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65" windowWidth="25440" windowHeight="10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Лист1!$A$2:$D$63</definedName>
  </definedNames>
  <calcPr calcId="145621"/>
</workbook>
</file>

<file path=xl/calcChain.xml><?xml version="1.0" encoding="utf-8"?>
<calcChain xmlns="http://schemas.openxmlformats.org/spreadsheetml/2006/main">
  <c r="C41" i="1" l="1"/>
  <c r="C63" i="1" s="1"/>
  <c r="C62" i="1" l="1"/>
  <c r="C50" i="1"/>
  <c r="C36" i="1"/>
  <c r="C46" i="1" l="1"/>
  <c r="C26" i="1" l="1"/>
  <c r="B19" i="1"/>
  <c r="B20" i="1"/>
  <c r="B21" i="1"/>
  <c r="B22" i="1"/>
  <c r="B23" i="1"/>
  <c r="B24" i="1"/>
  <c r="B25" i="1"/>
  <c r="A28" i="1"/>
  <c r="A29" i="1"/>
  <c r="A30" i="1"/>
  <c r="A32" i="1"/>
  <c r="A60" i="1" l="1"/>
  <c r="B60" i="1"/>
  <c r="C58" i="1" l="1"/>
  <c r="A52" i="1"/>
  <c r="A53" i="1"/>
  <c r="A54" i="1"/>
  <c r="C55" i="1" l="1"/>
  <c r="A38" i="1" l="1"/>
</calcChain>
</file>

<file path=xl/sharedStrings.xml><?xml version="1.0" encoding="utf-8"?>
<sst xmlns="http://schemas.openxmlformats.org/spreadsheetml/2006/main" count="71" uniqueCount="62">
  <si>
    <t>Наименование муниципального образования</t>
  </si>
  <si>
    <t>Наименование объекта, мероприятия</t>
  </si>
  <si>
    <t>Решение судебных органов</t>
  </si>
  <si>
    <t>Кол-во аварий на объекте</t>
  </si>
  <si>
    <t>Примечание</t>
  </si>
  <si>
    <t>Кол-во баллов</t>
  </si>
  <si>
    <t>Социальная значимость</t>
  </si>
  <si>
    <t>Степень изношенности объектов %</t>
  </si>
  <si>
    <t>6+1=7</t>
  </si>
  <si>
    <t>нет данных</t>
  </si>
  <si>
    <t>в 3 сметах</t>
  </si>
  <si>
    <t xml:space="preserve">                                                             постановлением Правительства </t>
  </si>
  <si>
    <t xml:space="preserve">                                              Ленинградской области </t>
  </si>
  <si>
    <t>РАСПРЕДЕЛЕНИЕ</t>
  </si>
  <si>
    <t>Волосовский муниципальный район</t>
  </si>
  <si>
    <t>Всеволожский муниципальный район</t>
  </si>
  <si>
    <t>Итого</t>
  </si>
  <si>
    <t>Всего</t>
  </si>
  <si>
    <t xml:space="preserve">                                                                                              УТВЕРЖДЕНО</t>
  </si>
  <si>
    <t xml:space="preserve">                                                          (приложение) </t>
  </si>
  <si>
    <t xml:space="preserve">Размер субсидии                (тысяч рублей)  </t>
  </si>
  <si>
    <t>в 2019 году субсидий из областного бюджета Ленинградской области бюджетам муниципальных образований Ленинградской области на  мероприятия, направленные на безаварийную работу объектов водоснабжения и водоотведения, в рамках подпрограммы «Водоснабжение и водоотведение Ленинградской области» государственной программы Ленинградской области «Обеспечение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</si>
  <si>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Бокситогорский муниципальный район</t>
  </si>
  <si>
    <t>Бокситогорское городское поселение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</si>
  <si>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</si>
  <si>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</si>
  <si>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</si>
  <si>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Сосновоборский городской округ</t>
  </si>
  <si>
    <t>Тосненский район</t>
  </si>
  <si>
    <t>Город Гатчина</t>
  </si>
  <si>
    <t xml:space="preserve">Ремонт сетей водопровода пос. Рабитицы </t>
  </si>
  <si>
    <t xml:space="preserve">Ремонт сетей водопровода д. Эдази </t>
  </si>
  <si>
    <t xml:space="preserve">Ремонт сетей водопровода д. Торосово </t>
  </si>
  <si>
    <t xml:space="preserve">Ремонт сетей водопровода д. Клопицы </t>
  </si>
  <si>
    <t>Ремонт первичного отстойника № 3 канализационных очистных сооружений МУП "Водоканал" г. Гатчина по адресу:  канализационные очистные сооружения вблизи дер. Вайялово</t>
  </si>
  <si>
    <t xml:space="preserve">Ремонт участка трубопровода  холодной воды от второго водоподъема до котельной  д. Кусино </t>
  </si>
  <si>
    <t>Волосовское городское поселение</t>
  </si>
  <si>
    <t xml:space="preserve">                                                                 от 25 февраля 2019 года года № 66</t>
  </si>
  <si>
    <t xml:space="preserve">                                                   (в редакции постановления </t>
  </si>
  <si>
    <t xml:space="preserve">                                                                        Правительства Ленинградской области</t>
  </si>
  <si>
    <t xml:space="preserve">Зимитицкое сельское поселение </t>
  </si>
  <si>
    <t xml:space="preserve">Ремонт сетей водопровода пос. Сумино </t>
  </si>
  <si>
    <t xml:space="preserve">Ремонт сетей водопровода пос. Жилгородок  </t>
  </si>
  <si>
    <t>Замена участка водопровода    Д110 мм  (ПНД) от ул. Плоткина д.5 (колодец ВК-1227) до пересечения ул. Пироговская с ул. Советская (колодец ВК 1272), замена участка водопровода Д63мм (ПНД) от колодца (ВК-1272) до ул. Советская д.124 (ВК-2069)  г. Всеволожск</t>
  </si>
  <si>
    <t>город Всеволожск</t>
  </si>
  <si>
    <t>Пустомержское сельское поселение</t>
  </si>
  <si>
    <t>Капитальный ремонт участка водопровода протяженностью 550 м от ВКЗ1 до ВКЗ3  в д. Б.Пустомержа</t>
  </si>
  <si>
    <t>Усть-Лужское      сельское поселение</t>
  </si>
  <si>
    <t>Тосненское городское поселение</t>
  </si>
  <si>
    <r>
      <t>Ремонт канализационной насосной станции</t>
    </r>
    <r>
      <rPr>
        <b/>
        <sz val="12"/>
        <rFont val="Times New Roman"/>
        <family val="1"/>
        <charset val="204"/>
      </rPr>
      <t>-</t>
    </r>
    <r>
      <rPr>
        <sz val="12"/>
        <rFont val="Times New Roman"/>
        <family val="1"/>
        <charset val="204"/>
      </rPr>
      <t xml:space="preserve">2, расположенной по адресу: г. Тосно, ул. Максима Горького у дома № 8 </t>
    </r>
  </si>
  <si>
    <t xml:space="preserve">                                                              от ___________" 2019 года № _____</t>
  </si>
  <si>
    <t xml:space="preserve">Ремонт водозаборных сооружений в пос. Пчевжа </t>
  </si>
  <si>
    <t xml:space="preserve">Капитальный ремонт оборудования насосной станции второго подъема,  пос. Глажево </t>
  </si>
  <si>
    <t xml:space="preserve">Ремонт сетей водоснабжения на территории водозаборных сооружений г. Волосово, а также от водозаборных сооружений  до ул. Хрустицкого, г. Волосово </t>
  </si>
  <si>
    <t xml:space="preserve">Ремонт сетей водопровода п. Зимитицы от д. № 8 до д. № 12 </t>
  </si>
  <si>
    <t>Ремонт водопровода ХВС Ду-400 вдоль ул. Р.Л. Иванова от ул. Заводской до ул. Леншоссе  протяженностью 1300 м, пос. Кузьмоловский</t>
  </si>
  <si>
    <t xml:space="preserve">Ремонт напорного коллектора от КНС (ул. Саши Никифорова) до колодца-гасителя в пос. Сиверский </t>
  </si>
  <si>
    <t xml:space="preserve">Ремонт участка канализационного напорного коллектора от КНС №1 до железной дороги в пос. Новый Свет </t>
  </si>
  <si>
    <t>Ремонт канализационного коллектора Ду=400 мм в квартале Ленрыба,  пос. Усть-Луга</t>
  </si>
  <si>
    <t>Ремонт водопроводной сети от ВК-20 до ВК-13 по ул. Красных Фортов, г. Сосновый Бор</t>
  </si>
  <si>
    <t>Романовское сельское поселение</t>
  </si>
  <si>
    <t>Замена аварийного участка водопровода  от ВНС пос. Романовка до МКД № 5,6,7,10,11,12,13, здания бани, пос. 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</si>
</sst>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"/>
    <numFmt numFmtId="165" formatCode="0.000"/>
    <numFmt numFmtId="166" formatCode="#,##0.000"/>
    <numFmt numFmtId="167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 Narrow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0" fillId="2" borderId="0" xfId="0" applyFill="1"/>
    <xf numFmtId="0" fontId="0" fillId="3" borderId="0" xfId="0" applyFill="1"/>
    <xf numFmtId="0" fontId="2" fillId="0" borderId="0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0" fillId="0" borderId="0" xfId="0" applyBorder="1" applyAlignment="1"/>
    <xf numFmtId="165" fontId="4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9" fontId="2" fillId="0" borderId="6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/>
    <xf numFmtId="166" fontId="2" fillId="0" borderId="0" xfId="0" applyNumberFormat="1" applyFont="1"/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0" fillId="0" borderId="0" xfId="0" applyNumberFormat="1"/>
    <xf numFmtId="4" fontId="0" fillId="0" borderId="0" xfId="0" applyNumberFormat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left" vertical="center" wrapText="1"/>
    </xf>
    <xf numFmtId="166" fontId="12" fillId="0" borderId="1" xfId="0" applyNumberFormat="1" applyFont="1" applyFill="1" applyBorder="1" applyAlignment="1">
      <alignment horizontal="center" vertical="center"/>
    </xf>
    <xf numFmtId="166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Border="1" applyAlignment="1"/>
    <xf numFmtId="0" fontId="0" fillId="0" borderId="0" xfId="0" applyFont="1" applyAlignment="1"/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6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164" fontId="12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/>
    <xf numFmtId="0" fontId="6" fillId="0" borderId="0" xfId="0" applyFont="1" applyAlignment="1">
      <alignment horizontal="center"/>
    </xf>
    <xf numFmtId="164" fontId="12" fillId="0" borderId="4" xfId="0" applyNumberFormat="1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_smirnova/AppData/Local/Microsoft/Windows/Temporary%20Internet%20Files/Content.Outlook/K1AL34IZ/&#1041;&#1040;&#1051;&#1068;&#1053;&#1067;&#1049;%20&#1054;&#1058;&#1041;&#1054;&#1056;%20&#1053;&#1040;%202019%20&#1075;.%201%20&#1101;&#1090;&#1072;&#1087;%20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8">
          <cell r="D8" t="str">
            <v xml:space="preserve">Ремонт участка водопроводной сети по адресу: от дома № 7 по ул. Павлова  до дома  №7   по ул. Воронина, г. Бокситогорск </v>
          </cell>
        </row>
        <row r="9">
          <cell r="D9" t="str">
            <v xml:space="preserve">Ремонт участка водопроводной сети по адресу: от дома № 7 по ул. Павлова  до пересечения с улицей Комсомольской,                  г. Бокситогорск </v>
          </cell>
        </row>
        <row r="10">
          <cell r="D10" t="str">
            <v xml:space="preserve">Ремонт участка водопроводной сети по адресу: пересечение улицы Вишнякова с ул. Садовая, г. Бокситогорск </v>
          </cell>
        </row>
        <row r="11">
          <cell r="D11" t="str">
            <v>Ремонт участка водопроводной сети по адресу:  ул. Комсомольская (от д. №1 до колодца у СЭС), г. Бокситогорск</v>
          </cell>
        </row>
        <row r="12">
          <cell r="D12" t="str">
            <v>Ремонт участка водопроводной сети по адресу: перекресток ул.  Заводской и ул. Дымское шоссе г. Бокситогорск</v>
          </cell>
        </row>
        <row r="13">
          <cell r="D13" t="str">
            <v>Ремонт участка водопроводной сети по адресу: ул. Металлургов (от д. .№ 2 до д. № 4) г. Бокситогорск</v>
          </cell>
        </row>
        <row r="14">
          <cell r="D14" t="str">
            <v>Ремонт участка водопроводной сети по адресу: ул. Павлова от Военкомата до детской поликлиники г. Бокситогорск</v>
          </cell>
        </row>
        <row r="17">
          <cell r="C17" t="str">
            <v>Рабитицкое сельское поселение</v>
          </cell>
        </row>
        <row r="18">
          <cell r="C18" t="str">
            <v>Калитинское сельское поселение</v>
          </cell>
        </row>
        <row r="19">
          <cell r="C19" t="str">
            <v>Губаницкое сельское поселение</v>
          </cell>
        </row>
        <row r="20">
          <cell r="C20" t="str">
            <v>Клопицкое сельское поселение</v>
          </cell>
        </row>
        <row r="24">
          <cell r="C24" t="str">
            <v>Кузьмоловское городское поселение</v>
          </cell>
        </row>
        <row r="38">
          <cell r="C38" t="str">
            <v>Пчевжинское сельское поселение</v>
          </cell>
        </row>
        <row r="39">
          <cell r="C39" t="str">
            <v xml:space="preserve">Глажевское сельское поселение </v>
          </cell>
        </row>
        <row r="40">
          <cell r="C40" t="str">
            <v xml:space="preserve">Кусинское сельское поселение </v>
          </cell>
        </row>
        <row r="47">
          <cell r="C47" t="str">
            <v>Форносовское городское поселение</v>
          </cell>
          <cell r="D47" t="str">
            <v>Ремонт трубопровода холодного водоснабжеия в д. Поги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69"/>
  <sheetViews>
    <sheetView tabSelected="1" view="pageBreakPreview" topLeftCell="A25" zoomScale="160" zoomScaleNormal="110" zoomScaleSheetLayoutView="160" workbookViewId="0">
      <selection activeCell="A26" sqref="A26"/>
    </sheetView>
  </sheetViews>
  <sheetFormatPr defaultRowHeight="15" x14ac:dyDescent="0.25"/>
  <cols>
    <col min="1" max="1" width="25.7109375" customWidth="1"/>
    <col min="2" max="2" width="52.5703125" customWidth="1"/>
    <col min="3" max="3" width="19.7109375" customWidth="1"/>
    <col min="4" max="4" width="10.42578125" hidden="1" customWidth="1"/>
    <col min="5" max="6" width="9.140625" hidden="1" customWidth="1"/>
    <col min="7" max="7" width="11.85546875" hidden="1" customWidth="1"/>
    <col min="8" max="8" width="18" hidden="1" customWidth="1"/>
    <col min="9" max="9" width="9.140625" hidden="1" customWidth="1"/>
    <col min="10" max="10" width="15.28515625" bestFit="1" customWidth="1"/>
    <col min="11" max="11" width="14.140625" bestFit="1" customWidth="1"/>
  </cols>
  <sheetData>
    <row r="3" spans="1:9" s="1" customFormat="1" ht="16.5" x14ac:dyDescent="0.3">
      <c r="A3" s="8"/>
      <c r="B3" s="57" t="s">
        <v>18</v>
      </c>
      <c r="C3" s="58"/>
      <c r="D3" s="8"/>
      <c r="E3" s="8"/>
      <c r="F3" s="8"/>
      <c r="G3" s="8"/>
      <c r="H3" s="8"/>
      <c r="I3" s="8"/>
    </row>
    <row r="4" spans="1:9" s="1" customFormat="1" ht="16.5" x14ac:dyDescent="0.3">
      <c r="A4" s="8"/>
      <c r="B4" s="59" t="s">
        <v>11</v>
      </c>
      <c r="C4" s="60"/>
      <c r="D4" s="8"/>
      <c r="E4" s="8"/>
      <c r="F4" s="8"/>
      <c r="G4" s="8"/>
      <c r="H4" s="8"/>
      <c r="I4" s="8"/>
    </row>
    <row r="5" spans="1:9" s="1" customFormat="1" ht="16.5" x14ac:dyDescent="0.3">
      <c r="A5" s="8"/>
      <c r="B5" s="59" t="s">
        <v>12</v>
      </c>
      <c r="C5" s="60"/>
      <c r="D5" s="8"/>
      <c r="E5" s="8"/>
      <c r="F5" s="8"/>
      <c r="G5" s="8"/>
      <c r="H5" s="8"/>
      <c r="I5" s="8"/>
    </row>
    <row r="6" spans="1:9" s="1" customFormat="1" ht="16.5" x14ac:dyDescent="0.3">
      <c r="A6" s="8"/>
      <c r="B6" s="59" t="s">
        <v>37</v>
      </c>
      <c r="C6" s="60"/>
      <c r="D6" s="8"/>
      <c r="E6" s="8"/>
      <c r="F6" s="8"/>
      <c r="G6" s="8"/>
      <c r="H6" s="8"/>
      <c r="I6" s="8"/>
    </row>
    <row r="7" spans="1:9" s="1" customFormat="1" ht="16.5" x14ac:dyDescent="0.3">
      <c r="A7" s="8"/>
      <c r="B7" s="59" t="s">
        <v>38</v>
      </c>
      <c r="C7" s="60"/>
      <c r="D7" s="8"/>
      <c r="E7" s="8"/>
      <c r="F7" s="8"/>
      <c r="G7" s="8"/>
      <c r="H7" s="8"/>
      <c r="I7" s="8"/>
    </row>
    <row r="8" spans="1:9" s="1" customFormat="1" ht="16.5" x14ac:dyDescent="0.3">
      <c r="A8" s="8"/>
      <c r="B8" s="59" t="s">
        <v>39</v>
      </c>
      <c r="C8" s="60"/>
      <c r="D8" s="8"/>
      <c r="E8" s="8"/>
      <c r="F8" s="8"/>
      <c r="G8" s="8"/>
      <c r="H8" s="8"/>
      <c r="I8" s="8"/>
    </row>
    <row r="9" spans="1:9" s="1" customFormat="1" ht="16.5" x14ac:dyDescent="0.3">
      <c r="A9" s="8"/>
      <c r="B9" s="59" t="s">
        <v>50</v>
      </c>
      <c r="C9" s="60"/>
      <c r="D9" s="8"/>
      <c r="E9" s="8"/>
      <c r="F9" s="8"/>
      <c r="G9" s="8"/>
      <c r="H9" s="8"/>
      <c r="I9" s="8"/>
    </row>
    <row r="10" spans="1:9" s="1" customFormat="1" ht="16.5" x14ac:dyDescent="0.3">
      <c r="A10" s="8"/>
      <c r="B10" s="59" t="s">
        <v>19</v>
      </c>
      <c r="C10" s="60"/>
      <c r="D10" s="8"/>
      <c r="E10" s="8"/>
      <c r="F10" s="8"/>
      <c r="G10" s="8"/>
      <c r="H10" s="8"/>
      <c r="I10" s="8"/>
    </row>
    <row r="11" spans="1:9" s="1" customFormat="1" x14ac:dyDescent="0.25">
      <c r="A11" s="67"/>
      <c r="B11" s="67"/>
      <c r="C11" s="67"/>
      <c r="D11" s="8"/>
      <c r="E11" s="8"/>
      <c r="F11" s="8"/>
      <c r="G11" s="8"/>
      <c r="H11" s="8"/>
      <c r="I11" s="8"/>
    </row>
    <row r="12" spans="1:9" s="1" customFormat="1" ht="15.75" x14ac:dyDescent="0.25">
      <c r="A12" s="68" t="s">
        <v>13</v>
      </c>
      <c r="B12" s="68"/>
      <c r="C12" s="68"/>
      <c r="D12" s="8"/>
      <c r="E12" s="8"/>
      <c r="F12" s="8"/>
      <c r="G12" s="8"/>
      <c r="H12" s="8"/>
      <c r="I12" s="8"/>
    </row>
    <row r="13" spans="1:9" s="1" customFormat="1" ht="93.75" customHeight="1" x14ac:dyDescent="0.25">
      <c r="A13" s="71" t="s">
        <v>21</v>
      </c>
      <c r="B13" s="71"/>
      <c r="C13" s="71"/>
      <c r="D13" s="12"/>
      <c r="E13" s="12"/>
      <c r="F13" s="12"/>
      <c r="G13" s="12"/>
      <c r="H13" s="12"/>
      <c r="I13" s="12"/>
    </row>
    <row r="14" spans="1:9" s="1" customFormat="1" ht="12.75" customHeight="1" x14ac:dyDescent="0.25">
      <c r="A14" s="51"/>
      <c r="B14" s="52"/>
      <c r="C14" s="52"/>
      <c r="D14" s="12"/>
      <c r="E14" s="12"/>
      <c r="F14" s="12"/>
      <c r="G14" s="12"/>
      <c r="H14" s="12"/>
      <c r="I14" s="12"/>
    </row>
    <row r="15" spans="1:9" s="1" customFormat="1" ht="12.75" customHeight="1" x14ac:dyDescent="0.2">
      <c r="A15" s="55" t="s">
        <v>0</v>
      </c>
      <c r="B15" s="55" t="s">
        <v>1</v>
      </c>
      <c r="C15" s="53" t="s">
        <v>20</v>
      </c>
      <c r="D15" s="49" t="s">
        <v>2</v>
      </c>
      <c r="E15" s="47" t="s">
        <v>3</v>
      </c>
      <c r="F15" s="47" t="s">
        <v>7</v>
      </c>
      <c r="G15" s="47" t="s">
        <v>6</v>
      </c>
      <c r="H15" s="47" t="s">
        <v>4</v>
      </c>
      <c r="I15" s="47" t="s">
        <v>5</v>
      </c>
    </row>
    <row r="16" spans="1:9" s="1" customFormat="1" ht="39" customHeight="1" x14ac:dyDescent="0.2">
      <c r="A16" s="56"/>
      <c r="B16" s="56"/>
      <c r="C16" s="54"/>
      <c r="D16" s="50"/>
      <c r="E16" s="48"/>
      <c r="F16" s="48"/>
      <c r="G16" s="48"/>
      <c r="H16" s="48"/>
      <c r="I16" s="48"/>
    </row>
    <row r="17" spans="1:9" s="1" customFormat="1" ht="13.5" customHeight="1" x14ac:dyDescent="0.2">
      <c r="A17" s="26">
        <v>1</v>
      </c>
      <c r="B17" s="26">
        <v>2</v>
      </c>
      <c r="C17" s="27">
        <v>3</v>
      </c>
      <c r="D17" s="28">
        <v>8</v>
      </c>
      <c r="E17" s="2">
        <v>9</v>
      </c>
      <c r="F17" s="2">
        <v>10</v>
      </c>
      <c r="G17" s="2">
        <v>11</v>
      </c>
      <c r="H17" s="2">
        <v>12</v>
      </c>
      <c r="I17" s="9">
        <v>15</v>
      </c>
    </row>
    <row r="18" spans="1:9" s="1" customFormat="1" ht="15.75" customHeight="1" x14ac:dyDescent="0.25">
      <c r="A18" s="69" t="s">
        <v>22</v>
      </c>
      <c r="B18" s="69"/>
      <c r="C18" s="70"/>
      <c r="D18" s="29"/>
      <c r="E18" s="13"/>
      <c r="F18" s="3"/>
      <c r="G18" s="3"/>
      <c r="H18" s="3"/>
      <c r="I18" s="10"/>
    </row>
    <row r="19" spans="1:9" s="1" customFormat="1" ht="47.25" x14ac:dyDescent="0.2">
      <c r="A19" s="61" t="s">
        <v>23</v>
      </c>
      <c r="B19" s="43" t="str">
        <f>[1]Лист1!D8</f>
        <v xml:space="preserve">Ремонт участка водопроводной сети по адресу: от дома № 7 по ул. Павлова  до дома  №7   по ул. Воронина, г. Бокситогорск </v>
      </c>
      <c r="C19" s="44">
        <v>4740.3999999999996</v>
      </c>
      <c r="D19" s="29"/>
      <c r="E19" s="13"/>
      <c r="F19" s="3"/>
      <c r="G19" s="3"/>
      <c r="H19" s="3"/>
      <c r="I19" s="10"/>
    </row>
    <row r="20" spans="1:9" s="1" customFormat="1" ht="47.25" x14ac:dyDescent="0.25">
      <c r="A20" s="62"/>
      <c r="B20" s="46" t="str">
        <f>[1]Лист1!D9</f>
        <v xml:space="preserve">Ремонт участка водопроводной сети по адресу: от дома № 7 по ул. Павлова  до пересечения с улицей Комсомольской,                  г. Бокситогорск </v>
      </c>
      <c r="C20" s="44">
        <v>2029.7</v>
      </c>
      <c r="D20" s="29"/>
      <c r="E20" s="13"/>
      <c r="F20" s="3"/>
      <c r="G20" s="3"/>
      <c r="H20" s="3"/>
      <c r="I20" s="10"/>
    </row>
    <row r="21" spans="1:9" s="1" customFormat="1" ht="47.25" x14ac:dyDescent="0.2">
      <c r="A21" s="62"/>
      <c r="B21" s="43" t="str">
        <f>[1]Лист1!D10</f>
        <v xml:space="preserve">Ремонт участка водопроводной сети по адресу: пересечение улицы Вишнякова с ул. Садовая, г. Бокситогорск </v>
      </c>
      <c r="C21" s="44">
        <v>263.89999999999998</v>
      </c>
      <c r="D21" s="29"/>
      <c r="E21" s="13"/>
      <c r="F21" s="3"/>
      <c r="G21" s="3"/>
      <c r="H21" s="3"/>
      <c r="I21" s="10"/>
    </row>
    <row r="22" spans="1:9" s="1" customFormat="1" ht="47.25" x14ac:dyDescent="0.2">
      <c r="A22" s="62"/>
      <c r="B22" s="43" t="str">
        <f>[1]Лист1!D11</f>
        <v>Ремонт участка водопроводной сети по адресу:  ул. Комсомольская (от д. №1 до колодца у СЭС), г. Бокситогорск</v>
      </c>
      <c r="C22" s="44">
        <v>7985.4</v>
      </c>
      <c r="D22" s="29"/>
      <c r="E22" s="13"/>
      <c r="F22" s="3"/>
      <c r="G22" s="3"/>
      <c r="H22" s="3"/>
      <c r="I22" s="10"/>
    </row>
    <row r="23" spans="1:9" s="1" customFormat="1" ht="47.25" x14ac:dyDescent="0.2">
      <c r="A23" s="62"/>
      <c r="B23" s="43" t="str">
        <f>[1]Лист1!D12</f>
        <v>Ремонт участка водопроводной сети по адресу: перекресток ул.  Заводской и ул. Дымское шоссе г. Бокситогорск</v>
      </c>
      <c r="C23" s="44">
        <v>1715.4</v>
      </c>
      <c r="D23" s="29"/>
      <c r="E23" s="13"/>
      <c r="F23" s="3"/>
      <c r="G23" s="3"/>
      <c r="H23" s="3"/>
      <c r="I23" s="10"/>
    </row>
    <row r="24" spans="1:9" s="1" customFormat="1" ht="31.5" x14ac:dyDescent="0.2">
      <c r="A24" s="63"/>
      <c r="B24" s="43" t="str">
        <f>[1]Лист1!D13</f>
        <v>Ремонт участка водопроводной сети по адресу: ул. Металлургов (от д. .№ 2 до д. № 4) г. Бокситогорск</v>
      </c>
      <c r="C24" s="44">
        <v>2718.9</v>
      </c>
      <c r="D24" s="29"/>
      <c r="E24" s="13"/>
      <c r="F24" s="3"/>
      <c r="G24" s="3"/>
      <c r="H24" s="3"/>
      <c r="I24" s="10"/>
    </row>
    <row r="25" spans="1:9" s="1" customFormat="1" ht="47.25" x14ac:dyDescent="0.2">
      <c r="A25" s="40"/>
      <c r="B25" s="43" t="str">
        <f>[1]Лист1!D14</f>
        <v>Ремонт участка водопроводной сети по адресу: ул. Павлова от Военкомата до детской поликлиники г. Бокситогорск</v>
      </c>
      <c r="C25" s="44">
        <v>1014</v>
      </c>
      <c r="D25" s="29"/>
      <c r="E25" s="13"/>
      <c r="F25" s="3"/>
      <c r="G25" s="3"/>
      <c r="H25" s="3"/>
      <c r="I25" s="10"/>
    </row>
    <row r="26" spans="1:9" s="1" customFormat="1" ht="16.5" customHeight="1" x14ac:dyDescent="0.2">
      <c r="A26" s="31" t="s">
        <v>17</v>
      </c>
      <c r="B26" s="31"/>
      <c r="C26" s="44">
        <f>C19+C20+C21+C22+C23+C24+C25</f>
        <v>20467.7</v>
      </c>
      <c r="D26" s="27"/>
      <c r="E26" s="3"/>
      <c r="F26" s="3"/>
      <c r="G26" s="3"/>
      <c r="H26" s="3"/>
      <c r="I26" s="3"/>
    </row>
    <row r="27" spans="1:9" s="1" customFormat="1" ht="15.75" x14ac:dyDescent="0.25">
      <c r="A27" s="64" t="s">
        <v>14</v>
      </c>
      <c r="B27" s="65"/>
      <c r="C27" s="65"/>
      <c r="D27" s="66"/>
      <c r="E27" s="14"/>
      <c r="F27" s="14"/>
      <c r="G27" s="14"/>
      <c r="H27" s="14"/>
      <c r="I27" s="14"/>
    </row>
    <row r="28" spans="1:9" s="1" customFormat="1" ht="31.5" x14ac:dyDescent="0.2">
      <c r="A28" s="31" t="str">
        <f>[1]Лист1!C17</f>
        <v>Рабитицкое сельское поселение</v>
      </c>
      <c r="B28" s="43" t="s">
        <v>30</v>
      </c>
      <c r="C28" s="44">
        <v>1468.5</v>
      </c>
      <c r="D28" s="34"/>
      <c r="E28" s="22"/>
      <c r="F28" s="22"/>
      <c r="G28" s="22"/>
      <c r="H28" s="22"/>
      <c r="I28" s="23"/>
    </row>
    <row r="29" spans="1:9" s="1" customFormat="1" ht="31.5" x14ac:dyDescent="0.2">
      <c r="A29" s="31" t="str">
        <f>[1]Лист1!C18</f>
        <v>Калитинское сельское поселение</v>
      </c>
      <c r="B29" s="43" t="s">
        <v>31</v>
      </c>
      <c r="C29" s="44">
        <v>1136.5</v>
      </c>
      <c r="D29" s="34"/>
      <c r="E29" s="22"/>
      <c r="F29" s="22"/>
      <c r="G29" s="22"/>
      <c r="H29" s="22"/>
      <c r="I29" s="23"/>
    </row>
    <row r="30" spans="1:9" s="8" customFormat="1" ht="15.75" x14ac:dyDescent="0.2">
      <c r="A30" s="61" t="str">
        <f>[1]Лист1!C19</f>
        <v>Губаницкое сельское поселение</v>
      </c>
      <c r="B30" s="43" t="s">
        <v>32</v>
      </c>
      <c r="C30" s="44">
        <v>5940.4</v>
      </c>
      <c r="D30" s="35"/>
      <c r="E30" s="15"/>
      <c r="F30" s="15"/>
      <c r="G30" s="15"/>
      <c r="H30" s="15"/>
      <c r="I30" s="18"/>
    </row>
    <row r="31" spans="1:9" s="8" customFormat="1" ht="15.75" x14ac:dyDescent="0.2">
      <c r="A31" s="80"/>
      <c r="B31" s="31" t="s">
        <v>41</v>
      </c>
      <c r="C31" s="44">
        <v>3842.2</v>
      </c>
      <c r="D31" s="35"/>
      <c r="E31" s="15"/>
      <c r="F31" s="15"/>
      <c r="G31" s="15"/>
      <c r="H31" s="15"/>
      <c r="I31" s="18"/>
    </row>
    <row r="32" spans="1:9" s="8" customFormat="1" ht="15.75" x14ac:dyDescent="0.2">
      <c r="A32" s="61" t="str">
        <f>[1]Лист1!C20</f>
        <v>Клопицкое сельское поселение</v>
      </c>
      <c r="B32" s="43" t="s">
        <v>33</v>
      </c>
      <c r="C32" s="44">
        <v>1595.2</v>
      </c>
      <c r="D32" s="35"/>
      <c r="E32" s="15"/>
      <c r="F32" s="15"/>
      <c r="G32" s="15"/>
      <c r="H32" s="15"/>
      <c r="I32" s="18"/>
    </row>
    <row r="33" spans="1:10" s="8" customFormat="1" ht="15.75" x14ac:dyDescent="0.2">
      <c r="A33" s="80"/>
      <c r="B33" s="31" t="s">
        <v>42</v>
      </c>
      <c r="C33" s="44">
        <v>4309.7</v>
      </c>
      <c r="D33" s="35"/>
      <c r="E33" s="15"/>
      <c r="F33" s="15"/>
      <c r="G33" s="15"/>
      <c r="H33" s="15"/>
      <c r="I33" s="18"/>
    </row>
    <row r="34" spans="1:10" s="8" customFormat="1" ht="63" x14ac:dyDescent="0.2">
      <c r="A34" s="31" t="s">
        <v>36</v>
      </c>
      <c r="B34" s="43" t="s">
        <v>53</v>
      </c>
      <c r="C34" s="44">
        <v>9592.1</v>
      </c>
      <c r="D34" s="35"/>
      <c r="E34" s="15"/>
      <c r="F34" s="15"/>
      <c r="G34" s="15"/>
      <c r="H34" s="15"/>
      <c r="I34" s="18"/>
    </row>
    <row r="35" spans="1:10" s="8" customFormat="1" ht="31.5" x14ac:dyDescent="0.2">
      <c r="A35" s="31" t="s">
        <v>40</v>
      </c>
      <c r="B35" s="31" t="s">
        <v>54</v>
      </c>
      <c r="C35" s="44">
        <v>741</v>
      </c>
      <c r="D35" s="35"/>
      <c r="E35" s="15"/>
      <c r="F35" s="15"/>
      <c r="G35" s="15"/>
      <c r="H35" s="15"/>
      <c r="I35" s="18"/>
    </row>
    <row r="36" spans="1:10" s="8" customFormat="1" ht="13.5" customHeight="1" x14ac:dyDescent="0.2">
      <c r="A36" s="31" t="s">
        <v>17</v>
      </c>
      <c r="B36" s="29"/>
      <c r="C36" s="44">
        <f>C28+C29+C30+C31+C32+C33+C34+C35</f>
        <v>28625.599999999999</v>
      </c>
      <c r="D36" s="35"/>
      <c r="E36" s="15"/>
      <c r="F36" s="15"/>
      <c r="G36" s="15"/>
      <c r="H36" s="15"/>
      <c r="I36" s="18"/>
    </row>
    <row r="37" spans="1:10" s="8" customFormat="1" ht="13.5" customHeight="1" x14ac:dyDescent="0.2">
      <c r="A37" s="72" t="s">
        <v>15</v>
      </c>
      <c r="B37" s="73"/>
      <c r="C37" s="74"/>
      <c r="D37" s="35"/>
      <c r="E37" s="15"/>
      <c r="F37" s="15"/>
      <c r="G37" s="15"/>
      <c r="H37" s="15"/>
      <c r="I37" s="18"/>
    </row>
    <row r="38" spans="1:10" s="8" customFormat="1" ht="47.25" x14ac:dyDescent="0.2">
      <c r="A38" s="31" t="str">
        <f>[1]Лист1!C24</f>
        <v>Кузьмоловское городское поселение</v>
      </c>
      <c r="B38" s="43" t="s">
        <v>55</v>
      </c>
      <c r="C38" s="44">
        <v>20320</v>
      </c>
      <c r="D38" s="35"/>
      <c r="E38" s="15"/>
      <c r="F38" s="15"/>
      <c r="G38" s="15"/>
      <c r="H38" s="15"/>
      <c r="I38" s="18"/>
    </row>
    <row r="39" spans="1:10" s="8" customFormat="1" ht="101.25" customHeight="1" x14ac:dyDescent="0.2">
      <c r="A39" s="31" t="s">
        <v>44</v>
      </c>
      <c r="B39" s="31" t="s">
        <v>43</v>
      </c>
      <c r="C39" s="44">
        <v>8304</v>
      </c>
      <c r="D39" s="35"/>
      <c r="E39" s="15"/>
      <c r="F39" s="15"/>
      <c r="G39" s="15"/>
      <c r="H39" s="15"/>
      <c r="I39" s="18"/>
    </row>
    <row r="40" spans="1:10" s="8" customFormat="1" ht="47.25" x14ac:dyDescent="0.2">
      <c r="A40" s="31" t="s">
        <v>60</v>
      </c>
      <c r="B40" s="31" t="s">
        <v>61</v>
      </c>
      <c r="C40" s="44">
        <v>3611.8</v>
      </c>
      <c r="D40" s="35"/>
      <c r="E40" s="15"/>
      <c r="F40" s="15"/>
      <c r="G40" s="15"/>
      <c r="H40" s="15"/>
      <c r="I40" s="18"/>
    </row>
    <row r="41" spans="1:10" s="8" customFormat="1" ht="13.5" customHeight="1" x14ac:dyDescent="0.2">
      <c r="A41" s="31" t="s">
        <v>17</v>
      </c>
      <c r="B41" s="29"/>
      <c r="C41" s="44">
        <f>C38+C39+C40</f>
        <v>32235.8</v>
      </c>
      <c r="D41" s="35"/>
      <c r="E41" s="15"/>
      <c r="F41" s="15"/>
      <c r="G41" s="15"/>
      <c r="H41" s="15"/>
      <c r="I41" s="18"/>
    </row>
    <row r="42" spans="1:10" s="1" customFormat="1" ht="14.25" customHeight="1" x14ac:dyDescent="0.2">
      <c r="A42" s="75" t="s">
        <v>24</v>
      </c>
      <c r="B42" s="73"/>
      <c r="C42" s="74"/>
      <c r="D42" s="27"/>
      <c r="E42" s="3"/>
      <c r="F42" s="3"/>
      <c r="G42" s="3"/>
      <c r="H42" s="3"/>
      <c r="I42" s="3"/>
    </row>
    <row r="43" spans="1:10" s="1" customFormat="1" ht="46.5" customHeight="1" x14ac:dyDescent="0.2">
      <c r="A43" s="79" t="s">
        <v>24</v>
      </c>
      <c r="B43" s="30" t="s">
        <v>56</v>
      </c>
      <c r="C43" s="44">
        <v>34077</v>
      </c>
      <c r="D43" s="27"/>
      <c r="E43" s="3">
        <v>10</v>
      </c>
      <c r="F43" s="4" t="s">
        <v>9</v>
      </c>
      <c r="G43" s="3">
        <v>35</v>
      </c>
      <c r="H43" s="3"/>
      <c r="I43" s="3">
        <v>2</v>
      </c>
    </row>
    <row r="44" spans="1:10" s="1" customFormat="1" ht="47.25" x14ac:dyDescent="0.2">
      <c r="A44" s="80"/>
      <c r="B44" s="30" t="s">
        <v>57</v>
      </c>
      <c r="C44" s="44">
        <v>11523</v>
      </c>
      <c r="D44" s="27"/>
      <c r="E44" s="3"/>
      <c r="F44" s="4"/>
      <c r="G44" s="3"/>
      <c r="H44" s="19"/>
      <c r="I44" s="3"/>
    </row>
    <row r="45" spans="1:10" s="1" customFormat="1" ht="78.75" x14ac:dyDescent="0.2">
      <c r="A45" s="30" t="s">
        <v>29</v>
      </c>
      <c r="B45" s="30" t="s">
        <v>34</v>
      </c>
      <c r="C45" s="44">
        <v>23048.5</v>
      </c>
      <c r="D45" s="27"/>
      <c r="E45" s="3"/>
      <c r="F45" s="4"/>
      <c r="G45" s="3"/>
      <c r="H45" s="19"/>
      <c r="I45" s="3"/>
    </row>
    <row r="46" spans="1:10" s="1" customFormat="1" ht="15.75" x14ac:dyDescent="0.2">
      <c r="A46" s="31" t="s">
        <v>17</v>
      </c>
      <c r="B46" s="29"/>
      <c r="C46" s="44">
        <f>C43+C44+C45</f>
        <v>68648.5</v>
      </c>
      <c r="D46" s="27"/>
      <c r="E46" s="3"/>
      <c r="F46" s="4"/>
      <c r="G46" s="3"/>
      <c r="H46" s="19"/>
      <c r="I46" s="3"/>
    </row>
    <row r="47" spans="1:10" s="1" customFormat="1" ht="15.75" x14ac:dyDescent="0.2">
      <c r="A47" s="76" t="s">
        <v>25</v>
      </c>
      <c r="B47" s="77"/>
      <c r="C47" s="78"/>
      <c r="D47" s="27"/>
      <c r="E47" s="3">
        <v>12</v>
      </c>
      <c r="F47" s="3">
        <v>100</v>
      </c>
      <c r="G47" s="3">
        <v>13</v>
      </c>
      <c r="H47" s="11"/>
      <c r="I47" s="3" t="s">
        <v>8</v>
      </c>
    </row>
    <row r="48" spans="1:10" s="1" customFormat="1" ht="47.25" x14ac:dyDescent="0.2">
      <c r="A48" s="41" t="s">
        <v>45</v>
      </c>
      <c r="B48" s="31" t="s">
        <v>46</v>
      </c>
      <c r="C48" s="45">
        <v>1105.4000000000001</v>
      </c>
      <c r="D48" s="33"/>
      <c r="E48" s="14">
        <v>6</v>
      </c>
      <c r="F48" s="16">
        <v>0.46</v>
      </c>
      <c r="G48" s="14">
        <v>18</v>
      </c>
      <c r="H48" s="14"/>
      <c r="I48" s="17">
        <v>2</v>
      </c>
      <c r="J48" s="20"/>
    </row>
    <row r="49" spans="1:9" s="1" customFormat="1" ht="31.5" x14ac:dyDescent="0.2">
      <c r="A49" s="41" t="s">
        <v>47</v>
      </c>
      <c r="B49" s="31" t="s">
        <v>58</v>
      </c>
      <c r="C49" s="45">
        <v>8606.5</v>
      </c>
      <c r="D49" s="33"/>
      <c r="E49" s="14"/>
      <c r="F49" s="16"/>
      <c r="G49" s="14"/>
      <c r="H49" s="14"/>
      <c r="I49" s="17"/>
    </row>
    <row r="50" spans="1:9" s="1" customFormat="1" ht="15.75" x14ac:dyDescent="0.2">
      <c r="A50" s="31" t="s">
        <v>17</v>
      </c>
      <c r="B50" s="36"/>
      <c r="C50" s="45">
        <f>C48+C49</f>
        <v>9711.9</v>
      </c>
      <c r="D50" s="33"/>
      <c r="E50" s="14"/>
      <c r="F50" s="16"/>
      <c r="G50" s="14"/>
      <c r="H50" s="14"/>
      <c r="I50" s="17"/>
    </row>
    <row r="51" spans="1:9" s="1" customFormat="1" ht="15" customHeight="1" x14ac:dyDescent="0.2">
      <c r="A51" s="36"/>
      <c r="B51" s="36" t="s">
        <v>26</v>
      </c>
      <c r="C51" s="37"/>
      <c r="D51" s="33"/>
      <c r="E51" s="14"/>
      <c r="F51" s="16"/>
      <c r="G51" s="14"/>
      <c r="H51" s="14"/>
      <c r="I51" s="17"/>
    </row>
    <row r="52" spans="1:9" s="1" customFormat="1" ht="31.5" x14ac:dyDescent="0.2">
      <c r="A52" s="41" t="str">
        <f>[1]Лист1!C38</f>
        <v>Пчевжинское сельское поселение</v>
      </c>
      <c r="B52" s="30" t="s">
        <v>51</v>
      </c>
      <c r="C52" s="44">
        <v>4671.3999999999996</v>
      </c>
      <c r="D52" s="33"/>
      <c r="E52" s="14"/>
      <c r="F52" s="16"/>
      <c r="G52" s="14"/>
      <c r="H52" s="14"/>
      <c r="I52" s="17"/>
    </row>
    <row r="53" spans="1:9" s="1" customFormat="1" ht="31.5" x14ac:dyDescent="0.2">
      <c r="A53" s="41" t="str">
        <f>[1]Лист1!C39</f>
        <v xml:space="preserve">Глажевское сельское поселение </v>
      </c>
      <c r="B53" s="30" t="s">
        <v>52</v>
      </c>
      <c r="C53" s="45">
        <v>12075.7</v>
      </c>
      <c r="D53" s="29"/>
      <c r="E53" s="14"/>
      <c r="F53" s="16"/>
      <c r="G53" s="14"/>
      <c r="H53" s="14"/>
      <c r="I53" s="17"/>
    </row>
    <row r="54" spans="1:9" s="1" customFormat="1" ht="31.5" x14ac:dyDescent="0.2">
      <c r="A54" s="41" t="str">
        <f>[1]Лист1!C40</f>
        <v xml:space="preserve">Кусинское сельское поселение </v>
      </c>
      <c r="B54" s="30" t="s">
        <v>35</v>
      </c>
      <c r="C54" s="45">
        <v>1452.1</v>
      </c>
      <c r="D54" s="33"/>
      <c r="E54" s="14"/>
      <c r="F54" s="16"/>
      <c r="G54" s="14"/>
      <c r="H54" s="14"/>
      <c r="I54" s="17"/>
    </row>
    <row r="55" spans="1:9" s="1" customFormat="1" ht="15.75" x14ac:dyDescent="0.2">
      <c r="A55" s="31" t="s">
        <v>17</v>
      </c>
      <c r="B55" s="36"/>
      <c r="C55" s="44">
        <f>C52+C53+C54</f>
        <v>18199.199999999997</v>
      </c>
      <c r="D55" s="33"/>
      <c r="E55" s="14"/>
      <c r="F55" s="16"/>
      <c r="G55" s="14"/>
      <c r="H55" s="14"/>
      <c r="I55" s="17"/>
    </row>
    <row r="56" spans="1:9" s="1" customFormat="1" ht="15.75" x14ac:dyDescent="0.2">
      <c r="A56" s="31"/>
      <c r="B56" s="36" t="s">
        <v>27</v>
      </c>
      <c r="C56" s="38"/>
      <c r="D56" s="33"/>
      <c r="E56" s="14"/>
      <c r="F56" s="16"/>
      <c r="G56" s="14"/>
      <c r="H56" s="14"/>
      <c r="I56" s="17"/>
    </row>
    <row r="57" spans="1:9" s="1" customFormat="1" ht="31.5" x14ac:dyDescent="0.2">
      <c r="A57" s="42" t="s">
        <v>27</v>
      </c>
      <c r="B57" s="30" t="s">
        <v>59</v>
      </c>
      <c r="C57" s="45">
        <v>8062.8</v>
      </c>
      <c r="D57" s="27"/>
      <c r="E57" s="3">
        <v>15</v>
      </c>
      <c r="F57" s="3">
        <v>98</v>
      </c>
      <c r="G57" s="3">
        <v>98</v>
      </c>
      <c r="H57" s="3" t="s">
        <v>10</v>
      </c>
      <c r="I57" s="10">
        <v>14</v>
      </c>
    </row>
    <row r="58" spans="1:9" s="1" customFormat="1" ht="15.75" x14ac:dyDescent="0.2">
      <c r="A58" s="36" t="s">
        <v>17</v>
      </c>
      <c r="B58" s="36"/>
      <c r="C58" s="44">
        <f>C57</f>
        <v>8062.8</v>
      </c>
      <c r="D58" s="27"/>
      <c r="E58" s="3"/>
      <c r="F58" s="3"/>
      <c r="G58" s="3"/>
      <c r="H58" s="3"/>
      <c r="I58" s="10"/>
    </row>
    <row r="59" spans="1:9" s="1" customFormat="1" ht="15.75" x14ac:dyDescent="0.2">
      <c r="A59" s="36"/>
      <c r="B59" s="36" t="s">
        <v>28</v>
      </c>
      <c r="C59" s="32"/>
      <c r="D59" s="27"/>
      <c r="E59" s="3"/>
      <c r="F59" s="3"/>
      <c r="G59" s="3"/>
      <c r="H59" s="3"/>
      <c r="I59" s="10"/>
    </row>
    <row r="60" spans="1:9" s="1" customFormat="1" ht="39" customHeight="1" x14ac:dyDescent="0.2">
      <c r="A60" s="36" t="str">
        <f>[1]Лист1!C47</f>
        <v>Форносовское городское поселение</v>
      </c>
      <c r="B60" s="36" t="str">
        <f>[1]Лист1!D47</f>
        <v>Ремонт трубопровода холодного водоснабжеия в д. Поги</v>
      </c>
      <c r="C60" s="44">
        <v>3437.5</v>
      </c>
      <c r="D60" s="27"/>
      <c r="E60" s="3"/>
      <c r="F60" s="3"/>
      <c r="G60" s="3"/>
      <c r="H60" s="3"/>
      <c r="I60" s="10"/>
    </row>
    <row r="61" spans="1:9" s="1" customFormat="1" ht="47.25" x14ac:dyDescent="0.2">
      <c r="A61" s="36" t="s">
        <v>48</v>
      </c>
      <c r="B61" s="31" t="s">
        <v>49</v>
      </c>
      <c r="C61" s="44">
        <v>10611</v>
      </c>
      <c r="D61" s="27"/>
      <c r="E61" s="3"/>
      <c r="F61" s="3"/>
      <c r="G61" s="3"/>
      <c r="H61" s="3"/>
      <c r="I61" s="10"/>
    </row>
    <row r="62" spans="1:9" s="1" customFormat="1" ht="15.75" x14ac:dyDescent="0.2">
      <c r="A62" s="39" t="s">
        <v>17</v>
      </c>
      <c r="B62" s="36"/>
      <c r="C62" s="44">
        <f>C60+C61</f>
        <v>14048.5</v>
      </c>
      <c r="D62" s="27"/>
      <c r="E62" s="3"/>
      <c r="F62" s="3"/>
      <c r="G62" s="3"/>
      <c r="H62" s="3"/>
      <c r="I62" s="10"/>
    </row>
    <row r="63" spans="1:9" s="1" customFormat="1" ht="15.75" x14ac:dyDescent="0.2">
      <c r="A63" s="36" t="s">
        <v>16</v>
      </c>
      <c r="B63" s="36"/>
      <c r="C63" s="44">
        <f>C26+C36+C41+C46+C50+C55+C58+C62</f>
        <v>200000</v>
      </c>
      <c r="D63" s="27"/>
      <c r="E63" s="3"/>
      <c r="F63" s="3"/>
      <c r="G63" s="3"/>
      <c r="H63" s="3"/>
      <c r="I63" s="10"/>
    </row>
    <row r="64" spans="1:9" hidden="1" x14ac:dyDescent="0.25">
      <c r="A64" s="1"/>
      <c r="B64" s="1"/>
      <c r="C64" s="21"/>
      <c r="D64" s="1"/>
      <c r="E64" s="1"/>
      <c r="F64" s="1"/>
      <c r="G64" s="1"/>
      <c r="H64" s="1"/>
      <c r="I64" s="1"/>
    </row>
    <row r="65" spans="1:11" x14ac:dyDescent="0.25">
      <c r="A65" s="1"/>
      <c r="C65" s="5"/>
      <c r="J65" s="24"/>
      <c r="K65" s="25"/>
    </row>
    <row r="66" spans="1:11" x14ac:dyDescent="0.25">
      <c r="A66" s="6"/>
      <c r="C66" s="5"/>
    </row>
    <row r="67" spans="1:11" x14ac:dyDescent="0.25">
      <c r="A67" s="7"/>
      <c r="C67" s="20"/>
    </row>
    <row r="68" spans="1:11" x14ac:dyDescent="0.25">
      <c r="C68" s="24"/>
    </row>
    <row r="69" spans="1:11" x14ac:dyDescent="0.25">
      <c r="C69" s="25"/>
    </row>
  </sheetData>
  <mergeCells count="30">
    <mergeCell ref="A37:C37"/>
    <mergeCell ref="A42:C42"/>
    <mergeCell ref="A47:C47"/>
    <mergeCell ref="A43:A44"/>
    <mergeCell ref="A30:A31"/>
    <mergeCell ref="A32:A33"/>
    <mergeCell ref="A19:A24"/>
    <mergeCell ref="A27:D27"/>
    <mergeCell ref="A11:C11"/>
    <mergeCell ref="A12:C12"/>
    <mergeCell ref="A18:C18"/>
    <mergeCell ref="A13:C13"/>
    <mergeCell ref="B3:C3"/>
    <mergeCell ref="B4:C4"/>
    <mergeCell ref="B5:C5"/>
    <mergeCell ref="B6:C6"/>
    <mergeCell ref="B10:C10"/>
    <mergeCell ref="B7:C7"/>
    <mergeCell ref="B8:C8"/>
    <mergeCell ref="B9:C9"/>
    <mergeCell ref="I15:I16"/>
    <mergeCell ref="F15:F16"/>
    <mergeCell ref="D15:D16"/>
    <mergeCell ref="A14:C14"/>
    <mergeCell ref="E15:E16"/>
    <mergeCell ref="G15:G16"/>
    <mergeCell ref="H15:H16"/>
    <mergeCell ref="C15:C16"/>
    <mergeCell ref="A15:A16"/>
    <mergeCell ref="B15:B16"/>
  </mergeCells>
  <phoneticPr fontId="1" type="noConversion"/>
  <pageMargins left="1" right="1" top="1" bottom="1" header="0.5" footer="0.5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Константиновна ВЕСЕЛКОВА</dc:creator>
  <cp:lastModifiedBy>Анна Анатольевна Смирнова</cp:lastModifiedBy>
  <cp:lastPrinted>2019-04-29T13:33:17Z</cp:lastPrinted>
  <dcterms:created xsi:type="dcterms:W3CDTF">2014-02-14T09:53:37Z</dcterms:created>
  <dcterms:modified xsi:type="dcterms:W3CDTF">2019-05-23T15:05:37Z</dcterms:modified>
</cp:coreProperties>
</file>