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 activeTab="1"/>
  </bookViews>
  <sheets>
    <sheet name="2018" sheetId="1" r:id="rId1"/>
    <sheet name="2019-2020" sheetId="2" r:id="rId2"/>
    <sheet name="Лист3" sheetId="3" r:id="rId3"/>
    <sheet name="Лист4" sheetId="4" r:id="rId4"/>
  </sheets>
  <externalReferences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E55" i="2" l="1"/>
  <c r="F55" i="2"/>
  <c r="H73" i="2" l="1"/>
  <c r="G73" i="2"/>
  <c r="F73" i="2"/>
  <c r="E73" i="2"/>
  <c r="H72" i="2"/>
  <c r="G72" i="2"/>
  <c r="F72" i="2"/>
  <c r="E72" i="2"/>
  <c r="H71" i="2"/>
  <c r="G71" i="2"/>
  <c r="F71" i="2"/>
  <c r="E71" i="2"/>
  <c r="F70" i="2"/>
  <c r="E70" i="2"/>
  <c r="H82" i="1"/>
  <c r="G82" i="1"/>
  <c r="F82" i="1"/>
  <c r="E82" i="1"/>
  <c r="H78" i="1"/>
  <c r="G78" i="1"/>
  <c r="F78" i="1"/>
  <c r="E78" i="1"/>
  <c r="H74" i="1"/>
  <c r="G74" i="1"/>
  <c r="F74" i="1"/>
  <c r="E74" i="1"/>
  <c r="H70" i="1"/>
  <c r="G70" i="1"/>
  <c r="F70" i="1"/>
  <c r="E70" i="1"/>
  <c r="F51" i="2" l="1"/>
  <c r="H51" i="2"/>
  <c r="G51" i="2"/>
  <c r="E51" i="2"/>
  <c r="F43" i="2"/>
  <c r="H36" i="2"/>
  <c r="G36" i="2"/>
  <c r="F36" i="2"/>
  <c r="E36" i="2"/>
  <c r="H24" i="2"/>
  <c r="G24" i="2"/>
  <c r="F24" i="2"/>
  <c r="E24" i="2"/>
  <c r="H16" i="2"/>
  <c r="F16" i="2"/>
  <c r="H8" i="2"/>
  <c r="F8" i="2"/>
  <c r="F5" i="2"/>
  <c r="B5" i="4" l="1"/>
  <c r="C5" i="4"/>
  <c r="D5" i="4"/>
  <c r="A5" i="4"/>
  <c r="H52" i="1" l="1"/>
  <c r="G52" i="1"/>
  <c r="F52" i="1"/>
  <c r="E52" i="1"/>
  <c r="H17" i="1"/>
  <c r="F17" i="1"/>
  <c r="F44" i="1"/>
  <c r="F37" i="1" l="1"/>
  <c r="G37" i="1"/>
  <c r="H37" i="1"/>
  <c r="E37" i="1"/>
  <c r="H25" i="1" l="1"/>
  <c r="G25" i="1"/>
  <c r="F25" i="1"/>
  <c r="E25" i="1"/>
  <c r="H21" i="1" l="1"/>
  <c r="G21" i="1"/>
  <c r="F21" i="1"/>
  <c r="E21" i="1"/>
  <c r="F41" i="1"/>
  <c r="E9" i="1" l="1"/>
  <c r="F9" i="1"/>
  <c r="H9" i="1"/>
  <c r="F6" i="1" l="1"/>
</calcChain>
</file>

<file path=xl/comments1.xml><?xml version="1.0" encoding="utf-8"?>
<comments xmlns="http://schemas.openxmlformats.org/spreadsheetml/2006/main">
  <authors>
    <author>Автор</author>
  </authors>
  <commentLis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<sst xmlns="http://schemas.openxmlformats.org/spreadsheetml/2006/main" count="737" uniqueCount="169">
  <si>
    <t>Наименование юридического лица</t>
  </si>
  <si>
    <t>Адрес местонахождения объекта</t>
  </si>
  <si>
    <t>ООО "ЭКО ПЛАНТ"</t>
  </si>
  <si>
    <t>IV</t>
  </si>
  <si>
    <t>V</t>
  </si>
  <si>
    <t>ИТОГО:</t>
  </si>
  <si>
    <t>лицензия № (78)-5457-СТОУР от 28.03.2018</t>
  </si>
  <si>
    <t>IV, V</t>
  </si>
  <si>
    <t>III</t>
  </si>
  <si>
    <t>ООО "Лель-ЭКО"</t>
  </si>
  <si>
    <t>Перечень организаций, осуществляющих размещение отходов производства и потребления (информация за 2018 год)</t>
  </si>
  <si>
    <t>ОАО "Сясьстройский целлюлозно-бумажный комбинат"</t>
  </si>
  <si>
    <t>Шламонакопитель №2</t>
  </si>
  <si>
    <t>Сведения о наличии заключения государственной экологической экспертизы проектной документации объектов, используемых для размещения</t>
  </si>
  <si>
    <t>Данные о состоянии объектов, включая информацию о свободной мощности для объектов размещения отходов</t>
  </si>
  <si>
    <t>Данные о количестве отходов (суммарно)  принимаемых для размещения, тонн.</t>
  </si>
  <si>
    <t>Данные о количестве  (суммарно)   размещенных отходов, тонн.</t>
  </si>
  <si>
    <t>Данные о количестве ТКО отходов (суммарно)  принимаемых для размещения, тонн.</t>
  </si>
  <si>
    <t>Данные о количестве  (суммарно)   ТКО размещенных отходов, тонн.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</si>
  <si>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</si>
  <si>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</si>
  <si>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00099-СТОУР от 15.02.2017</t>
  </si>
  <si>
    <t>ГУП "Водоканал Санкт-Петербурга"</t>
  </si>
  <si>
    <t>ООО "Производственное объединение "Киришинефтеоргсинтез"</t>
  </si>
  <si>
    <t>x</t>
  </si>
  <si>
    <t xml:space="preserve"> Заключение гос. эколог. экспертизы №90 от 03.07.2006</t>
  </si>
  <si>
    <t>ООО "Профспецтранс"</t>
  </si>
  <si>
    <t>Ленинградская область, Волосовский район, Калитинское сельское поселение, возле д. Калитино</t>
  </si>
  <si>
    <t>Проектная вместимость 708000 куб.м</t>
  </si>
  <si>
    <t>проектная вместимость  88000 куб.м</t>
  </si>
  <si>
    <t>лицензия № (78)-00050  от 13.01.2017</t>
  </si>
  <si>
    <t>х</t>
  </si>
  <si>
    <t>ЗАО "Промотходы"</t>
  </si>
  <si>
    <t>ООО "Новый Свет-ЭКО"</t>
  </si>
  <si>
    <t>Ленинградская область, Гатчинский район, вблизи поселка Новый Свет, участок №1</t>
  </si>
  <si>
    <t>Проектная вместимость 10500000 тонн</t>
  </si>
  <si>
    <t>лицензия № (78)-4491-СТОУР/П  от 24.11.2017</t>
  </si>
  <si>
    <t>Северная теплоэлектроцентраль (ТЭЦ-21) филиала "Невский" ОАО "ТГК-1"</t>
  </si>
  <si>
    <t>шламонакопитель №1, №2</t>
  </si>
  <si>
    <t>ООО "Дубровская ТЭЦ"</t>
  </si>
  <si>
    <t>лицензия № (78)-№00296  от 22.07.2016</t>
  </si>
  <si>
    <t>Проектная вместимость 15505000 тонн золошлаковой смеси</t>
  </si>
  <si>
    <t>Шлакозолоотвал           Ленинградская область, г. Кировск, ул. Наберажная, д.37</t>
  </si>
  <si>
    <t>№ п/п</t>
  </si>
  <si>
    <t>Класс опасности отходов</t>
  </si>
  <si>
    <t>АО "Чистый город"</t>
  </si>
  <si>
    <t>Проектная вместимость 623100 куб.м, остаточная вместимость 91,1 тыс.куб.м.</t>
  </si>
  <si>
    <t>лицензия № (78)-№00102  от 21.01.2016</t>
  </si>
  <si>
    <t>Ленинградская область, Тихвинский район, пос. Красава</t>
  </si>
  <si>
    <t>остаточная вместимость 182021 т.</t>
  </si>
  <si>
    <t>лицензия № (78)-4579-СТОУР  от 29.09.2017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</si>
  <si>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</si>
  <si>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ПАО "Вторая генерирующая компания оптового рынка электроэнергии (ПАО "ОГК-2") Филиал ПАО"ОГК-2" Киришская ГРЭС</t>
  </si>
  <si>
    <t>Ленинградская область, г. Кириши, ш. Энтузиастов</t>
  </si>
  <si>
    <t>лицензия № Д260003/П  от 26.06.2018</t>
  </si>
  <si>
    <t>Заключение гос. эколог. экспертизы №511 от 23.05.2002</t>
  </si>
  <si>
    <t>Проектная вместимость 205000 тонн, остаточная вместимость 63241 тонн</t>
  </si>
  <si>
    <t>Заключение гос. эколог. экспертизы №1913 от 09.12.1999,  №555-ПР от 19.10.2017</t>
  </si>
  <si>
    <t>лицензия № 78-№00072  от 24.12.2015</t>
  </si>
  <si>
    <t>ООО "РАСЭМ"</t>
  </si>
  <si>
    <t>Ленинградская область, Выборгский район, г. Выборг, ш. Скандинавия, уч.9</t>
  </si>
  <si>
    <t>Проектная вместимость 10000 тыс. куб.м, остаточная вместимость 3124  тыс.куб.м.</t>
  </si>
  <si>
    <t>лицензия № 78-№00098  от 11.12.2015</t>
  </si>
  <si>
    <t>Проектная вместимость 430 000  куб.м, остаточная вместимость 247 201,89 куб.м.</t>
  </si>
  <si>
    <t>Заключение гос. эколог. экспертизы №72 от 21.02.2013</t>
  </si>
  <si>
    <t>187000, Ленинградская область, Тосненский район ,Тосненское городское поселение, д. Куньголово, кад. № 47:26:0138001:84</t>
  </si>
  <si>
    <t xml:space="preserve">Сведения о наличии лицензии на осуществление деятельности по  размещению отходов
</t>
  </si>
  <si>
    <t xml:space="preserve">187110,  Ленинградская область, г. Кириши, шоссе Энтузиастов, дом 1
</t>
  </si>
  <si>
    <t>Перечень организаций, планируемых осуществить размещение отходов производства и потребления в 2019-2020гг</t>
  </si>
  <si>
    <t>Данные о количестве отходов (суммарно)  планируемых принимать для размещения, тонн.</t>
  </si>
  <si>
    <t>Данные о количестве отходов (суммарно)   планируемых разместить, тонн.</t>
  </si>
  <si>
    <t>Данные о количестве ТКО отходов (суммарно)  планируеемых принять для размещения, тонн.</t>
  </si>
  <si>
    <t>Данные о количестве  (суммарно)   ТКО планируемых разместить, тонн.</t>
  </si>
  <si>
    <t>Проектная вместимость - 292200,   остаточный объем 286955,659 т</t>
  </si>
  <si>
    <t>Шламонакопитель №2,             187420, Ленинградская область, Волховский р-н, г. Сясьстрой</t>
  </si>
  <si>
    <t>лицензия № (78)-3669-ТУР от 02.06.2017</t>
  </si>
  <si>
    <t>лицензия № (78) 00099 от 15.02.2017</t>
  </si>
  <si>
    <t xml:space="preserve">полигон "Волхонка-2"
</t>
  </si>
  <si>
    <t>проектная вместимость  2640000 куб.м.</t>
  </si>
  <si>
    <t xml:space="preserve">Проектная вместимость 708000 куб.м </t>
  </si>
  <si>
    <t>Проектная вместимость 1500000 куб.м,остаточная - I очередь 6151522 куб. м., II- очередь 21000000 куб. м.</t>
  </si>
  <si>
    <t>Ленинградская область, Всеволожский район, д. Самарка, уч.1</t>
  </si>
  <si>
    <t>ООО "Промышленная группа "Фосфорит"</t>
  </si>
  <si>
    <t>188452, Ленинградская область, Кингисеппский район, Большелуцкое Сельское поселение, промзона "Фосфорит", кад. №47:20:0752003:830</t>
  </si>
  <si>
    <t>лицензия № 78-№00079  от 05.10.2016</t>
  </si>
  <si>
    <t>ООО "Полигон ТБО"</t>
  </si>
  <si>
    <t>188671, Ленинградская область, Всеволожский район, д. Лепсари, кад. №47:07:0941002:16</t>
  </si>
  <si>
    <t>лицензия № (78)-5363-СОУР/П от 23.10.2018</t>
  </si>
  <si>
    <t>ООО "Ивангородский водоканал"</t>
  </si>
  <si>
    <t>188490, Ленинградская область, г. Ивангород, кад.№ 47:21:01-001:0009</t>
  </si>
  <si>
    <t>ЗАО "Интернешнл Пейпер"</t>
  </si>
  <si>
    <t>Выборгский район, Северо-Западное лесничество, 23 квартал, кад. №47:02:0201001:4</t>
  </si>
  <si>
    <t>лицензия № (78)-4630-СУР от 26.10.2017</t>
  </si>
  <si>
    <t>ООО "АВТО-БЕРКУТ"</t>
  </si>
  <si>
    <t>Лужский район, Лужский лесхоз, Мшинское лесничество, 21 квартал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</si>
  <si>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</si>
  <si>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пос. Тракторное</t>
  </si>
  <si>
    <t>Ленинградская область, г. Сланцы, кад. №47:28-03-01-035:0016</t>
  </si>
  <si>
    <t>АО "КНАУФ ПЕТРОБОРД"</t>
  </si>
  <si>
    <t>лицензия № 78-6570-Р  от 26.10.2018</t>
  </si>
  <si>
    <t>Проектная вместимость 1394,5 тыс. куб.м.</t>
  </si>
  <si>
    <t>Заключение гос. эколог. Экспертизы №136 от 14.11.2014</t>
  </si>
  <si>
    <t>Проектная вместимость - 406090 м.куб.(292385т),   остаточный объем 286955,659 т</t>
  </si>
  <si>
    <t>проектная вместимость  88000куб.м (19360 т)</t>
  </si>
  <si>
    <t>проектнаявместимость  2640000 куб.м. (2953300т)</t>
  </si>
  <si>
    <t>Проектная вместимость 3888889 куб.м.  остаточная вместимость 182021 т.</t>
  </si>
  <si>
    <t>Проектная вместимость  24707692,3 м.куб. (3130000т)</t>
  </si>
  <si>
    <t>Проектная вместимость  6185400 м.куб.     (1237080 т)</t>
  </si>
  <si>
    <t>Проектная вместимость  968,398т</t>
  </si>
  <si>
    <t>Проектная вместимость 1394,5 тыс. куб.м. (2305900т)</t>
  </si>
  <si>
    <t>Проектная вместимость  1300000</t>
  </si>
  <si>
    <t>Проектная вместимость  4851000т</t>
  </si>
  <si>
    <t>Проектная вместимость 54280000 куб.м,остаточная - I очередь 6151522 куб. м., II- очередь 21000000 куб. м.</t>
  </si>
  <si>
    <t>Проектная вместимость 6000 м.куб.</t>
  </si>
  <si>
    <t>Проектная вместимость 60000 куб.м      остаточная вместимость 18103,38 т.</t>
  </si>
  <si>
    <t>Проектная вместимость 1500000,0 м.кубб (2250000,0т) золошлаковой смеси</t>
  </si>
  <si>
    <t>ПАО "Вторая генерирующая компания оптового рынка электроэнергии (ПАО "ОГК-2") Филиал ПАО"ОГК-2" Киришская ГРЭС (шламонакопитель)</t>
  </si>
  <si>
    <t>Проектная вместимость 72800куб.м      остаточная вместимость 55113,85 т.</t>
  </si>
  <si>
    <t>Ленинградская область, Гатчинский район, М.О. Новый Свет, вблизи д. Ивановка, кад. №47:23:0439001:7</t>
  </si>
  <si>
    <t>Заключение гос. эколог. Экспертизы №511 от 01.06.2001</t>
  </si>
  <si>
    <t>Заключение гос. эколог. Экспертизы № 102 от 25.07.2006</t>
  </si>
  <si>
    <t>Проектная вместимость 900 000 т                         Остаточная вместимость 477 191 т</t>
  </si>
  <si>
    <t>Заключение гос. эколог. Экспертизы № 79 от 19.06.2006</t>
  </si>
  <si>
    <t>Проектная вместимость 400 000 м3                        Остаточная вместимость 66 534 м3</t>
  </si>
  <si>
    <t>Заключение гос. эколог. Экспертизы № 45 от 21.02.2003</t>
  </si>
  <si>
    <t>Проектная вместимость 522 000 м3                   Остаточная вместимость 394 845 м3</t>
  </si>
  <si>
    <r>
      <t xml:space="preserve">Ленинградская область, </t>
    </r>
    <r>
      <rPr>
        <sz val="11"/>
        <rFont val="Times New Roman"/>
        <family val="1"/>
        <charset val="204"/>
      </rPr>
      <t>Кингисеппский р-н, промзона «Фосфорит», кадастровый номер 47:20:0752003:31</t>
    </r>
  </si>
  <si>
    <t>Заключение гос. эколог. Экспертизы № 11 от 15.03.2005</t>
  </si>
  <si>
    <t>Проектная вместимость 118 000 т</t>
  </si>
  <si>
    <t>приложение 10 к Территориальной схеме</t>
  </si>
  <si>
    <t>лицензия 78 № 00080  от 18.05.2016</t>
  </si>
  <si>
    <t>Реквизиты документа, содержащего информацию о включении объекта размещения отходов в государственный реестр объектов размещения отходов</t>
  </si>
  <si>
    <t>Приказ Росприроднадзора № 479 от 01.08.2014</t>
  </si>
  <si>
    <t>Приказ Росприроднадзора № 592 от 25.09.2014</t>
  </si>
  <si>
    <t>Приказ Росприроднадзора № 758 от 28.11.2014</t>
  </si>
  <si>
    <t>Приказ Росприроднадзора № 692 от 31.10.2014</t>
  </si>
  <si>
    <t>Приказ Росприроднадзора № 793 от 15.12.2016 с изменениями Приказа №70 от 02.03.2018</t>
  </si>
  <si>
    <t>Приказ Росприроднадзора № 870 от 31.12.2014</t>
  </si>
  <si>
    <t>Приказ Росприроднадзора № 133 от 18.02.2015</t>
  </si>
  <si>
    <t>Приказ Росприроднадзора № 371 от 27.07.2017</t>
  </si>
  <si>
    <t>Приказ Росприроднадзора № 479 от 01.08.2014, Приказ Росприроднадзора №363 от 24.07.2017</t>
  </si>
  <si>
    <t>Приказ Росприроднадзора № 86 от 15.02.2017</t>
  </si>
  <si>
    <t>Приказ Росприроднадзора № 692 от 31.10.2014г.</t>
  </si>
  <si>
    <t>Приказ Росприроднадзора № 870 от 31.12.2014г.</t>
  </si>
  <si>
    <t>Приказ Росприроднадзора № 133 от 18.02.2015г.</t>
  </si>
  <si>
    <t>Сведения о санитарно-защитной зоне</t>
  </si>
  <si>
    <t>500 м</t>
  </si>
  <si>
    <t>лицензия  78 № 00081 от 09.06.2016</t>
  </si>
  <si>
    <t>лицензия  78 №00081 от 09.06.2016</t>
  </si>
  <si>
    <t>лицензия 78 №00096  от 25.07.2016</t>
  </si>
  <si>
    <t>лицензия № (78)-5962-СТРБ от 05.07.2018</t>
  </si>
  <si>
    <t>Проектная вместимость  430 000 куб.м. остаточная вместимость 247 201,89 куб.м.</t>
  </si>
  <si>
    <t>Заключение  №296 от 19.09.2017 государственной экологической экспертизы проектной документации "Реконсрукция комплекса обработки осадка со строительством двух линий сжигания на Центральной станции аэрации", по адресу: Санкт-Петербург, Кировский район, о. Белый, д.1, утержденное приказом Департамента от 20.09.2017 № 506-ПР; заключение № 42 от 13.06.2012 государственной экологической экспертизы материалов проектной документации по объекту "Строительство очистных сооружений пос. "Молодежное", утвержденное приказом Департамента от 18.06.2012 №182</t>
  </si>
  <si>
    <t>Заключение № 161 от 26.02.2015 экспертной комиссии государственной экологической экспертизы проектной документации "Полигон твердых отходов ООО "ПГ "Фосфорит", утвержденный приказом Департамента от 26.02.2015 № 85</t>
  </si>
  <si>
    <t>Заключение № 113 от 24.04.2014 государственной экологической экспертизы материалов проектной документации по объекту "Расширение существующего полигона твердых бытовых отходов в районе деревни Лепсари Всеволожского района Ленинградской области", утвержденное приказом Департамента от 30.04.2014 №121</t>
  </si>
  <si>
    <t>Заключение от 21.12.2016 экспертной комиссии государственной экологической экспертизы проектной документации "Корректировка проекта "Полигон твердых бытовых и строительных отходов в д. Малое Замостье Гатчинского района Ленинградской области", утвержденное приказом Росприроднадзора от 22.12.2016 №817</t>
  </si>
  <si>
    <t>Заключение № 208 от 04.12.2015 экспертной комиссии государственной экологической экспертизы материалов проектной документации "Полигон собственных отходов АО "КНАУФ ПЕТРОБОРД", 3-я очередь строительства (расширение действующего полигона)", утвержденное приказом Департамента от 04.12.2015 №404</t>
  </si>
  <si>
    <t xml:space="preserve"> в западном напр - 470м;
в восточном напр - 180м; в юго-восточном напр-380м;
в остальных напр - 500м
</t>
  </si>
  <si>
    <t>в западном напр - 470м;
в восточном напр - 180м; в юго-восточном напр-380м;
в остальных напр - 500м</t>
  </si>
  <si>
    <t>1000 м</t>
  </si>
  <si>
    <t>В юго-западном напр-450 м; в остальных напр - 500 м</t>
  </si>
  <si>
    <t>лицензия № 78-00085  от 09.12.2016</t>
  </si>
  <si>
    <t>В северном напр - 250 м; в западном напр - 300 м; в восточном и южном напр - 450 м</t>
  </si>
  <si>
    <t>400 м</t>
  </si>
  <si>
    <t xml:space="preserve">400 м </t>
  </si>
  <si>
    <t>Заключение отдела экологической экспертизы проектно-смежной документации управления государственной экологической экспертизы, лицензирования и нормирования качества окружающей среды Ленкомэкологии №445 от 14.11.1994 г.</t>
  </si>
  <si>
    <t>Проектная вместимость  1300000 м3</t>
  </si>
  <si>
    <t>лицензия № (78)-4235-СТОУР/П от 27.05.2019</t>
  </si>
  <si>
    <t>АО "Управляющая компания по обращению с отходами в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</si>
</sst>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373A3C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u_samusenko/AppData/Local/Microsoft/Windows/Temporary%20Internet%20Files/Content.Outlook/4PTY2MYQ/&#1050;&#1086;&#1087;&#1080;&#1103;+&#1086;&#1073;&#1098;&#1077;&#1082;&#1090;&#1099;+&#1088;&#1072;&#1079;&#1084;&#1077;&#1097;&#1077;&#1085;&#1080;&#1103;+&#1076;&#1083;&#1103;+&#1079;&#1072;&#1087;&#1086;&#1083;&#1085;&#1077;&#1085;&#1080;&#1103;_3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-2020"/>
      <sheetName val="Лист3"/>
      <sheetName val="Лист4"/>
    </sheetNames>
    <sheetDataSet>
      <sheetData sheetId="0">
        <row r="70">
          <cell r="E70">
            <v>3.9129999999999998</v>
          </cell>
          <cell r="F70">
            <v>3.9129999999999998</v>
          </cell>
        </row>
        <row r="71">
          <cell r="E71">
            <v>60010.927000000003</v>
          </cell>
          <cell r="F71">
            <v>60017.663</v>
          </cell>
          <cell r="G71">
            <v>47148.101999999999</v>
          </cell>
          <cell r="H71">
            <v>47148.542000000001</v>
          </cell>
        </row>
        <row r="72">
          <cell r="E72">
            <v>72916.438999999998</v>
          </cell>
          <cell r="F72">
            <v>72916.608999999997</v>
          </cell>
          <cell r="G72">
            <v>66479.398000000001</v>
          </cell>
          <cell r="H72">
            <v>66479.398000000001</v>
          </cell>
        </row>
        <row r="73">
          <cell r="E73">
            <v>132931.27900000001</v>
          </cell>
          <cell r="F73">
            <v>132938.185</v>
          </cell>
          <cell r="G73">
            <v>113627.5</v>
          </cell>
          <cell r="H73">
            <v>113627.94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"/>
  <sheetViews>
    <sheetView topLeftCell="A22" zoomScale="60" zoomScaleNormal="60" workbookViewId="0">
      <selection activeCell="C99" sqref="C99"/>
    </sheetView>
  </sheetViews>
  <sheetFormatPr defaultRowHeight="14.4" x14ac:dyDescent="0.3"/>
  <cols>
    <col min="1" max="1" width="6.6640625" customWidth="1"/>
    <col min="2" max="2" width="34.88671875" customWidth="1"/>
    <col min="3" max="3" width="36.5546875" customWidth="1"/>
    <col min="4" max="4" width="15.33203125" customWidth="1"/>
    <col min="5" max="5" width="25.33203125" customWidth="1"/>
    <col min="6" max="6" width="25.44140625" customWidth="1"/>
    <col min="7" max="7" width="24.44140625" customWidth="1"/>
    <col min="8" max="8" width="28.5546875" customWidth="1"/>
    <col min="9" max="9" width="48.109375" customWidth="1"/>
    <col min="10" max="10" width="24" customWidth="1"/>
    <col min="11" max="11" width="35.33203125" customWidth="1"/>
    <col min="12" max="12" width="26.5546875" customWidth="1"/>
    <col min="13" max="13" width="35.44140625" customWidth="1"/>
  </cols>
  <sheetData>
    <row r="1" spans="1:14" x14ac:dyDescent="0.3">
      <c r="K1" t="s">
        <v>129</v>
      </c>
    </row>
    <row r="2" spans="1:14" ht="40.5" customHeight="1" thickBot="1" x14ac:dyDescent="0.35">
      <c r="A2" s="237" t="s">
        <v>10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4" ht="130.5" customHeight="1" thickBot="1" x14ac:dyDescent="0.35">
      <c r="A3" s="60" t="s">
        <v>43</v>
      </c>
      <c r="B3" s="59" t="s">
        <v>0</v>
      </c>
      <c r="C3" s="38" t="s">
        <v>1</v>
      </c>
      <c r="D3" s="50" t="s">
        <v>44</v>
      </c>
      <c r="E3" s="15" t="s">
        <v>15</v>
      </c>
      <c r="F3" s="15" t="s">
        <v>16</v>
      </c>
      <c r="G3" s="15" t="s">
        <v>17</v>
      </c>
      <c r="H3" s="36" t="s">
        <v>18</v>
      </c>
      <c r="I3" s="27" t="s">
        <v>13</v>
      </c>
      <c r="J3" s="38" t="s">
        <v>66</v>
      </c>
      <c r="K3" s="38" t="s">
        <v>14</v>
      </c>
      <c r="L3" s="38" t="s">
        <v>131</v>
      </c>
      <c r="M3" s="38" t="s">
        <v>145</v>
      </c>
      <c r="N3" s="1"/>
    </row>
    <row r="4" spans="1:14" ht="24" customHeight="1" x14ac:dyDescent="0.3">
      <c r="A4" s="166">
        <v>1</v>
      </c>
      <c r="B4" s="183" t="s">
        <v>11</v>
      </c>
      <c r="C4" s="172" t="s">
        <v>74</v>
      </c>
      <c r="D4" s="51" t="s">
        <v>3</v>
      </c>
      <c r="E4" s="3" t="s">
        <v>24</v>
      </c>
      <c r="F4" s="3">
        <v>175.9</v>
      </c>
      <c r="G4" s="3" t="s">
        <v>24</v>
      </c>
      <c r="H4" s="61">
        <v>107.4</v>
      </c>
      <c r="I4" s="180" t="s">
        <v>25</v>
      </c>
      <c r="J4" s="148" t="s">
        <v>75</v>
      </c>
      <c r="K4" s="148" t="s">
        <v>102</v>
      </c>
      <c r="L4" s="148" t="s">
        <v>132</v>
      </c>
      <c r="M4" s="152" t="s">
        <v>162</v>
      </c>
    </row>
    <row r="5" spans="1:14" ht="15" customHeight="1" x14ac:dyDescent="0.3">
      <c r="A5" s="167"/>
      <c r="B5" s="184"/>
      <c r="C5" s="173"/>
      <c r="D5" s="48" t="s">
        <v>4</v>
      </c>
      <c r="E5" s="2" t="s">
        <v>24</v>
      </c>
      <c r="F5" s="2">
        <v>20.100000000000001</v>
      </c>
      <c r="G5" s="2" t="s">
        <v>24</v>
      </c>
      <c r="H5" s="62" t="s">
        <v>24</v>
      </c>
      <c r="I5" s="181"/>
      <c r="J5" s="149"/>
      <c r="K5" s="149"/>
      <c r="L5" s="149"/>
      <c r="M5" s="153"/>
    </row>
    <row r="6" spans="1:14" ht="28.5" customHeight="1" thickBot="1" x14ac:dyDescent="0.35">
      <c r="A6" s="211"/>
      <c r="B6" s="193"/>
      <c r="C6" s="174"/>
      <c r="D6" s="52" t="s">
        <v>5</v>
      </c>
      <c r="E6" s="9" t="s">
        <v>24</v>
      </c>
      <c r="F6" s="10">
        <f>SUM(F4:F5)</f>
        <v>196</v>
      </c>
      <c r="G6" s="9" t="s">
        <v>24</v>
      </c>
      <c r="H6" s="63" t="s">
        <v>31</v>
      </c>
      <c r="I6" s="182"/>
      <c r="J6" s="151"/>
      <c r="K6" s="151"/>
      <c r="L6" s="151"/>
      <c r="M6" s="154"/>
    </row>
    <row r="7" spans="1:14" ht="21.75" customHeight="1" x14ac:dyDescent="0.3">
      <c r="A7" s="241">
        <v>2</v>
      </c>
      <c r="B7" s="169" t="s">
        <v>19</v>
      </c>
      <c r="C7" s="172" t="s">
        <v>20</v>
      </c>
      <c r="D7" s="47" t="s">
        <v>3</v>
      </c>
      <c r="E7" s="4">
        <v>377.98500000000001</v>
      </c>
      <c r="F7" s="4">
        <v>377.98500000000001</v>
      </c>
      <c r="G7" s="4">
        <v>74.481999999999999</v>
      </c>
      <c r="H7" s="64">
        <v>74.481999999999999</v>
      </c>
      <c r="I7" s="238"/>
      <c r="J7" s="225" t="s">
        <v>76</v>
      </c>
      <c r="K7" s="225" t="s">
        <v>103</v>
      </c>
      <c r="L7" s="225" t="s">
        <v>132</v>
      </c>
      <c r="M7" s="148" t="s">
        <v>31</v>
      </c>
    </row>
    <row r="8" spans="1:14" ht="15.6" x14ac:dyDescent="0.3">
      <c r="A8" s="242"/>
      <c r="B8" s="170"/>
      <c r="C8" s="173"/>
      <c r="D8" s="48" t="s">
        <v>4</v>
      </c>
      <c r="E8" s="2">
        <v>14.6</v>
      </c>
      <c r="F8" s="2">
        <v>14.6</v>
      </c>
      <c r="G8" s="2" t="s">
        <v>24</v>
      </c>
      <c r="H8" s="62" t="s">
        <v>24</v>
      </c>
      <c r="I8" s="239"/>
      <c r="J8" s="149"/>
      <c r="K8" s="149"/>
      <c r="L8" s="149"/>
      <c r="M8" s="149"/>
    </row>
    <row r="9" spans="1:14" ht="27.75" customHeight="1" thickBot="1" x14ac:dyDescent="0.35">
      <c r="A9" s="243"/>
      <c r="B9" s="171"/>
      <c r="C9" s="174"/>
      <c r="D9" s="49" t="s">
        <v>5</v>
      </c>
      <c r="E9" s="11">
        <f>SUM(E7:E8)</f>
        <v>392.58500000000004</v>
      </c>
      <c r="F9" s="11">
        <f>SUM(F7:F8)</f>
        <v>392.58500000000004</v>
      </c>
      <c r="G9" s="11">
        <v>74.481999999999999</v>
      </c>
      <c r="H9" s="65">
        <f>SUM(H7:H8)</f>
        <v>74.481999999999999</v>
      </c>
      <c r="I9" s="240"/>
      <c r="J9" s="150"/>
      <c r="K9" s="150"/>
      <c r="L9" s="150"/>
      <c r="M9" s="151"/>
    </row>
    <row r="10" spans="1:14" ht="81" customHeight="1" x14ac:dyDescent="0.3">
      <c r="A10" s="166">
        <v>3</v>
      </c>
      <c r="B10" s="183" t="s">
        <v>22</v>
      </c>
      <c r="C10" s="172" t="s">
        <v>77</v>
      </c>
      <c r="D10" s="226" t="s">
        <v>3</v>
      </c>
      <c r="E10" s="197" t="s">
        <v>24</v>
      </c>
      <c r="F10" s="229">
        <v>102017.667</v>
      </c>
      <c r="G10" s="233" t="s">
        <v>24</v>
      </c>
      <c r="H10" s="235" t="s">
        <v>24</v>
      </c>
      <c r="I10" s="180" t="s">
        <v>152</v>
      </c>
      <c r="J10" s="148" t="s">
        <v>148</v>
      </c>
      <c r="K10" s="145" t="s">
        <v>104</v>
      </c>
      <c r="L10" s="145" t="s">
        <v>132</v>
      </c>
      <c r="M10" s="145" t="s">
        <v>146</v>
      </c>
    </row>
    <row r="11" spans="1:14" ht="30.75" customHeight="1" x14ac:dyDescent="0.3">
      <c r="A11" s="245"/>
      <c r="B11" s="184"/>
      <c r="C11" s="173"/>
      <c r="D11" s="227"/>
      <c r="E11" s="232"/>
      <c r="F11" s="230"/>
      <c r="G11" s="234"/>
      <c r="H11" s="236"/>
      <c r="I11" s="181"/>
      <c r="J11" s="149"/>
      <c r="K11" s="146"/>
      <c r="L11" s="146"/>
      <c r="M11" s="146"/>
    </row>
    <row r="12" spans="1:14" ht="15.75" hidden="1" customHeight="1" x14ac:dyDescent="0.3">
      <c r="A12" s="167"/>
      <c r="B12" s="184"/>
      <c r="C12" s="173"/>
      <c r="D12" s="228"/>
      <c r="E12" s="2" t="s">
        <v>24</v>
      </c>
      <c r="F12" s="231"/>
      <c r="G12" s="2" t="s">
        <v>24</v>
      </c>
      <c r="H12" s="62" t="s">
        <v>24</v>
      </c>
      <c r="I12" s="181"/>
      <c r="J12" s="149"/>
      <c r="K12" s="146"/>
      <c r="L12" s="146"/>
      <c r="M12" s="146"/>
    </row>
    <row r="13" spans="1:14" ht="102" customHeight="1" thickBot="1" x14ac:dyDescent="0.35">
      <c r="A13" s="168"/>
      <c r="B13" s="193"/>
      <c r="C13" s="174"/>
      <c r="D13" s="52" t="s">
        <v>5</v>
      </c>
      <c r="E13" s="9" t="s">
        <v>24</v>
      </c>
      <c r="F13" s="10">
        <v>102017.667</v>
      </c>
      <c r="G13" s="9" t="s">
        <v>24</v>
      </c>
      <c r="H13" s="63" t="s">
        <v>24</v>
      </c>
      <c r="I13" s="182"/>
      <c r="J13" s="151"/>
      <c r="K13" s="147"/>
      <c r="L13" s="147"/>
      <c r="M13" s="147"/>
    </row>
    <row r="14" spans="1:14" ht="16.5" customHeight="1" x14ac:dyDescent="0.3">
      <c r="A14" s="245">
        <v>4</v>
      </c>
      <c r="B14" s="184" t="s">
        <v>23</v>
      </c>
      <c r="C14" s="244" t="s">
        <v>67</v>
      </c>
      <c r="D14" s="47" t="s">
        <v>8</v>
      </c>
      <c r="E14" s="13" t="s">
        <v>31</v>
      </c>
      <c r="F14" s="13">
        <v>153.73099999999999</v>
      </c>
      <c r="G14" s="13" t="s">
        <v>31</v>
      </c>
      <c r="H14" s="66" t="s">
        <v>31</v>
      </c>
      <c r="I14" s="161" t="s">
        <v>57</v>
      </c>
      <c r="J14" s="145" t="s">
        <v>58</v>
      </c>
      <c r="K14" s="148" t="s">
        <v>56</v>
      </c>
      <c r="L14" s="148" t="s">
        <v>132</v>
      </c>
      <c r="M14" s="148" t="s">
        <v>31</v>
      </c>
    </row>
    <row r="15" spans="1:14" ht="15.6" x14ac:dyDescent="0.3">
      <c r="A15" s="167"/>
      <c r="B15" s="184"/>
      <c r="C15" s="173"/>
      <c r="D15" s="47" t="s">
        <v>3</v>
      </c>
      <c r="E15" s="8" t="s">
        <v>31</v>
      </c>
      <c r="F15" s="14">
        <v>2019.1010000000001</v>
      </c>
      <c r="G15" s="8" t="s">
        <v>31</v>
      </c>
      <c r="H15" s="67">
        <v>670.70600000000002</v>
      </c>
      <c r="I15" s="162"/>
      <c r="J15" s="146"/>
      <c r="K15" s="149"/>
      <c r="L15" s="149"/>
      <c r="M15" s="149"/>
    </row>
    <row r="16" spans="1:14" ht="15.6" x14ac:dyDescent="0.3">
      <c r="A16" s="211"/>
      <c r="B16" s="184"/>
      <c r="C16" s="215"/>
      <c r="D16" s="48" t="s">
        <v>4</v>
      </c>
      <c r="E16" s="7" t="s">
        <v>31</v>
      </c>
      <c r="F16" s="14">
        <v>364.74</v>
      </c>
      <c r="G16" s="7" t="s">
        <v>31</v>
      </c>
      <c r="H16" s="67">
        <v>78.537000000000006</v>
      </c>
      <c r="I16" s="162"/>
      <c r="J16" s="146"/>
      <c r="K16" s="149"/>
      <c r="L16" s="149"/>
      <c r="M16" s="149"/>
    </row>
    <row r="17" spans="1:13" ht="23.25" customHeight="1" thickBot="1" x14ac:dyDescent="0.35">
      <c r="A17" s="211"/>
      <c r="B17" s="193"/>
      <c r="C17" s="174"/>
      <c r="D17" s="52" t="s">
        <v>5</v>
      </c>
      <c r="E17" s="10" t="s">
        <v>31</v>
      </c>
      <c r="F17" s="10">
        <f>SUM(F14:F16)</f>
        <v>2537.5720000000001</v>
      </c>
      <c r="G17" s="10" t="s">
        <v>31</v>
      </c>
      <c r="H17" s="68">
        <f>SUM(H15:H16)</f>
        <v>749.24300000000005</v>
      </c>
      <c r="I17" s="163"/>
      <c r="J17" s="146"/>
      <c r="K17" s="150"/>
      <c r="L17" s="150"/>
      <c r="M17" s="150"/>
    </row>
    <row r="18" spans="1:13" ht="25.5" customHeight="1" x14ac:dyDescent="0.3">
      <c r="A18" s="166">
        <v>5</v>
      </c>
      <c r="B18" s="212" t="s">
        <v>26</v>
      </c>
      <c r="C18" s="172" t="s">
        <v>27</v>
      </c>
      <c r="D18" s="51" t="s">
        <v>8</v>
      </c>
      <c r="E18" s="30">
        <v>100.01600000000001</v>
      </c>
      <c r="F18" s="30">
        <v>100.01600000000001</v>
      </c>
      <c r="G18" s="30" t="s">
        <v>31</v>
      </c>
      <c r="H18" s="66" t="s">
        <v>31</v>
      </c>
      <c r="I18" s="161" t="s">
        <v>55</v>
      </c>
      <c r="J18" s="148" t="s">
        <v>30</v>
      </c>
      <c r="K18" s="148" t="s">
        <v>28</v>
      </c>
      <c r="L18" s="148" t="s">
        <v>132</v>
      </c>
      <c r="M18" s="148" t="s">
        <v>146</v>
      </c>
    </row>
    <row r="19" spans="1:13" ht="20.25" customHeight="1" x14ac:dyDescent="0.3">
      <c r="A19" s="167"/>
      <c r="B19" s="213"/>
      <c r="C19" s="173"/>
      <c r="D19" s="48" t="s">
        <v>3</v>
      </c>
      <c r="E19" s="31">
        <v>50236</v>
      </c>
      <c r="F19" s="31">
        <v>50236</v>
      </c>
      <c r="G19" s="31">
        <v>12893.8</v>
      </c>
      <c r="H19" s="67">
        <v>12893.8</v>
      </c>
      <c r="I19" s="162"/>
      <c r="J19" s="149"/>
      <c r="K19" s="149"/>
      <c r="L19" s="149"/>
      <c r="M19" s="149"/>
    </row>
    <row r="20" spans="1:13" ht="22.5" customHeight="1" x14ac:dyDescent="0.3">
      <c r="A20" s="167"/>
      <c r="B20" s="213"/>
      <c r="C20" s="173"/>
      <c r="D20" s="48" t="s">
        <v>4</v>
      </c>
      <c r="E20" s="31">
        <v>20940.099999999999</v>
      </c>
      <c r="F20" s="31">
        <v>20940.099999999999</v>
      </c>
      <c r="G20" s="31">
        <v>3025.2</v>
      </c>
      <c r="H20" s="67">
        <v>3025.2</v>
      </c>
      <c r="I20" s="162"/>
      <c r="J20" s="149"/>
      <c r="K20" s="149"/>
      <c r="L20" s="149"/>
      <c r="M20" s="149"/>
    </row>
    <row r="21" spans="1:13" ht="21" customHeight="1" thickBot="1" x14ac:dyDescent="0.35">
      <c r="A21" s="211"/>
      <c r="B21" s="214"/>
      <c r="C21" s="215"/>
      <c r="D21" s="49" t="s">
        <v>5</v>
      </c>
      <c r="E21" s="29">
        <f>SUM(E18:E20)</f>
        <v>71276.116000000009</v>
      </c>
      <c r="F21" s="29">
        <f>SUM(F18:F20)</f>
        <v>71276.116000000009</v>
      </c>
      <c r="G21" s="29">
        <f>SUM(G19:G20)</f>
        <v>15919</v>
      </c>
      <c r="H21" s="65">
        <f>SUM(H19:H20)</f>
        <v>15919</v>
      </c>
      <c r="I21" s="162"/>
      <c r="J21" s="150"/>
      <c r="K21" s="150"/>
      <c r="L21" s="150"/>
      <c r="M21" s="150"/>
    </row>
    <row r="22" spans="1:13" ht="25.5" customHeight="1" x14ac:dyDescent="0.3">
      <c r="A22" s="155">
        <v>6</v>
      </c>
      <c r="B22" s="183" t="s">
        <v>32</v>
      </c>
      <c r="C22" s="201" t="s">
        <v>81</v>
      </c>
      <c r="D22" s="51" t="s">
        <v>8</v>
      </c>
      <c r="E22" s="30">
        <v>114.072</v>
      </c>
      <c r="F22" s="30">
        <v>114.072</v>
      </c>
      <c r="G22" s="30" t="s">
        <v>24</v>
      </c>
      <c r="H22" s="66" t="s">
        <v>24</v>
      </c>
      <c r="I22" s="246" t="s">
        <v>31</v>
      </c>
      <c r="J22" s="148" t="s">
        <v>161</v>
      </c>
      <c r="K22" s="148" t="s">
        <v>112</v>
      </c>
      <c r="L22" s="148" t="s">
        <v>133</v>
      </c>
      <c r="M22" s="148" t="s">
        <v>157</v>
      </c>
    </row>
    <row r="23" spans="1:13" ht="21" customHeight="1" x14ac:dyDescent="0.3">
      <c r="A23" s="156"/>
      <c r="B23" s="184"/>
      <c r="C23" s="202"/>
      <c r="D23" s="48" t="s">
        <v>3</v>
      </c>
      <c r="E23" s="31">
        <v>204031.4</v>
      </c>
      <c r="F23" s="31">
        <v>204031.4</v>
      </c>
      <c r="G23" s="31">
        <v>119977.60000000001</v>
      </c>
      <c r="H23" s="67">
        <v>119977.60000000001</v>
      </c>
      <c r="I23" s="247"/>
      <c r="J23" s="149"/>
      <c r="K23" s="149"/>
      <c r="L23" s="149"/>
      <c r="M23" s="149"/>
    </row>
    <row r="24" spans="1:13" ht="21.75" customHeight="1" x14ac:dyDescent="0.3">
      <c r="A24" s="156"/>
      <c r="B24" s="184"/>
      <c r="C24" s="202"/>
      <c r="D24" s="48" t="s">
        <v>4</v>
      </c>
      <c r="E24" s="31">
        <v>353920.7</v>
      </c>
      <c r="F24" s="31">
        <v>353920.7</v>
      </c>
      <c r="G24" s="31">
        <v>28955.13</v>
      </c>
      <c r="H24" s="67">
        <v>28955.13</v>
      </c>
      <c r="I24" s="247"/>
      <c r="J24" s="149"/>
      <c r="K24" s="149"/>
      <c r="L24" s="149"/>
      <c r="M24" s="149"/>
    </row>
    <row r="25" spans="1:13" ht="16.5" customHeight="1" thickBot="1" x14ac:dyDescent="0.35">
      <c r="A25" s="157"/>
      <c r="B25" s="193"/>
      <c r="C25" s="203"/>
      <c r="D25" s="52" t="s">
        <v>5</v>
      </c>
      <c r="E25" s="10">
        <f>SUM(E22:E24)</f>
        <v>558066.17200000002</v>
      </c>
      <c r="F25" s="10">
        <f>SUM(F22:F24)</f>
        <v>558066.17200000002</v>
      </c>
      <c r="G25" s="10">
        <f>SUM(G23:G24)</f>
        <v>148932.73000000001</v>
      </c>
      <c r="H25" s="68">
        <f>SUM(H23:H24)</f>
        <v>148932.73000000001</v>
      </c>
      <c r="I25" s="248"/>
      <c r="J25" s="151"/>
      <c r="K25" s="151"/>
      <c r="L25" s="151"/>
      <c r="M25" s="151"/>
    </row>
    <row r="26" spans="1:13" ht="69" customHeight="1" x14ac:dyDescent="0.3">
      <c r="A26" s="155">
        <v>7</v>
      </c>
      <c r="B26" s="183" t="s">
        <v>33</v>
      </c>
      <c r="C26" s="201" t="s">
        <v>34</v>
      </c>
      <c r="D26" s="53" t="s">
        <v>7</v>
      </c>
      <c r="E26" s="13" t="s">
        <v>31</v>
      </c>
      <c r="F26" s="13" t="s">
        <v>31</v>
      </c>
      <c r="G26" s="12">
        <v>53000</v>
      </c>
      <c r="H26" s="69">
        <v>53000</v>
      </c>
      <c r="I26" s="161" t="s">
        <v>155</v>
      </c>
      <c r="J26" s="145" t="s">
        <v>36</v>
      </c>
      <c r="K26" s="145" t="s">
        <v>35</v>
      </c>
      <c r="L26" s="145" t="s">
        <v>133</v>
      </c>
      <c r="M26" s="145" t="s">
        <v>159</v>
      </c>
    </row>
    <row r="27" spans="1:13" ht="68.25" customHeight="1" thickBot="1" x14ac:dyDescent="0.35">
      <c r="A27" s="156"/>
      <c r="B27" s="184"/>
      <c r="C27" s="202"/>
      <c r="D27" s="49" t="s">
        <v>5</v>
      </c>
      <c r="E27" s="11" t="s">
        <v>31</v>
      </c>
      <c r="F27" s="11" t="s">
        <v>31</v>
      </c>
      <c r="G27" s="11">
        <v>53000</v>
      </c>
      <c r="H27" s="65">
        <v>53000</v>
      </c>
      <c r="I27" s="162"/>
      <c r="J27" s="146"/>
      <c r="K27" s="146"/>
      <c r="L27" s="146"/>
      <c r="M27" s="146"/>
    </row>
    <row r="28" spans="1:13" ht="23.25" customHeight="1" x14ac:dyDescent="0.3">
      <c r="A28" s="166">
        <v>8</v>
      </c>
      <c r="B28" s="212" t="s">
        <v>37</v>
      </c>
      <c r="C28" s="172" t="s">
        <v>38</v>
      </c>
      <c r="D28" s="206" t="s">
        <v>31</v>
      </c>
      <c r="E28" s="216" t="s">
        <v>31</v>
      </c>
      <c r="F28" s="216" t="s">
        <v>31</v>
      </c>
      <c r="G28" s="216" t="s">
        <v>31</v>
      </c>
      <c r="H28" s="219" t="s">
        <v>31</v>
      </c>
      <c r="I28" s="222" t="s">
        <v>57</v>
      </c>
      <c r="J28" s="148" t="s">
        <v>149</v>
      </c>
      <c r="K28" s="148" t="s">
        <v>113</v>
      </c>
      <c r="L28" s="148" t="s">
        <v>134</v>
      </c>
      <c r="M28" s="148" t="s">
        <v>31</v>
      </c>
    </row>
    <row r="29" spans="1:13" ht="44.25" customHeight="1" thickBot="1" x14ac:dyDescent="0.35">
      <c r="A29" s="167"/>
      <c r="B29" s="213"/>
      <c r="C29" s="173"/>
      <c r="D29" s="207"/>
      <c r="E29" s="217"/>
      <c r="F29" s="217"/>
      <c r="G29" s="217"/>
      <c r="H29" s="220"/>
      <c r="I29" s="223"/>
      <c r="J29" s="149"/>
      <c r="K29" s="149"/>
      <c r="L29" s="149"/>
      <c r="M29" s="149"/>
    </row>
    <row r="30" spans="1:13" ht="3.75" hidden="1" customHeight="1" thickBot="1" x14ac:dyDescent="0.35">
      <c r="A30" s="211"/>
      <c r="B30" s="214"/>
      <c r="C30" s="215"/>
      <c r="D30" s="207"/>
      <c r="E30" s="218"/>
      <c r="F30" s="218"/>
      <c r="G30" s="218"/>
      <c r="H30" s="221"/>
      <c r="I30" s="224"/>
      <c r="J30" s="150"/>
      <c r="K30" s="150"/>
      <c r="L30" s="150"/>
      <c r="M30" s="150"/>
    </row>
    <row r="31" spans="1:13" ht="33" customHeight="1" x14ac:dyDescent="0.3">
      <c r="A31" s="155">
        <v>9</v>
      </c>
      <c r="B31" s="183" t="s">
        <v>39</v>
      </c>
      <c r="C31" s="201" t="s">
        <v>42</v>
      </c>
      <c r="D31" s="206" t="s">
        <v>31</v>
      </c>
      <c r="E31" s="189" t="s">
        <v>31</v>
      </c>
      <c r="F31" s="189" t="s">
        <v>31</v>
      </c>
      <c r="G31" s="189" t="s">
        <v>31</v>
      </c>
      <c r="H31" s="191" t="s">
        <v>31</v>
      </c>
      <c r="I31" s="161" t="s">
        <v>55</v>
      </c>
      <c r="J31" s="148" t="s">
        <v>40</v>
      </c>
      <c r="K31" s="145" t="s">
        <v>115</v>
      </c>
      <c r="L31" s="145" t="s">
        <v>133</v>
      </c>
      <c r="M31" s="145" t="s">
        <v>31</v>
      </c>
    </row>
    <row r="32" spans="1:13" ht="30.75" customHeight="1" x14ac:dyDescent="0.3">
      <c r="A32" s="156"/>
      <c r="B32" s="184"/>
      <c r="C32" s="202"/>
      <c r="D32" s="207"/>
      <c r="E32" s="204"/>
      <c r="F32" s="204"/>
      <c r="G32" s="204"/>
      <c r="H32" s="205"/>
      <c r="I32" s="162"/>
      <c r="J32" s="149"/>
      <c r="K32" s="146"/>
      <c r="L32" s="146"/>
      <c r="M32" s="146"/>
    </row>
    <row r="33" spans="1:13" ht="2.25" customHeight="1" thickBot="1" x14ac:dyDescent="0.35">
      <c r="A33" s="156"/>
      <c r="B33" s="184"/>
      <c r="C33" s="202"/>
      <c r="D33" s="207"/>
      <c r="E33" s="204"/>
      <c r="F33" s="204"/>
      <c r="G33" s="204"/>
      <c r="H33" s="205"/>
      <c r="I33" s="162"/>
      <c r="J33" s="150"/>
      <c r="K33" s="146"/>
      <c r="L33" s="146"/>
      <c r="M33" s="146"/>
    </row>
    <row r="34" spans="1:13" ht="24" customHeight="1" x14ac:dyDescent="0.3">
      <c r="A34" s="155">
        <v>10</v>
      </c>
      <c r="B34" s="183" t="s">
        <v>45</v>
      </c>
      <c r="C34" s="201" t="s">
        <v>48</v>
      </c>
      <c r="D34" s="51" t="s">
        <v>8</v>
      </c>
      <c r="E34" s="30">
        <v>7.0830000000000002</v>
      </c>
      <c r="F34" s="30">
        <v>7.0830000000000002</v>
      </c>
      <c r="G34" s="30" t="s">
        <v>31</v>
      </c>
      <c r="H34" s="66" t="s">
        <v>31</v>
      </c>
      <c r="I34" s="161" t="s">
        <v>31</v>
      </c>
      <c r="J34" s="145" t="s">
        <v>47</v>
      </c>
      <c r="K34" s="148" t="s">
        <v>46</v>
      </c>
      <c r="L34" s="148" t="s">
        <v>133</v>
      </c>
      <c r="M34" s="148" t="s">
        <v>159</v>
      </c>
    </row>
    <row r="35" spans="1:13" ht="24" customHeight="1" x14ac:dyDescent="0.3">
      <c r="A35" s="156"/>
      <c r="B35" s="184"/>
      <c r="C35" s="202"/>
      <c r="D35" s="48" t="s">
        <v>3</v>
      </c>
      <c r="E35" s="31">
        <v>43477.45</v>
      </c>
      <c r="F35" s="31">
        <v>43477.45</v>
      </c>
      <c r="G35" s="31">
        <v>22323.616999999998</v>
      </c>
      <c r="H35" s="67">
        <v>22323.616999999998</v>
      </c>
      <c r="I35" s="162"/>
      <c r="J35" s="146"/>
      <c r="K35" s="149"/>
      <c r="L35" s="149"/>
      <c r="M35" s="149"/>
    </row>
    <row r="36" spans="1:13" ht="24" customHeight="1" x14ac:dyDescent="0.3">
      <c r="A36" s="156"/>
      <c r="B36" s="184"/>
      <c r="C36" s="202"/>
      <c r="D36" s="48" t="s">
        <v>4</v>
      </c>
      <c r="E36" s="31">
        <v>8996.7199999999993</v>
      </c>
      <c r="F36" s="31">
        <v>8996.7199999999993</v>
      </c>
      <c r="G36" s="31">
        <v>3183.1320000000001</v>
      </c>
      <c r="H36" s="67">
        <v>3183.1320000000001</v>
      </c>
      <c r="I36" s="162"/>
      <c r="J36" s="146"/>
      <c r="K36" s="149"/>
      <c r="L36" s="149"/>
      <c r="M36" s="149"/>
    </row>
    <row r="37" spans="1:13" ht="30" customHeight="1" thickBot="1" x14ac:dyDescent="0.35">
      <c r="A37" s="157"/>
      <c r="B37" s="193"/>
      <c r="C37" s="203"/>
      <c r="D37" s="52" t="s">
        <v>5</v>
      </c>
      <c r="E37" s="10">
        <f>SUM(E34:E36)</f>
        <v>52481.252999999997</v>
      </c>
      <c r="F37" s="10">
        <f t="shared" ref="F37:H37" si="0">SUM(F34:F36)</f>
        <v>52481.252999999997</v>
      </c>
      <c r="G37" s="10">
        <f t="shared" si="0"/>
        <v>25506.749</v>
      </c>
      <c r="H37" s="68">
        <f t="shared" si="0"/>
        <v>25506.749</v>
      </c>
      <c r="I37" s="163"/>
      <c r="J37" s="147"/>
      <c r="K37" s="151"/>
      <c r="L37" s="151"/>
      <c r="M37" s="151"/>
    </row>
    <row r="38" spans="1:13" ht="26.25" customHeight="1" x14ac:dyDescent="0.3">
      <c r="A38" s="155">
        <v>11</v>
      </c>
      <c r="B38" s="208" t="s">
        <v>9</v>
      </c>
      <c r="C38" s="185" t="s">
        <v>51</v>
      </c>
      <c r="D38" s="51" t="s">
        <v>8</v>
      </c>
      <c r="E38" s="30" t="s">
        <v>31</v>
      </c>
      <c r="F38" s="30">
        <v>1.1619999999999999</v>
      </c>
      <c r="G38" s="30" t="s">
        <v>31</v>
      </c>
      <c r="H38" s="66" t="s">
        <v>31</v>
      </c>
      <c r="I38" s="161" t="s">
        <v>31</v>
      </c>
      <c r="J38" s="145" t="s">
        <v>50</v>
      </c>
      <c r="K38" s="148" t="s">
        <v>105</v>
      </c>
      <c r="L38" s="148" t="s">
        <v>135</v>
      </c>
      <c r="M38" s="148" t="s">
        <v>31</v>
      </c>
    </row>
    <row r="39" spans="1:13" ht="27.75" customHeight="1" x14ac:dyDescent="0.3">
      <c r="A39" s="156"/>
      <c r="B39" s="209"/>
      <c r="C39" s="186"/>
      <c r="D39" s="47" t="s">
        <v>3</v>
      </c>
      <c r="E39" s="8" t="s">
        <v>31</v>
      </c>
      <c r="F39" s="32">
        <v>1327.7</v>
      </c>
      <c r="G39" s="8" t="s">
        <v>31</v>
      </c>
      <c r="H39" s="70" t="s">
        <v>31</v>
      </c>
      <c r="I39" s="162"/>
      <c r="J39" s="146"/>
      <c r="K39" s="149"/>
      <c r="L39" s="149"/>
      <c r="M39" s="149"/>
    </row>
    <row r="40" spans="1:13" ht="22.5" customHeight="1" x14ac:dyDescent="0.3">
      <c r="A40" s="156"/>
      <c r="B40" s="209"/>
      <c r="C40" s="186"/>
      <c r="D40" s="48" t="s">
        <v>4</v>
      </c>
      <c r="E40" s="7" t="s">
        <v>31</v>
      </c>
      <c r="F40" s="33">
        <v>123.7</v>
      </c>
      <c r="G40" s="7" t="s">
        <v>31</v>
      </c>
      <c r="H40" s="71" t="s">
        <v>31</v>
      </c>
      <c r="I40" s="162"/>
      <c r="J40" s="146"/>
      <c r="K40" s="149"/>
      <c r="L40" s="149"/>
      <c r="M40" s="149"/>
    </row>
    <row r="41" spans="1:13" ht="35.25" customHeight="1" thickBot="1" x14ac:dyDescent="0.35">
      <c r="A41" s="157"/>
      <c r="B41" s="210"/>
      <c r="C41" s="194"/>
      <c r="D41" s="52" t="s">
        <v>5</v>
      </c>
      <c r="E41" s="10" t="s">
        <v>31</v>
      </c>
      <c r="F41" s="10">
        <f>SUM(F39:F40)</f>
        <v>1451.4</v>
      </c>
      <c r="G41" s="10" t="s">
        <v>31</v>
      </c>
      <c r="H41" s="68" t="s">
        <v>31</v>
      </c>
      <c r="I41" s="163"/>
      <c r="J41" s="147"/>
      <c r="K41" s="151"/>
      <c r="L41" s="151"/>
      <c r="M41" s="151"/>
    </row>
    <row r="42" spans="1:13" ht="42.75" customHeight="1" x14ac:dyDescent="0.3">
      <c r="A42" s="156">
        <v>12</v>
      </c>
      <c r="B42" s="184" t="s">
        <v>52</v>
      </c>
      <c r="C42" s="186" t="s">
        <v>53</v>
      </c>
      <c r="D42" s="47" t="s">
        <v>3</v>
      </c>
      <c r="E42" s="8" t="s">
        <v>31</v>
      </c>
      <c r="F42" s="16">
        <v>1246.039</v>
      </c>
      <c r="G42" s="8" t="s">
        <v>31</v>
      </c>
      <c r="H42" s="70" t="s">
        <v>31</v>
      </c>
      <c r="I42" s="162" t="s">
        <v>165</v>
      </c>
      <c r="J42" s="146" t="s">
        <v>54</v>
      </c>
      <c r="K42" s="146" t="s">
        <v>114</v>
      </c>
      <c r="L42" s="146" t="s">
        <v>136</v>
      </c>
      <c r="M42" s="146" t="s">
        <v>31</v>
      </c>
    </row>
    <row r="43" spans="1:13" ht="37.5" customHeight="1" x14ac:dyDescent="0.3">
      <c r="A43" s="156"/>
      <c r="B43" s="184"/>
      <c r="C43" s="186"/>
      <c r="D43" s="48" t="s">
        <v>4</v>
      </c>
      <c r="E43" s="7" t="s">
        <v>31</v>
      </c>
      <c r="F43" s="14">
        <v>110.9851</v>
      </c>
      <c r="G43" s="7" t="s">
        <v>31</v>
      </c>
      <c r="H43" s="71" t="s">
        <v>31</v>
      </c>
      <c r="I43" s="162"/>
      <c r="J43" s="146"/>
      <c r="K43" s="146"/>
      <c r="L43" s="146"/>
      <c r="M43" s="146"/>
    </row>
    <row r="44" spans="1:13" ht="34.5" customHeight="1" thickBot="1" x14ac:dyDescent="0.35">
      <c r="A44" s="156"/>
      <c r="B44" s="184"/>
      <c r="C44" s="186"/>
      <c r="D44" s="49" t="s">
        <v>5</v>
      </c>
      <c r="E44" s="11" t="s">
        <v>31</v>
      </c>
      <c r="F44" s="11">
        <f>SUM(F42:F43)</f>
        <v>1357.0241000000001</v>
      </c>
      <c r="G44" s="11" t="s">
        <v>31</v>
      </c>
      <c r="H44" s="65" t="s">
        <v>31</v>
      </c>
      <c r="I44" s="162"/>
      <c r="J44" s="146"/>
      <c r="K44" s="146"/>
      <c r="L44" s="146"/>
      <c r="M44" s="146"/>
    </row>
    <row r="45" spans="1:13" ht="48.75" customHeight="1" x14ac:dyDescent="0.3">
      <c r="A45" s="155">
        <v>13</v>
      </c>
      <c r="B45" s="183" t="s">
        <v>116</v>
      </c>
      <c r="C45" s="185" t="s">
        <v>53</v>
      </c>
      <c r="D45" s="195" t="s">
        <v>31</v>
      </c>
      <c r="E45" s="197" t="s">
        <v>31</v>
      </c>
      <c r="F45" s="197" t="s">
        <v>31</v>
      </c>
      <c r="G45" s="197" t="s">
        <v>31</v>
      </c>
      <c r="H45" s="199" t="s">
        <v>31</v>
      </c>
      <c r="I45" s="161" t="s">
        <v>31</v>
      </c>
      <c r="J45" s="145" t="s">
        <v>54</v>
      </c>
      <c r="K45" s="145" t="s">
        <v>117</v>
      </c>
      <c r="L45" s="145" t="s">
        <v>137</v>
      </c>
      <c r="M45" s="145" t="s">
        <v>31</v>
      </c>
    </row>
    <row r="46" spans="1:13" ht="34.5" customHeight="1" thickBot="1" x14ac:dyDescent="0.35">
      <c r="A46" s="156"/>
      <c r="B46" s="184"/>
      <c r="C46" s="186"/>
      <c r="D46" s="196"/>
      <c r="E46" s="198"/>
      <c r="F46" s="198"/>
      <c r="G46" s="198"/>
      <c r="H46" s="200"/>
      <c r="I46" s="162"/>
      <c r="J46" s="146"/>
      <c r="K46" s="146"/>
      <c r="L46" s="146"/>
      <c r="M46" s="146"/>
    </row>
    <row r="47" spans="1:13" ht="21.75" hidden="1" customHeight="1" thickBot="1" x14ac:dyDescent="0.35">
      <c r="A47" s="156"/>
      <c r="B47" s="184"/>
      <c r="C47" s="186"/>
      <c r="D47" s="196"/>
      <c r="E47" s="198"/>
      <c r="F47" s="198"/>
      <c r="G47" s="198"/>
      <c r="H47" s="200"/>
      <c r="I47" s="40"/>
      <c r="J47" s="45"/>
      <c r="K47" s="45"/>
      <c r="L47" s="45"/>
      <c r="M47" s="45"/>
    </row>
    <row r="48" spans="1:13" ht="35.25" hidden="1" customHeight="1" thickBot="1" x14ac:dyDescent="0.35">
      <c r="A48" s="157"/>
      <c r="B48" s="193"/>
      <c r="C48" s="194"/>
      <c r="D48" s="54"/>
      <c r="E48" s="20"/>
      <c r="F48" s="20"/>
      <c r="G48" s="20"/>
      <c r="H48" s="72"/>
      <c r="I48" s="41"/>
      <c r="J48" s="46"/>
      <c r="K48" s="46"/>
      <c r="L48" s="46"/>
      <c r="M48" s="46"/>
    </row>
    <row r="49" spans="1:13" ht="23.25" customHeight="1" x14ac:dyDescent="0.3">
      <c r="A49" s="155">
        <v>14</v>
      </c>
      <c r="B49" s="183" t="s">
        <v>59</v>
      </c>
      <c r="C49" s="185" t="s">
        <v>60</v>
      </c>
      <c r="D49" s="187" t="s">
        <v>3</v>
      </c>
      <c r="E49" s="189">
        <v>49203.7</v>
      </c>
      <c r="F49" s="189">
        <v>49203.7</v>
      </c>
      <c r="G49" s="189">
        <v>39986.800000000003</v>
      </c>
      <c r="H49" s="191">
        <v>39986.800000000003</v>
      </c>
      <c r="I49" s="161" t="s">
        <v>31</v>
      </c>
      <c r="J49" s="145" t="s">
        <v>62</v>
      </c>
      <c r="K49" s="148" t="s">
        <v>61</v>
      </c>
      <c r="L49" s="148" t="s">
        <v>138</v>
      </c>
      <c r="M49" s="148" t="s">
        <v>146</v>
      </c>
    </row>
    <row r="50" spans="1:13" ht="3.75" customHeight="1" x14ac:dyDescent="0.3">
      <c r="A50" s="156"/>
      <c r="B50" s="184"/>
      <c r="C50" s="186"/>
      <c r="D50" s="188"/>
      <c r="E50" s="190"/>
      <c r="F50" s="190"/>
      <c r="G50" s="190"/>
      <c r="H50" s="192"/>
      <c r="I50" s="162"/>
      <c r="J50" s="146"/>
      <c r="K50" s="149"/>
      <c r="L50" s="149"/>
      <c r="M50" s="149"/>
    </row>
    <row r="51" spans="1:13" ht="27" customHeight="1" x14ac:dyDescent="0.3">
      <c r="A51" s="156"/>
      <c r="B51" s="184"/>
      <c r="C51" s="186"/>
      <c r="D51" s="55" t="s">
        <v>4</v>
      </c>
      <c r="E51" s="7">
        <v>189527.4</v>
      </c>
      <c r="F51" s="7">
        <v>189527.4</v>
      </c>
      <c r="G51" s="7">
        <v>29873.4</v>
      </c>
      <c r="H51" s="71">
        <v>29873.4</v>
      </c>
      <c r="I51" s="162"/>
      <c r="J51" s="146"/>
      <c r="K51" s="149"/>
      <c r="L51" s="149"/>
      <c r="M51" s="149"/>
    </row>
    <row r="52" spans="1:13" ht="30" customHeight="1" thickBot="1" x14ac:dyDescent="0.35">
      <c r="A52" s="156"/>
      <c r="B52" s="184"/>
      <c r="C52" s="186"/>
      <c r="D52" s="49" t="s">
        <v>5</v>
      </c>
      <c r="E52" s="11">
        <f>SUM(E49:E51)</f>
        <v>238731.09999999998</v>
      </c>
      <c r="F52" s="11">
        <f>SUM(F49:F51)</f>
        <v>238731.09999999998</v>
      </c>
      <c r="G52" s="11">
        <f>SUM(G49:G51)</f>
        <v>69860.200000000012</v>
      </c>
      <c r="H52" s="65">
        <f>SUM(H49:H51)</f>
        <v>69860.200000000012</v>
      </c>
      <c r="I52" s="162"/>
      <c r="J52" s="146"/>
      <c r="K52" s="150"/>
      <c r="L52" s="150"/>
      <c r="M52" s="150"/>
    </row>
    <row r="53" spans="1:13" ht="15" customHeight="1" x14ac:dyDescent="0.3">
      <c r="A53" s="166">
        <v>15</v>
      </c>
      <c r="B53" s="169" t="s">
        <v>2</v>
      </c>
      <c r="C53" s="172" t="s">
        <v>65</v>
      </c>
      <c r="D53" s="51" t="s">
        <v>8</v>
      </c>
      <c r="E53" s="3">
        <v>20.594999999999999</v>
      </c>
      <c r="F53" s="3">
        <v>20.667000000000002</v>
      </c>
      <c r="G53" s="6" t="s">
        <v>31</v>
      </c>
      <c r="H53" s="73" t="s">
        <v>31</v>
      </c>
      <c r="I53" s="180" t="s">
        <v>64</v>
      </c>
      <c r="J53" s="148" t="s">
        <v>6</v>
      </c>
      <c r="K53" s="145" t="s">
        <v>151</v>
      </c>
      <c r="L53" s="145" t="s">
        <v>139</v>
      </c>
      <c r="M53" s="145" t="s">
        <v>160</v>
      </c>
    </row>
    <row r="54" spans="1:13" ht="15" customHeight="1" x14ac:dyDescent="0.3">
      <c r="A54" s="167"/>
      <c r="B54" s="170"/>
      <c r="C54" s="173"/>
      <c r="D54" s="48" t="s">
        <v>3</v>
      </c>
      <c r="E54" s="2">
        <v>100861.8</v>
      </c>
      <c r="F54" s="2">
        <v>22782.44</v>
      </c>
      <c r="G54" s="2">
        <v>18466.939999999999</v>
      </c>
      <c r="H54" s="62">
        <v>18466.939999999999</v>
      </c>
      <c r="I54" s="181"/>
      <c r="J54" s="149"/>
      <c r="K54" s="146"/>
      <c r="L54" s="146"/>
      <c r="M54" s="146"/>
    </row>
    <row r="55" spans="1:13" ht="21" customHeight="1" x14ac:dyDescent="0.3">
      <c r="A55" s="167"/>
      <c r="B55" s="170"/>
      <c r="C55" s="173"/>
      <c r="D55" s="48" t="s">
        <v>4</v>
      </c>
      <c r="E55" s="7">
        <v>28075.5</v>
      </c>
      <c r="F55" s="7">
        <v>48717.31</v>
      </c>
      <c r="G55" s="7">
        <v>23916.93</v>
      </c>
      <c r="H55" s="71">
        <v>44558.55</v>
      </c>
      <c r="I55" s="181"/>
      <c r="J55" s="149"/>
      <c r="K55" s="146"/>
      <c r="L55" s="146"/>
      <c r="M55" s="146"/>
    </row>
    <row r="56" spans="1:13" ht="15" customHeight="1" x14ac:dyDescent="0.3">
      <c r="A56" s="167"/>
      <c r="B56" s="170"/>
      <c r="C56" s="173"/>
      <c r="D56" s="175" t="s">
        <v>5</v>
      </c>
      <c r="E56" s="177">
        <v>128957.9</v>
      </c>
      <c r="F56" s="164">
        <v>71520.42</v>
      </c>
      <c r="G56" s="177">
        <v>42383.87</v>
      </c>
      <c r="H56" s="178">
        <v>63025.49</v>
      </c>
      <c r="I56" s="181"/>
      <c r="J56" s="149"/>
      <c r="K56" s="146"/>
      <c r="L56" s="146"/>
      <c r="M56" s="146"/>
    </row>
    <row r="57" spans="1:13" ht="26.25" customHeight="1" thickBot="1" x14ac:dyDescent="0.35">
      <c r="A57" s="168"/>
      <c r="B57" s="171"/>
      <c r="C57" s="174"/>
      <c r="D57" s="176"/>
      <c r="E57" s="165"/>
      <c r="F57" s="165"/>
      <c r="G57" s="165"/>
      <c r="H57" s="179"/>
      <c r="I57" s="182"/>
      <c r="J57" s="151"/>
      <c r="K57" s="147"/>
      <c r="L57" s="147"/>
      <c r="M57" s="147"/>
    </row>
    <row r="58" spans="1:13" ht="128.25" customHeight="1" thickBot="1" x14ac:dyDescent="0.35">
      <c r="A58" s="42">
        <v>16</v>
      </c>
      <c r="B58" s="43" t="s">
        <v>82</v>
      </c>
      <c r="C58" s="58" t="s">
        <v>83</v>
      </c>
      <c r="D58" s="56" t="s">
        <v>31</v>
      </c>
      <c r="E58" s="5" t="s">
        <v>31</v>
      </c>
      <c r="F58" s="5" t="s">
        <v>31</v>
      </c>
      <c r="G58" s="5" t="s">
        <v>31</v>
      </c>
      <c r="H58" s="74" t="s">
        <v>31</v>
      </c>
      <c r="I58" s="39" t="s">
        <v>153</v>
      </c>
      <c r="J58" s="44" t="s">
        <v>84</v>
      </c>
      <c r="K58" s="44" t="s">
        <v>106</v>
      </c>
      <c r="L58" s="44" t="s">
        <v>140</v>
      </c>
      <c r="M58" s="44" t="s">
        <v>31</v>
      </c>
    </row>
    <row r="59" spans="1:13" ht="163.5" customHeight="1" thickBot="1" x14ac:dyDescent="0.35">
      <c r="A59" s="42">
        <v>17</v>
      </c>
      <c r="B59" s="43" t="s">
        <v>85</v>
      </c>
      <c r="C59" s="58" t="s">
        <v>86</v>
      </c>
      <c r="D59" s="56" t="s">
        <v>31</v>
      </c>
      <c r="E59" s="5" t="s">
        <v>31</v>
      </c>
      <c r="F59" s="5" t="s">
        <v>31</v>
      </c>
      <c r="G59" s="5" t="s">
        <v>31</v>
      </c>
      <c r="H59" s="74" t="s">
        <v>31</v>
      </c>
      <c r="I59" s="39" t="s">
        <v>154</v>
      </c>
      <c r="J59" s="44" t="s">
        <v>87</v>
      </c>
      <c r="K59" s="44" t="s">
        <v>107</v>
      </c>
      <c r="L59" s="44" t="s">
        <v>132</v>
      </c>
      <c r="M59" s="44" t="s">
        <v>146</v>
      </c>
    </row>
    <row r="60" spans="1:13" ht="45.75" customHeight="1" thickBot="1" x14ac:dyDescent="0.35">
      <c r="A60" s="42">
        <v>18</v>
      </c>
      <c r="B60" s="43" t="s">
        <v>88</v>
      </c>
      <c r="C60" s="44" t="s">
        <v>89</v>
      </c>
      <c r="D60" s="56" t="s">
        <v>31</v>
      </c>
      <c r="E60" s="5" t="s">
        <v>31</v>
      </c>
      <c r="F60" s="5" t="s">
        <v>31</v>
      </c>
      <c r="G60" s="5" t="s">
        <v>31</v>
      </c>
      <c r="H60" s="74" t="s">
        <v>31</v>
      </c>
      <c r="I60" s="83" t="s">
        <v>31</v>
      </c>
      <c r="J60" s="44" t="s">
        <v>150</v>
      </c>
      <c r="K60" s="44" t="s">
        <v>108</v>
      </c>
      <c r="L60" s="44" t="s">
        <v>133</v>
      </c>
      <c r="M60" s="44" t="s">
        <v>163</v>
      </c>
    </row>
    <row r="61" spans="1:13" ht="24.75" customHeight="1" x14ac:dyDescent="0.3">
      <c r="A61" s="155">
        <v>19</v>
      </c>
      <c r="B61" s="158" t="s">
        <v>90</v>
      </c>
      <c r="C61" s="145" t="s">
        <v>91</v>
      </c>
      <c r="D61" s="51" t="s">
        <v>3</v>
      </c>
      <c r="E61" s="17">
        <v>83218.3</v>
      </c>
      <c r="F61" s="17">
        <v>2702.4</v>
      </c>
      <c r="G61" s="17">
        <v>83218.3</v>
      </c>
      <c r="H61" s="74">
        <v>2702.4</v>
      </c>
      <c r="I61" s="161" t="s">
        <v>101</v>
      </c>
      <c r="J61" s="145" t="s">
        <v>92</v>
      </c>
      <c r="K61" s="145" t="s">
        <v>109</v>
      </c>
      <c r="L61" s="145" t="s">
        <v>141</v>
      </c>
      <c r="M61" s="145" t="s">
        <v>159</v>
      </c>
    </row>
    <row r="62" spans="1:13" ht="22.5" customHeight="1" x14ac:dyDescent="0.3">
      <c r="A62" s="156"/>
      <c r="B62" s="159"/>
      <c r="C62" s="146"/>
      <c r="D62" s="48" t="s">
        <v>4</v>
      </c>
      <c r="E62" s="18">
        <v>10026.700000000001</v>
      </c>
      <c r="F62" s="18">
        <v>108.9</v>
      </c>
      <c r="G62" s="18">
        <v>10026.700000000001</v>
      </c>
      <c r="H62" s="62">
        <v>108.9</v>
      </c>
      <c r="I62" s="162"/>
      <c r="J62" s="146"/>
      <c r="K62" s="146"/>
      <c r="L62" s="146"/>
      <c r="M62" s="146"/>
    </row>
    <row r="63" spans="1:13" ht="26.25" customHeight="1" thickBot="1" x14ac:dyDescent="0.35">
      <c r="A63" s="157"/>
      <c r="B63" s="160"/>
      <c r="C63" s="147"/>
      <c r="D63" s="52" t="s">
        <v>5</v>
      </c>
      <c r="E63" s="10">
        <v>93245</v>
      </c>
      <c r="F63" s="10">
        <v>2811.3</v>
      </c>
      <c r="G63" s="10">
        <v>93245</v>
      </c>
      <c r="H63" s="68">
        <v>2811.3</v>
      </c>
      <c r="I63" s="163"/>
      <c r="J63" s="147"/>
      <c r="K63" s="147"/>
      <c r="L63" s="147"/>
      <c r="M63" s="147"/>
    </row>
    <row r="64" spans="1:13" ht="19.5" customHeight="1" x14ac:dyDescent="0.3">
      <c r="A64" s="155">
        <v>20</v>
      </c>
      <c r="B64" s="158" t="s">
        <v>93</v>
      </c>
      <c r="C64" s="145" t="s">
        <v>94</v>
      </c>
      <c r="D64" s="51" t="s">
        <v>3</v>
      </c>
      <c r="E64" s="24">
        <v>16143.303</v>
      </c>
      <c r="F64" s="24">
        <v>16156.2</v>
      </c>
      <c r="G64" s="24">
        <v>14925.05</v>
      </c>
      <c r="H64" s="75">
        <v>14926.05</v>
      </c>
      <c r="I64" s="161" t="s">
        <v>119</v>
      </c>
      <c r="J64" s="145" t="s">
        <v>130</v>
      </c>
      <c r="K64" s="145" t="s">
        <v>110</v>
      </c>
      <c r="L64" s="145" t="s">
        <v>132</v>
      </c>
      <c r="M64" s="145" t="s">
        <v>146</v>
      </c>
    </row>
    <row r="65" spans="1:13" ht="20.25" customHeight="1" x14ac:dyDescent="0.3">
      <c r="A65" s="156"/>
      <c r="B65" s="159"/>
      <c r="C65" s="146"/>
      <c r="D65" s="48" t="s">
        <v>4</v>
      </c>
      <c r="E65" s="24">
        <v>32825.910000000003</v>
      </c>
      <c r="F65" s="24">
        <v>32826</v>
      </c>
      <c r="G65" s="24">
        <v>30627.16</v>
      </c>
      <c r="H65" s="75">
        <v>30627.16</v>
      </c>
      <c r="I65" s="162"/>
      <c r="J65" s="146"/>
      <c r="K65" s="146"/>
      <c r="L65" s="146"/>
      <c r="M65" s="146"/>
    </row>
    <row r="66" spans="1:13" ht="26.25" customHeight="1" thickBot="1" x14ac:dyDescent="0.35">
      <c r="A66" s="157"/>
      <c r="B66" s="160"/>
      <c r="C66" s="147"/>
      <c r="D66" s="52" t="s">
        <v>5</v>
      </c>
      <c r="E66" s="23">
        <v>48969.213000000003</v>
      </c>
      <c r="F66" s="23">
        <v>48982.2</v>
      </c>
      <c r="G66" s="23">
        <v>45552.21</v>
      </c>
      <c r="H66" s="63">
        <v>45553.21</v>
      </c>
      <c r="I66" s="163"/>
      <c r="J66" s="147"/>
      <c r="K66" s="147"/>
      <c r="L66" s="147"/>
      <c r="M66" s="147"/>
    </row>
    <row r="67" spans="1:13" ht="15.75" customHeight="1" x14ac:dyDescent="0.3">
      <c r="A67" s="155">
        <v>21</v>
      </c>
      <c r="B67" s="158" t="s">
        <v>168</v>
      </c>
      <c r="C67" s="145" t="s">
        <v>95</v>
      </c>
      <c r="D67" s="51" t="s">
        <v>8</v>
      </c>
      <c r="E67" s="22">
        <v>4.0780000000000003</v>
      </c>
      <c r="F67" s="22">
        <v>4.0780000000000003</v>
      </c>
      <c r="G67" s="22" t="s">
        <v>31</v>
      </c>
      <c r="H67" s="74" t="s">
        <v>31</v>
      </c>
      <c r="I67" s="161" t="s">
        <v>120</v>
      </c>
      <c r="J67" s="145" t="s">
        <v>167</v>
      </c>
      <c r="K67" s="145" t="s">
        <v>121</v>
      </c>
      <c r="L67" s="145" t="s">
        <v>132</v>
      </c>
      <c r="M67" s="145" t="s">
        <v>146</v>
      </c>
    </row>
    <row r="68" spans="1:13" ht="43.5" customHeight="1" x14ac:dyDescent="0.3">
      <c r="A68" s="156"/>
      <c r="B68" s="159"/>
      <c r="C68" s="146"/>
      <c r="D68" s="48" t="s">
        <v>3</v>
      </c>
      <c r="E68" s="21">
        <v>64722.552000000003</v>
      </c>
      <c r="F68" s="21">
        <v>64732.752</v>
      </c>
      <c r="G68" s="21">
        <v>56220.837</v>
      </c>
      <c r="H68" s="62">
        <v>56228.837</v>
      </c>
      <c r="I68" s="162"/>
      <c r="J68" s="146"/>
      <c r="K68" s="146"/>
      <c r="L68" s="146"/>
      <c r="M68" s="146"/>
    </row>
    <row r="69" spans="1:13" ht="15.6" x14ac:dyDescent="0.3">
      <c r="A69" s="156"/>
      <c r="B69" s="159"/>
      <c r="C69" s="146"/>
      <c r="D69" s="48" t="s">
        <v>4</v>
      </c>
      <c r="E69" s="21">
        <v>105612.477</v>
      </c>
      <c r="F69" s="21">
        <v>105612.477</v>
      </c>
      <c r="G69" s="21">
        <v>96408.846999999994</v>
      </c>
      <c r="H69" s="62">
        <v>96408.846999999994</v>
      </c>
      <c r="I69" s="162"/>
      <c r="J69" s="146"/>
      <c r="K69" s="146"/>
      <c r="L69" s="146"/>
      <c r="M69" s="146"/>
    </row>
    <row r="70" spans="1:13" ht="15.75" customHeight="1" thickBot="1" x14ac:dyDescent="0.35">
      <c r="A70" s="157"/>
      <c r="B70" s="160"/>
      <c r="C70" s="147"/>
      <c r="D70" s="52" t="s">
        <v>5</v>
      </c>
      <c r="E70" s="25">
        <f>SUM(E67:E69)</f>
        <v>170339.10700000002</v>
      </c>
      <c r="F70" s="25">
        <f>SUM(F67:F69)</f>
        <v>170349.307</v>
      </c>
      <c r="G70" s="26">
        <f>SUM(G67:G69)</f>
        <v>152629.68400000001</v>
      </c>
      <c r="H70" s="76">
        <f>SUM(H67:H69)</f>
        <v>152637.68400000001</v>
      </c>
      <c r="I70" s="163"/>
      <c r="J70" s="147"/>
      <c r="K70" s="147"/>
      <c r="L70" s="147"/>
      <c r="M70" s="147"/>
    </row>
    <row r="71" spans="1:13" ht="15.75" customHeight="1" x14ac:dyDescent="0.3">
      <c r="A71" s="155">
        <v>22</v>
      </c>
      <c r="B71" s="158" t="s">
        <v>168</v>
      </c>
      <c r="C71" s="145" t="s">
        <v>96</v>
      </c>
      <c r="D71" s="51" t="s">
        <v>8</v>
      </c>
      <c r="E71" s="22">
        <v>3.9129999999999998</v>
      </c>
      <c r="F71" s="22">
        <v>3.9129999999999998</v>
      </c>
      <c r="G71" s="22" t="s">
        <v>31</v>
      </c>
      <c r="H71" s="74" t="s">
        <v>31</v>
      </c>
      <c r="I71" s="161" t="s">
        <v>122</v>
      </c>
      <c r="J71" s="145" t="s">
        <v>167</v>
      </c>
      <c r="K71" s="145" t="s">
        <v>123</v>
      </c>
      <c r="L71" s="145" t="s">
        <v>31</v>
      </c>
      <c r="M71" s="145" t="s">
        <v>146</v>
      </c>
    </row>
    <row r="72" spans="1:13" ht="15.6" x14ac:dyDescent="0.3">
      <c r="A72" s="156"/>
      <c r="B72" s="159"/>
      <c r="C72" s="146"/>
      <c r="D72" s="48" t="s">
        <v>3</v>
      </c>
      <c r="E72" s="21">
        <v>60010.927000000003</v>
      </c>
      <c r="F72" s="21">
        <v>60017.663</v>
      </c>
      <c r="G72" s="21">
        <v>47148.101999999999</v>
      </c>
      <c r="H72" s="62">
        <v>47148.542000000001</v>
      </c>
      <c r="I72" s="162"/>
      <c r="J72" s="146"/>
      <c r="K72" s="146"/>
      <c r="L72" s="146"/>
      <c r="M72" s="146"/>
    </row>
    <row r="73" spans="1:13" ht="15.6" x14ac:dyDescent="0.3">
      <c r="A73" s="156"/>
      <c r="B73" s="159"/>
      <c r="C73" s="146"/>
      <c r="D73" s="48" t="s">
        <v>4</v>
      </c>
      <c r="E73" s="21">
        <v>72916.438999999998</v>
      </c>
      <c r="F73" s="21">
        <v>72916.608999999997</v>
      </c>
      <c r="G73" s="21">
        <v>66479.398000000001</v>
      </c>
      <c r="H73" s="62">
        <v>66479.398000000001</v>
      </c>
      <c r="I73" s="162"/>
      <c r="J73" s="146"/>
      <c r="K73" s="146"/>
      <c r="L73" s="146"/>
      <c r="M73" s="146"/>
    </row>
    <row r="74" spans="1:13" ht="15.75" customHeight="1" thickBot="1" x14ac:dyDescent="0.35">
      <c r="A74" s="157"/>
      <c r="B74" s="160"/>
      <c r="C74" s="147"/>
      <c r="D74" s="52" t="s">
        <v>5</v>
      </c>
      <c r="E74" s="25">
        <f>SUM(E71:E73)</f>
        <v>132931.27900000001</v>
      </c>
      <c r="F74" s="25">
        <f>SUM(F71:F73)</f>
        <v>132938.185</v>
      </c>
      <c r="G74" s="26">
        <f>SUM(G71:G73)</f>
        <v>113627.5</v>
      </c>
      <c r="H74" s="76">
        <f>SUM(H71:H73)</f>
        <v>113627.94</v>
      </c>
      <c r="I74" s="163"/>
      <c r="J74" s="147"/>
      <c r="K74" s="147"/>
      <c r="L74" s="147"/>
      <c r="M74" s="147"/>
    </row>
    <row r="75" spans="1:13" ht="15.75" customHeight="1" x14ac:dyDescent="0.3">
      <c r="A75" s="155">
        <v>23</v>
      </c>
      <c r="B75" s="158" t="s">
        <v>168</v>
      </c>
      <c r="C75" s="145" t="s">
        <v>97</v>
      </c>
      <c r="D75" s="51" t="s">
        <v>8</v>
      </c>
      <c r="E75" s="22">
        <v>5.2220000000000004</v>
      </c>
      <c r="F75" s="22">
        <v>5.2220000000000004</v>
      </c>
      <c r="G75" s="22" t="s">
        <v>31</v>
      </c>
      <c r="H75" s="74" t="s">
        <v>31</v>
      </c>
      <c r="I75" s="161" t="s">
        <v>124</v>
      </c>
      <c r="J75" s="145" t="s">
        <v>167</v>
      </c>
      <c r="K75" s="145" t="s">
        <v>125</v>
      </c>
      <c r="L75" s="145" t="s">
        <v>133</v>
      </c>
      <c r="M75" s="145" t="s">
        <v>146</v>
      </c>
    </row>
    <row r="76" spans="1:13" ht="15.6" x14ac:dyDescent="0.3">
      <c r="A76" s="156"/>
      <c r="B76" s="159"/>
      <c r="C76" s="146"/>
      <c r="D76" s="48" t="s">
        <v>3</v>
      </c>
      <c r="E76" s="21">
        <v>18894.128000000001</v>
      </c>
      <c r="F76" s="21">
        <v>18910.396000000001</v>
      </c>
      <c r="G76" s="21">
        <v>13217.862999999999</v>
      </c>
      <c r="H76" s="62">
        <v>13234.130999999999</v>
      </c>
      <c r="I76" s="162"/>
      <c r="J76" s="146"/>
      <c r="K76" s="146"/>
      <c r="L76" s="146"/>
      <c r="M76" s="146"/>
    </row>
    <row r="77" spans="1:13" ht="15.6" x14ac:dyDescent="0.3">
      <c r="A77" s="156"/>
      <c r="B77" s="159"/>
      <c r="C77" s="146"/>
      <c r="D77" s="48" t="s">
        <v>4</v>
      </c>
      <c r="E77" s="21">
        <v>51671.508000000002</v>
      </c>
      <c r="F77" s="21">
        <v>51671.508000000002</v>
      </c>
      <c r="G77" s="21">
        <v>47706.417999999998</v>
      </c>
      <c r="H77" s="62">
        <v>47706.417999999998</v>
      </c>
      <c r="I77" s="162"/>
      <c r="J77" s="146"/>
      <c r="K77" s="146"/>
      <c r="L77" s="146"/>
      <c r="M77" s="146"/>
    </row>
    <row r="78" spans="1:13" ht="28.5" customHeight="1" thickBot="1" x14ac:dyDescent="0.35">
      <c r="A78" s="157"/>
      <c r="B78" s="160"/>
      <c r="C78" s="147"/>
      <c r="D78" s="52" t="s">
        <v>5</v>
      </c>
      <c r="E78" s="25">
        <f>SUM(E75:E77)</f>
        <v>70570.858000000007</v>
      </c>
      <c r="F78" s="25">
        <f>SUM(F75:F77)</f>
        <v>70587.126000000004</v>
      </c>
      <c r="G78" s="26">
        <f>SUM(G75:G77)</f>
        <v>60924.280999999995</v>
      </c>
      <c r="H78" s="76">
        <f>SUM(H75:H77)</f>
        <v>60940.548999999999</v>
      </c>
      <c r="I78" s="163"/>
      <c r="J78" s="147"/>
      <c r="K78" s="147"/>
      <c r="L78" s="147"/>
      <c r="M78" s="147"/>
    </row>
    <row r="79" spans="1:13" ht="15.75" customHeight="1" x14ac:dyDescent="0.3">
      <c r="A79" s="155">
        <v>24</v>
      </c>
      <c r="B79" s="158" t="s">
        <v>168</v>
      </c>
      <c r="C79" s="145" t="s">
        <v>126</v>
      </c>
      <c r="D79" s="51" t="s">
        <v>8</v>
      </c>
      <c r="E79" s="22">
        <v>1.2350000000000001</v>
      </c>
      <c r="F79" s="22">
        <v>1.2350000000000001</v>
      </c>
      <c r="G79" s="22" t="s">
        <v>31</v>
      </c>
      <c r="H79" s="74" t="s">
        <v>31</v>
      </c>
      <c r="I79" s="161" t="s">
        <v>127</v>
      </c>
      <c r="J79" s="145" t="s">
        <v>167</v>
      </c>
      <c r="K79" s="145" t="s">
        <v>128</v>
      </c>
      <c r="L79" s="145" t="s">
        <v>133</v>
      </c>
      <c r="M79" s="145" t="s">
        <v>146</v>
      </c>
    </row>
    <row r="80" spans="1:13" ht="15.6" x14ac:dyDescent="0.3">
      <c r="A80" s="156"/>
      <c r="B80" s="159"/>
      <c r="C80" s="146"/>
      <c r="D80" s="48" t="s">
        <v>3</v>
      </c>
      <c r="E80" s="21">
        <v>16492.192999999999</v>
      </c>
      <c r="F80" s="21">
        <v>16497.942999999999</v>
      </c>
      <c r="G80" s="21">
        <v>7622.0929999999998</v>
      </c>
      <c r="H80" s="62">
        <v>7627.8429999999998</v>
      </c>
      <c r="I80" s="162"/>
      <c r="J80" s="146"/>
      <c r="K80" s="146"/>
      <c r="L80" s="146"/>
      <c r="M80" s="146"/>
    </row>
    <row r="81" spans="1:13" ht="15.6" x14ac:dyDescent="0.3">
      <c r="A81" s="156"/>
      <c r="B81" s="159"/>
      <c r="C81" s="146"/>
      <c r="D81" s="48" t="s">
        <v>4</v>
      </c>
      <c r="E81" s="21">
        <v>19825.349999999999</v>
      </c>
      <c r="F81" s="21">
        <v>19825.349999999999</v>
      </c>
      <c r="G81" s="21">
        <v>18029.173999999999</v>
      </c>
      <c r="H81" s="62">
        <v>18029.173999999999</v>
      </c>
      <c r="I81" s="162"/>
      <c r="J81" s="146"/>
      <c r="K81" s="146"/>
      <c r="L81" s="146"/>
      <c r="M81" s="146"/>
    </row>
    <row r="82" spans="1:13" ht="15.75" customHeight="1" thickBot="1" x14ac:dyDescent="0.35">
      <c r="A82" s="156"/>
      <c r="B82" s="159"/>
      <c r="C82" s="146"/>
      <c r="D82" s="49" t="s">
        <v>5</v>
      </c>
      <c r="E82" s="25">
        <f>SUM(E79:E81)</f>
        <v>36318.777999999998</v>
      </c>
      <c r="F82" s="25">
        <f>SUM(F79:F81)</f>
        <v>36324.527999999998</v>
      </c>
      <c r="G82" s="26">
        <f>SUM(G79:G81)</f>
        <v>25651.267</v>
      </c>
      <c r="H82" s="76">
        <f>SUM(H79:H81)</f>
        <v>25657.017</v>
      </c>
      <c r="I82" s="162"/>
      <c r="J82" s="146"/>
      <c r="K82" s="146"/>
      <c r="L82" s="146"/>
      <c r="M82" s="147"/>
    </row>
    <row r="83" spans="1:13" ht="111" thickBot="1" x14ac:dyDescent="0.35">
      <c r="A83" s="34">
        <v>25</v>
      </c>
      <c r="B83" s="81" t="s">
        <v>98</v>
      </c>
      <c r="C83" s="78" t="s">
        <v>118</v>
      </c>
      <c r="D83" s="82" t="s">
        <v>31</v>
      </c>
      <c r="E83" s="57" t="s">
        <v>31</v>
      </c>
      <c r="F83" s="19" t="s">
        <v>31</v>
      </c>
      <c r="G83" s="19" t="s">
        <v>31</v>
      </c>
      <c r="H83" s="77" t="s">
        <v>31</v>
      </c>
      <c r="I83" s="84" t="s">
        <v>156</v>
      </c>
      <c r="J83" s="78" t="s">
        <v>99</v>
      </c>
      <c r="K83" s="78" t="s">
        <v>111</v>
      </c>
      <c r="L83" s="78" t="s">
        <v>132</v>
      </c>
      <c r="M83" s="78" t="s">
        <v>31</v>
      </c>
    </row>
    <row r="84" spans="1:13" x14ac:dyDescent="0.3">
      <c r="B84" s="79"/>
      <c r="C84" s="80"/>
      <c r="D84" s="79"/>
    </row>
    <row r="85" spans="1:13" x14ac:dyDescent="0.3">
      <c r="B85" s="79"/>
      <c r="C85" s="80"/>
      <c r="D85" s="79"/>
    </row>
    <row r="86" spans="1:13" x14ac:dyDescent="0.3">
      <c r="B86" s="79"/>
      <c r="C86" s="80"/>
      <c r="D86" s="79"/>
    </row>
    <row r="87" spans="1:13" x14ac:dyDescent="0.3">
      <c r="B87" s="79"/>
      <c r="C87" s="79"/>
      <c r="D87" s="79"/>
    </row>
  </sheetData>
  <mergeCells count="199">
    <mergeCell ref="L4:L6"/>
    <mergeCell ref="L7:L9"/>
    <mergeCell ref="L10:L13"/>
    <mergeCell ref="L14:L17"/>
    <mergeCell ref="L18:L21"/>
    <mergeCell ref="L22:L25"/>
    <mergeCell ref="L26:L27"/>
    <mergeCell ref="A79:A82"/>
    <mergeCell ref="B79:B82"/>
    <mergeCell ref="C79:C82"/>
    <mergeCell ref="I79:I82"/>
    <mergeCell ref="J79:J82"/>
    <mergeCell ref="K79:K82"/>
    <mergeCell ref="A71:A74"/>
    <mergeCell ref="B71:B74"/>
    <mergeCell ref="C71:C74"/>
    <mergeCell ref="I71:I74"/>
    <mergeCell ref="J71:J74"/>
    <mergeCell ref="K71:K74"/>
    <mergeCell ref="A75:A78"/>
    <mergeCell ref="B75:B78"/>
    <mergeCell ref="C75:C78"/>
    <mergeCell ref="I75:I78"/>
    <mergeCell ref="L71:L74"/>
    <mergeCell ref="J75:J78"/>
    <mergeCell ref="K75:K78"/>
    <mergeCell ref="A64:A66"/>
    <mergeCell ref="B64:B66"/>
    <mergeCell ref="C64:C66"/>
    <mergeCell ref="I64:I66"/>
    <mergeCell ref="J64:J66"/>
    <mergeCell ref="K64:K66"/>
    <mergeCell ref="A67:A70"/>
    <mergeCell ref="B67:B70"/>
    <mergeCell ref="C67:C70"/>
    <mergeCell ref="I67:I70"/>
    <mergeCell ref="J67:J70"/>
    <mergeCell ref="K67:K70"/>
    <mergeCell ref="L67:L70"/>
    <mergeCell ref="B14:B17"/>
    <mergeCell ref="C14:C17"/>
    <mergeCell ref="I14:I17"/>
    <mergeCell ref="J14:J17"/>
    <mergeCell ref="A14:A17"/>
    <mergeCell ref="B10:B13"/>
    <mergeCell ref="C10:C13"/>
    <mergeCell ref="I10:I13"/>
    <mergeCell ref="J10:J13"/>
    <mergeCell ref="A10:A13"/>
    <mergeCell ref="K14:K17"/>
    <mergeCell ref="A22:A25"/>
    <mergeCell ref="B22:B25"/>
    <mergeCell ref="C22:C25"/>
    <mergeCell ref="I22:I25"/>
    <mergeCell ref="J22:J25"/>
    <mergeCell ref="K22:K25"/>
    <mergeCell ref="A18:A21"/>
    <mergeCell ref="B18:B21"/>
    <mergeCell ref="C18:C21"/>
    <mergeCell ref="A38:A41"/>
    <mergeCell ref="I38:I41"/>
    <mergeCell ref="J38:J41"/>
    <mergeCell ref="A4:A6"/>
    <mergeCell ref="C4:C6"/>
    <mergeCell ref="B4:B6"/>
    <mergeCell ref="A2:J2"/>
    <mergeCell ref="J4:J6"/>
    <mergeCell ref="I4:I6"/>
    <mergeCell ref="C7:C9"/>
    <mergeCell ref="I7:I9"/>
    <mergeCell ref="J7:J9"/>
    <mergeCell ref="B7:B9"/>
    <mergeCell ref="A7:A9"/>
    <mergeCell ref="K4:K6"/>
    <mergeCell ref="K7:K9"/>
    <mergeCell ref="K10:K13"/>
    <mergeCell ref="D10:D12"/>
    <mergeCell ref="F10:F12"/>
    <mergeCell ref="E10:E11"/>
    <mergeCell ref="G10:G11"/>
    <mergeCell ref="H10:H11"/>
    <mergeCell ref="K18:K21"/>
    <mergeCell ref="I18:I21"/>
    <mergeCell ref="J18:J21"/>
    <mergeCell ref="K26:K27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K28:K30"/>
    <mergeCell ref="D28:D30"/>
    <mergeCell ref="A26:A27"/>
    <mergeCell ref="B26:B27"/>
    <mergeCell ref="C26:C27"/>
    <mergeCell ref="I26:I27"/>
    <mergeCell ref="J26:J27"/>
    <mergeCell ref="F45:F47"/>
    <mergeCell ref="G45:G47"/>
    <mergeCell ref="H45:H47"/>
    <mergeCell ref="I45:I46"/>
    <mergeCell ref="K38:K41"/>
    <mergeCell ref="K31:K33"/>
    <mergeCell ref="A34:A37"/>
    <mergeCell ref="B34:B37"/>
    <mergeCell ref="C34:C37"/>
    <mergeCell ref="K34:K37"/>
    <mergeCell ref="J34:J37"/>
    <mergeCell ref="I34:I37"/>
    <mergeCell ref="F31:F33"/>
    <mergeCell ref="G31:G33"/>
    <mergeCell ref="H31:H33"/>
    <mergeCell ref="I31:I33"/>
    <mergeCell ref="J31:J33"/>
    <mergeCell ref="A31:A33"/>
    <mergeCell ref="B31:B33"/>
    <mergeCell ref="C31:C33"/>
    <mergeCell ref="D31:D33"/>
    <mergeCell ref="E31:E33"/>
    <mergeCell ref="C38:C41"/>
    <mergeCell ref="B38:B41"/>
    <mergeCell ref="K42:K44"/>
    <mergeCell ref="A49:A52"/>
    <mergeCell ref="B49:B52"/>
    <mergeCell ref="C49:C52"/>
    <mergeCell ref="I49:I52"/>
    <mergeCell ref="J49:J52"/>
    <mergeCell ref="K49:K52"/>
    <mergeCell ref="D49:D50"/>
    <mergeCell ref="E49:E50"/>
    <mergeCell ref="F49:F50"/>
    <mergeCell ref="G49:G50"/>
    <mergeCell ref="H49:H50"/>
    <mergeCell ref="A42:A44"/>
    <mergeCell ref="B42:B44"/>
    <mergeCell ref="C42:C44"/>
    <mergeCell ref="I42:I44"/>
    <mergeCell ref="J42:J44"/>
    <mergeCell ref="K45:K46"/>
    <mergeCell ref="J45:J46"/>
    <mergeCell ref="A45:A48"/>
    <mergeCell ref="B45:B48"/>
    <mergeCell ref="C45:C48"/>
    <mergeCell ref="D45:D47"/>
    <mergeCell ref="E45:E47"/>
    <mergeCell ref="A61:A63"/>
    <mergeCell ref="B61:B63"/>
    <mergeCell ref="C61:C63"/>
    <mergeCell ref="I61:I63"/>
    <mergeCell ref="J61:J63"/>
    <mergeCell ref="K61:K63"/>
    <mergeCell ref="K53:K57"/>
    <mergeCell ref="F56:F57"/>
    <mergeCell ref="A53:A57"/>
    <mergeCell ref="B53:B57"/>
    <mergeCell ref="C53:C57"/>
    <mergeCell ref="D56:D57"/>
    <mergeCell ref="E56:E57"/>
    <mergeCell ref="G56:G57"/>
    <mergeCell ref="H56:H57"/>
    <mergeCell ref="I53:I57"/>
    <mergeCell ref="J53:J57"/>
    <mergeCell ref="M4:M6"/>
    <mergeCell ref="M7:M9"/>
    <mergeCell ref="M10:M13"/>
    <mergeCell ref="M14:M17"/>
    <mergeCell ref="M18:M21"/>
    <mergeCell ref="M22:M25"/>
    <mergeCell ref="M26:M27"/>
    <mergeCell ref="M53:M57"/>
    <mergeCell ref="M61:M63"/>
    <mergeCell ref="M64:M66"/>
    <mergeCell ref="M67:M70"/>
    <mergeCell ref="M71:M74"/>
    <mergeCell ref="M75:M78"/>
    <mergeCell ref="M79:M82"/>
    <mergeCell ref="L28:L30"/>
    <mergeCell ref="M28:M30"/>
    <mergeCell ref="M31:M33"/>
    <mergeCell ref="M34:M37"/>
    <mergeCell ref="M38:M41"/>
    <mergeCell ref="M42:M44"/>
    <mergeCell ref="M45:M46"/>
    <mergeCell ref="M49:M52"/>
    <mergeCell ref="L75:L78"/>
    <mergeCell ref="L79:L82"/>
    <mergeCell ref="L31:L33"/>
    <mergeCell ref="L34:L37"/>
    <mergeCell ref="L38:L41"/>
    <mergeCell ref="L42:L44"/>
    <mergeCell ref="L45:L46"/>
    <mergeCell ref="L49:L52"/>
    <mergeCell ref="L53:L57"/>
    <mergeCell ref="L61:L63"/>
    <mergeCell ref="L64:L6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topLeftCell="A4" zoomScale="60" zoomScaleNormal="60" workbookViewId="0">
      <selection activeCell="J41" sqref="J41:J43"/>
    </sheetView>
  </sheetViews>
  <sheetFormatPr defaultRowHeight="14.4" x14ac:dyDescent="0.3"/>
  <cols>
    <col min="2" max="2" width="33.88671875" customWidth="1"/>
    <col min="3" max="3" width="29.5546875" customWidth="1"/>
    <col min="4" max="4" width="20.6640625" customWidth="1"/>
    <col min="5" max="5" width="20" customWidth="1"/>
    <col min="6" max="6" width="16.44140625" customWidth="1"/>
    <col min="7" max="7" width="23" customWidth="1"/>
    <col min="8" max="8" width="18.5546875" customWidth="1"/>
    <col min="9" max="9" width="50.109375" customWidth="1"/>
    <col min="10" max="10" width="17.109375" customWidth="1"/>
    <col min="11" max="11" width="25" customWidth="1"/>
    <col min="12" max="12" width="28.88671875" customWidth="1"/>
    <col min="13" max="13" width="26.44140625" customWidth="1"/>
  </cols>
  <sheetData>
    <row r="1" spans="1:13" ht="21.6" thickBot="1" x14ac:dyDescent="0.35">
      <c r="A1" s="237" t="s">
        <v>68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3" ht="200.25" customHeight="1" thickBot="1" x14ac:dyDescent="0.35">
      <c r="A2" s="134" t="s">
        <v>43</v>
      </c>
      <c r="B2" s="135" t="s">
        <v>0</v>
      </c>
      <c r="C2" s="136" t="s">
        <v>1</v>
      </c>
      <c r="D2" s="137" t="s">
        <v>44</v>
      </c>
      <c r="E2" s="135" t="s">
        <v>69</v>
      </c>
      <c r="F2" s="135" t="s">
        <v>70</v>
      </c>
      <c r="G2" s="135" t="s">
        <v>71</v>
      </c>
      <c r="H2" s="138" t="s">
        <v>72</v>
      </c>
      <c r="I2" s="139" t="s">
        <v>13</v>
      </c>
      <c r="J2" s="139" t="s">
        <v>66</v>
      </c>
      <c r="K2" s="139" t="s">
        <v>14</v>
      </c>
      <c r="L2" s="140" t="s">
        <v>131</v>
      </c>
      <c r="M2" s="140" t="s">
        <v>145</v>
      </c>
    </row>
    <row r="3" spans="1:13" ht="15.75" customHeight="1" x14ac:dyDescent="0.3">
      <c r="A3" s="290">
        <v>1</v>
      </c>
      <c r="B3" s="161" t="s">
        <v>11</v>
      </c>
      <c r="C3" s="292" t="s">
        <v>12</v>
      </c>
      <c r="D3" s="141" t="s">
        <v>3</v>
      </c>
      <c r="E3" s="90" t="s">
        <v>24</v>
      </c>
      <c r="F3" s="90">
        <v>438.27499999999998</v>
      </c>
      <c r="G3" s="90" t="s">
        <v>24</v>
      </c>
      <c r="H3" s="91" t="s">
        <v>31</v>
      </c>
      <c r="I3" s="148" t="s">
        <v>25</v>
      </c>
      <c r="J3" s="148" t="s">
        <v>75</v>
      </c>
      <c r="K3" s="148" t="s">
        <v>73</v>
      </c>
      <c r="L3" s="145" t="s">
        <v>132</v>
      </c>
      <c r="M3" s="145" t="s">
        <v>162</v>
      </c>
    </row>
    <row r="4" spans="1:13" x14ac:dyDescent="0.3">
      <c r="A4" s="239"/>
      <c r="B4" s="162"/>
      <c r="C4" s="293"/>
      <c r="D4" s="142" t="s">
        <v>4</v>
      </c>
      <c r="E4" s="92" t="s">
        <v>24</v>
      </c>
      <c r="F4" s="92">
        <v>139.154</v>
      </c>
      <c r="G4" s="92" t="s">
        <v>24</v>
      </c>
      <c r="H4" s="93" t="s">
        <v>24</v>
      </c>
      <c r="I4" s="149"/>
      <c r="J4" s="149"/>
      <c r="K4" s="149"/>
      <c r="L4" s="146"/>
      <c r="M4" s="146"/>
    </row>
    <row r="5" spans="1:13" ht="30" customHeight="1" thickBot="1" x14ac:dyDescent="0.35">
      <c r="A5" s="240"/>
      <c r="B5" s="163"/>
      <c r="C5" s="294"/>
      <c r="D5" s="94" t="s">
        <v>5</v>
      </c>
      <c r="E5" s="95" t="s">
        <v>24</v>
      </c>
      <c r="F5" s="96">
        <f>SUM(F3:F4)</f>
        <v>577.42899999999997</v>
      </c>
      <c r="G5" s="95" t="s">
        <v>24</v>
      </c>
      <c r="H5" s="97" t="s">
        <v>24</v>
      </c>
      <c r="I5" s="151"/>
      <c r="J5" s="151"/>
      <c r="K5" s="151"/>
      <c r="L5" s="147"/>
      <c r="M5" s="147"/>
    </row>
    <row r="6" spans="1:13" ht="26.25" customHeight="1" x14ac:dyDescent="0.3">
      <c r="A6" s="241">
        <v>2</v>
      </c>
      <c r="B6" s="241" t="s">
        <v>19</v>
      </c>
      <c r="C6" s="256" t="s">
        <v>20</v>
      </c>
      <c r="D6" s="143" t="s">
        <v>3</v>
      </c>
      <c r="E6" s="90" t="s">
        <v>24</v>
      </c>
      <c r="F6" s="98">
        <v>510.24099999999999</v>
      </c>
      <c r="G6" s="98" t="s">
        <v>31</v>
      </c>
      <c r="H6" s="99">
        <v>84.215000000000003</v>
      </c>
      <c r="I6" s="307" t="s">
        <v>31</v>
      </c>
      <c r="J6" s="225" t="s">
        <v>21</v>
      </c>
      <c r="K6" s="225" t="s">
        <v>29</v>
      </c>
      <c r="L6" s="145" t="s">
        <v>132</v>
      </c>
      <c r="M6" s="145" t="s">
        <v>31</v>
      </c>
    </row>
    <row r="7" spans="1:13" ht="27" customHeight="1" x14ac:dyDescent="0.3">
      <c r="A7" s="242"/>
      <c r="B7" s="242"/>
      <c r="C7" s="257"/>
      <c r="D7" s="142" t="s">
        <v>4</v>
      </c>
      <c r="E7" s="92" t="s">
        <v>24</v>
      </c>
      <c r="F7" s="92">
        <v>40.616</v>
      </c>
      <c r="G7" s="92" t="s">
        <v>24</v>
      </c>
      <c r="H7" s="93" t="s">
        <v>24</v>
      </c>
      <c r="I7" s="242"/>
      <c r="J7" s="149"/>
      <c r="K7" s="149"/>
      <c r="L7" s="146"/>
      <c r="M7" s="146"/>
    </row>
    <row r="8" spans="1:13" ht="31.5" customHeight="1" thickBot="1" x14ac:dyDescent="0.35">
      <c r="A8" s="243"/>
      <c r="B8" s="243"/>
      <c r="C8" s="258"/>
      <c r="D8" s="100" t="s">
        <v>5</v>
      </c>
      <c r="E8" s="95" t="s">
        <v>24</v>
      </c>
      <c r="F8" s="101">
        <f>SUM(F6:F7)</f>
        <v>550.85699999999997</v>
      </c>
      <c r="G8" s="101" t="s">
        <v>31</v>
      </c>
      <c r="H8" s="102">
        <f>SUM(H6:H7)</f>
        <v>84.215000000000003</v>
      </c>
      <c r="I8" s="255"/>
      <c r="J8" s="150"/>
      <c r="K8" s="150"/>
      <c r="L8" s="147"/>
      <c r="M8" s="147"/>
    </row>
    <row r="9" spans="1:13" ht="30.75" customHeight="1" x14ac:dyDescent="0.3">
      <c r="A9" s="290">
        <v>3</v>
      </c>
      <c r="B9" s="145" t="s">
        <v>22</v>
      </c>
      <c r="C9" s="292" t="s">
        <v>77</v>
      </c>
      <c r="D9" s="295" t="s">
        <v>3</v>
      </c>
      <c r="E9" s="301" t="s">
        <v>24</v>
      </c>
      <c r="F9" s="298" t="s">
        <v>31</v>
      </c>
      <c r="G9" s="301" t="s">
        <v>24</v>
      </c>
      <c r="H9" s="304" t="s">
        <v>24</v>
      </c>
      <c r="I9" s="148" t="s">
        <v>152</v>
      </c>
      <c r="J9" s="148" t="s">
        <v>147</v>
      </c>
      <c r="K9" s="145" t="s">
        <v>78</v>
      </c>
      <c r="L9" s="145" t="s">
        <v>132</v>
      </c>
      <c r="M9" s="145" t="s">
        <v>146</v>
      </c>
    </row>
    <row r="10" spans="1:13" ht="31.5" customHeight="1" x14ac:dyDescent="0.3">
      <c r="A10" s="238"/>
      <c r="B10" s="146"/>
      <c r="C10" s="293"/>
      <c r="D10" s="296"/>
      <c r="E10" s="302"/>
      <c r="F10" s="299"/>
      <c r="G10" s="302"/>
      <c r="H10" s="305"/>
      <c r="I10" s="149"/>
      <c r="J10" s="149"/>
      <c r="K10" s="146"/>
      <c r="L10" s="146"/>
      <c r="M10" s="146"/>
    </row>
    <row r="11" spans="1:13" ht="27" customHeight="1" x14ac:dyDescent="0.3">
      <c r="A11" s="239"/>
      <c r="B11" s="146"/>
      <c r="C11" s="293"/>
      <c r="D11" s="297"/>
      <c r="E11" s="303"/>
      <c r="F11" s="300"/>
      <c r="G11" s="303"/>
      <c r="H11" s="306"/>
      <c r="I11" s="149"/>
      <c r="J11" s="149"/>
      <c r="K11" s="146"/>
      <c r="L11" s="146"/>
      <c r="M11" s="146"/>
    </row>
    <row r="12" spans="1:13" ht="114.75" customHeight="1" thickBot="1" x14ac:dyDescent="0.35">
      <c r="A12" s="291"/>
      <c r="B12" s="147"/>
      <c r="C12" s="294"/>
      <c r="D12" s="94" t="s">
        <v>5</v>
      </c>
      <c r="E12" s="95" t="s">
        <v>24</v>
      </c>
      <c r="F12" s="96" t="s">
        <v>31</v>
      </c>
      <c r="G12" s="95" t="s">
        <v>24</v>
      </c>
      <c r="H12" s="97" t="s">
        <v>24</v>
      </c>
      <c r="I12" s="151"/>
      <c r="J12" s="151"/>
      <c r="K12" s="147"/>
      <c r="L12" s="147"/>
      <c r="M12" s="147"/>
    </row>
    <row r="13" spans="1:13" ht="15.75" customHeight="1" x14ac:dyDescent="0.3">
      <c r="A13" s="238">
        <v>4</v>
      </c>
      <c r="B13" s="145" t="s">
        <v>23</v>
      </c>
      <c r="C13" s="308" t="s">
        <v>67</v>
      </c>
      <c r="D13" s="143" t="s">
        <v>8</v>
      </c>
      <c r="E13" s="103" t="s">
        <v>31</v>
      </c>
      <c r="F13" s="103">
        <v>747.13099999999997</v>
      </c>
      <c r="G13" s="103" t="s">
        <v>31</v>
      </c>
      <c r="H13" s="91" t="s">
        <v>31</v>
      </c>
      <c r="I13" s="145" t="s">
        <v>57</v>
      </c>
      <c r="J13" s="145" t="s">
        <v>58</v>
      </c>
      <c r="K13" s="148" t="s">
        <v>56</v>
      </c>
      <c r="L13" s="145" t="s">
        <v>132</v>
      </c>
      <c r="M13" s="145" t="s">
        <v>31</v>
      </c>
    </row>
    <row r="14" spans="1:13" x14ac:dyDescent="0.3">
      <c r="A14" s="239"/>
      <c r="B14" s="146"/>
      <c r="C14" s="257"/>
      <c r="D14" s="143" t="s">
        <v>3</v>
      </c>
      <c r="E14" s="98" t="s">
        <v>31</v>
      </c>
      <c r="F14" s="104">
        <v>7247.8270000000002</v>
      </c>
      <c r="G14" s="98" t="s">
        <v>31</v>
      </c>
      <c r="H14" s="105">
        <v>456.18900000000002</v>
      </c>
      <c r="I14" s="146"/>
      <c r="J14" s="146"/>
      <c r="K14" s="149"/>
      <c r="L14" s="146"/>
      <c r="M14" s="146"/>
    </row>
    <row r="15" spans="1:13" ht="15.75" customHeight="1" x14ac:dyDescent="0.3">
      <c r="A15" s="240"/>
      <c r="B15" s="146"/>
      <c r="C15" s="258"/>
      <c r="D15" s="142" t="s">
        <v>4</v>
      </c>
      <c r="E15" s="92" t="s">
        <v>31</v>
      </c>
      <c r="F15" s="104">
        <v>1266.6510000000001</v>
      </c>
      <c r="G15" s="92" t="s">
        <v>31</v>
      </c>
      <c r="H15" s="105">
        <v>75.08</v>
      </c>
      <c r="I15" s="146"/>
      <c r="J15" s="146"/>
      <c r="K15" s="149"/>
      <c r="L15" s="146"/>
      <c r="M15" s="146"/>
    </row>
    <row r="16" spans="1:13" ht="28.5" customHeight="1" thickBot="1" x14ac:dyDescent="0.35">
      <c r="A16" s="240"/>
      <c r="B16" s="147"/>
      <c r="C16" s="309"/>
      <c r="D16" s="94" t="s">
        <v>5</v>
      </c>
      <c r="E16" s="96" t="s">
        <v>31</v>
      </c>
      <c r="F16" s="96">
        <f>SUM(F13:F15)</f>
        <v>9261.6090000000004</v>
      </c>
      <c r="G16" s="96" t="s">
        <v>31</v>
      </c>
      <c r="H16" s="106">
        <f>SUM(H14:H15)</f>
        <v>531.26900000000001</v>
      </c>
      <c r="I16" s="147"/>
      <c r="J16" s="146"/>
      <c r="K16" s="150"/>
      <c r="L16" s="147"/>
      <c r="M16" s="147"/>
    </row>
    <row r="17" spans="1:18" ht="30" customHeight="1" x14ac:dyDescent="0.3">
      <c r="A17" s="241">
        <v>5</v>
      </c>
      <c r="B17" s="148" t="s">
        <v>26</v>
      </c>
      <c r="C17" s="256" t="s">
        <v>27</v>
      </c>
      <c r="D17" s="141" t="s">
        <v>8</v>
      </c>
      <c r="E17" s="103" t="s">
        <v>31</v>
      </c>
      <c r="F17" s="103" t="s">
        <v>31</v>
      </c>
      <c r="G17" s="103" t="s">
        <v>31</v>
      </c>
      <c r="H17" s="91" t="s">
        <v>31</v>
      </c>
      <c r="I17" s="145" t="s">
        <v>55</v>
      </c>
      <c r="J17" s="148" t="s">
        <v>30</v>
      </c>
      <c r="K17" s="148" t="s">
        <v>79</v>
      </c>
      <c r="L17" s="145" t="s">
        <v>132</v>
      </c>
      <c r="M17" s="145" t="s">
        <v>146</v>
      </c>
    </row>
    <row r="18" spans="1:18" ht="15" customHeight="1" x14ac:dyDescent="0.3">
      <c r="A18" s="242"/>
      <c r="B18" s="149"/>
      <c r="C18" s="257"/>
      <c r="D18" s="142" t="s">
        <v>3</v>
      </c>
      <c r="E18" s="104" t="s">
        <v>31</v>
      </c>
      <c r="F18" s="104" t="s">
        <v>31</v>
      </c>
      <c r="G18" s="104" t="s">
        <v>31</v>
      </c>
      <c r="H18" s="105" t="s">
        <v>31</v>
      </c>
      <c r="I18" s="146"/>
      <c r="J18" s="149"/>
      <c r="K18" s="149"/>
      <c r="L18" s="146"/>
      <c r="M18" s="146"/>
    </row>
    <row r="19" spans="1:18" ht="20.25" customHeight="1" x14ac:dyDescent="0.3">
      <c r="A19" s="242"/>
      <c r="B19" s="149"/>
      <c r="C19" s="257"/>
      <c r="D19" s="142" t="s">
        <v>4</v>
      </c>
      <c r="E19" s="104" t="s">
        <v>31</v>
      </c>
      <c r="F19" s="104" t="s">
        <v>31</v>
      </c>
      <c r="G19" s="104" t="s">
        <v>31</v>
      </c>
      <c r="H19" s="105" t="s">
        <v>31</v>
      </c>
      <c r="I19" s="146"/>
      <c r="J19" s="149"/>
      <c r="K19" s="149"/>
      <c r="L19" s="146"/>
      <c r="M19" s="146"/>
    </row>
    <row r="20" spans="1:18" ht="22.5" customHeight="1" thickBot="1" x14ac:dyDescent="0.35">
      <c r="A20" s="255"/>
      <c r="B20" s="151"/>
      <c r="C20" s="258"/>
      <c r="D20" s="100" t="s">
        <v>5</v>
      </c>
      <c r="E20" s="101" t="s">
        <v>31</v>
      </c>
      <c r="F20" s="101" t="s">
        <v>31</v>
      </c>
      <c r="G20" s="101">
        <v>120710</v>
      </c>
      <c r="H20" s="102">
        <v>120710</v>
      </c>
      <c r="I20" s="146"/>
      <c r="J20" s="150"/>
      <c r="K20" s="150"/>
      <c r="L20" s="147"/>
      <c r="M20" s="147"/>
      <c r="N20" s="28"/>
      <c r="O20" s="28"/>
      <c r="P20" s="28"/>
      <c r="Q20" s="28"/>
      <c r="R20" s="28"/>
    </row>
    <row r="21" spans="1:18" ht="24" customHeight="1" x14ac:dyDescent="0.3">
      <c r="A21" s="249">
        <v>6</v>
      </c>
      <c r="B21" s="145" t="s">
        <v>32</v>
      </c>
      <c r="C21" s="269" t="s">
        <v>81</v>
      </c>
      <c r="D21" s="141" t="s">
        <v>8</v>
      </c>
      <c r="E21" s="103">
        <v>120</v>
      </c>
      <c r="F21" s="103">
        <v>120</v>
      </c>
      <c r="G21" s="103" t="s">
        <v>24</v>
      </c>
      <c r="H21" s="91" t="s">
        <v>24</v>
      </c>
      <c r="I21" s="145" t="s">
        <v>31</v>
      </c>
      <c r="J21" s="148" t="s">
        <v>161</v>
      </c>
      <c r="K21" s="148" t="s">
        <v>80</v>
      </c>
      <c r="L21" s="146" t="s">
        <v>133</v>
      </c>
      <c r="M21" s="146" t="s">
        <v>158</v>
      </c>
    </row>
    <row r="22" spans="1:18" ht="21" customHeight="1" x14ac:dyDescent="0.3">
      <c r="A22" s="250"/>
      <c r="B22" s="146"/>
      <c r="C22" s="270"/>
      <c r="D22" s="142" t="s">
        <v>3</v>
      </c>
      <c r="E22" s="104">
        <v>220000</v>
      </c>
      <c r="F22" s="104">
        <v>220000</v>
      </c>
      <c r="G22" s="104">
        <v>126448</v>
      </c>
      <c r="H22" s="105">
        <v>126448</v>
      </c>
      <c r="I22" s="146"/>
      <c r="J22" s="149"/>
      <c r="K22" s="149"/>
      <c r="L22" s="146"/>
      <c r="M22" s="146"/>
    </row>
    <row r="23" spans="1:18" ht="23.25" customHeight="1" x14ac:dyDescent="0.3">
      <c r="A23" s="250"/>
      <c r="B23" s="146"/>
      <c r="C23" s="270"/>
      <c r="D23" s="142" t="s">
        <v>4</v>
      </c>
      <c r="E23" s="104">
        <v>1100000</v>
      </c>
      <c r="F23" s="104">
        <v>1100000</v>
      </c>
      <c r="G23" s="104">
        <v>31612</v>
      </c>
      <c r="H23" s="105">
        <v>31612</v>
      </c>
      <c r="I23" s="146"/>
      <c r="J23" s="149"/>
      <c r="K23" s="149"/>
      <c r="L23" s="146"/>
      <c r="M23" s="146"/>
    </row>
    <row r="24" spans="1:18" ht="28.5" customHeight="1" thickBot="1" x14ac:dyDescent="0.35">
      <c r="A24" s="251"/>
      <c r="B24" s="147"/>
      <c r="C24" s="273"/>
      <c r="D24" s="100" t="s">
        <v>5</v>
      </c>
      <c r="E24" s="101">
        <f>SUM(E21:E23)</f>
        <v>1320120</v>
      </c>
      <c r="F24" s="101">
        <f>SUM(F21:F23)</f>
        <v>1320120</v>
      </c>
      <c r="G24" s="101">
        <f>SUM(G22:G23)</f>
        <v>158060</v>
      </c>
      <c r="H24" s="102">
        <f>SUM(H22:H23)</f>
        <v>158060</v>
      </c>
      <c r="I24" s="146"/>
      <c r="J24" s="150"/>
      <c r="K24" s="150"/>
      <c r="L24" s="146"/>
      <c r="M24" s="146"/>
    </row>
    <row r="25" spans="1:18" ht="78.75" customHeight="1" x14ac:dyDescent="0.3">
      <c r="A25" s="249">
        <v>7</v>
      </c>
      <c r="B25" s="145" t="s">
        <v>33</v>
      </c>
      <c r="C25" s="269" t="s">
        <v>34</v>
      </c>
      <c r="D25" s="107" t="s">
        <v>7</v>
      </c>
      <c r="E25" s="103" t="s">
        <v>31</v>
      </c>
      <c r="F25" s="103" t="s">
        <v>31</v>
      </c>
      <c r="G25" s="108">
        <v>153912.26999999999</v>
      </c>
      <c r="H25" s="109">
        <v>153912.26999999999</v>
      </c>
      <c r="I25" s="145" t="s">
        <v>155</v>
      </c>
      <c r="J25" s="145" t="s">
        <v>36</v>
      </c>
      <c r="K25" s="145" t="s">
        <v>35</v>
      </c>
      <c r="L25" s="145" t="s">
        <v>133</v>
      </c>
      <c r="M25" s="145" t="s">
        <v>159</v>
      </c>
    </row>
    <row r="26" spans="1:18" ht="39.75" customHeight="1" thickBot="1" x14ac:dyDescent="0.35">
      <c r="A26" s="251"/>
      <c r="B26" s="146"/>
      <c r="C26" s="270"/>
      <c r="D26" s="100" t="s">
        <v>5</v>
      </c>
      <c r="E26" s="101" t="s">
        <v>31</v>
      </c>
      <c r="F26" s="101" t="s">
        <v>31</v>
      </c>
      <c r="G26" s="101">
        <v>153912.26999999999</v>
      </c>
      <c r="H26" s="102">
        <v>153912.26999999999</v>
      </c>
      <c r="I26" s="146"/>
      <c r="J26" s="146"/>
      <c r="K26" s="146"/>
      <c r="L26" s="147"/>
      <c r="M26" s="147"/>
    </row>
    <row r="27" spans="1:18" ht="15" customHeight="1" x14ac:dyDescent="0.3">
      <c r="A27" s="241">
        <v>8</v>
      </c>
      <c r="B27" s="148" t="s">
        <v>37</v>
      </c>
      <c r="C27" s="256" t="s">
        <v>38</v>
      </c>
      <c r="D27" s="274" t="s">
        <v>31</v>
      </c>
      <c r="E27" s="281" t="s">
        <v>31</v>
      </c>
      <c r="F27" s="281" t="s">
        <v>31</v>
      </c>
      <c r="G27" s="281" t="s">
        <v>31</v>
      </c>
      <c r="H27" s="284" t="s">
        <v>31</v>
      </c>
      <c r="I27" s="287" t="s">
        <v>55</v>
      </c>
      <c r="J27" s="148" t="s">
        <v>149</v>
      </c>
      <c r="K27" s="148" t="s">
        <v>31</v>
      </c>
      <c r="L27" s="145" t="s">
        <v>134</v>
      </c>
      <c r="M27" s="145" t="s">
        <v>31</v>
      </c>
    </row>
    <row r="28" spans="1:18" ht="15" customHeight="1" x14ac:dyDescent="0.3">
      <c r="A28" s="242"/>
      <c r="B28" s="149"/>
      <c r="C28" s="257"/>
      <c r="D28" s="275"/>
      <c r="E28" s="282"/>
      <c r="F28" s="282"/>
      <c r="G28" s="282"/>
      <c r="H28" s="285"/>
      <c r="I28" s="288"/>
      <c r="J28" s="149"/>
      <c r="K28" s="149"/>
      <c r="L28" s="146"/>
      <c r="M28" s="146"/>
    </row>
    <row r="29" spans="1:18" ht="21.75" customHeight="1" thickBot="1" x14ac:dyDescent="0.35">
      <c r="A29" s="243"/>
      <c r="B29" s="150"/>
      <c r="C29" s="258"/>
      <c r="D29" s="275"/>
      <c r="E29" s="283"/>
      <c r="F29" s="283"/>
      <c r="G29" s="283"/>
      <c r="H29" s="286"/>
      <c r="I29" s="289"/>
      <c r="J29" s="150"/>
      <c r="K29" s="150"/>
      <c r="L29" s="147"/>
      <c r="M29" s="147"/>
    </row>
    <row r="30" spans="1:18" ht="15" customHeight="1" x14ac:dyDescent="0.3">
      <c r="A30" s="249">
        <v>9</v>
      </c>
      <c r="B30" s="145" t="s">
        <v>39</v>
      </c>
      <c r="C30" s="269" t="s">
        <v>42</v>
      </c>
      <c r="D30" s="274" t="s">
        <v>31</v>
      </c>
      <c r="E30" s="265" t="s">
        <v>31</v>
      </c>
      <c r="F30" s="265" t="s">
        <v>31</v>
      </c>
      <c r="G30" s="265" t="s">
        <v>31</v>
      </c>
      <c r="H30" s="267" t="s">
        <v>31</v>
      </c>
      <c r="I30" s="145" t="s">
        <v>55</v>
      </c>
      <c r="J30" s="148" t="s">
        <v>40</v>
      </c>
      <c r="K30" s="145" t="s">
        <v>41</v>
      </c>
      <c r="L30" s="145" t="s">
        <v>133</v>
      </c>
      <c r="M30" s="145" t="s">
        <v>31</v>
      </c>
    </row>
    <row r="31" spans="1:18" ht="15" customHeight="1" x14ac:dyDescent="0.3">
      <c r="A31" s="250"/>
      <c r="B31" s="146"/>
      <c r="C31" s="270"/>
      <c r="D31" s="275"/>
      <c r="E31" s="277"/>
      <c r="F31" s="277"/>
      <c r="G31" s="277"/>
      <c r="H31" s="279"/>
      <c r="I31" s="146"/>
      <c r="J31" s="149"/>
      <c r="K31" s="146"/>
      <c r="L31" s="146"/>
      <c r="M31" s="146"/>
    </row>
    <row r="32" spans="1:18" ht="43.5" customHeight="1" thickBot="1" x14ac:dyDescent="0.35">
      <c r="A32" s="251"/>
      <c r="B32" s="146"/>
      <c r="C32" s="270"/>
      <c r="D32" s="275"/>
      <c r="E32" s="277"/>
      <c r="F32" s="277"/>
      <c r="G32" s="277"/>
      <c r="H32" s="279"/>
      <c r="I32" s="146"/>
      <c r="J32" s="150"/>
      <c r="K32" s="146"/>
      <c r="L32" s="147"/>
      <c r="M32" s="147"/>
    </row>
    <row r="33" spans="1:13" ht="15.75" customHeight="1" x14ac:dyDescent="0.3">
      <c r="A33" s="249">
        <v>10</v>
      </c>
      <c r="B33" s="145" t="s">
        <v>45</v>
      </c>
      <c r="C33" s="269" t="s">
        <v>48</v>
      </c>
      <c r="D33" s="141" t="s">
        <v>8</v>
      </c>
      <c r="E33" s="103">
        <v>5</v>
      </c>
      <c r="F33" s="103">
        <v>5</v>
      </c>
      <c r="G33" s="103" t="s">
        <v>31</v>
      </c>
      <c r="H33" s="91" t="s">
        <v>31</v>
      </c>
      <c r="I33" s="145" t="s">
        <v>31</v>
      </c>
      <c r="J33" s="145" t="s">
        <v>47</v>
      </c>
      <c r="K33" s="148" t="s">
        <v>46</v>
      </c>
      <c r="L33" s="145" t="s">
        <v>133</v>
      </c>
      <c r="M33" s="145" t="s">
        <v>159</v>
      </c>
    </row>
    <row r="34" spans="1:13" x14ac:dyDescent="0.3">
      <c r="A34" s="250"/>
      <c r="B34" s="146"/>
      <c r="C34" s="270"/>
      <c r="D34" s="142" t="s">
        <v>3</v>
      </c>
      <c r="E34" s="104">
        <v>42000</v>
      </c>
      <c r="F34" s="104">
        <v>42000</v>
      </c>
      <c r="G34" s="104">
        <v>25000</v>
      </c>
      <c r="H34" s="105">
        <v>25000</v>
      </c>
      <c r="I34" s="146"/>
      <c r="J34" s="146"/>
      <c r="K34" s="149"/>
      <c r="L34" s="146"/>
      <c r="M34" s="146"/>
    </row>
    <row r="35" spans="1:13" x14ac:dyDescent="0.3">
      <c r="A35" s="250"/>
      <c r="B35" s="146"/>
      <c r="C35" s="270"/>
      <c r="D35" s="142" t="s">
        <v>4</v>
      </c>
      <c r="E35" s="104">
        <v>8000</v>
      </c>
      <c r="F35" s="104">
        <v>8000</v>
      </c>
      <c r="G35" s="104">
        <v>3000</v>
      </c>
      <c r="H35" s="105">
        <v>3000</v>
      </c>
      <c r="I35" s="146"/>
      <c r="J35" s="146"/>
      <c r="K35" s="149"/>
      <c r="L35" s="146"/>
      <c r="M35" s="146"/>
    </row>
    <row r="36" spans="1:13" ht="24.75" customHeight="1" thickBot="1" x14ac:dyDescent="0.35">
      <c r="A36" s="250"/>
      <c r="B36" s="146"/>
      <c r="C36" s="270"/>
      <c r="D36" s="100" t="s">
        <v>5</v>
      </c>
      <c r="E36" s="101">
        <f>SUM(E33:E35)</f>
        <v>50005</v>
      </c>
      <c r="F36" s="101">
        <f t="shared" ref="F36:H36" si="0">SUM(F33:F35)</f>
        <v>50005</v>
      </c>
      <c r="G36" s="101">
        <f t="shared" si="0"/>
        <v>28000</v>
      </c>
      <c r="H36" s="102">
        <f t="shared" si="0"/>
        <v>28000</v>
      </c>
      <c r="I36" s="146"/>
      <c r="J36" s="146"/>
      <c r="K36" s="150"/>
      <c r="L36" s="147"/>
      <c r="M36" s="147"/>
    </row>
    <row r="37" spans="1:13" ht="15.75" customHeight="1" x14ac:dyDescent="0.3">
      <c r="A37" s="249">
        <v>11</v>
      </c>
      <c r="B37" s="249" t="s">
        <v>9</v>
      </c>
      <c r="C37" s="269" t="s">
        <v>51</v>
      </c>
      <c r="D37" s="141" t="s">
        <v>8</v>
      </c>
      <c r="E37" s="103" t="s">
        <v>31</v>
      </c>
      <c r="F37" s="103" t="s">
        <v>31</v>
      </c>
      <c r="G37" s="103" t="s">
        <v>31</v>
      </c>
      <c r="H37" s="91" t="s">
        <v>31</v>
      </c>
      <c r="I37" s="145" t="s">
        <v>31</v>
      </c>
      <c r="J37" s="145" t="s">
        <v>50</v>
      </c>
      <c r="K37" s="145" t="s">
        <v>49</v>
      </c>
      <c r="L37" s="145" t="s">
        <v>142</v>
      </c>
      <c r="M37" s="145" t="s">
        <v>31</v>
      </c>
    </row>
    <row r="38" spans="1:13" x14ac:dyDescent="0.3">
      <c r="A38" s="250"/>
      <c r="B38" s="250"/>
      <c r="C38" s="270"/>
      <c r="D38" s="143" t="s">
        <v>3</v>
      </c>
      <c r="E38" s="98" t="s">
        <v>31</v>
      </c>
      <c r="F38" s="98" t="s">
        <v>31</v>
      </c>
      <c r="G38" s="98" t="s">
        <v>31</v>
      </c>
      <c r="H38" s="99" t="s">
        <v>31</v>
      </c>
      <c r="I38" s="146"/>
      <c r="J38" s="146"/>
      <c r="K38" s="146"/>
      <c r="L38" s="146"/>
      <c r="M38" s="146"/>
    </row>
    <row r="39" spans="1:13" x14ac:dyDescent="0.3">
      <c r="A39" s="250"/>
      <c r="B39" s="250"/>
      <c r="C39" s="270"/>
      <c r="D39" s="142" t="s">
        <v>4</v>
      </c>
      <c r="E39" s="92" t="s">
        <v>31</v>
      </c>
      <c r="F39" s="92" t="s">
        <v>31</v>
      </c>
      <c r="G39" s="92" t="s">
        <v>31</v>
      </c>
      <c r="H39" s="93" t="s">
        <v>31</v>
      </c>
      <c r="I39" s="146"/>
      <c r="J39" s="146"/>
      <c r="K39" s="146"/>
      <c r="L39" s="146"/>
      <c r="M39" s="146"/>
    </row>
    <row r="40" spans="1:13" ht="27.75" customHeight="1" thickBot="1" x14ac:dyDescent="0.35">
      <c r="A40" s="251"/>
      <c r="B40" s="251"/>
      <c r="C40" s="273"/>
      <c r="D40" s="94" t="s">
        <v>5</v>
      </c>
      <c r="E40" s="96" t="s">
        <v>31</v>
      </c>
      <c r="F40" s="96" t="s">
        <v>31</v>
      </c>
      <c r="G40" s="96" t="s">
        <v>31</v>
      </c>
      <c r="H40" s="106" t="s">
        <v>31</v>
      </c>
      <c r="I40" s="147"/>
      <c r="J40" s="147"/>
      <c r="K40" s="147"/>
      <c r="L40" s="147"/>
      <c r="M40" s="147"/>
    </row>
    <row r="41" spans="1:13" ht="35.25" customHeight="1" x14ac:dyDescent="0.3">
      <c r="A41" s="250">
        <v>12</v>
      </c>
      <c r="B41" s="146" t="s">
        <v>52</v>
      </c>
      <c r="C41" s="270" t="s">
        <v>53</v>
      </c>
      <c r="D41" s="143" t="s">
        <v>3</v>
      </c>
      <c r="E41" s="98" t="s">
        <v>31</v>
      </c>
      <c r="F41" s="110">
        <v>4443.6270000000004</v>
      </c>
      <c r="G41" s="98" t="s">
        <v>31</v>
      </c>
      <c r="H41" s="99" t="s">
        <v>31</v>
      </c>
      <c r="I41" s="145" t="s">
        <v>165</v>
      </c>
      <c r="J41" s="146" t="s">
        <v>54</v>
      </c>
      <c r="K41" s="146" t="s">
        <v>114</v>
      </c>
      <c r="L41" s="145" t="s">
        <v>136</v>
      </c>
      <c r="M41" s="145" t="s">
        <v>31</v>
      </c>
    </row>
    <row r="42" spans="1:13" ht="36.75" customHeight="1" x14ac:dyDescent="0.3">
      <c r="A42" s="250"/>
      <c r="B42" s="146"/>
      <c r="C42" s="270"/>
      <c r="D42" s="142" t="s">
        <v>4</v>
      </c>
      <c r="E42" s="92" t="s">
        <v>31</v>
      </c>
      <c r="F42" s="104">
        <v>633.46900000000005</v>
      </c>
      <c r="G42" s="92" t="s">
        <v>31</v>
      </c>
      <c r="H42" s="93" t="s">
        <v>31</v>
      </c>
      <c r="I42" s="146"/>
      <c r="J42" s="146"/>
      <c r="K42" s="146"/>
      <c r="L42" s="146"/>
      <c r="M42" s="146"/>
    </row>
    <row r="43" spans="1:13" ht="27" customHeight="1" thickBot="1" x14ac:dyDescent="0.35">
      <c r="A43" s="250"/>
      <c r="B43" s="146"/>
      <c r="C43" s="270"/>
      <c r="D43" s="100" t="s">
        <v>5</v>
      </c>
      <c r="E43" s="101" t="s">
        <v>31</v>
      </c>
      <c r="F43" s="101">
        <f>SUM(F41:F42)</f>
        <v>5077.0960000000005</v>
      </c>
      <c r="G43" s="101" t="s">
        <v>31</v>
      </c>
      <c r="H43" s="102" t="s">
        <v>31</v>
      </c>
      <c r="I43" s="146"/>
      <c r="J43" s="146"/>
      <c r="K43" s="146"/>
      <c r="L43" s="147"/>
      <c r="M43" s="147"/>
    </row>
    <row r="44" spans="1:13" ht="23.25" customHeight="1" x14ac:dyDescent="0.3">
      <c r="A44" s="249">
        <v>13</v>
      </c>
      <c r="B44" s="145" t="s">
        <v>116</v>
      </c>
      <c r="C44" s="269" t="s">
        <v>53</v>
      </c>
      <c r="D44" s="274" t="s">
        <v>31</v>
      </c>
      <c r="E44" s="265" t="s">
        <v>31</v>
      </c>
      <c r="F44" s="265" t="s">
        <v>31</v>
      </c>
      <c r="G44" s="265" t="s">
        <v>31</v>
      </c>
      <c r="H44" s="267" t="s">
        <v>31</v>
      </c>
      <c r="I44" s="145" t="s">
        <v>31</v>
      </c>
      <c r="J44" s="145" t="s">
        <v>54</v>
      </c>
      <c r="K44" s="145" t="s">
        <v>117</v>
      </c>
      <c r="L44" s="146" t="s">
        <v>143</v>
      </c>
      <c r="M44" s="146" t="s">
        <v>31</v>
      </c>
    </row>
    <row r="45" spans="1:13" ht="33" customHeight="1" x14ac:dyDescent="0.3">
      <c r="A45" s="250"/>
      <c r="B45" s="146"/>
      <c r="C45" s="270"/>
      <c r="D45" s="275"/>
      <c r="E45" s="277"/>
      <c r="F45" s="277"/>
      <c r="G45" s="277"/>
      <c r="H45" s="279"/>
      <c r="I45" s="146"/>
      <c r="J45" s="146"/>
      <c r="K45" s="146"/>
      <c r="L45" s="146"/>
      <c r="M45" s="146"/>
    </row>
    <row r="46" spans="1:13" ht="29.25" customHeight="1" thickBot="1" x14ac:dyDescent="0.35">
      <c r="A46" s="250"/>
      <c r="B46" s="146"/>
      <c r="C46" s="270"/>
      <c r="D46" s="275"/>
      <c r="E46" s="277"/>
      <c r="F46" s="277"/>
      <c r="G46" s="277"/>
      <c r="H46" s="279"/>
      <c r="I46" s="146"/>
      <c r="J46" s="146"/>
      <c r="K46" s="146"/>
      <c r="L46" s="225"/>
      <c r="M46" s="225"/>
    </row>
    <row r="47" spans="1:13" ht="26.25" hidden="1" customHeight="1" thickBot="1" x14ac:dyDescent="0.35">
      <c r="A47" s="251"/>
      <c r="B47" s="147"/>
      <c r="C47" s="273"/>
      <c r="D47" s="276"/>
      <c r="E47" s="278"/>
      <c r="F47" s="278"/>
      <c r="G47" s="278"/>
      <c r="H47" s="280"/>
      <c r="I47" s="147"/>
      <c r="J47" s="147"/>
      <c r="K47" s="147"/>
      <c r="L47" s="86"/>
      <c r="M47" s="86"/>
    </row>
    <row r="48" spans="1:13" ht="15" customHeight="1" x14ac:dyDescent="0.3">
      <c r="A48" s="249">
        <v>14</v>
      </c>
      <c r="B48" s="145" t="s">
        <v>59</v>
      </c>
      <c r="C48" s="269" t="s">
        <v>60</v>
      </c>
      <c r="D48" s="271" t="s">
        <v>3</v>
      </c>
      <c r="E48" s="265">
        <v>49203.5</v>
      </c>
      <c r="F48" s="265">
        <v>49203.5</v>
      </c>
      <c r="G48" s="265">
        <v>39986.800000000003</v>
      </c>
      <c r="H48" s="267">
        <v>39986.800000000003</v>
      </c>
      <c r="I48" s="145" t="s">
        <v>31</v>
      </c>
      <c r="J48" s="145" t="s">
        <v>62</v>
      </c>
      <c r="K48" s="148" t="s">
        <v>61</v>
      </c>
      <c r="L48" s="145" t="s">
        <v>144</v>
      </c>
      <c r="M48" s="145" t="s">
        <v>146</v>
      </c>
    </row>
    <row r="49" spans="1:13" ht="15" customHeight="1" x14ac:dyDescent="0.3">
      <c r="A49" s="250"/>
      <c r="B49" s="146"/>
      <c r="C49" s="270"/>
      <c r="D49" s="272"/>
      <c r="E49" s="266"/>
      <c r="F49" s="266"/>
      <c r="G49" s="266"/>
      <c r="H49" s="268"/>
      <c r="I49" s="146"/>
      <c r="J49" s="146"/>
      <c r="K49" s="149"/>
      <c r="L49" s="146"/>
      <c r="M49" s="146"/>
    </row>
    <row r="50" spans="1:13" x14ac:dyDescent="0.3">
      <c r="A50" s="250"/>
      <c r="B50" s="146"/>
      <c r="C50" s="270"/>
      <c r="D50" s="144" t="s">
        <v>4</v>
      </c>
      <c r="E50" s="92">
        <v>186946.7</v>
      </c>
      <c r="F50" s="92">
        <v>186946.7</v>
      </c>
      <c r="G50" s="92">
        <v>29873.4</v>
      </c>
      <c r="H50" s="93">
        <v>29873.4</v>
      </c>
      <c r="I50" s="146"/>
      <c r="J50" s="146"/>
      <c r="K50" s="149"/>
      <c r="L50" s="146"/>
      <c r="M50" s="146"/>
    </row>
    <row r="51" spans="1:13" ht="29.25" customHeight="1" thickBot="1" x14ac:dyDescent="0.35">
      <c r="A51" s="250"/>
      <c r="B51" s="146"/>
      <c r="C51" s="270"/>
      <c r="D51" s="100" t="s">
        <v>5</v>
      </c>
      <c r="E51" s="101">
        <f>SUM(E48:E50)</f>
        <v>236150.2</v>
      </c>
      <c r="F51" s="101">
        <f>SUM(F48:F50)</f>
        <v>236150.2</v>
      </c>
      <c r="G51" s="101">
        <f>SUM(G48:G50)</f>
        <v>69860.200000000012</v>
      </c>
      <c r="H51" s="102">
        <f>SUM(H48:H50)</f>
        <v>69860.200000000012</v>
      </c>
      <c r="I51" s="146"/>
      <c r="J51" s="146"/>
      <c r="K51" s="150"/>
      <c r="L51" s="147"/>
      <c r="M51" s="147"/>
    </row>
    <row r="52" spans="1:13" ht="15.75" customHeight="1" x14ac:dyDescent="0.3">
      <c r="A52" s="241">
        <v>15</v>
      </c>
      <c r="B52" s="241" t="s">
        <v>2</v>
      </c>
      <c r="C52" s="256" t="s">
        <v>65</v>
      </c>
      <c r="D52" s="141" t="s">
        <v>8</v>
      </c>
      <c r="E52" s="90">
        <v>25.1</v>
      </c>
      <c r="F52" s="90">
        <v>25.1</v>
      </c>
      <c r="G52" s="90" t="s">
        <v>31</v>
      </c>
      <c r="H52" s="111" t="s">
        <v>31</v>
      </c>
      <c r="I52" s="148" t="s">
        <v>64</v>
      </c>
      <c r="J52" s="148" t="s">
        <v>6</v>
      </c>
      <c r="K52" s="145" t="s">
        <v>63</v>
      </c>
      <c r="L52" s="145" t="s">
        <v>139</v>
      </c>
      <c r="M52" s="145" t="s">
        <v>160</v>
      </c>
    </row>
    <row r="53" spans="1:13" x14ac:dyDescent="0.3">
      <c r="A53" s="242"/>
      <c r="B53" s="242"/>
      <c r="C53" s="257"/>
      <c r="D53" s="142" t="s">
        <v>3</v>
      </c>
      <c r="E53" s="92">
        <v>22690.145</v>
      </c>
      <c r="F53" s="92">
        <v>22690.145</v>
      </c>
      <c r="G53" s="92">
        <v>5000</v>
      </c>
      <c r="H53" s="93">
        <v>5000</v>
      </c>
      <c r="I53" s="149"/>
      <c r="J53" s="149"/>
      <c r="K53" s="146"/>
      <c r="L53" s="146"/>
      <c r="M53" s="146"/>
    </row>
    <row r="54" spans="1:13" x14ac:dyDescent="0.3">
      <c r="A54" s="242"/>
      <c r="B54" s="242"/>
      <c r="C54" s="257"/>
      <c r="D54" s="142" t="s">
        <v>4</v>
      </c>
      <c r="E54" s="92">
        <v>12000</v>
      </c>
      <c r="F54" s="104">
        <v>45000</v>
      </c>
      <c r="G54" s="92">
        <v>5000</v>
      </c>
      <c r="H54" s="105">
        <v>38000</v>
      </c>
      <c r="I54" s="149"/>
      <c r="J54" s="149"/>
      <c r="K54" s="146"/>
      <c r="L54" s="146"/>
      <c r="M54" s="146"/>
    </row>
    <row r="55" spans="1:13" ht="15" customHeight="1" x14ac:dyDescent="0.3">
      <c r="A55" s="242"/>
      <c r="B55" s="242"/>
      <c r="C55" s="257"/>
      <c r="D55" s="259" t="s">
        <v>5</v>
      </c>
      <c r="E55" s="261">
        <f>E52+E53+E54</f>
        <v>34715.244999999995</v>
      </c>
      <c r="F55" s="262">
        <f>F52+F53+F54</f>
        <v>67715.244999999995</v>
      </c>
      <c r="G55" s="261">
        <v>10000</v>
      </c>
      <c r="H55" s="263">
        <v>43000</v>
      </c>
      <c r="I55" s="149"/>
      <c r="J55" s="149"/>
      <c r="K55" s="146"/>
      <c r="L55" s="146"/>
      <c r="M55" s="146"/>
    </row>
    <row r="56" spans="1:13" ht="23.25" customHeight="1" thickBot="1" x14ac:dyDescent="0.35">
      <c r="A56" s="255"/>
      <c r="B56" s="255"/>
      <c r="C56" s="258"/>
      <c r="D56" s="260"/>
      <c r="E56" s="262"/>
      <c r="F56" s="262"/>
      <c r="G56" s="262"/>
      <c r="H56" s="264"/>
      <c r="I56" s="150"/>
      <c r="J56" s="150"/>
      <c r="K56" s="146"/>
      <c r="L56" s="147"/>
      <c r="M56" s="147"/>
    </row>
    <row r="57" spans="1:13" ht="104.25" customHeight="1" thickBot="1" x14ac:dyDescent="0.35">
      <c r="A57" s="89">
        <v>16</v>
      </c>
      <c r="B57" s="85" t="s">
        <v>82</v>
      </c>
      <c r="C57" s="88" t="s">
        <v>83</v>
      </c>
      <c r="D57" s="112" t="s">
        <v>31</v>
      </c>
      <c r="E57" s="113" t="s">
        <v>31</v>
      </c>
      <c r="F57" s="113" t="s">
        <v>31</v>
      </c>
      <c r="G57" s="113" t="s">
        <v>31</v>
      </c>
      <c r="H57" s="114" t="s">
        <v>31</v>
      </c>
      <c r="I57" s="85" t="s">
        <v>153</v>
      </c>
      <c r="J57" s="85" t="s">
        <v>84</v>
      </c>
      <c r="K57" s="89" t="s">
        <v>31</v>
      </c>
      <c r="L57" s="78" t="s">
        <v>140</v>
      </c>
      <c r="M57" s="78" t="s">
        <v>31</v>
      </c>
    </row>
    <row r="58" spans="1:13" ht="109.5" customHeight="1" thickBot="1" x14ac:dyDescent="0.35">
      <c r="A58" s="89">
        <v>17</v>
      </c>
      <c r="B58" s="85" t="s">
        <v>85</v>
      </c>
      <c r="C58" s="88" t="s">
        <v>86</v>
      </c>
      <c r="D58" s="112" t="s">
        <v>31</v>
      </c>
      <c r="E58" s="113" t="s">
        <v>31</v>
      </c>
      <c r="F58" s="113" t="s">
        <v>31</v>
      </c>
      <c r="G58" s="113" t="s">
        <v>31</v>
      </c>
      <c r="H58" s="114" t="s">
        <v>31</v>
      </c>
      <c r="I58" s="85" t="s">
        <v>154</v>
      </c>
      <c r="J58" s="85" t="s">
        <v>87</v>
      </c>
      <c r="K58" s="89" t="s">
        <v>31</v>
      </c>
      <c r="L58" s="78" t="s">
        <v>132</v>
      </c>
      <c r="M58" s="78" t="s">
        <v>146</v>
      </c>
    </row>
    <row r="59" spans="1:13" ht="60" customHeight="1" thickBot="1" x14ac:dyDescent="0.35">
      <c r="A59" s="89">
        <v>18</v>
      </c>
      <c r="B59" s="85" t="s">
        <v>88</v>
      </c>
      <c r="C59" s="87" t="s">
        <v>89</v>
      </c>
      <c r="D59" s="112" t="s">
        <v>31</v>
      </c>
      <c r="E59" s="113" t="s">
        <v>31</v>
      </c>
      <c r="F59" s="113" t="s">
        <v>31</v>
      </c>
      <c r="G59" s="113" t="s">
        <v>31</v>
      </c>
      <c r="H59" s="114" t="s">
        <v>31</v>
      </c>
      <c r="I59" s="89" t="s">
        <v>31</v>
      </c>
      <c r="J59" s="85" t="s">
        <v>150</v>
      </c>
      <c r="K59" s="89" t="s">
        <v>31</v>
      </c>
      <c r="L59" s="78" t="s">
        <v>133</v>
      </c>
      <c r="M59" s="78" t="s">
        <v>164</v>
      </c>
    </row>
    <row r="60" spans="1:13" ht="28.5" customHeight="1" x14ac:dyDescent="0.3">
      <c r="A60" s="249">
        <v>19</v>
      </c>
      <c r="B60" s="252" t="s">
        <v>90</v>
      </c>
      <c r="C60" s="183" t="s">
        <v>91</v>
      </c>
      <c r="D60" s="141" t="s">
        <v>3</v>
      </c>
      <c r="E60" s="90">
        <v>38275.360000000001</v>
      </c>
      <c r="F60" s="90">
        <v>5770</v>
      </c>
      <c r="G60" s="90" t="s">
        <v>31</v>
      </c>
      <c r="H60" s="111" t="s">
        <v>31</v>
      </c>
      <c r="I60" s="145" t="s">
        <v>101</v>
      </c>
      <c r="J60" s="145" t="s">
        <v>92</v>
      </c>
      <c r="K60" s="145" t="s">
        <v>100</v>
      </c>
      <c r="L60" s="145" t="s">
        <v>141</v>
      </c>
      <c r="M60" s="145" t="s">
        <v>159</v>
      </c>
    </row>
    <row r="61" spans="1:13" ht="25.5" customHeight="1" x14ac:dyDescent="0.3">
      <c r="A61" s="250"/>
      <c r="B61" s="253"/>
      <c r="C61" s="184"/>
      <c r="D61" s="142" t="s">
        <v>4</v>
      </c>
      <c r="E61" s="92">
        <v>11724.64</v>
      </c>
      <c r="F61" s="92">
        <v>540</v>
      </c>
      <c r="G61" s="92" t="s">
        <v>31</v>
      </c>
      <c r="H61" s="93" t="s">
        <v>31</v>
      </c>
      <c r="I61" s="146"/>
      <c r="J61" s="146"/>
      <c r="K61" s="146"/>
      <c r="L61" s="146"/>
      <c r="M61" s="146"/>
    </row>
    <row r="62" spans="1:13" ht="27.75" customHeight="1" thickBot="1" x14ac:dyDescent="0.35">
      <c r="A62" s="251"/>
      <c r="B62" s="254"/>
      <c r="C62" s="193"/>
      <c r="D62" s="94" t="s">
        <v>5</v>
      </c>
      <c r="E62" s="96">
        <v>50000</v>
      </c>
      <c r="F62" s="115">
        <v>6310</v>
      </c>
      <c r="G62" s="96" t="s">
        <v>31</v>
      </c>
      <c r="H62" s="106" t="s">
        <v>31</v>
      </c>
      <c r="I62" s="147"/>
      <c r="J62" s="147"/>
      <c r="K62" s="147"/>
      <c r="L62" s="147"/>
      <c r="M62" s="147"/>
    </row>
    <row r="63" spans="1:13" ht="27" customHeight="1" x14ac:dyDescent="0.3">
      <c r="A63" s="249">
        <v>20</v>
      </c>
      <c r="B63" s="252" t="s">
        <v>93</v>
      </c>
      <c r="C63" s="183" t="s">
        <v>94</v>
      </c>
      <c r="D63" s="141" t="s">
        <v>3</v>
      </c>
      <c r="E63" s="116">
        <v>17111.900000000001</v>
      </c>
      <c r="F63" s="116">
        <v>17111.900000000001</v>
      </c>
      <c r="G63" s="116">
        <v>15820.55</v>
      </c>
      <c r="H63" s="117">
        <v>15820.55</v>
      </c>
      <c r="I63" s="145" t="s">
        <v>119</v>
      </c>
      <c r="J63" s="145" t="s">
        <v>130</v>
      </c>
      <c r="K63" s="145" t="s">
        <v>166</v>
      </c>
      <c r="L63" s="145" t="s">
        <v>132</v>
      </c>
      <c r="M63" s="145" t="s">
        <v>146</v>
      </c>
    </row>
    <row r="64" spans="1:13" ht="25.5" customHeight="1" x14ac:dyDescent="0.3">
      <c r="A64" s="250"/>
      <c r="B64" s="253"/>
      <c r="C64" s="184"/>
      <c r="D64" s="143" t="s">
        <v>4</v>
      </c>
      <c r="E64" s="118">
        <v>34795.46</v>
      </c>
      <c r="F64" s="118">
        <v>34795.46</v>
      </c>
      <c r="G64" s="118">
        <v>32464.79</v>
      </c>
      <c r="H64" s="119">
        <v>32464.79</v>
      </c>
      <c r="I64" s="146"/>
      <c r="J64" s="146"/>
      <c r="K64" s="146"/>
      <c r="L64" s="146"/>
      <c r="M64" s="146"/>
    </row>
    <row r="65" spans="1:13" ht="23.25" customHeight="1" thickBot="1" x14ac:dyDescent="0.35">
      <c r="A65" s="251"/>
      <c r="B65" s="254"/>
      <c r="C65" s="193"/>
      <c r="D65" s="94" t="s">
        <v>5</v>
      </c>
      <c r="E65" s="120">
        <v>51907.37</v>
      </c>
      <c r="F65" s="120">
        <v>51907.37</v>
      </c>
      <c r="G65" s="120">
        <v>48285.34</v>
      </c>
      <c r="H65" s="121">
        <v>48285.34</v>
      </c>
      <c r="I65" s="147"/>
      <c r="J65" s="147"/>
      <c r="K65" s="147"/>
      <c r="L65" s="147"/>
      <c r="M65" s="147"/>
    </row>
    <row r="66" spans="1:13" ht="19.5" customHeight="1" x14ac:dyDescent="0.3">
      <c r="A66" s="249">
        <v>21</v>
      </c>
      <c r="B66" s="252" t="s">
        <v>168</v>
      </c>
      <c r="C66" s="183" t="s">
        <v>95</v>
      </c>
      <c r="D66" s="141" t="s">
        <v>8</v>
      </c>
      <c r="E66" s="122">
        <v>4.4000000000000004</v>
      </c>
      <c r="F66" s="122">
        <v>4.4000000000000004</v>
      </c>
      <c r="G66" s="122" t="s">
        <v>31</v>
      </c>
      <c r="H66" s="123" t="s">
        <v>31</v>
      </c>
      <c r="I66" s="145" t="s">
        <v>120</v>
      </c>
      <c r="J66" s="145" t="s">
        <v>167</v>
      </c>
      <c r="K66" s="145" t="s">
        <v>121</v>
      </c>
      <c r="L66" s="145" t="s">
        <v>132</v>
      </c>
      <c r="M66" s="145" t="s">
        <v>146</v>
      </c>
    </row>
    <row r="67" spans="1:13" ht="19.5" customHeight="1" x14ac:dyDescent="0.3">
      <c r="A67" s="250"/>
      <c r="B67" s="253"/>
      <c r="C67" s="184"/>
      <c r="D67" s="142" t="s">
        <v>3</v>
      </c>
      <c r="E67" s="124">
        <v>69900.36</v>
      </c>
      <c r="F67" s="124">
        <v>69900.36</v>
      </c>
      <c r="G67" s="124">
        <v>60718.5</v>
      </c>
      <c r="H67" s="125">
        <v>60718.5</v>
      </c>
      <c r="I67" s="146"/>
      <c r="J67" s="146"/>
      <c r="K67" s="146"/>
      <c r="L67" s="146"/>
      <c r="M67" s="146"/>
    </row>
    <row r="68" spans="1:13" x14ac:dyDescent="0.3">
      <c r="A68" s="250"/>
      <c r="B68" s="253"/>
      <c r="C68" s="184"/>
      <c r="D68" s="142" t="s">
        <v>4</v>
      </c>
      <c r="E68" s="124">
        <v>114061.48</v>
      </c>
      <c r="F68" s="124">
        <v>114061.48</v>
      </c>
      <c r="G68" s="124">
        <v>104121.55</v>
      </c>
      <c r="H68" s="125">
        <v>104121.55</v>
      </c>
      <c r="I68" s="146"/>
      <c r="J68" s="146"/>
      <c r="K68" s="146"/>
      <c r="L68" s="146"/>
      <c r="M68" s="146"/>
    </row>
    <row r="69" spans="1:13" ht="15.75" customHeight="1" thickBot="1" x14ac:dyDescent="0.35">
      <c r="A69" s="251"/>
      <c r="B69" s="254"/>
      <c r="C69" s="193"/>
      <c r="D69" s="94" t="s">
        <v>5</v>
      </c>
      <c r="E69" s="126">
        <v>183966.24</v>
      </c>
      <c r="F69" s="126">
        <v>183966.24</v>
      </c>
      <c r="G69" s="126">
        <v>164840.06</v>
      </c>
      <c r="H69" s="127">
        <v>164840.06</v>
      </c>
      <c r="I69" s="147"/>
      <c r="J69" s="147"/>
      <c r="K69" s="147"/>
      <c r="L69" s="147"/>
      <c r="M69" s="147"/>
    </row>
    <row r="70" spans="1:13" ht="15.75" customHeight="1" x14ac:dyDescent="0.3">
      <c r="A70" s="249">
        <v>22</v>
      </c>
      <c r="B70" s="252" t="s">
        <v>168</v>
      </c>
      <c r="C70" s="183" t="s">
        <v>96</v>
      </c>
      <c r="D70" s="141" t="s">
        <v>8</v>
      </c>
      <c r="E70" s="122">
        <f>'[1]2018'!E70*1.08</f>
        <v>4.2260400000000002</v>
      </c>
      <c r="F70" s="122">
        <f>'[1]2018'!F70*1.08</f>
        <v>4.2260400000000002</v>
      </c>
      <c r="G70" s="122" t="s">
        <v>31</v>
      </c>
      <c r="H70" s="123" t="s">
        <v>31</v>
      </c>
      <c r="I70" s="145" t="s">
        <v>122</v>
      </c>
      <c r="J70" s="145" t="s">
        <v>167</v>
      </c>
      <c r="K70" s="145" t="s">
        <v>123</v>
      </c>
      <c r="L70" s="145" t="s">
        <v>133</v>
      </c>
      <c r="M70" s="145" t="s">
        <v>146</v>
      </c>
    </row>
    <row r="71" spans="1:13" x14ac:dyDescent="0.3">
      <c r="A71" s="250"/>
      <c r="B71" s="253"/>
      <c r="C71" s="184"/>
      <c r="D71" s="142" t="s">
        <v>3</v>
      </c>
      <c r="E71" s="124">
        <f>'[1]2018'!E71*1.08</f>
        <v>64811.80116000001</v>
      </c>
      <c r="F71" s="124">
        <f>'[1]2018'!F71*1.08</f>
        <v>64819.076040000007</v>
      </c>
      <c r="G71" s="124">
        <f>'[1]2018'!G71*1.08</f>
        <v>50919.95016</v>
      </c>
      <c r="H71" s="125">
        <f>'[1]2018'!H71*1.08</f>
        <v>50920.425360000008</v>
      </c>
      <c r="I71" s="146"/>
      <c r="J71" s="146"/>
      <c r="K71" s="146"/>
      <c r="L71" s="146"/>
      <c r="M71" s="146"/>
    </row>
    <row r="72" spans="1:13" x14ac:dyDescent="0.3">
      <c r="A72" s="250"/>
      <c r="B72" s="253"/>
      <c r="C72" s="184"/>
      <c r="D72" s="142" t="s">
        <v>4</v>
      </c>
      <c r="E72" s="124">
        <f>'[1]2018'!E72*1.08</f>
        <v>78749.754119999998</v>
      </c>
      <c r="F72" s="124">
        <f>'[1]2018'!F72*1.08</f>
        <v>78749.937720000002</v>
      </c>
      <c r="G72" s="124">
        <f>'[1]2018'!G72*1.08</f>
        <v>71797.749840000004</v>
      </c>
      <c r="H72" s="125">
        <f>'[1]2018'!H72*1.08</f>
        <v>71797.749840000004</v>
      </c>
      <c r="I72" s="146"/>
      <c r="J72" s="146"/>
      <c r="K72" s="146"/>
      <c r="L72" s="146"/>
      <c r="M72" s="146"/>
    </row>
    <row r="73" spans="1:13" ht="15.75" customHeight="1" thickBot="1" x14ac:dyDescent="0.35">
      <c r="A73" s="251"/>
      <c r="B73" s="254"/>
      <c r="C73" s="193"/>
      <c r="D73" s="94" t="s">
        <v>5</v>
      </c>
      <c r="E73" s="126">
        <f>'[1]2018'!E73*1.08</f>
        <v>143565.78132000001</v>
      </c>
      <c r="F73" s="126">
        <f>'[1]2018'!F73*1.08</f>
        <v>143573.23980000001</v>
      </c>
      <c r="G73" s="126">
        <f>'[1]2018'!G73*1.08</f>
        <v>122717.70000000001</v>
      </c>
      <c r="H73" s="127">
        <f>'[1]2018'!H73*1.08</f>
        <v>122718.17520000001</v>
      </c>
      <c r="I73" s="147"/>
      <c r="J73" s="147"/>
      <c r="K73" s="147"/>
      <c r="L73" s="147"/>
      <c r="M73" s="147"/>
    </row>
    <row r="74" spans="1:13" ht="15.75" customHeight="1" x14ac:dyDescent="0.3">
      <c r="A74" s="249">
        <v>23</v>
      </c>
      <c r="B74" s="252" t="s">
        <v>168</v>
      </c>
      <c r="C74" s="183" t="s">
        <v>97</v>
      </c>
      <c r="D74" s="141" t="s">
        <v>8</v>
      </c>
      <c r="E74" s="122">
        <v>5.64</v>
      </c>
      <c r="F74" s="122">
        <v>5.64</v>
      </c>
      <c r="G74" s="122" t="s">
        <v>31</v>
      </c>
      <c r="H74" s="123" t="s">
        <v>31</v>
      </c>
      <c r="I74" s="145" t="s">
        <v>124</v>
      </c>
      <c r="J74" s="145" t="s">
        <v>167</v>
      </c>
      <c r="K74" s="145" t="s">
        <v>125</v>
      </c>
      <c r="L74" s="145" t="s">
        <v>133</v>
      </c>
      <c r="M74" s="145" t="s">
        <v>146</v>
      </c>
    </row>
    <row r="75" spans="1:13" x14ac:dyDescent="0.3">
      <c r="A75" s="250"/>
      <c r="B75" s="253"/>
      <c r="C75" s="184"/>
      <c r="D75" s="142" t="s">
        <v>3</v>
      </c>
      <c r="E75" s="124">
        <v>20405.66</v>
      </c>
      <c r="F75" s="124">
        <v>20405.66</v>
      </c>
      <c r="G75" s="124">
        <v>14275.29</v>
      </c>
      <c r="H75" s="125">
        <v>14275.29</v>
      </c>
      <c r="I75" s="146"/>
      <c r="J75" s="146"/>
      <c r="K75" s="146"/>
      <c r="L75" s="146"/>
      <c r="M75" s="146"/>
    </row>
    <row r="76" spans="1:13" x14ac:dyDescent="0.3">
      <c r="A76" s="250"/>
      <c r="B76" s="253"/>
      <c r="C76" s="184"/>
      <c r="D76" s="142" t="s">
        <v>4</v>
      </c>
      <c r="E76" s="124">
        <v>55805.23</v>
      </c>
      <c r="F76" s="124">
        <v>55805.23</v>
      </c>
      <c r="G76" s="124">
        <v>51522.93</v>
      </c>
      <c r="H76" s="125">
        <v>51522.93</v>
      </c>
      <c r="I76" s="146"/>
      <c r="J76" s="146"/>
      <c r="K76" s="146"/>
      <c r="L76" s="146"/>
      <c r="M76" s="146"/>
    </row>
    <row r="77" spans="1:13" ht="15.75" customHeight="1" thickBot="1" x14ac:dyDescent="0.35">
      <c r="A77" s="251"/>
      <c r="B77" s="254"/>
      <c r="C77" s="193"/>
      <c r="D77" s="94" t="s">
        <v>5</v>
      </c>
      <c r="E77" s="126">
        <v>76216.53</v>
      </c>
      <c r="F77" s="126">
        <v>76216.53</v>
      </c>
      <c r="G77" s="126">
        <v>65798.22</v>
      </c>
      <c r="H77" s="127">
        <v>65798.22</v>
      </c>
      <c r="I77" s="147"/>
      <c r="J77" s="147"/>
      <c r="K77" s="147"/>
      <c r="L77" s="147"/>
      <c r="M77" s="147"/>
    </row>
    <row r="78" spans="1:13" ht="16.5" customHeight="1" x14ac:dyDescent="0.3">
      <c r="A78" s="249">
        <v>24</v>
      </c>
      <c r="B78" s="252" t="s">
        <v>168</v>
      </c>
      <c r="C78" s="183" t="s">
        <v>126</v>
      </c>
      <c r="D78" s="141" t="s">
        <v>8</v>
      </c>
      <c r="E78" s="122">
        <v>1.33</v>
      </c>
      <c r="F78" s="122">
        <v>1.33</v>
      </c>
      <c r="G78" s="122" t="s">
        <v>31</v>
      </c>
      <c r="H78" s="123" t="s">
        <v>31</v>
      </c>
      <c r="I78" s="145" t="s">
        <v>127</v>
      </c>
      <c r="J78" s="145" t="s">
        <v>167</v>
      </c>
      <c r="K78" s="145" t="s">
        <v>128</v>
      </c>
      <c r="L78" s="145" t="s">
        <v>133</v>
      </c>
      <c r="M78" s="145" t="s">
        <v>146</v>
      </c>
    </row>
    <row r="79" spans="1:13" x14ac:dyDescent="0.3">
      <c r="A79" s="250"/>
      <c r="B79" s="253"/>
      <c r="C79" s="184"/>
      <c r="D79" s="142" t="s">
        <v>3</v>
      </c>
      <c r="E79" s="124">
        <v>17811.57</v>
      </c>
      <c r="F79" s="124">
        <v>17811.57</v>
      </c>
      <c r="G79" s="124">
        <v>8231.86</v>
      </c>
      <c r="H79" s="125">
        <v>8231.86</v>
      </c>
      <c r="I79" s="146"/>
      <c r="J79" s="146"/>
      <c r="K79" s="146"/>
      <c r="L79" s="146"/>
      <c r="M79" s="146"/>
    </row>
    <row r="80" spans="1:13" x14ac:dyDescent="0.3">
      <c r="A80" s="250"/>
      <c r="B80" s="253"/>
      <c r="C80" s="184"/>
      <c r="D80" s="142" t="s">
        <v>4</v>
      </c>
      <c r="E80" s="124">
        <v>21411.38</v>
      </c>
      <c r="F80" s="124">
        <v>21411.38</v>
      </c>
      <c r="G80" s="124">
        <v>19471.509999999998</v>
      </c>
      <c r="H80" s="125">
        <v>19471.509999999998</v>
      </c>
      <c r="I80" s="146"/>
      <c r="J80" s="146"/>
      <c r="K80" s="146"/>
      <c r="L80" s="146"/>
      <c r="M80" s="146"/>
    </row>
    <row r="81" spans="1:13" ht="34.5" customHeight="1" thickBot="1" x14ac:dyDescent="0.35">
      <c r="A81" s="251"/>
      <c r="B81" s="254"/>
      <c r="C81" s="193"/>
      <c r="D81" s="94" t="s">
        <v>5</v>
      </c>
      <c r="E81" s="128">
        <v>39224.28</v>
      </c>
      <c r="F81" s="128">
        <v>39224.28</v>
      </c>
      <c r="G81" s="128">
        <v>27703.37</v>
      </c>
      <c r="H81" s="129">
        <v>27703.37</v>
      </c>
      <c r="I81" s="147"/>
      <c r="J81" s="147"/>
      <c r="K81" s="147"/>
      <c r="L81" s="147"/>
      <c r="M81" s="147"/>
    </row>
    <row r="82" spans="1:13" ht="117" customHeight="1" thickBot="1" x14ac:dyDescent="0.35">
      <c r="A82" s="130">
        <v>25</v>
      </c>
      <c r="B82" s="35" t="s">
        <v>98</v>
      </c>
      <c r="C82" s="37" t="s">
        <v>118</v>
      </c>
      <c r="D82" s="131" t="s">
        <v>31</v>
      </c>
      <c r="E82" s="132" t="s">
        <v>31</v>
      </c>
      <c r="F82" s="132" t="s">
        <v>31</v>
      </c>
      <c r="G82" s="132" t="s">
        <v>31</v>
      </c>
      <c r="H82" s="133" t="s">
        <v>31</v>
      </c>
      <c r="I82" s="78" t="s">
        <v>156</v>
      </c>
      <c r="J82" s="78" t="s">
        <v>99</v>
      </c>
      <c r="K82" s="78" t="s">
        <v>111</v>
      </c>
      <c r="L82" s="78" t="s">
        <v>132</v>
      </c>
      <c r="M82" s="78" t="s">
        <v>31</v>
      </c>
    </row>
  </sheetData>
  <mergeCells count="199">
    <mergeCell ref="L21:L24"/>
    <mergeCell ref="L25:L26"/>
    <mergeCell ref="L27:L29"/>
    <mergeCell ref="L30:L32"/>
    <mergeCell ref="L37:L40"/>
    <mergeCell ref="L41:L43"/>
    <mergeCell ref="L44:L46"/>
    <mergeCell ref="L48:L51"/>
    <mergeCell ref="L52:L56"/>
    <mergeCell ref="L3:L5"/>
    <mergeCell ref="L70:L73"/>
    <mergeCell ref="L33:L36"/>
    <mergeCell ref="L6:L8"/>
    <mergeCell ref="L9:L12"/>
    <mergeCell ref="L13:L16"/>
    <mergeCell ref="L17:L20"/>
    <mergeCell ref="A63:A65"/>
    <mergeCell ref="B63:B65"/>
    <mergeCell ref="C63:C65"/>
    <mergeCell ref="I63:I65"/>
    <mergeCell ref="J63:J65"/>
    <mergeCell ref="K63:K65"/>
    <mergeCell ref="A66:A69"/>
    <mergeCell ref="B66:B69"/>
    <mergeCell ref="C66:C69"/>
    <mergeCell ref="I66:I69"/>
    <mergeCell ref="J66:J69"/>
    <mergeCell ref="K66:K69"/>
    <mergeCell ref="A70:A73"/>
    <mergeCell ref="B70:B73"/>
    <mergeCell ref="C70:C73"/>
    <mergeCell ref="I70:I73"/>
    <mergeCell ref="J70:J73"/>
    <mergeCell ref="A74:A77"/>
    <mergeCell ref="B74:B77"/>
    <mergeCell ref="C74:C77"/>
    <mergeCell ref="I74:I77"/>
    <mergeCell ref="J74:J77"/>
    <mergeCell ref="K74:K77"/>
    <mergeCell ref="A78:A81"/>
    <mergeCell ref="B78:B81"/>
    <mergeCell ref="C78:C81"/>
    <mergeCell ref="I78:I81"/>
    <mergeCell ref="J78:J81"/>
    <mergeCell ref="K78:K81"/>
    <mergeCell ref="A1:J1"/>
    <mergeCell ref="A3:A5"/>
    <mergeCell ref="B3:B5"/>
    <mergeCell ref="C3:C5"/>
    <mergeCell ref="I3:I5"/>
    <mergeCell ref="J3:J5"/>
    <mergeCell ref="A13:A16"/>
    <mergeCell ref="B13:B16"/>
    <mergeCell ref="A6:A8"/>
    <mergeCell ref="B6:B8"/>
    <mergeCell ref="C6:C8"/>
    <mergeCell ref="I6:I8"/>
    <mergeCell ref="J6:J8"/>
    <mergeCell ref="C13:C16"/>
    <mergeCell ref="I13:I16"/>
    <mergeCell ref="J13:J16"/>
    <mergeCell ref="K3:K5"/>
    <mergeCell ref="K6:K8"/>
    <mergeCell ref="A9:A12"/>
    <mergeCell ref="B9:B12"/>
    <mergeCell ref="C9:C12"/>
    <mergeCell ref="D9:D11"/>
    <mergeCell ref="F9:F11"/>
    <mergeCell ref="I9:I12"/>
    <mergeCell ref="J9:J12"/>
    <mergeCell ref="K9:K12"/>
    <mergeCell ref="E9:E11"/>
    <mergeCell ref="G9:G11"/>
    <mergeCell ref="H9:H11"/>
    <mergeCell ref="K30:K32"/>
    <mergeCell ref="A33:A36"/>
    <mergeCell ref="B33:B36"/>
    <mergeCell ref="C33:C36"/>
    <mergeCell ref="I33:I36"/>
    <mergeCell ref="K13:K16"/>
    <mergeCell ref="K17:K20"/>
    <mergeCell ref="A21:A24"/>
    <mergeCell ref="B21:B24"/>
    <mergeCell ref="C21:C24"/>
    <mergeCell ref="I21:I24"/>
    <mergeCell ref="J21:J24"/>
    <mergeCell ref="K21:K24"/>
    <mergeCell ref="A17:A20"/>
    <mergeCell ref="B17:B20"/>
    <mergeCell ref="C17:C20"/>
    <mergeCell ref="I17:I20"/>
    <mergeCell ref="J17:J20"/>
    <mergeCell ref="K25:K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A25:A26"/>
    <mergeCell ref="B25:B26"/>
    <mergeCell ref="C25:C26"/>
    <mergeCell ref="I25:I26"/>
    <mergeCell ref="J25:J26"/>
    <mergeCell ref="F30:F32"/>
    <mergeCell ref="G30:G32"/>
    <mergeCell ref="H30:H32"/>
    <mergeCell ref="I30:I32"/>
    <mergeCell ref="J30:J32"/>
    <mergeCell ref="A30:A32"/>
    <mergeCell ref="B30:B32"/>
    <mergeCell ref="C30:C32"/>
    <mergeCell ref="D30:D32"/>
    <mergeCell ref="E30:E32"/>
    <mergeCell ref="C48:C51"/>
    <mergeCell ref="D48:D49"/>
    <mergeCell ref="E48:E49"/>
    <mergeCell ref="K37:K40"/>
    <mergeCell ref="A41:A43"/>
    <mergeCell ref="B41:B43"/>
    <mergeCell ref="C41:C43"/>
    <mergeCell ref="I41:I43"/>
    <mergeCell ref="J41:J43"/>
    <mergeCell ref="K41:K43"/>
    <mergeCell ref="A37:A40"/>
    <mergeCell ref="B37:B40"/>
    <mergeCell ref="C37:C40"/>
    <mergeCell ref="I37:I40"/>
    <mergeCell ref="J37:J40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A60:A62"/>
    <mergeCell ref="B60:B62"/>
    <mergeCell ref="C60:C62"/>
    <mergeCell ref="J60:J62"/>
    <mergeCell ref="K60:K62"/>
    <mergeCell ref="K48:K51"/>
    <mergeCell ref="A52:A56"/>
    <mergeCell ref="B52:B56"/>
    <mergeCell ref="C52:C56"/>
    <mergeCell ref="I52:I56"/>
    <mergeCell ref="J52:J56"/>
    <mergeCell ref="K52:K56"/>
    <mergeCell ref="D55:D56"/>
    <mergeCell ref="E55:E56"/>
    <mergeCell ref="F55:F56"/>
    <mergeCell ref="G55:G56"/>
    <mergeCell ref="H55:H56"/>
    <mergeCell ref="F48:F49"/>
    <mergeCell ref="G48:G49"/>
    <mergeCell ref="H48:H49"/>
    <mergeCell ref="I48:I51"/>
    <mergeCell ref="J48:J51"/>
    <mergeCell ref="A48:A51"/>
    <mergeCell ref="B48:B51"/>
    <mergeCell ref="M3:M5"/>
    <mergeCell ref="M6:M8"/>
    <mergeCell ref="M9:M12"/>
    <mergeCell ref="M13:M16"/>
    <mergeCell ref="M17:M20"/>
    <mergeCell ref="M21:M24"/>
    <mergeCell ref="M25:M26"/>
    <mergeCell ref="M27:M29"/>
    <mergeCell ref="M30:M32"/>
    <mergeCell ref="I60:I62"/>
    <mergeCell ref="M70:M73"/>
    <mergeCell ref="M74:M77"/>
    <mergeCell ref="M78:M81"/>
    <mergeCell ref="M33:M36"/>
    <mergeCell ref="M37:M40"/>
    <mergeCell ref="M41:M43"/>
    <mergeCell ref="M44:M46"/>
    <mergeCell ref="M48:M51"/>
    <mergeCell ref="M52:M56"/>
    <mergeCell ref="M60:M62"/>
    <mergeCell ref="M63:M65"/>
    <mergeCell ref="M66:M69"/>
    <mergeCell ref="J33:J36"/>
    <mergeCell ref="K33:K36"/>
    <mergeCell ref="J44:J47"/>
    <mergeCell ref="K44:K47"/>
    <mergeCell ref="K70:K73"/>
    <mergeCell ref="L60:L62"/>
    <mergeCell ref="L63:L65"/>
    <mergeCell ref="L66:L69"/>
    <mergeCell ref="L74:L77"/>
    <mergeCell ref="L78:L81"/>
  </mergeCells>
  <pageMargins left="0" right="0" top="0" bottom="0" header="0" footer="0"/>
  <pageSetup paperSize="9" scale="28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1" sqref="E11"/>
    </sheetView>
  </sheetViews>
  <sheetFormatPr defaultRowHeight="14.4" x14ac:dyDescent="0.3"/>
  <sheetData>
    <row r="1" spans="1:4" x14ac:dyDescent="0.3">
      <c r="A1" s="3">
        <v>20.594999999999999</v>
      </c>
      <c r="B1" s="3">
        <v>20.667000000000002</v>
      </c>
      <c r="C1" s="3"/>
      <c r="D1" s="3"/>
    </row>
    <row r="2" spans="1:4" x14ac:dyDescent="0.3">
      <c r="A2" s="2">
        <v>100861.8</v>
      </c>
      <c r="B2" s="2">
        <v>22782.44</v>
      </c>
      <c r="C2" s="2">
        <v>18466.939999999999</v>
      </c>
      <c r="D2" s="2">
        <v>18466.939999999999</v>
      </c>
    </row>
    <row r="3" spans="1:4" x14ac:dyDescent="0.3">
      <c r="A3" s="7">
        <v>28075.5</v>
      </c>
      <c r="B3" s="7">
        <v>48717.31</v>
      </c>
      <c r="C3" s="7">
        <v>23916.93</v>
      </c>
      <c r="D3" s="7">
        <v>44558.55</v>
      </c>
    </row>
    <row r="5" spans="1:4" x14ac:dyDescent="0.3">
      <c r="A5">
        <f>SUM(A1:A4)</f>
        <v>128957.895</v>
      </c>
      <c r="B5">
        <f t="shared" ref="B5:D5" si="0">SUM(B1:B4)</f>
        <v>71520.417000000001</v>
      </c>
      <c r="C5">
        <f t="shared" si="0"/>
        <v>42383.869999999995</v>
      </c>
      <c r="D5">
        <f t="shared" si="0"/>
        <v>63025.490000000005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2019-2020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2019-06-17T11:15:57Z</dcterms:modified>
</cp:coreProperties>
</file>