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  <definedName name="_xlnm.Print_Area" localSheetId="0">Лист1!$A$1:$V$13</definedName>
  </definedNames>
  <calcPr calcId="145621"/>
</workbook>
</file>

<file path=xl/calcChain.xml><?xml version="1.0" encoding="utf-8"?>
<calcChain xmlns="http://schemas.openxmlformats.org/spreadsheetml/2006/main">
  <c r="U9" i="1" l="1"/>
  <c r="U10" i="1"/>
  <c r="U13" i="1" s="1"/>
  <c r="U11" i="1"/>
  <c r="U12" i="1"/>
  <c r="T8" i="1"/>
  <c r="P8" i="1"/>
  <c r="T12" i="1"/>
  <c r="P12" i="1"/>
  <c r="L8" i="1"/>
  <c r="J9" i="1"/>
  <c r="H9" i="1"/>
  <c r="H11" i="1"/>
  <c r="H8" i="1"/>
  <c r="D9" i="1"/>
  <c r="D10" i="1"/>
  <c r="D11" i="1"/>
  <c r="D12" i="1"/>
  <c r="D8" i="1"/>
  <c r="D13" i="1" s="1"/>
  <c r="E13" i="1"/>
  <c r="G13" i="1"/>
  <c r="I13" i="1"/>
  <c r="K13" i="1"/>
  <c r="M13" i="1"/>
  <c r="O13" i="1"/>
  <c r="Q13" i="1"/>
  <c r="S13" i="1"/>
  <c r="C13" i="1"/>
  <c r="L11" i="1"/>
  <c r="R10" i="1"/>
  <c r="P10" i="1"/>
  <c r="P9" i="1"/>
  <c r="E6" i="1"/>
  <c r="F11" i="1" s="1"/>
  <c r="G6" i="1"/>
  <c r="H12" i="1" s="1"/>
  <c r="I6" i="1"/>
  <c r="J10" i="1" s="1"/>
  <c r="K6" i="1"/>
  <c r="L9" i="1" s="1"/>
  <c r="M6" i="1"/>
  <c r="N8" i="1" s="1"/>
  <c r="O6" i="1"/>
  <c r="P11" i="1" s="1"/>
  <c r="Q6" i="1"/>
  <c r="R8" i="1" s="1"/>
  <c r="S6" i="1"/>
  <c r="T9" i="1" s="1"/>
  <c r="C6" i="1"/>
  <c r="F8" i="1" l="1"/>
  <c r="F9" i="1"/>
  <c r="V9" i="1" s="1"/>
  <c r="H10" i="1"/>
  <c r="J8" i="1"/>
  <c r="N10" i="1"/>
  <c r="T11" i="1"/>
  <c r="T13" i="1" s="1"/>
  <c r="N12" i="1"/>
  <c r="F10" i="1"/>
  <c r="N11" i="1"/>
  <c r="N13" i="1" s="1"/>
  <c r="R9" i="1"/>
  <c r="R13" i="1" s="1"/>
  <c r="T10" i="1"/>
  <c r="J12" i="1"/>
  <c r="F12" i="1"/>
  <c r="V12" i="1" s="1"/>
  <c r="L10" i="1"/>
  <c r="N9" i="1"/>
  <c r="R12" i="1"/>
  <c r="P13" i="1"/>
  <c r="J11" i="1"/>
  <c r="L12" i="1"/>
  <c r="L13" i="1" s="1"/>
  <c r="R11" i="1"/>
  <c r="V11" i="1"/>
  <c r="H13" i="1"/>
  <c r="F13" i="1" l="1"/>
  <c r="J13" i="1"/>
  <c r="V10" i="1"/>
  <c r="V13" i="1"/>
</calcChain>
</file>

<file path=xl/sharedStrings.xml><?xml version="1.0" encoding="utf-8"?>
<sst xmlns="http://schemas.openxmlformats.org/spreadsheetml/2006/main" count="47" uniqueCount="19">
  <si>
    <t>Размер коэффициента</t>
  </si>
  <si>
    <t>профессор, доктор наук</t>
  </si>
  <si>
    <t>доцент, кандидат наук</t>
  </si>
  <si>
    <t>лица, не имеющие ученой степени</t>
  </si>
  <si>
    <t>Обучающиеся в общеобразовательных организациях, учреждениях среднего профессионального образования, другие аналогичные категории обучающихся, рабочие, работники, занимающие должности, требующие среднего профессионального образования, слушатели курсов</t>
  </si>
  <si>
    <t>Студенты</t>
  </si>
  <si>
    <t>Аспиранты, слушатели учебных заведений по повышению квалификации руководящих работников и специалистов</t>
  </si>
  <si>
    <t>Размер оплаты за час, руб.</t>
  </si>
  <si>
    <t>Размер расчетной величины, руб.</t>
  </si>
  <si>
    <t>кол-во часов</t>
  </si>
  <si>
    <t>сумма, руб.</t>
  </si>
  <si>
    <t>0704</t>
  </si>
  <si>
    <t>ЛГУ</t>
  </si>
  <si>
    <t>0705</t>
  </si>
  <si>
    <t>ЛОИРО</t>
  </si>
  <si>
    <t>0706</t>
  </si>
  <si>
    <t>ГИЭПФТ</t>
  </si>
  <si>
    <t>Всего</t>
  </si>
  <si>
    <t>Расчет потребности на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</si>
</sst>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view="pageBreakPreview" zoomScale="60" zoomScaleNormal="90" workbookViewId="0">
      <pane xSplit="2" ySplit="7" topLeftCell="F8" activePane="bottomRight" state="frozen"/>
      <selection pane="topRight" activeCell="C1" sqref="C1"/>
      <selection pane="bottomLeft" activeCell="A8" sqref="A8"/>
      <selection pane="bottomRight" activeCell="U13" sqref="U13:V13"/>
    </sheetView>
  </sheetViews>
  <sheetFormatPr defaultRowHeight="15" x14ac:dyDescent="0.25"/>
  <cols>
    <col min="2" max="2" width="10" customWidth="1"/>
    <col min="3" max="3" width="10.85546875" customWidth="1"/>
    <col min="4" max="4" width="9.42578125" customWidth="1"/>
    <col min="5" max="5" width="11.140625" customWidth="1"/>
    <col min="6" max="6" width="11" customWidth="1"/>
    <col min="7" max="7" width="9.5703125" customWidth="1"/>
    <col min="8" max="8" width="10.5703125" customWidth="1"/>
    <col min="9" max="9" width="11.5703125" bestFit="1" customWidth="1"/>
    <col min="10" max="10" width="19.5703125" customWidth="1"/>
    <col min="11" max="11" width="14.140625" customWidth="1"/>
    <col min="12" max="12" width="18.140625" customWidth="1"/>
    <col min="13" max="13" width="10" bestFit="1" customWidth="1"/>
    <col min="14" max="14" width="20.5703125" customWidth="1"/>
    <col min="15" max="15" width="12.85546875" customWidth="1"/>
    <col min="16" max="16" width="18.42578125" customWidth="1"/>
    <col min="17" max="17" width="13.42578125" customWidth="1"/>
    <col min="18" max="18" width="19.140625" customWidth="1"/>
    <col min="19" max="19" width="11.5703125" bestFit="1" customWidth="1"/>
    <col min="20" max="20" width="19.140625" customWidth="1"/>
    <col min="21" max="21" width="15.5703125" customWidth="1"/>
    <col min="22" max="22" width="19.7109375" customWidth="1"/>
  </cols>
  <sheetData>
    <row r="1" spans="1:22" ht="16.5" customHeight="1" x14ac:dyDescent="0.25">
      <c r="A1" s="8"/>
      <c r="B1" s="8"/>
      <c r="C1" s="9" t="s">
        <v>18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0" t="s">
        <v>17</v>
      </c>
      <c r="V1" s="11"/>
    </row>
    <row r="2" spans="1:22" ht="76.5" customHeight="1" x14ac:dyDescent="0.25">
      <c r="A2" s="8"/>
      <c r="B2" s="8"/>
      <c r="C2" s="9" t="s">
        <v>4</v>
      </c>
      <c r="D2" s="9"/>
      <c r="E2" s="9"/>
      <c r="F2" s="9"/>
      <c r="G2" s="9"/>
      <c r="H2" s="9"/>
      <c r="I2" s="9" t="s">
        <v>5</v>
      </c>
      <c r="J2" s="9"/>
      <c r="K2" s="9"/>
      <c r="L2" s="9"/>
      <c r="M2" s="9"/>
      <c r="N2" s="9"/>
      <c r="O2" s="9" t="s">
        <v>6</v>
      </c>
      <c r="P2" s="9"/>
      <c r="Q2" s="9"/>
      <c r="R2" s="9"/>
      <c r="S2" s="9"/>
      <c r="T2" s="9"/>
      <c r="U2" s="12"/>
      <c r="V2" s="13"/>
    </row>
    <row r="3" spans="1:22" ht="79.5" customHeight="1" x14ac:dyDescent="0.25">
      <c r="A3" s="8"/>
      <c r="B3" s="8"/>
      <c r="C3" s="9" t="s">
        <v>1</v>
      </c>
      <c r="D3" s="9"/>
      <c r="E3" s="9" t="s">
        <v>2</v>
      </c>
      <c r="F3" s="9"/>
      <c r="G3" s="9" t="s">
        <v>3</v>
      </c>
      <c r="H3" s="9"/>
      <c r="I3" s="9" t="s">
        <v>1</v>
      </c>
      <c r="J3" s="9"/>
      <c r="K3" s="9" t="s">
        <v>2</v>
      </c>
      <c r="L3" s="9"/>
      <c r="M3" s="9" t="s">
        <v>3</v>
      </c>
      <c r="N3" s="9"/>
      <c r="O3" s="9" t="s">
        <v>1</v>
      </c>
      <c r="P3" s="9"/>
      <c r="Q3" s="9" t="s">
        <v>2</v>
      </c>
      <c r="R3" s="9"/>
      <c r="S3" s="9" t="s">
        <v>3</v>
      </c>
      <c r="T3" s="9"/>
      <c r="U3" s="12"/>
      <c r="V3" s="13"/>
    </row>
    <row r="4" spans="1:22" ht="43.5" customHeight="1" x14ac:dyDescent="0.25">
      <c r="A4" s="9" t="s">
        <v>0</v>
      </c>
      <c r="B4" s="9"/>
      <c r="C4" s="9">
        <v>0.1</v>
      </c>
      <c r="D4" s="9"/>
      <c r="E4" s="9">
        <v>7.4999999999999997E-2</v>
      </c>
      <c r="F4" s="9"/>
      <c r="G4" s="9">
        <v>0.05</v>
      </c>
      <c r="H4" s="9"/>
      <c r="I4" s="14">
        <v>0.125</v>
      </c>
      <c r="J4" s="14"/>
      <c r="K4" s="14">
        <v>0.1</v>
      </c>
      <c r="L4" s="14"/>
      <c r="M4" s="14">
        <v>0.05</v>
      </c>
      <c r="N4" s="14"/>
      <c r="O4" s="14">
        <v>0.15</v>
      </c>
      <c r="P4" s="14"/>
      <c r="Q4" s="14">
        <v>0.125</v>
      </c>
      <c r="R4" s="14"/>
      <c r="S4" s="14">
        <v>7.4999999999999997E-2</v>
      </c>
      <c r="T4" s="14"/>
      <c r="U4" s="12"/>
      <c r="V4" s="13"/>
    </row>
    <row r="5" spans="1:22" ht="50.25" customHeight="1" x14ac:dyDescent="0.25">
      <c r="A5" s="9" t="s">
        <v>8</v>
      </c>
      <c r="B5" s="9"/>
      <c r="C5" s="9">
        <v>9940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2"/>
      <c r="V5" s="13"/>
    </row>
    <row r="6" spans="1:22" ht="50.25" customHeight="1" x14ac:dyDescent="0.25">
      <c r="A6" s="9" t="s">
        <v>7</v>
      </c>
      <c r="B6" s="9"/>
      <c r="C6" s="9">
        <f>ROUND(C4*$C$5,2)</f>
        <v>994</v>
      </c>
      <c r="D6" s="9"/>
      <c r="E6" s="9">
        <f t="shared" ref="E6:S6" si="0">ROUND(E4*$C$5,2)</f>
        <v>745.5</v>
      </c>
      <c r="F6" s="9"/>
      <c r="G6" s="9">
        <f t="shared" si="0"/>
        <v>497</v>
      </c>
      <c r="H6" s="9"/>
      <c r="I6" s="2">
        <f t="shared" si="0"/>
        <v>1242.5</v>
      </c>
      <c r="J6" s="2"/>
      <c r="K6" s="9">
        <f t="shared" si="0"/>
        <v>994</v>
      </c>
      <c r="L6" s="9"/>
      <c r="M6" s="2">
        <f t="shared" si="0"/>
        <v>497</v>
      </c>
      <c r="N6" s="2"/>
      <c r="O6" s="9">
        <f t="shared" si="0"/>
        <v>1491</v>
      </c>
      <c r="P6" s="9"/>
      <c r="Q6" s="9">
        <f t="shared" si="0"/>
        <v>1242.5</v>
      </c>
      <c r="R6" s="9"/>
      <c r="S6" s="9">
        <f t="shared" si="0"/>
        <v>745.5</v>
      </c>
      <c r="T6" s="9"/>
      <c r="U6" s="12"/>
      <c r="V6" s="13"/>
    </row>
    <row r="7" spans="1:22" ht="31.5" x14ac:dyDescent="0.25">
      <c r="A7" s="8"/>
      <c r="B7" s="8"/>
      <c r="C7" s="2" t="s">
        <v>9</v>
      </c>
      <c r="D7" s="2" t="s">
        <v>10</v>
      </c>
      <c r="E7" s="2" t="s">
        <v>9</v>
      </c>
      <c r="F7" s="2" t="s">
        <v>10</v>
      </c>
      <c r="G7" s="2" t="s">
        <v>9</v>
      </c>
      <c r="H7" s="2" t="s">
        <v>10</v>
      </c>
      <c r="I7" s="2" t="s">
        <v>9</v>
      </c>
      <c r="J7" s="2" t="s">
        <v>10</v>
      </c>
      <c r="K7" s="2" t="s">
        <v>9</v>
      </c>
      <c r="L7" s="2" t="s">
        <v>10</v>
      </c>
      <c r="M7" s="2" t="s">
        <v>9</v>
      </c>
      <c r="N7" s="2" t="s">
        <v>10</v>
      </c>
      <c r="O7" s="2" t="s">
        <v>9</v>
      </c>
      <c r="P7" s="2" t="s">
        <v>10</v>
      </c>
      <c r="Q7" s="2" t="s">
        <v>9</v>
      </c>
      <c r="R7" s="2" t="s">
        <v>10</v>
      </c>
      <c r="S7" s="2" t="s">
        <v>9</v>
      </c>
      <c r="T7" s="2" t="s">
        <v>10</v>
      </c>
      <c r="U7" s="2" t="s">
        <v>9</v>
      </c>
      <c r="V7" s="2" t="s">
        <v>10</v>
      </c>
    </row>
    <row r="8" spans="1:22" x14ac:dyDescent="0.25">
      <c r="A8" s="3" t="s">
        <v>11</v>
      </c>
      <c r="B8" s="4" t="s">
        <v>12</v>
      </c>
      <c r="C8" s="5"/>
      <c r="D8" s="6">
        <f>C8*$C$6</f>
        <v>0</v>
      </c>
      <c r="E8" s="5"/>
      <c r="F8" s="6">
        <f>E8*$E$6</f>
        <v>0</v>
      </c>
      <c r="G8" s="5"/>
      <c r="H8" s="6">
        <f>G8*$G$6</f>
        <v>0</v>
      </c>
      <c r="I8" s="5"/>
      <c r="J8" s="6">
        <f t="shared" ref="J8:J10" si="1">I8*$I$6</f>
        <v>0</v>
      </c>
      <c r="K8" s="5"/>
      <c r="L8" s="6">
        <f t="shared" ref="L8:L10" si="2">K8*$K$6</f>
        <v>0</v>
      </c>
      <c r="M8" s="5"/>
      <c r="N8" s="6">
        <f t="shared" ref="N8:N10" si="3">M8*$M$6</f>
        <v>0</v>
      </c>
      <c r="O8" s="5"/>
      <c r="P8" s="6">
        <f>O8*$O$6</f>
        <v>0</v>
      </c>
      <c r="Q8" s="5"/>
      <c r="R8" s="6">
        <f>Q8*$Q$6</f>
        <v>0</v>
      </c>
      <c r="S8" s="5"/>
      <c r="T8" s="6">
        <f>S8*$S$6</f>
        <v>0</v>
      </c>
      <c r="U8" s="6"/>
      <c r="V8" s="6"/>
    </row>
    <row r="9" spans="1:22" x14ac:dyDescent="0.25">
      <c r="A9" s="3" t="s">
        <v>13</v>
      </c>
      <c r="B9" s="4" t="s">
        <v>12</v>
      </c>
      <c r="C9" s="5"/>
      <c r="D9" s="6">
        <f t="shared" ref="D9:D12" si="4">C9*$C$6</f>
        <v>0</v>
      </c>
      <c r="E9" s="5"/>
      <c r="F9" s="6">
        <f t="shared" ref="F9:F12" si="5">E9*$E$6</f>
        <v>0</v>
      </c>
      <c r="G9" s="5"/>
      <c r="H9" s="6">
        <f t="shared" ref="H9:H12" si="6">G9*$G$6</f>
        <v>0</v>
      </c>
      <c r="I9" s="5"/>
      <c r="J9" s="6">
        <f t="shared" si="1"/>
        <v>0</v>
      </c>
      <c r="K9" s="5"/>
      <c r="L9" s="6">
        <f t="shared" si="2"/>
        <v>0</v>
      </c>
      <c r="M9" s="5"/>
      <c r="N9" s="6">
        <f t="shared" si="3"/>
        <v>0</v>
      </c>
      <c r="O9" s="5">
        <v>5190</v>
      </c>
      <c r="P9" s="6">
        <f>O9*$O$6</f>
        <v>7738290</v>
      </c>
      <c r="Q9" s="5">
        <v>9815</v>
      </c>
      <c r="R9" s="6">
        <f>Q9*$Q$6</f>
        <v>12195137.5</v>
      </c>
      <c r="S9" s="5">
        <v>5161</v>
      </c>
      <c r="T9" s="6">
        <f>S9*$S$6</f>
        <v>3847525.5</v>
      </c>
      <c r="U9" s="5">
        <f t="shared" ref="U9:V12" si="7">C9+E9+G9+I9+K9+M9+O9+Q9+S9</f>
        <v>20166</v>
      </c>
      <c r="V9" s="6">
        <f t="shared" si="7"/>
        <v>23780953</v>
      </c>
    </row>
    <row r="10" spans="1:22" x14ac:dyDescent="0.25">
      <c r="A10" s="3" t="s">
        <v>13</v>
      </c>
      <c r="B10" s="4" t="s">
        <v>14</v>
      </c>
      <c r="C10" s="5"/>
      <c r="D10" s="6">
        <f t="shared" si="4"/>
        <v>0</v>
      </c>
      <c r="E10" s="5"/>
      <c r="F10" s="6">
        <f t="shared" si="5"/>
        <v>0</v>
      </c>
      <c r="G10" s="5"/>
      <c r="H10" s="6">
        <f t="shared" si="6"/>
        <v>0</v>
      </c>
      <c r="I10" s="5"/>
      <c r="J10" s="6">
        <f t="shared" si="1"/>
        <v>0</v>
      </c>
      <c r="K10" s="5"/>
      <c r="L10" s="6">
        <f t="shared" si="2"/>
        <v>0</v>
      </c>
      <c r="M10" s="5"/>
      <c r="N10" s="6">
        <f t="shared" si="3"/>
        <v>0</v>
      </c>
      <c r="O10" s="5">
        <v>275</v>
      </c>
      <c r="P10" s="6">
        <f>O10*$O$6</f>
        <v>410025</v>
      </c>
      <c r="Q10" s="5">
        <v>1110</v>
      </c>
      <c r="R10" s="6">
        <f>Q10*$Q$6</f>
        <v>1379175</v>
      </c>
      <c r="S10" s="5">
        <v>1446</v>
      </c>
      <c r="T10" s="6">
        <f>S10*$S$6</f>
        <v>1077993</v>
      </c>
      <c r="U10" s="5">
        <f t="shared" si="7"/>
        <v>2831</v>
      </c>
      <c r="V10" s="6">
        <f t="shared" si="7"/>
        <v>2867193</v>
      </c>
    </row>
    <row r="11" spans="1:22" x14ac:dyDescent="0.25">
      <c r="A11" s="3" t="s">
        <v>15</v>
      </c>
      <c r="B11" s="4" t="s">
        <v>12</v>
      </c>
      <c r="C11" s="5"/>
      <c r="D11" s="6">
        <f t="shared" si="4"/>
        <v>0</v>
      </c>
      <c r="E11" s="5"/>
      <c r="F11" s="6">
        <f t="shared" si="5"/>
        <v>0</v>
      </c>
      <c r="G11" s="5"/>
      <c r="H11" s="6">
        <f t="shared" si="6"/>
        <v>0</v>
      </c>
      <c r="I11" s="5">
        <v>2100</v>
      </c>
      <c r="J11" s="6">
        <f>I11*$I$6</f>
        <v>2609250</v>
      </c>
      <c r="K11" s="5">
        <v>4200</v>
      </c>
      <c r="L11" s="6">
        <f>K11*$K$6</f>
        <v>4174800</v>
      </c>
      <c r="M11" s="5">
        <v>340</v>
      </c>
      <c r="N11" s="6">
        <f>M11*$M$6</f>
        <v>168980</v>
      </c>
      <c r="O11" s="5"/>
      <c r="P11" s="6">
        <f t="shared" ref="P11:P12" si="8">O11*$O$6</f>
        <v>0</v>
      </c>
      <c r="Q11" s="5"/>
      <c r="R11" s="6">
        <f t="shared" ref="R11:R12" si="9">Q11*$Q$6</f>
        <v>0</v>
      </c>
      <c r="S11" s="5"/>
      <c r="T11" s="6">
        <f t="shared" ref="T11:T12" si="10">S11*$S$6</f>
        <v>0</v>
      </c>
      <c r="U11" s="5">
        <f t="shared" si="7"/>
        <v>6640</v>
      </c>
      <c r="V11" s="6">
        <f t="shared" si="7"/>
        <v>6953030</v>
      </c>
    </row>
    <row r="12" spans="1:22" x14ac:dyDescent="0.25">
      <c r="A12" s="3" t="s">
        <v>15</v>
      </c>
      <c r="B12" s="4" t="s">
        <v>16</v>
      </c>
      <c r="C12" s="5"/>
      <c r="D12" s="6">
        <f t="shared" si="4"/>
        <v>0</v>
      </c>
      <c r="E12" s="5"/>
      <c r="F12" s="6">
        <f t="shared" si="5"/>
        <v>0</v>
      </c>
      <c r="G12" s="5"/>
      <c r="H12" s="6">
        <f t="shared" si="6"/>
        <v>0</v>
      </c>
      <c r="I12" s="5">
        <v>1100</v>
      </c>
      <c r="J12" s="6">
        <f>I12*$I$6</f>
        <v>1366750</v>
      </c>
      <c r="K12" s="5">
        <v>1100</v>
      </c>
      <c r="L12" s="6">
        <f>K12*$K$6</f>
        <v>1093400</v>
      </c>
      <c r="M12" s="5">
        <v>420</v>
      </c>
      <c r="N12" s="6">
        <f>M12*$M$6</f>
        <v>208740</v>
      </c>
      <c r="O12" s="5"/>
      <c r="P12" s="6">
        <f t="shared" si="8"/>
        <v>0</v>
      </c>
      <c r="Q12" s="5"/>
      <c r="R12" s="6">
        <f t="shared" si="9"/>
        <v>0</v>
      </c>
      <c r="S12" s="5"/>
      <c r="T12" s="6">
        <f t="shared" si="10"/>
        <v>0</v>
      </c>
      <c r="U12" s="5">
        <f t="shared" si="7"/>
        <v>2620</v>
      </c>
      <c r="V12" s="6">
        <f t="shared" si="7"/>
        <v>2668890</v>
      </c>
    </row>
    <row r="13" spans="1:22" x14ac:dyDescent="0.25">
      <c r="A13" s="3"/>
      <c r="B13" s="4"/>
      <c r="C13" s="5">
        <f>SUM(C8:C12)</f>
        <v>0</v>
      </c>
      <c r="D13" s="6">
        <f t="shared" ref="D13:V13" si="11">SUM(D8:D12)</f>
        <v>0</v>
      </c>
      <c r="E13" s="5">
        <f t="shared" si="11"/>
        <v>0</v>
      </c>
      <c r="F13" s="6">
        <f t="shared" si="11"/>
        <v>0</v>
      </c>
      <c r="G13" s="5">
        <f t="shared" si="11"/>
        <v>0</v>
      </c>
      <c r="H13" s="6">
        <f t="shared" si="11"/>
        <v>0</v>
      </c>
      <c r="I13" s="5">
        <f t="shared" si="11"/>
        <v>3200</v>
      </c>
      <c r="J13" s="6">
        <f t="shared" si="11"/>
        <v>3976000</v>
      </c>
      <c r="K13" s="5">
        <f t="shared" si="11"/>
        <v>5300</v>
      </c>
      <c r="L13" s="6">
        <f t="shared" si="11"/>
        <v>5268200</v>
      </c>
      <c r="M13" s="5">
        <f t="shared" si="11"/>
        <v>760</v>
      </c>
      <c r="N13" s="6">
        <f t="shared" si="11"/>
        <v>377720</v>
      </c>
      <c r="O13" s="5">
        <f t="shared" si="11"/>
        <v>5465</v>
      </c>
      <c r="P13" s="6">
        <f t="shared" si="11"/>
        <v>8148315</v>
      </c>
      <c r="Q13" s="5">
        <f t="shared" si="11"/>
        <v>10925</v>
      </c>
      <c r="R13" s="6">
        <f t="shared" si="11"/>
        <v>13574312.5</v>
      </c>
      <c r="S13" s="5">
        <f t="shared" si="11"/>
        <v>6607</v>
      </c>
      <c r="T13" s="6">
        <f t="shared" si="11"/>
        <v>4925518.5</v>
      </c>
      <c r="U13" s="5">
        <f t="shared" si="11"/>
        <v>32257</v>
      </c>
      <c r="V13" s="6">
        <f t="shared" si="11"/>
        <v>36270066</v>
      </c>
    </row>
    <row r="14" spans="1:22" x14ac:dyDescent="0.25">
      <c r="A14" s="1"/>
    </row>
    <row r="15" spans="1:22" x14ac:dyDescent="0.25">
      <c r="A15" s="1"/>
      <c r="U15" s="7"/>
    </row>
    <row r="16" spans="1:22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</sheetData>
  <mergeCells count="36">
    <mergeCell ref="O3:P3"/>
    <mergeCell ref="Q3:R3"/>
    <mergeCell ref="O2:T2"/>
    <mergeCell ref="A4:B4"/>
    <mergeCell ref="A1:B3"/>
    <mergeCell ref="A5:B5"/>
    <mergeCell ref="A6:B6"/>
    <mergeCell ref="C3:D3"/>
    <mergeCell ref="C4:D4"/>
    <mergeCell ref="C6:D6"/>
    <mergeCell ref="M4:N4"/>
    <mergeCell ref="E6:F6"/>
    <mergeCell ref="G3:H3"/>
    <mergeCell ref="C2:H2"/>
    <mergeCell ref="G6:H6"/>
    <mergeCell ref="G4:H4"/>
    <mergeCell ref="I3:J3"/>
    <mergeCell ref="I4:J4"/>
    <mergeCell ref="E3:F3"/>
    <mergeCell ref="E4:F4"/>
    <mergeCell ref="A7:B7"/>
    <mergeCell ref="C1:T1"/>
    <mergeCell ref="U1:V6"/>
    <mergeCell ref="O4:P4"/>
    <mergeCell ref="Q4:R4"/>
    <mergeCell ref="S3:T3"/>
    <mergeCell ref="S4:T4"/>
    <mergeCell ref="O6:P6"/>
    <mergeCell ref="Q6:R6"/>
    <mergeCell ref="S6:T6"/>
    <mergeCell ref="C5:T5"/>
    <mergeCell ref="K4:L4"/>
    <mergeCell ref="K3:L3"/>
    <mergeCell ref="K6:L6"/>
    <mergeCell ref="I2:N2"/>
    <mergeCell ref="M3:N3"/>
  </mergeCells>
  <pageMargins left="0.70866141732283472" right="0.70866141732283472" top="0.74803149606299213" bottom="0.74803149606299213" header="0.31496062992125984" footer="0.31496062992125984"/>
  <pageSetup paperSize="9" scale="72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Бойцова</dc:creator>
  <cp:lastModifiedBy>Наталья Михайловна Комарова</cp:lastModifiedBy>
  <cp:lastPrinted>2020-05-30T16:27:27Z</cp:lastPrinted>
  <dcterms:created xsi:type="dcterms:W3CDTF">2020-05-30T16:05:37Z</dcterms:created>
  <dcterms:modified xsi:type="dcterms:W3CDTF">2020-06-01T09:18:35Z</dcterms:modified>
</cp:coreProperties>
</file>