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75" windowWidth="14415" windowHeight="8250" tabRatio="949" firstSheet="33" activeTab="51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r:id="rId9"/>
    <sheet name="Выборгский роддом" sheetId="40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Центр проф патологии" sheetId="9" r:id="rId24"/>
    <sheet name="Центр СПИД" sheetId="10" r:id="rId25"/>
    <sheet name="Лужский дом ребёнка" sheetId="12" r:id="rId26"/>
    <sheet name="Всеволожский дом ребенка" sheetId="13" r:id="rId27"/>
    <sheet name="Контрольно-анал лабор" sheetId="14" r:id="rId28"/>
    <sheet name="Ленобл центр" sheetId="15" r:id="rId29"/>
    <sheet name="ЛОКБ" sheetId="41" r:id="rId30"/>
    <sheet name="ЛОДКБ" sheetId="42" r:id="rId31"/>
    <sheet name="ЛОКОД" sheetId="44" r:id="rId32"/>
    <sheet name="БСМЭ" sheetId="45" r:id="rId33"/>
    <sheet name="ЦКЛО" sheetId="46" r:id="rId34"/>
    <sheet name="Выборг ТБ" sheetId="47" r:id="rId35"/>
    <sheet name="ТБ Дружноселье" sheetId="48" r:id="rId36"/>
    <sheet name="ТБ Зеленохолмская" sheetId="49" r:id="rId37"/>
    <sheet name="ЛОПТД" sheetId="50" r:id="rId38"/>
    <sheet name="ТБ Тихвин" sheetId="51" r:id="rId39"/>
    <sheet name="Мед техникум" sheetId="52" r:id="rId40"/>
    <sheet name="МК Выборг" sheetId="53" r:id="rId41"/>
    <sheet name="МК Тихвин" sheetId="54" r:id="rId42"/>
    <sheet name="ЛОНД" sheetId="77" r:id="rId43"/>
    <sheet name="ВМНД" sheetId="55" r:id="rId44"/>
    <sheet name="ПБ Дружноселье" sheetId="56" r:id="rId45"/>
    <sheet name="ПБ Свирская" sheetId="57" r:id="rId46"/>
    <sheet name="ПБ Тихвин" sheetId="58" r:id="rId47"/>
    <sheet name="ПБ Ульяновская" sheetId="59" r:id="rId48"/>
    <sheet name="ЛОПНД" sheetId="61" r:id="rId49"/>
    <sheet name="МИАЦ" sheetId="62" r:id="rId50"/>
    <sheet name="Центр Мед.профилактики" sheetId="64" r:id="rId51"/>
    <sheet name="ТЦМК" sheetId="78" r:id="rId52"/>
  </sheets>
  <definedNames>
    <definedName name="_xlnm.Print_Area" localSheetId="0">'Бокситогорская МБ '!$A:$J</definedName>
    <definedName name="_xlnm.Print_Area" localSheetId="32">БСМЭ!$A:$J</definedName>
    <definedName name="_xlnm.Print_Area" localSheetId="43">ВМНД!$A:$J</definedName>
    <definedName name="_xlnm.Print_Area" localSheetId="1">Волосовская!$A:$J</definedName>
    <definedName name="_xlnm.Print_Area" localSheetId="3">Всеволожская!$A$2:$J$57</definedName>
    <definedName name="_xlnm.Print_Area" localSheetId="26">'Всеволожский дом ребенка'!$A:$J</definedName>
    <definedName name="_xlnm.Print_Area" localSheetId="34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7">'Контрольно-анал лабор'!$A:$J</definedName>
    <definedName name="_xlnm.Print_Area" localSheetId="28">'Ленобл центр'!$A:$J</definedName>
    <definedName name="_xlnm.Print_Area" localSheetId="15">'Лодейнопольская МБ'!$A:$J</definedName>
    <definedName name="_xlnm.Print_Area" localSheetId="30">ЛОДКБ!$A:$J</definedName>
    <definedName name="_xlnm.Print_Area" localSheetId="29">ЛОКБ!$A:$J</definedName>
    <definedName name="_xlnm.Print_Area" localSheetId="31">ЛОКОД!$A:$J</definedName>
    <definedName name="_xlnm.Print_Area" localSheetId="16">'Ломоносовская МБ'!$A:$J</definedName>
    <definedName name="_xlnm.Print_Area" localSheetId="42">ЛОНД!$A:$J</definedName>
    <definedName name="_xlnm.Print_Area" localSheetId="48">ЛОПНД!$A:$J</definedName>
    <definedName name="_xlnm.Print_Area" localSheetId="37">ЛОПТД!$A:$J</definedName>
    <definedName name="_xlnm.Print_Area" localSheetId="17">'Лужская МБ'!$A:$J</definedName>
    <definedName name="_xlnm.Print_Area" localSheetId="25">'Лужский дом ребёнка'!$A:$J</definedName>
    <definedName name="_xlnm.Print_Area" localSheetId="49">МИАЦ!$A:$J</definedName>
    <definedName name="_xlnm.Print_Area" localSheetId="44">'ПБ Дружноселье'!$A:$J</definedName>
    <definedName name="_xlnm.Print_Area" localSheetId="45">'ПБ Свирская'!$A:$J</definedName>
    <definedName name="_xlnm.Print_Area" localSheetId="46">'ПБ Тихвин'!$A:$J</definedName>
    <definedName name="_xlnm.Print_Area" localSheetId="47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35">'ТБ Дружноселье'!$A:$J</definedName>
    <definedName name="_xlnm.Print_Area" localSheetId="36">'ТБ Зеленохолмская'!$A:$J</definedName>
    <definedName name="_xlnm.Print_Area" localSheetId="38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4">'Центр СПИД'!$A:$J</definedName>
    <definedName name="_xlnm.Print_Area" localSheetId="33">ЦКЛО!$A:$J</definedName>
  </definedNames>
  <calcPr calcId="145621"/>
</workbook>
</file>

<file path=xl/calcChain.xml><?xml version="1.0" encoding="utf-8"?>
<calcChain xmlns="http://schemas.openxmlformats.org/spreadsheetml/2006/main">
  <c r="J49" i="70" l="1"/>
  <c r="J57" i="66" l="1"/>
  <c r="G57" i="66"/>
  <c r="G4" i="66"/>
  <c r="G5" i="66"/>
  <c r="G14" i="66"/>
  <c r="G27" i="66"/>
  <c r="J58" i="65"/>
  <c r="J12" i="53"/>
  <c r="G12" i="53"/>
  <c r="J12" i="54"/>
  <c r="G12" i="54"/>
  <c r="G20" i="51"/>
  <c r="J33" i="50"/>
  <c r="G9" i="50"/>
  <c r="J20" i="49"/>
  <c r="G20" i="49"/>
  <c r="G20" i="48"/>
  <c r="J20" i="48"/>
  <c r="J32" i="47" l="1"/>
  <c r="G32" i="47"/>
  <c r="J14" i="46"/>
  <c r="G14" i="46"/>
  <c r="J16" i="45"/>
  <c r="G16" i="45"/>
  <c r="J32" i="44"/>
  <c r="G32" i="44"/>
  <c r="J32" i="42"/>
  <c r="G32" i="42"/>
  <c r="J13" i="14" l="1"/>
  <c r="G13" i="14"/>
  <c r="J15" i="12"/>
  <c r="G15" i="12"/>
  <c r="J23" i="10"/>
  <c r="G23" i="10"/>
  <c r="J42" i="41"/>
  <c r="G42" i="41"/>
  <c r="G24" i="41"/>
  <c r="G19" i="41"/>
  <c r="G10" i="41"/>
  <c r="G5" i="41"/>
  <c r="J44" i="15"/>
  <c r="J15" i="13"/>
  <c r="G15" i="13"/>
  <c r="J13" i="9"/>
  <c r="G13" i="9"/>
  <c r="J62" i="23"/>
  <c r="J62" i="20"/>
  <c r="G27" i="20"/>
  <c r="G14" i="20"/>
  <c r="G46" i="20"/>
  <c r="G4" i="41" l="1"/>
  <c r="J16" i="78" l="1"/>
  <c r="G7" i="78"/>
  <c r="G6" i="78" s="1"/>
  <c r="J62" i="19"/>
  <c r="J58" i="7"/>
  <c r="J29" i="40"/>
  <c r="G16" i="78" l="1"/>
  <c r="L6" i="47" l="1"/>
  <c r="G9" i="47"/>
  <c r="G4" i="47"/>
  <c r="G33" i="70" l="1"/>
  <c r="J58" i="28" l="1"/>
  <c r="G42" i="28"/>
  <c r="J58" i="27"/>
  <c r="G42" i="27"/>
  <c r="J58" i="26"/>
  <c r="G42" i="26"/>
  <c r="J62" i="25"/>
  <c r="G46" i="25"/>
  <c r="J58" i="24"/>
  <c r="G42" i="24"/>
  <c r="G46" i="23"/>
  <c r="J58" i="22"/>
  <c r="G42" i="22"/>
  <c r="J58" i="21"/>
  <c r="G42" i="21"/>
  <c r="G46" i="19"/>
  <c r="J62" i="18"/>
  <c r="G46" i="18"/>
  <c r="J62" i="17"/>
  <c r="G46" i="17"/>
  <c r="G42" i="7"/>
  <c r="J52" i="73"/>
  <c r="G37" i="73"/>
  <c r="G21" i="71"/>
  <c r="G23" i="70"/>
  <c r="G18" i="70"/>
  <c r="G5" i="70"/>
  <c r="G4" i="70" l="1"/>
  <c r="G49" i="70" s="1"/>
  <c r="J58" i="69"/>
  <c r="G42" i="69"/>
  <c r="G41" i="66"/>
  <c r="J58" i="67"/>
  <c r="J62" i="68"/>
  <c r="J31" i="59" l="1"/>
  <c r="G27" i="23" l="1"/>
  <c r="G4" i="71"/>
  <c r="J12" i="52" l="1"/>
  <c r="J31" i="57"/>
  <c r="J31" i="58"/>
  <c r="J33" i="61"/>
  <c r="J8" i="62"/>
  <c r="J11" i="64"/>
  <c r="G14" i="39" l="1"/>
  <c r="G4" i="39" l="1"/>
  <c r="G27" i="25" l="1"/>
  <c r="G27" i="19"/>
  <c r="G27" i="73"/>
  <c r="G32" i="7" l="1"/>
  <c r="G27" i="7"/>
  <c r="G14" i="7"/>
  <c r="G4" i="7" l="1"/>
  <c r="G58" i="7" s="1"/>
  <c r="G11" i="64" l="1"/>
  <c r="G9" i="61" l="1"/>
  <c r="G4" i="61" s="1"/>
  <c r="G33" i="61" s="1"/>
  <c r="G9" i="59"/>
  <c r="G4" i="59" s="1"/>
  <c r="G31" i="59" s="1"/>
  <c r="G9" i="58"/>
  <c r="G4" i="58" s="1"/>
  <c r="G31" i="58" s="1"/>
  <c r="G4" i="57"/>
  <c r="G31" i="57" s="1"/>
  <c r="G9" i="56"/>
  <c r="G4" i="56" s="1"/>
  <c r="G11" i="49"/>
  <c r="G27" i="15"/>
  <c r="G5" i="10" l="1"/>
  <c r="G32" i="28"/>
  <c r="G27" i="28"/>
  <c r="G14" i="28"/>
  <c r="G5" i="28"/>
  <c r="G32" i="27"/>
  <c r="G27" i="27"/>
  <c r="G14" i="27"/>
  <c r="G5" i="27"/>
  <c r="G32" i="26"/>
  <c r="G27" i="26"/>
  <c r="G14" i="26"/>
  <c r="G5" i="26"/>
  <c r="G36" i="23"/>
  <c r="G14" i="23"/>
  <c r="G5" i="23"/>
  <c r="G32" i="22"/>
  <c r="G27" i="22"/>
  <c r="G14" i="22"/>
  <c r="G5" i="22"/>
  <c r="G32" i="21"/>
  <c r="G27" i="21"/>
  <c r="G14" i="21"/>
  <c r="G5" i="21"/>
  <c r="G36" i="20"/>
  <c r="G5" i="20"/>
  <c r="G36" i="19"/>
  <c r="G14" i="19"/>
  <c r="G5" i="19"/>
  <c r="G36" i="18"/>
  <c r="G27" i="18"/>
  <c r="G14" i="18"/>
  <c r="G5" i="18"/>
  <c r="G36" i="17"/>
  <c r="G27" i="17"/>
  <c r="G14" i="17"/>
  <c r="G5" i="17"/>
  <c r="G5" i="73"/>
  <c r="G4" i="22" l="1"/>
  <c r="G58" i="22" s="1"/>
  <c r="G4" i="27"/>
  <c r="G58" i="27" s="1"/>
  <c r="G4" i="23"/>
  <c r="G62" i="23" s="1"/>
  <c r="G4" i="28"/>
  <c r="G58" i="28" s="1"/>
  <c r="G4" i="21"/>
  <c r="G58" i="21" s="1"/>
  <c r="G4" i="20"/>
  <c r="G62" i="20" s="1"/>
  <c r="G4" i="19"/>
  <c r="G62" i="19" s="1"/>
  <c r="G32" i="65"/>
  <c r="G27" i="65"/>
  <c r="G14" i="65"/>
  <c r="G5" i="65"/>
  <c r="G11" i="51" l="1"/>
  <c r="G24" i="50"/>
  <c r="G11" i="48"/>
  <c r="G23" i="47"/>
  <c r="G12" i="52" l="1"/>
  <c r="G15" i="42"/>
  <c r="G10" i="42"/>
  <c r="G5" i="42"/>
  <c r="G14" i="15"/>
  <c r="G5" i="15"/>
  <c r="G4" i="65"/>
  <c r="G58" i="65" s="1"/>
  <c r="G4" i="42" l="1"/>
  <c r="G4" i="15"/>
  <c r="G44" i="15" s="1"/>
  <c r="G8" i="62"/>
  <c r="G9" i="77" l="1"/>
  <c r="G4" i="77" s="1"/>
  <c r="G37" i="77" s="1"/>
  <c r="G9" i="55"/>
  <c r="G4" i="55" s="1"/>
  <c r="G15" i="44" l="1"/>
  <c r="G10" i="44"/>
  <c r="G5" i="44"/>
  <c r="G4" i="10"/>
  <c r="G4" i="44" l="1"/>
  <c r="G4" i="26"/>
  <c r="G58" i="26" s="1"/>
  <c r="G36" i="25"/>
  <c r="G14" i="25"/>
  <c r="G5" i="25"/>
  <c r="G32" i="24"/>
  <c r="G27" i="24"/>
  <c r="G14" i="24"/>
  <c r="G5" i="24"/>
  <c r="G4" i="18"/>
  <c r="G62" i="18" s="1"/>
  <c r="G4" i="17"/>
  <c r="G62" i="17" s="1"/>
  <c r="G4" i="24" l="1"/>
  <c r="G58" i="24" s="1"/>
  <c r="G4" i="25"/>
  <c r="G62" i="25" s="1"/>
  <c r="G5" i="40"/>
  <c r="G10" i="40"/>
  <c r="G14" i="73"/>
  <c r="G5" i="69"/>
  <c r="G14" i="69"/>
  <c r="G27" i="69"/>
  <c r="G32" i="69"/>
  <c r="G36" i="68"/>
  <c r="G27" i="68"/>
  <c r="G14" i="68"/>
  <c r="G5" i="68"/>
  <c r="G5" i="67"/>
  <c r="G14" i="67"/>
  <c r="G27" i="67"/>
  <c r="G32" i="67"/>
  <c r="G4" i="40" l="1"/>
  <c r="G4" i="73"/>
  <c r="G52" i="73" s="1"/>
  <c r="G4" i="69"/>
  <c r="G58" i="69" s="1"/>
  <c r="G4" i="68"/>
  <c r="G62" i="68" s="1"/>
  <c r="G4" i="67"/>
  <c r="G58" i="67" s="1"/>
</calcChain>
</file>

<file path=xl/sharedStrings.xml><?xml version="1.0" encoding="utf-8"?>
<sst xmlns="http://schemas.openxmlformats.org/spreadsheetml/2006/main" count="6690" uniqueCount="492">
  <si>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</si>
  <si>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</si>
  <si>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</si>
  <si>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</si>
  <si>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</si>
  <si>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</si>
  <si>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</si>
  <si>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</si>
  <si>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</si>
  <si>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</si>
  <si>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ГКУЗ ЛО «МИАЦ»</t>
  </si>
  <si>
    <t>Общая смертность населения (без внешних причин)*</t>
  </si>
  <si>
    <t>% от плана</t>
  </si>
  <si>
    <t>случаи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</si>
  <si>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</si>
  <si>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</si>
  <si>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</si>
  <si>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</si>
  <si>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</si>
  <si>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</si>
  <si>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</si>
  <si>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</si>
  <si>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</si>
  <si>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</si>
  <si>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</si>
  <si>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</si>
  <si>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</si>
  <si>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</si>
  <si>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</si>
  <si>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</si>
  <si>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</si>
  <si>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</si>
  <si>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</si>
  <si>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</si>
  <si>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</si>
  <si>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</si>
  <si>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</si>
  <si>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</si>
  <si>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</si>
  <si>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</si>
  <si>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</si>
  <si>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</si>
  <si>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</si>
  <si>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</si>
  <si>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</si>
  <si>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Вспышки инфекционных заболеваний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</si>
  <si>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</si>
  <si>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</si>
  <si>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</si>
  <si>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</si>
  <si>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</si>
  <si>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</si>
  <si>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</si>
  <si>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</si>
  <si>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</si>
  <si>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</si>
  <si>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</si>
  <si>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</si>
  <si>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</si>
  <si>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</si>
  <si>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</si>
  <si>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</si>
  <si>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</si>
  <si>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</si>
  <si>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</si>
  <si>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Оценка  показателя в баллах</t>
  </si>
  <si>
    <t>месяцев</t>
  </si>
  <si>
    <t>Соблюдение сроков и правильности предоставленной учреждениями отчётности</t>
  </si>
  <si>
    <t>Частота нормальных родов</t>
  </si>
  <si>
    <t>Родовая травма ( на 1000 родившихся живыми)</t>
  </si>
  <si>
    <t>Дни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</si>
  <si>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</si>
  <si>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</si>
  <si>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</si>
  <si>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</si>
  <si>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</si>
  <si>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</si>
  <si>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</si>
  <si>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</si>
  <si>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</si>
  <si>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</si>
  <si>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</si>
  <si>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</si>
  <si>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</si>
  <si>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</si>
  <si>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</si>
  <si>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</si>
  <si>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</si>
  <si>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</si>
  <si>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</si>
  <si>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</si>
  <si>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</si>
  <si>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</si>
  <si>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</si>
  <si>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</si>
  <si>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</si>
  <si>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</si>
  <si>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</si>
  <si>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</si>
  <si>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</si>
  <si>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</si>
  <si>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</si>
  <si>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</si>
  <si>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</si>
  <si>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</si>
  <si>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</si>
  <si>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</si>
  <si>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</si>
  <si>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</si>
  <si>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</si>
  <si>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</si>
  <si>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</si>
  <si>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</si>
  <si>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</si>
  <si>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</si>
  <si>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</si>
  <si>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</si>
  <si>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</si>
  <si>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</si>
  <si>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</si>
  <si>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</si>
  <si>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</si>
  <si>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</si>
  <si>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</si>
  <si>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</si>
  <si>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</si>
  <si>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</si>
  <si>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</si>
  <si>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</si>
  <si>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</si>
  <si>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</si>
  <si>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</si>
  <si>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</si>
  <si>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</si>
  <si>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</si>
  <si>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</si>
  <si>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</si>
  <si>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</si>
  <si>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</si>
  <si>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</si>
  <si>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</si>
  <si>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</si>
  <si>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</si>
  <si>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</si>
  <si>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</si>
  <si>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</si>
  <si>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</si>
  <si>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</si>
  <si>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</si>
  <si>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</si>
  <si>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</si>
  <si>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</si>
  <si>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</si>
  <si>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</si>
  <si>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</si>
  <si>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</si>
  <si>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</si>
  <si>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</si>
  <si>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</si>
  <si>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</si>
  <si>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</si>
  <si>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</si>
  <si>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</si>
  <si>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</si>
  <si>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</si>
  <si>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</si>
  <si>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</si>
  <si>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</si>
  <si>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</si>
  <si>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</si>
  <si>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</si>
  <si>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</si>
  <si>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</si>
  <si>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</si>
  <si>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</si>
  <si>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 xml:space="preserve">Выполнение утвержденного плана выездной работы </t>
  </si>
  <si>
    <t>Доля больных с ишемическим инсультом, которым выполнен системный тромболизис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</si>
  <si>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</si>
  <si>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</si>
  <si>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</si>
  <si>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</si>
  <si>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</si>
  <si>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</si>
  <si>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</si>
  <si>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</si>
  <si>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</si>
  <si>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</si>
  <si>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</si>
  <si>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</si>
  <si>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</si>
  <si>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</si>
  <si>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</si>
  <si>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</si>
  <si>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</si>
  <si>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</si>
  <si>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</si>
  <si>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</si>
  <si>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</si>
  <si>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</si>
  <si>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</si>
  <si>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</si>
  <si>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</si>
  <si>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</si>
  <si>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</si>
  <si>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</si>
  <si>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</si>
  <si>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</si>
  <si>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</si>
  <si>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</si>
  <si>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</si>
  <si>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</si>
  <si>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</si>
  <si>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</si>
  <si>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</si>
  <si>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 xml:space="preserve">Приложение 5 к приказу Комитета по здравоохранению Ленинградской области от ____________ года  №  _____                     
</t>
  </si>
  <si>
    <t xml:space="preserve">Приложение 6 к приказу Комитета по здравоохранению Ленинградской области от ____________ года  №  _____                     
</t>
  </si>
  <si>
    <t xml:space="preserve">Приложение 7 к приказу Комитета по здравоохранению Ленинградской области от ____________ года  №  _____                     
</t>
  </si>
  <si>
    <t xml:space="preserve">Приложение 8 к приказу Комитета по здравоохранению Ленинградской области от ____________ года  №  _____                     
</t>
  </si>
  <si>
    <t xml:space="preserve">Приложение 9 к приказу Комитета по здравоохранению Ленинградской области от ____________ года  №  _____                     
</t>
  </si>
  <si>
    <t xml:space="preserve">Приложение 10 к приказу Комитета по здравоохранению Ленинградской области от ____________ года  №  _____                     
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</si>
  <si>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</si>
  <si>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</si>
  <si>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13 к приказу Комитета по здравоохранению Ленинградской области от ____________ года  №  _____                     
</t>
  </si>
  <si>
    <t xml:space="preserve">Приложение 14 к приказу Комитета по здравоохранению Ленинградской области от ____________ года  №  _____                     
</t>
  </si>
  <si>
    <t xml:space="preserve">Приложение 15 к приказу Комитета по здравоохранению Ленинградской области от ____________ года  №  _____                     
</t>
  </si>
  <si>
    <t xml:space="preserve">Приложение 16 к приказу Комитета по здравоохранению Ленинградской области от ____________ года  №  _____                     
</t>
  </si>
  <si>
    <t xml:space="preserve">Приложение 17 к приказу Комитета по здравоохранению Ленинградской области от ____________ года  №  _____                     
</t>
  </si>
  <si>
    <t xml:space="preserve">Приложение 18 к приказу Комитета по здравоохранению Ленинградской области от ____________ года  №  _____                     
</t>
  </si>
  <si>
    <t xml:space="preserve">Приложение 19 к приказу Комитета по здравоохранению Ленинградской области от ____________ года  №  _____                     
</t>
  </si>
  <si>
    <t xml:space="preserve">Приложение 20 к приказу Комитета по здравоохранению Ленинградской области от ____________ года  №  _____                     
</t>
  </si>
  <si>
    <t xml:space="preserve">Приложение 21 к приказу Комитета по здравоохранению Ленинградской области от ____________ года  №  _____                     
</t>
  </si>
  <si>
    <t xml:space="preserve">Приложение 22 к приказу Комитета по здравоохранению Ленинградской области от ____________ года  №  _____                     
</t>
  </si>
  <si>
    <t xml:space="preserve">Приложение 23 к приказу Комитета по здравоохранению Ленинградской области от ____________ года  №  _____                     
</t>
  </si>
  <si>
    <t xml:space="preserve">Приложение 24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</si>
  <si>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</si>
  <si>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</si>
  <si>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</si>
  <si>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</si>
  <si>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</si>
  <si>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</si>
  <si>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</si>
  <si>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</si>
  <si>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</si>
  <si>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</si>
  <si>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</si>
  <si>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</si>
  <si>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</si>
  <si>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</si>
  <si>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</si>
  <si>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</si>
  <si>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</si>
  <si>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</si>
  <si>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</si>
  <si>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</si>
  <si>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</si>
  <si>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</si>
  <si>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</si>
  <si>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</si>
  <si>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</si>
  <si>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</si>
  <si>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</si>
  <si>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</si>
  <si>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</si>
  <si>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</si>
  <si>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</si>
  <si>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</si>
  <si>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</si>
  <si>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</si>
  <si>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</si>
  <si>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</si>
  <si>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</si>
  <si>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</si>
  <si>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</si>
  <si>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</si>
  <si>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</si>
  <si>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</si>
  <si>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</si>
  <si>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</si>
  <si>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</si>
  <si>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</si>
  <si>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</si>
  <si>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</si>
  <si>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</si>
  <si>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</si>
  <si>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</si>
  <si>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</si>
  <si>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</si>
  <si>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</si>
  <si>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</si>
  <si>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</si>
  <si>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</si>
  <si>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</si>
  <si>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</si>
  <si>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</si>
  <si>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</si>
  <si>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</si>
  <si>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</si>
  <si>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</si>
  <si>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</si>
  <si>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</si>
  <si>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</si>
  <si>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</si>
  <si>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</si>
  <si>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</si>
  <si>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</si>
  <si>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</si>
  <si>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</si>
  <si>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</si>
  <si>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</si>
  <si>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</si>
  <si>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</si>
  <si>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«Центр медицинской профилактики» и его руководителя </t>
  </si>
  <si>
    <t>ГКУЗ ЛО "Центр медицинской профилактики"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</si>
  <si>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</si>
  <si>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</si>
  <si>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</si>
  <si>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 и его руководителя
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</si>
  <si>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</si>
  <si>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</si>
  <si>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</si>
  <si>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</si>
  <si>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</si>
  <si>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</si>
  <si>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</si>
  <si>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</si>
  <si>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</si>
  <si>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</si>
  <si>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«Киришская клиническая межрайонная больница» и его руководителя 
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</si>
  <si>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</si>
  <si>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</si>
  <si>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</si>
  <si>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</si>
  <si>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</si>
  <si>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</si>
  <si>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</si>
  <si>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</si>
  <si>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</si>
  <si>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</si>
  <si>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</si>
  <si>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</si>
  <si>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</si>
  <si>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</si>
  <si>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</si>
  <si>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</si>
  <si>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</si>
  <si>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</si>
  <si>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</si>
  <si>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</si>
  <si>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</si>
  <si>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</si>
  <si>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</si>
  <si>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</si>
  <si>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</si>
  <si>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(профосмотры, диспансеризация)</t>
  </si>
  <si>
    <t>Выполнение плана государственного задания:</t>
  </si>
  <si>
    <t>у выписанных больных с хроническим туберкулезом</t>
  </si>
  <si>
    <t>у выписанных с впервые выявленным больных туберкулезом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</si>
  <si>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</si>
  <si>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</si>
  <si>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</si>
  <si>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</si>
  <si>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</si>
  <si>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</si>
  <si>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межрайонная больница» и его руководителя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</si>
  <si>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</si>
  <si>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</si>
  <si>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</si>
  <si>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</si>
  <si>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</si>
  <si>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</si>
  <si>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</si>
  <si>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</si>
  <si>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</si>
  <si>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</si>
  <si>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</si>
  <si>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</si>
  <si>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</si>
  <si>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</si>
  <si>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</si>
  <si>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</si>
  <si>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</si>
  <si>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</si>
  <si>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</si>
  <si>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</si>
  <si>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</si>
  <si>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</si>
  <si>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</si>
  <si>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</si>
  <si>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</si>
  <si>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</si>
  <si>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</si>
  <si>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Критерии и показатели эффективности и результативности деятельности Государственного  бюджетного учреждения  здравоохранения  «Центр профессиональной патологии» и его руководителя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</si>
  <si>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</si>
  <si>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</si>
  <si>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Бюро судебно-медицинской экспертизы и его руководителя 
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</si>
  <si>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</si>
  <si>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</si>
  <si>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</si>
  <si>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</si>
  <si>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</si>
  <si>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</si>
  <si>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</si>
  <si>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</si>
  <si>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Х=(фактический средний срок лечения пациентов/плановый средний срок лечения пациентов*100%), при Х больше или меньше диапазона оценка 0, при Х в диапазоне оценка максимальна</t>
  </si>
  <si>
    <t>Х=(фактическая работа койки за период/плановая работа койки  за период*100%), при Х больше или меньше диапазона оценка 0, при Х в диапазоне оценка максимальна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</si>
  <si>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</si>
  <si>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</si>
  <si>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</si>
  <si>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</si>
  <si>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</si>
  <si>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 и результативности деятельности Государственного бюджетного учреждения здравоохранения  «Ленинградский областной наркологический диспансер им. А.Я. Гриненко»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</si>
  <si>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</si>
  <si>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</si>
  <si>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Ленинградского областного Государственного казенного учреждения здравоохранения «Тихвинская психиатрическая больница» и его руководителя 
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</si>
  <si>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</si>
  <si>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</si>
  <si>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ГБОУ СПО «ЛОЦНПМР ЛО»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</si>
  <si>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</si>
  <si>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</si>
  <si>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</si>
  <si>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</si>
  <si>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</si>
  <si>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31 к приказу Комитета по здравоохранению Ленинградской области от ____________ года  №  _____                     
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</si>
  <si>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</si>
  <si>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Профилактические медицинские осмотры и диспансеризация определенных групп взрослого населения </t>
  </si>
  <si>
    <t>Профилактические медицинские осмотры и диспансеризация определенных групп взрослого населения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</si>
  <si>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</si>
  <si>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 xml:space="preserve">Критерии и показатели эффективности и результативности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
</t>
  </si>
  <si>
    <t>Сроки ожидания оказания специализированной (за исключением высокотехнологичной) медицинской помощи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</si>
  <si>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</si>
  <si>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</si>
  <si>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</si>
  <si>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</si>
  <si>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Ленинградская областная клиническая больница и его руководителя 
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</si>
  <si>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</si>
  <si>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</si>
  <si>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Критерии и показатели эффективности и результативности деятельности Государственного бюджетного учреждения здравоохранения «Ленинградский областной клинический онкологический диспансер» и его руководителя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</si>
  <si>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</si>
  <si>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</si>
  <si>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</si>
  <si>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и его руководителя 
</t>
  </si>
  <si>
    <t xml:space="preserve">Критерии и показатели эффективности и результативности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</si>
  <si>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профессионального образовательного учреждения Ленинградской области «Выборгский медицинский колледж» и его руководителя
</t>
  </si>
  <si>
    <t>ГБУЗ ЛОНД</t>
  </si>
  <si>
    <t xml:space="preserve">ГБУЗ ЛО «Выборгский межрайонный наркологический диспансер» </t>
  </si>
  <si>
    <t>ГКУЗ ЛО «Дружносельская психиатрическая больница»</t>
  </si>
  <si>
    <t>ГКУЗ ЛО «Свирская психиатрическая больница»</t>
  </si>
  <si>
    <t>ГКУЗ ЛО«Свирская психиатрическая больница»</t>
  </si>
  <si>
    <t xml:space="preserve">ГКУЗ ЛО «Тихвинская психиатрическая больница»
</t>
  </si>
  <si>
    <t xml:space="preserve">ГКУЗ ЛО «Ульяновская областная психиатрическая больница»
</t>
  </si>
  <si>
    <t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психоневрологический диспансер» и его руководителя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</si>
  <si>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</si>
  <si>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
</t>
  </si>
  <si>
    <t>Комитет по здравоохранению ЛО, ГБУЗ ЛО ТЦМК</t>
  </si>
  <si>
    <t>78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</si>
  <si>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</si>
  <si>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Процент выездов скорой медицинской помощи со временем доезда 20 минут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</si>
  <si>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</si>
  <si>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</si>
  <si>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 
</t>
  </si>
  <si>
    <t>Достижение целевых показателей у пациентов, находящихся на диспансерном наблюдении</t>
  </si>
  <si>
    <t>Соблюдение сроков и порядка предствления бюджетной, статистической и иной отчетности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</si>
  <si>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</si>
  <si>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3.3</t>
  </si>
  <si>
    <t xml:space="preserve">Приложение 1 к приказу Комитета по здравоохранению Ленинградской области от ____________ года  №  _____                     
</t>
  </si>
  <si>
    <t xml:space="preserve">Приложение 2 к приказу Комитета по здравоохранению Ленинградской области от ____________ года  №  _____                     
</t>
  </si>
  <si>
    <t>Количество раз</t>
  </si>
  <si>
    <t>Количественное отношение</t>
  </si>
  <si>
    <t>более 1</t>
  </si>
  <si>
    <t>Комитет по здравоохранению Ленинградской области, медицинские организации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</si>
  <si>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</si>
  <si>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10 показателей</t>
  </si>
  <si>
    <t>4 добавляем 2 убираем</t>
  </si>
  <si>
    <t>Х= значение показателя летальности от всех причин, при Х &gt; значения критерия, оценка 0, при Х&lt; или равно значению критерия, оценка максимальная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</si>
  <si>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</si>
  <si>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r>
      <t>Х=(число пациентов эффективно закончивших лечение с МЛУ/ШЛУ ТБ,поступивших для лечения по IV и V РХТ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</si>
  <si>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 xml:space="preserve">Приложение 3 к приказу Комитета по здравоохранению Ленинградской области от ____________ года  №  _____                     
</t>
  </si>
  <si>
    <t xml:space="preserve">Приложение 4 к приказу Комитета по здравоохранению Ленинградской области от ____________ года  №  _____                     
</t>
  </si>
  <si>
    <t>10</t>
  </si>
  <si>
    <t>4.3</t>
  </si>
  <si>
    <t>3.1.1</t>
  </si>
  <si>
    <t>3.1.2</t>
  </si>
  <si>
    <t>Исполнение кассового плана в квартал</t>
  </si>
  <si>
    <t>Соблюдение сроков и порядка представления бюджетной, статистической и иной отчетности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</si>
  <si>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</si>
  <si>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</si>
  <si>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+</t>
  </si>
  <si>
    <r>
      <t>доля абацилированных активных  больных туберкулезом, зарегистрированных для лечения по</t>
    </r>
    <r>
      <rPr>
        <b/>
        <sz val="11"/>
        <color theme="1"/>
        <rFont val="Times New Roman"/>
        <family val="1"/>
        <charset val="204"/>
      </rPr>
      <t xml:space="preserve"> I, II, III</t>
    </r>
    <r>
      <rPr>
        <sz val="11"/>
        <color theme="1"/>
        <rFont val="Times New Roman"/>
        <family val="1"/>
        <charset val="204"/>
      </rPr>
      <t xml:space="preserve"> режимам химиотерапии.</t>
    </r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</si>
  <si>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</si>
  <si>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t>летальность от всех причин</t>
  </si>
  <si>
    <t>2.1</t>
  </si>
  <si>
    <t>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</si>
</sst>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12" fillId="0" borderId="0" applyFont="0" applyFill="0" applyBorder="0" applyAlignment="0" applyProtection="0"/>
  </cellStyleXfs>
  <cellXfs count="47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/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 wrapText="1"/>
    </xf>
    <xf numFmtId="49" fontId="1" fillId="0" borderId="0" xfId="0" applyNumberFormat="1" applyFont="1" applyFill="1"/>
    <xf numFmtId="0" fontId="0" fillId="0" borderId="0" xfId="0" applyFill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zoomScale="80" zoomScaleNormal="80" workbookViewId="0">
      <pane xSplit="1" ySplit="3" topLeftCell="B5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5.42578125" style="27" customWidth="1"/>
    <col min="2" max="2" width="28.28515625" style="12" customWidth="1"/>
    <col min="3" max="3" width="15.140625" style="12" customWidth="1"/>
    <col min="4" max="4" width="25.85546875" style="12" customWidth="1"/>
    <col min="5" max="5" width="11.28515625" style="77" customWidth="1"/>
    <col min="6" max="7" width="21.85546875" style="12" customWidth="1"/>
    <col min="8" max="8" width="35" style="77" customWidth="1"/>
    <col min="9" max="9" width="12" style="12" customWidth="1"/>
    <col min="10" max="10" width="39.140625" style="12" customWidth="1"/>
    <col min="11" max="11" width="22.42578125" style="24" customWidth="1"/>
  </cols>
  <sheetData>
    <row r="1" spans="1:11" ht="63" customHeight="1" x14ac:dyDescent="0.25">
      <c r="J1" s="292" t="s">
        <v>464</v>
      </c>
    </row>
    <row r="2" spans="1:11" ht="39" customHeight="1" x14ac:dyDescent="0.25">
      <c r="A2" s="350" t="s">
        <v>285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1" ht="30" x14ac:dyDescent="0.25">
      <c r="A3" s="39" t="s">
        <v>0</v>
      </c>
      <c r="B3" s="38" t="s">
        <v>1</v>
      </c>
      <c r="C3" s="38" t="s">
        <v>2</v>
      </c>
      <c r="D3" s="38" t="s">
        <v>31</v>
      </c>
      <c r="E3" s="193" t="s">
        <v>3</v>
      </c>
      <c r="F3" s="38" t="s">
        <v>4</v>
      </c>
      <c r="G3" s="38" t="s">
        <v>5</v>
      </c>
      <c r="H3" s="6" t="s">
        <v>40</v>
      </c>
      <c r="I3" s="38" t="s">
        <v>6</v>
      </c>
      <c r="J3" s="38" t="s">
        <v>7</v>
      </c>
    </row>
    <row r="4" spans="1:11" s="337" customFormat="1" ht="33" customHeight="1" x14ac:dyDescent="0.25">
      <c r="A4" s="312">
        <v>1</v>
      </c>
      <c r="B4" s="351" t="s">
        <v>8</v>
      </c>
      <c r="C4" s="352"/>
      <c r="D4" s="332"/>
      <c r="E4" s="332">
        <v>100</v>
      </c>
      <c r="F4" s="64"/>
      <c r="G4" s="332">
        <f>G5+G14+G27++G32</f>
        <v>40</v>
      </c>
      <c r="H4" s="69"/>
      <c r="I4" s="332"/>
      <c r="J4" s="332"/>
      <c r="K4" s="212"/>
    </row>
    <row r="5" spans="1:11" s="337" customFormat="1" ht="15" customHeight="1" x14ac:dyDescent="0.25">
      <c r="A5" s="330" t="s">
        <v>19</v>
      </c>
      <c r="B5" s="353" t="s">
        <v>132</v>
      </c>
      <c r="C5" s="354"/>
      <c r="D5" s="332"/>
      <c r="E5" s="332"/>
      <c r="F5" s="347" t="s">
        <v>18</v>
      </c>
      <c r="G5" s="331">
        <f>G6+G10</f>
        <v>10</v>
      </c>
      <c r="H5" s="69"/>
      <c r="I5" s="332"/>
      <c r="J5" s="332"/>
      <c r="K5" s="212"/>
    </row>
    <row r="6" spans="1:11" s="337" customFormat="1" ht="15" customHeight="1" x14ac:dyDescent="0.25">
      <c r="A6" s="355" t="s">
        <v>62</v>
      </c>
      <c r="B6" s="343" t="s">
        <v>115</v>
      </c>
      <c r="C6" s="343" t="s">
        <v>9</v>
      </c>
      <c r="D6" s="333" t="s">
        <v>32</v>
      </c>
      <c r="E6" s="333" t="s">
        <v>133</v>
      </c>
      <c r="F6" s="348"/>
      <c r="G6" s="343">
        <v>5</v>
      </c>
      <c r="H6" s="347" t="s">
        <v>362</v>
      </c>
      <c r="I6" s="344"/>
      <c r="J6" s="347"/>
      <c r="K6" s="212"/>
    </row>
    <row r="7" spans="1:11" s="337" customFormat="1" x14ac:dyDescent="0.25">
      <c r="A7" s="356"/>
      <c r="B7" s="343"/>
      <c r="C7" s="343"/>
      <c r="D7" s="333" t="s">
        <v>33</v>
      </c>
      <c r="E7" s="333" t="s">
        <v>37</v>
      </c>
      <c r="F7" s="348"/>
      <c r="G7" s="343"/>
      <c r="H7" s="348"/>
      <c r="I7" s="345"/>
      <c r="J7" s="348"/>
      <c r="K7" s="212"/>
    </row>
    <row r="8" spans="1:11" s="337" customFormat="1" ht="22.5" customHeight="1" x14ac:dyDescent="0.25">
      <c r="A8" s="356"/>
      <c r="B8" s="343"/>
      <c r="C8" s="343"/>
      <c r="D8" s="333" t="s">
        <v>34</v>
      </c>
      <c r="E8" s="333" t="s">
        <v>134</v>
      </c>
      <c r="F8" s="348"/>
      <c r="G8" s="343"/>
      <c r="H8" s="348"/>
      <c r="I8" s="345"/>
      <c r="J8" s="348"/>
      <c r="K8" s="212"/>
    </row>
    <row r="9" spans="1:11" s="337" customFormat="1" ht="69.75" customHeight="1" x14ac:dyDescent="0.25">
      <c r="A9" s="357"/>
      <c r="B9" s="343"/>
      <c r="C9" s="343"/>
      <c r="D9" s="333" t="s">
        <v>35</v>
      </c>
      <c r="E9" s="333" t="s">
        <v>39</v>
      </c>
      <c r="F9" s="348"/>
      <c r="G9" s="343"/>
      <c r="H9" s="349"/>
      <c r="I9" s="346"/>
      <c r="J9" s="349"/>
      <c r="K9" s="212"/>
    </row>
    <row r="10" spans="1:11" s="337" customFormat="1" ht="15" customHeight="1" x14ac:dyDescent="0.25">
      <c r="A10" s="355" t="s">
        <v>63</v>
      </c>
      <c r="B10" s="343" t="s">
        <v>114</v>
      </c>
      <c r="C10" s="343" t="s">
        <v>9</v>
      </c>
      <c r="D10" s="333" t="s">
        <v>32</v>
      </c>
      <c r="E10" s="333" t="s">
        <v>133</v>
      </c>
      <c r="F10" s="348"/>
      <c r="G10" s="343">
        <v>5</v>
      </c>
      <c r="H10" s="358" t="s">
        <v>379</v>
      </c>
      <c r="I10" s="344"/>
      <c r="J10" s="347"/>
      <c r="K10" s="212"/>
    </row>
    <row r="11" spans="1:11" s="337" customFormat="1" x14ac:dyDescent="0.25">
      <c r="A11" s="356"/>
      <c r="B11" s="343"/>
      <c r="C11" s="343"/>
      <c r="D11" s="333" t="s">
        <v>33</v>
      </c>
      <c r="E11" s="333" t="s">
        <v>37</v>
      </c>
      <c r="F11" s="348"/>
      <c r="G11" s="343"/>
      <c r="H11" s="358"/>
      <c r="I11" s="345"/>
      <c r="J11" s="348"/>
      <c r="K11" s="212"/>
    </row>
    <row r="12" spans="1:11" s="337" customFormat="1" x14ac:dyDescent="0.25">
      <c r="A12" s="356"/>
      <c r="B12" s="343"/>
      <c r="C12" s="343"/>
      <c r="D12" s="333" t="s">
        <v>34</v>
      </c>
      <c r="E12" s="333" t="s">
        <v>134</v>
      </c>
      <c r="F12" s="348"/>
      <c r="G12" s="343"/>
      <c r="H12" s="358"/>
      <c r="I12" s="345"/>
      <c r="J12" s="348"/>
      <c r="K12" s="212"/>
    </row>
    <row r="13" spans="1:11" s="337" customFormat="1" ht="95.25" customHeight="1" x14ac:dyDescent="0.25">
      <c r="A13" s="357"/>
      <c r="B13" s="343"/>
      <c r="C13" s="343"/>
      <c r="D13" s="333" t="s">
        <v>35</v>
      </c>
      <c r="E13" s="333" t="s">
        <v>39</v>
      </c>
      <c r="F13" s="348"/>
      <c r="G13" s="343"/>
      <c r="H13" s="358"/>
      <c r="I13" s="346"/>
      <c r="J13" s="349"/>
      <c r="K13" s="212"/>
    </row>
    <row r="14" spans="1:11" s="337" customFormat="1" ht="15" customHeight="1" x14ac:dyDescent="0.25">
      <c r="A14" s="330" t="s">
        <v>20</v>
      </c>
      <c r="B14" s="359" t="s">
        <v>117</v>
      </c>
      <c r="C14" s="360"/>
      <c r="D14" s="333"/>
      <c r="E14" s="333"/>
      <c r="F14" s="348"/>
      <c r="G14" s="332">
        <f>G15+G19+G23</f>
        <v>15</v>
      </c>
      <c r="H14" s="69"/>
      <c r="I14" s="69"/>
      <c r="J14" s="69"/>
      <c r="K14" s="212"/>
    </row>
    <row r="15" spans="1:11" s="337" customFormat="1" ht="15" customHeight="1" x14ac:dyDescent="0.25">
      <c r="A15" s="355" t="s">
        <v>41</v>
      </c>
      <c r="B15" s="347" t="s">
        <v>116</v>
      </c>
      <c r="C15" s="347" t="s">
        <v>9</v>
      </c>
      <c r="D15" s="333" t="s">
        <v>32</v>
      </c>
      <c r="E15" s="333" t="s">
        <v>133</v>
      </c>
      <c r="F15" s="348"/>
      <c r="G15" s="347">
        <v>5</v>
      </c>
      <c r="H15" s="343" t="s">
        <v>351</v>
      </c>
      <c r="I15" s="344"/>
      <c r="J15" s="347"/>
      <c r="K15" s="212"/>
    </row>
    <row r="16" spans="1:11" s="337" customFormat="1" x14ac:dyDescent="0.25">
      <c r="A16" s="356"/>
      <c r="B16" s="348"/>
      <c r="C16" s="348"/>
      <c r="D16" s="333" t="s">
        <v>33</v>
      </c>
      <c r="E16" s="333" t="s">
        <v>37</v>
      </c>
      <c r="F16" s="348"/>
      <c r="G16" s="348"/>
      <c r="H16" s="343"/>
      <c r="I16" s="345"/>
      <c r="J16" s="348"/>
      <c r="K16" s="212"/>
    </row>
    <row r="17" spans="1:11" s="337" customFormat="1" x14ac:dyDescent="0.25">
      <c r="A17" s="356"/>
      <c r="B17" s="348"/>
      <c r="C17" s="348"/>
      <c r="D17" s="333" t="s">
        <v>34</v>
      </c>
      <c r="E17" s="333" t="s">
        <v>134</v>
      </c>
      <c r="F17" s="348"/>
      <c r="G17" s="348"/>
      <c r="H17" s="343"/>
      <c r="I17" s="345"/>
      <c r="J17" s="348"/>
      <c r="K17" s="212"/>
    </row>
    <row r="18" spans="1:11" s="337" customFormat="1" ht="85.5" customHeight="1" x14ac:dyDescent="0.25">
      <c r="A18" s="357"/>
      <c r="B18" s="349"/>
      <c r="C18" s="349"/>
      <c r="D18" s="333" t="s">
        <v>35</v>
      </c>
      <c r="E18" s="333" t="s">
        <v>100</v>
      </c>
      <c r="F18" s="348"/>
      <c r="G18" s="349"/>
      <c r="H18" s="343"/>
      <c r="I18" s="346"/>
      <c r="J18" s="349"/>
      <c r="K18" s="212"/>
    </row>
    <row r="19" spans="1:11" s="337" customFormat="1" ht="15" customHeight="1" x14ac:dyDescent="0.25">
      <c r="A19" s="355" t="s">
        <v>42</v>
      </c>
      <c r="B19" s="347" t="s">
        <v>16</v>
      </c>
      <c r="C19" s="347" t="s">
        <v>9</v>
      </c>
      <c r="D19" s="333" t="s">
        <v>32</v>
      </c>
      <c r="E19" s="333" t="s">
        <v>125</v>
      </c>
      <c r="F19" s="348"/>
      <c r="G19" s="347">
        <v>5</v>
      </c>
      <c r="H19" s="343" t="s">
        <v>286</v>
      </c>
      <c r="I19" s="344"/>
      <c r="J19" s="347"/>
      <c r="K19" s="212"/>
    </row>
    <row r="20" spans="1:11" s="337" customFormat="1" x14ac:dyDescent="0.25">
      <c r="A20" s="356"/>
      <c r="B20" s="348"/>
      <c r="C20" s="348"/>
      <c r="D20" s="333" t="s">
        <v>33</v>
      </c>
      <c r="E20" s="333" t="s">
        <v>135</v>
      </c>
      <c r="F20" s="348"/>
      <c r="G20" s="348"/>
      <c r="H20" s="343"/>
      <c r="I20" s="345"/>
      <c r="J20" s="348"/>
      <c r="K20" s="212"/>
    </row>
    <row r="21" spans="1:11" s="337" customFormat="1" x14ac:dyDescent="0.25">
      <c r="A21" s="356"/>
      <c r="B21" s="348"/>
      <c r="C21" s="348"/>
      <c r="D21" s="333" t="s">
        <v>34</v>
      </c>
      <c r="E21" s="333" t="s">
        <v>136</v>
      </c>
      <c r="F21" s="348"/>
      <c r="G21" s="348"/>
      <c r="H21" s="343"/>
      <c r="I21" s="345"/>
      <c r="J21" s="348"/>
      <c r="K21" s="212"/>
    </row>
    <row r="22" spans="1:11" s="337" customFormat="1" ht="104.25" customHeight="1" x14ac:dyDescent="0.25">
      <c r="A22" s="357"/>
      <c r="B22" s="349"/>
      <c r="C22" s="349"/>
      <c r="D22" s="333" t="s">
        <v>35</v>
      </c>
      <c r="E22" s="333" t="s">
        <v>100</v>
      </c>
      <c r="F22" s="348"/>
      <c r="G22" s="349"/>
      <c r="H22" s="343"/>
      <c r="I22" s="346"/>
      <c r="J22" s="349"/>
      <c r="K22" s="212"/>
    </row>
    <row r="23" spans="1:11" s="337" customFormat="1" ht="15" customHeight="1" x14ac:dyDescent="0.25">
      <c r="A23" s="355" t="s">
        <v>43</v>
      </c>
      <c r="B23" s="347" t="s">
        <v>17</v>
      </c>
      <c r="C23" s="347" t="s">
        <v>9</v>
      </c>
      <c r="D23" s="333" t="s">
        <v>32</v>
      </c>
      <c r="E23" s="333" t="s">
        <v>125</v>
      </c>
      <c r="F23" s="348"/>
      <c r="G23" s="343">
        <v>5</v>
      </c>
      <c r="H23" s="343" t="s">
        <v>287</v>
      </c>
      <c r="I23" s="344"/>
      <c r="J23" s="347"/>
      <c r="K23" s="212"/>
    </row>
    <row r="24" spans="1:11" s="337" customFormat="1" x14ac:dyDescent="0.25">
      <c r="A24" s="356"/>
      <c r="B24" s="348"/>
      <c r="C24" s="348"/>
      <c r="D24" s="333" t="s">
        <v>33</v>
      </c>
      <c r="E24" s="333" t="s">
        <v>135</v>
      </c>
      <c r="F24" s="348"/>
      <c r="G24" s="343"/>
      <c r="H24" s="343"/>
      <c r="I24" s="345"/>
      <c r="J24" s="348"/>
      <c r="K24" s="212"/>
    </row>
    <row r="25" spans="1:11" s="337" customFormat="1" x14ac:dyDescent="0.25">
      <c r="A25" s="356"/>
      <c r="B25" s="348"/>
      <c r="C25" s="348"/>
      <c r="D25" s="333" t="s">
        <v>34</v>
      </c>
      <c r="E25" s="333" t="s">
        <v>136</v>
      </c>
      <c r="F25" s="348"/>
      <c r="G25" s="343"/>
      <c r="H25" s="343"/>
      <c r="I25" s="345"/>
      <c r="J25" s="348"/>
      <c r="K25" s="212"/>
    </row>
    <row r="26" spans="1:11" s="337" customFormat="1" ht="106.5" customHeight="1" x14ac:dyDescent="0.25">
      <c r="A26" s="357"/>
      <c r="B26" s="349"/>
      <c r="C26" s="349"/>
      <c r="D26" s="333" t="s">
        <v>35</v>
      </c>
      <c r="E26" s="333" t="s">
        <v>100</v>
      </c>
      <c r="F26" s="348"/>
      <c r="G26" s="343"/>
      <c r="H26" s="343"/>
      <c r="I26" s="346"/>
      <c r="J26" s="349"/>
      <c r="K26" s="212"/>
    </row>
    <row r="27" spans="1:11" s="337" customFormat="1" ht="15" customHeight="1" x14ac:dyDescent="0.25">
      <c r="A27" s="310" t="s">
        <v>21</v>
      </c>
      <c r="B27" s="353" t="s">
        <v>140</v>
      </c>
      <c r="C27" s="354"/>
      <c r="D27" s="333"/>
      <c r="E27" s="333"/>
      <c r="F27" s="348"/>
      <c r="G27" s="332">
        <f>G28</f>
        <v>5</v>
      </c>
      <c r="H27" s="69"/>
      <c r="I27" s="69"/>
      <c r="J27" s="69"/>
      <c r="K27" s="212"/>
    </row>
    <row r="28" spans="1:11" s="337" customFormat="1" ht="15" customHeight="1" x14ac:dyDescent="0.25">
      <c r="A28" s="355" t="s">
        <v>119</v>
      </c>
      <c r="B28" s="347" t="s">
        <v>118</v>
      </c>
      <c r="C28" s="347" t="s">
        <v>9</v>
      </c>
      <c r="D28" s="333" t="s">
        <v>32</v>
      </c>
      <c r="E28" s="333" t="s">
        <v>133</v>
      </c>
      <c r="F28" s="348"/>
      <c r="G28" s="343">
        <v>5</v>
      </c>
      <c r="H28" s="343" t="s">
        <v>364</v>
      </c>
      <c r="I28" s="344"/>
      <c r="J28" s="347"/>
      <c r="K28" s="212"/>
    </row>
    <row r="29" spans="1:11" s="337" customFormat="1" x14ac:dyDescent="0.25">
      <c r="A29" s="356"/>
      <c r="B29" s="348"/>
      <c r="C29" s="348"/>
      <c r="D29" s="333" t="s">
        <v>33</v>
      </c>
      <c r="E29" s="333" t="s">
        <v>37</v>
      </c>
      <c r="F29" s="348"/>
      <c r="G29" s="343"/>
      <c r="H29" s="343"/>
      <c r="I29" s="345"/>
      <c r="J29" s="348"/>
      <c r="K29" s="212"/>
    </row>
    <row r="30" spans="1:11" s="337" customFormat="1" x14ac:dyDescent="0.25">
      <c r="A30" s="356"/>
      <c r="B30" s="348"/>
      <c r="C30" s="348"/>
      <c r="D30" s="333" t="s">
        <v>34</v>
      </c>
      <c r="E30" s="333" t="s">
        <v>134</v>
      </c>
      <c r="F30" s="348"/>
      <c r="G30" s="343"/>
      <c r="H30" s="343"/>
      <c r="I30" s="345"/>
      <c r="J30" s="348"/>
      <c r="K30" s="212"/>
    </row>
    <row r="31" spans="1:11" s="337" customFormat="1" ht="63.75" customHeight="1" x14ac:dyDescent="0.25">
      <c r="A31" s="357"/>
      <c r="B31" s="349"/>
      <c r="C31" s="349"/>
      <c r="D31" s="333" t="s">
        <v>35</v>
      </c>
      <c r="E31" s="333" t="s">
        <v>39</v>
      </c>
      <c r="F31" s="348"/>
      <c r="G31" s="343"/>
      <c r="H31" s="343"/>
      <c r="I31" s="346"/>
      <c r="J31" s="349"/>
      <c r="K31" s="212"/>
    </row>
    <row r="32" spans="1:11" s="337" customFormat="1" ht="15" customHeight="1" x14ac:dyDescent="0.25">
      <c r="A32" s="312" t="s">
        <v>22</v>
      </c>
      <c r="B32" s="353" t="s">
        <v>121</v>
      </c>
      <c r="C32" s="354"/>
      <c r="D32" s="333"/>
      <c r="E32" s="333"/>
      <c r="F32" s="348"/>
      <c r="G32" s="332">
        <f>G33+G37</f>
        <v>10</v>
      </c>
      <c r="H32" s="69"/>
      <c r="I32" s="69"/>
      <c r="J32" s="69"/>
      <c r="K32" s="212"/>
    </row>
    <row r="33" spans="1:11" s="337" customFormat="1" ht="15" customHeight="1" x14ac:dyDescent="0.25">
      <c r="A33" s="361" t="s">
        <v>122</v>
      </c>
      <c r="B33" s="343" t="s">
        <v>124</v>
      </c>
      <c r="C33" s="343" t="s">
        <v>9</v>
      </c>
      <c r="D33" s="333" t="s">
        <v>32</v>
      </c>
      <c r="E33" s="333" t="s">
        <v>133</v>
      </c>
      <c r="F33" s="348"/>
      <c r="G33" s="343">
        <v>5</v>
      </c>
      <c r="H33" s="343" t="s">
        <v>365</v>
      </c>
      <c r="I33" s="344"/>
      <c r="J33" s="347"/>
      <c r="K33" s="212"/>
    </row>
    <row r="34" spans="1:11" s="337" customFormat="1" x14ac:dyDescent="0.25">
      <c r="A34" s="361"/>
      <c r="B34" s="343"/>
      <c r="C34" s="343"/>
      <c r="D34" s="333" t="s">
        <v>33</v>
      </c>
      <c r="E34" s="333" t="s">
        <v>37</v>
      </c>
      <c r="F34" s="348"/>
      <c r="G34" s="343"/>
      <c r="H34" s="343"/>
      <c r="I34" s="345"/>
      <c r="J34" s="348"/>
      <c r="K34" s="212"/>
    </row>
    <row r="35" spans="1:11" s="337" customFormat="1" ht="25.5" customHeight="1" x14ac:dyDescent="0.25">
      <c r="A35" s="361"/>
      <c r="B35" s="343"/>
      <c r="C35" s="343"/>
      <c r="D35" s="333" t="s">
        <v>34</v>
      </c>
      <c r="E35" s="333" t="s">
        <v>134</v>
      </c>
      <c r="F35" s="348"/>
      <c r="G35" s="343"/>
      <c r="H35" s="343"/>
      <c r="I35" s="345"/>
      <c r="J35" s="348"/>
      <c r="K35" s="212"/>
    </row>
    <row r="36" spans="1:11" s="337" customFormat="1" ht="41.25" customHeight="1" x14ac:dyDescent="0.25">
      <c r="A36" s="361"/>
      <c r="B36" s="343"/>
      <c r="C36" s="343"/>
      <c r="D36" s="333" t="s">
        <v>35</v>
      </c>
      <c r="E36" s="333" t="s">
        <v>39</v>
      </c>
      <c r="F36" s="348"/>
      <c r="G36" s="343"/>
      <c r="H36" s="343"/>
      <c r="I36" s="346"/>
      <c r="J36" s="349"/>
      <c r="K36" s="212"/>
    </row>
    <row r="37" spans="1:11" s="337" customFormat="1" ht="15" customHeight="1" x14ac:dyDescent="0.25">
      <c r="A37" s="355" t="s">
        <v>123</v>
      </c>
      <c r="B37" s="343" t="s">
        <v>113</v>
      </c>
      <c r="C37" s="343" t="s">
        <v>9</v>
      </c>
      <c r="D37" s="333" t="s">
        <v>32</v>
      </c>
      <c r="E37" s="333" t="s">
        <v>133</v>
      </c>
      <c r="F37" s="348"/>
      <c r="G37" s="343">
        <v>5</v>
      </c>
      <c r="H37" s="343" t="s">
        <v>366</v>
      </c>
      <c r="I37" s="344"/>
      <c r="J37" s="347"/>
      <c r="K37" s="212"/>
    </row>
    <row r="38" spans="1:11" s="337" customFormat="1" x14ac:dyDescent="0.25">
      <c r="A38" s="356"/>
      <c r="B38" s="343"/>
      <c r="C38" s="343"/>
      <c r="D38" s="333" t="s">
        <v>33</v>
      </c>
      <c r="E38" s="333" t="s">
        <v>37</v>
      </c>
      <c r="F38" s="348"/>
      <c r="G38" s="343"/>
      <c r="H38" s="343"/>
      <c r="I38" s="345"/>
      <c r="J38" s="348"/>
      <c r="K38" s="212"/>
    </row>
    <row r="39" spans="1:11" s="337" customFormat="1" ht="24" customHeight="1" x14ac:dyDescent="0.25">
      <c r="A39" s="356"/>
      <c r="B39" s="343"/>
      <c r="C39" s="343"/>
      <c r="D39" s="333" t="s">
        <v>34</v>
      </c>
      <c r="E39" s="333" t="s">
        <v>134</v>
      </c>
      <c r="F39" s="348"/>
      <c r="G39" s="343"/>
      <c r="H39" s="343"/>
      <c r="I39" s="345"/>
      <c r="J39" s="348"/>
      <c r="K39" s="212"/>
    </row>
    <row r="40" spans="1:11" s="337" customFormat="1" ht="42.75" customHeight="1" x14ac:dyDescent="0.25">
      <c r="A40" s="357"/>
      <c r="B40" s="343"/>
      <c r="C40" s="343"/>
      <c r="D40" s="333" t="s">
        <v>35</v>
      </c>
      <c r="E40" s="333" t="s">
        <v>39</v>
      </c>
      <c r="F40" s="349"/>
      <c r="G40" s="343"/>
      <c r="H40" s="343"/>
      <c r="I40" s="346"/>
      <c r="J40" s="349"/>
      <c r="K40" s="212"/>
    </row>
    <row r="41" spans="1:11" s="337" customFormat="1" ht="90" x14ac:dyDescent="0.25">
      <c r="A41" s="312" t="s">
        <v>23</v>
      </c>
      <c r="B41" s="332" t="s">
        <v>11</v>
      </c>
      <c r="C41" s="332" t="s">
        <v>137</v>
      </c>
      <c r="D41" s="332" t="s">
        <v>91</v>
      </c>
      <c r="E41" s="332" t="s">
        <v>213</v>
      </c>
      <c r="F41" s="332" t="s">
        <v>10</v>
      </c>
      <c r="G41" s="332">
        <v>10</v>
      </c>
      <c r="H41" s="332" t="s">
        <v>382</v>
      </c>
      <c r="I41" s="313"/>
      <c r="J41" s="332"/>
      <c r="K41" s="212"/>
    </row>
    <row r="42" spans="1:11" s="337" customFormat="1" ht="60" x14ac:dyDescent="0.25">
      <c r="A42" s="330" t="s">
        <v>24</v>
      </c>
      <c r="B42" s="331" t="s">
        <v>407</v>
      </c>
      <c r="C42" s="331" t="s">
        <v>12</v>
      </c>
      <c r="D42" s="333" t="s">
        <v>126</v>
      </c>
      <c r="E42" s="333"/>
      <c r="F42" s="64"/>
      <c r="G42" s="331">
        <v>15</v>
      </c>
      <c r="H42" s="64"/>
      <c r="I42" s="69"/>
      <c r="J42" s="69"/>
      <c r="K42" s="212"/>
    </row>
    <row r="43" spans="1:11" s="337" customFormat="1" ht="15" customHeight="1" x14ac:dyDescent="0.25">
      <c r="A43" s="355" t="s">
        <v>291</v>
      </c>
      <c r="B43" s="347" t="s">
        <v>424</v>
      </c>
      <c r="C43" s="347" t="s">
        <v>12</v>
      </c>
      <c r="D43" s="333" t="s">
        <v>32</v>
      </c>
      <c r="E43" s="333" t="s">
        <v>128</v>
      </c>
      <c r="F43" s="347" t="s">
        <v>14</v>
      </c>
      <c r="G43" s="347">
        <v>5</v>
      </c>
      <c r="H43" s="343" t="s">
        <v>423</v>
      </c>
      <c r="I43" s="347"/>
      <c r="J43" s="347"/>
      <c r="K43" s="212"/>
    </row>
    <row r="44" spans="1:11" s="337" customFormat="1" x14ac:dyDescent="0.25">
      <c r="A44" s="356"/>
      <c r="B44" s="348"/>
      <c r="C44" s="348"/>
      <c r="D44" s="333" t="s">
        <v>33</v>
      </c>
      <c r="E44" s="333" t="s">
        <v>129</v>
      </c>
      <c r="F44" s="348"/>
      <c r="G44" s="348"/>
      <c r="H44" s="343"/>
      <c r="I44" s="348"/>
      <c r="J44" s="348"/>
      <c r="K44" s="212"/>
    </row>
    <row r="45" spans="1:11" s="337" customFormat="1" x14ac:dyDescent="0.25">
      <c r="A45" s="356"/>
      <c r="B45" s="348"/>
      <c r="C45" s="348"/>
      <c r="D45" s="333" t="s">
        <v>34</v>
      </c>
      <c r="E45" s="333" t="s">
        <v>130</v>
      </c>
      <c r="F45" s="348"/>
      <c r="G45" s="348"/>
      <c r="H45" s="343"/>
      <c r="I45" s="348"/>
      <c r="J45" s="348"/>
      <c r="K45" s="212"/>
    </row>
    <row r="46" spans="1:11" s="337" customFormat="1" ht="125.25" customHeight="1" x14ac:dyDescent="0.25">
      <c r="A46" s="357"/>
      <c r="B46" s="349"/>
      <c r="C46" s="349"/>
      <c r="D46" s="333" t="s">
        <v>35</v>
      </c>
      <c r="E46" s="333" t="s">
        <v>131</v>
      </c>
      <c r="F46" s="348"/>
      <c r="G46" s="349"/>
      <c r="H46" s="343"/>
      <c r="I46" s="349"/>
      <c r="J46" s="349"/>
      <c r="K46" s="212"/>
    </row>
    <row r="47" spans="1:11" s="337" customFormat="1" ht="15" customHeight="1" x14ac:dyDescent="0.25">
      <c r="A47" s="355" t="s">
        <v>292</v>
      </c>
      <c r="B47" s="347" t="s">
        <v>353</v>
      </c>
      <c r="C47" s="347" t="s">
        <v>12</v>
      </c>
      <c r="D47" s="333" t="s">
        <v>32</v>
      </c>
      <c r="E47" s="333" t="s">
        <v>128</v>
      </c>
      <c r="F47" s="348"/>
      <c r="G47" s="347">
        <v>5</v>
      </c>
      <c r="H47" s="347" t="s">
        <v>352</v>
      </c>
      <c r="I47" s="347"/>
      <c r="J47" s="347"/>
      <c r="K47" s="212"/>
    </row>
    <row r="48" spans="1:11" s="337" customFormat="1" ht="24" customHeight="1" x14ac:dyDescent="0.25">
      <c r="A48" s="356"/>
      <c r="B48" s="348"/>
      <c r="C48" s="348"/>
      <c r="D48" s="333" t="s">
        <v>33</v>
      </c>
      <c r="E48" s="333" t="s">
        <v>129</v>
      </c>
      <c r="F48" s="348"/>
      <c r="G48" s="348"/>
      <c r="H48" s="348"/>
      <c r="I48" s="348"/>
      <c r="J48" s="348"/>
      <c r="K48" s="212"/>
    </row>
    <row r="49" spans="1:11" s="337" customFormat="1" x14ac:dyDescent="0.25">
      <c r="A49" s="356"/>
      <c r="B49" s="348"/>
      <c r="C49" s="348"/>
      <c r="D49" s="333" t="s">
        <v>34</v>
      </c>
      <c r="E49" s="333" t="s">
        <v>130</v>
      </c>
      <c r="F49" s="348"/>
      <c r="G49" s="348"/>
      <c r="H49" s="348"/>
      <c r="I49" s="348"/>
      <c r="J49" s="348"/>
      <c r="K49" s="212"/>
    </row>
    <row r="50" spans="1:11" s="337" customFormat="1" ht="129" customHeight="1" x14ac:dyDescent="0.25">
      <c r="A50" s="357"/>
      <c r="B50" s="349"/>
      <c r="C50" s="349"/>
      <c r="D50" s="333" t="s">
        <v>35</v>
      </c>
      <c r="E50" s="333" t="s">
        <v>131</v>
      </c>
      <c r="F50" s="349"/>
      <c r="G50" s="349"/>
      <c r="H50" s="349"/>
      <c r="I50" s="349"/>
      <c r="J50" s="349"/>
      <c r="K50" s="212"/>
    </row>
    <row r="51" spans="1:11" s="337" customFormat="1" ht="129" customHeight="1" x14ac:dyDescent="0.25">
      <c r="A51" s="311" t="s">
        <v>463</v>
      </c>
      <c r="B51" s="340" t="s">
        <v>460</v>
      </c>
      <c r="C51" s="340" t="s">
        <v>9</v>
      </c>
      <c r="D51" s="333"/>
      <c r="E51" s="333"/>
      <c r="F51" s="340"/>
      <c r="G51" s="340">
        <v>5</v>
      </c>
      <c r="H51" s="340"/>
      <c r="I51" s="340"/>
      <c r="J51" s="340"/>
      <c r="K51" s="212"/>
    </row>
    <row r="52" spans="1:11" s="337" customFormat="1" ht="137.25" customHeight="1" x14ac:dyDescent="0.25">
      <c r="A52" s="312" t="s">
        <v>25</v>
      </c>
      <c r="B52" s="332" t="s">
        <v>370</v>
      </c>
      <c r="C52" s="332" t="s">
        <v>9</v>
      </c>
      <c r="D52" s="332" t="s">
        <v>60</v>
      </c>
      <c r="E52" s="332" t="s">
        <v>369</v>
      </c>
      <c r="F52" s="332" t="s">
        <v>14</v>
      </c>
      <c r="G52" s="332">
        <v>10</v>
      </c>
      <c r="H52" s="332" t="s">
        <v>385</v>
      </c>
      <c r="I52" s="313"/>
      <c r="J52" s="332"/>
      <c r="K52" s="212"/>
    </row>
    <row r="53" spans="1:11" s="337" customFormat="1" ht="140.25" customHeight="1" x14ac:dyDescent="0.25">
      <c r="A53" s="312" t="s">
        <v>28</v>
      </c>
      <c r="B53" s="332" t="s">
        <v>341</v>
      </c>
      <c r="C53" s="332" t="s">
        <v>9</v>
      </c>
      <c r="D53" s="332" t="s">
        <v>60</v>
      </c>
      <c r="E53" s="332">
        <v>20</v>
      </c>
      <c r="F53" s="332" t="s">
        <v>14</v>
      </c>
      <c r="G53" s="332">
        <v>10</v>
      </c>
      <c r="H53" s="331" t="s">
        <v>139</v>
      </c>
      <c r="I53" s="313"/>
      <c r="J53" s="332"/>
      <c r="K53" s="212"/>
    </row>
    <row r="54" spans="1:11" s="337" customFormat="1" ht="215.25" customHeight="1" x14ac:dyDescent="0.25">
      <c r="A54" s="104">
        <v>6</v>
      </c>
      <c r="B54" s="332" t="s">
        <v>372</v>
      </c>
      <c r="C54" s="332" t="s">
        <v>101</v>
      </c>
      <c r="D54" s="332" t="s">
        <v>373</v>
      </c>
      <c r="E54" s="332" t="s">
        <v>393</v>
      </c>
      <c r="F54" s="340" t="s">
        <v>374</v>
      </c>
      <c r="G54" s="332">
        <v>3</v>
      </c>
      <c r="H54" s="332" t="s">
        <v>383</v>
      </c>
      <c r="I54" s="332"/>
      <c r="J54" s="332"/>
      <c r="K54" s="212"/>
    </row>
    <row r="55" spans="1:11" s="337" customFormat="1" ht="125.25" customHeight="1" x14ac:dyDescent="0.25">
      <c r="A55" s="104">
        <v>7</v>
      </c>
      <c r="B55" s="332" t="s">
        <v>377</v>
      </c>
      <c r="C55" s="332" t="s">
        <v>12</v>
      </c>
      <c r="D55" s="332" t="s">
        <v>373</v>
      </c>
      <c r="E55" s="339">
        <v>1</v>
      </c>
      <c r="F55" s="332" t="s">
        <v>14</v>
      </c>
      <c r="G55" s="332">
        <v>2</v>
      </c>
      <c r="H55" s="340" t="s">
        <v>378</v>
      </c>
      <c r="I55" s="332"/>
      <c r="J55" s="332"/>
      <c r="K55" s="212"/>
    </row>
    <row r="56" spans="1:11" s="337" customFormat="1" ht="125.25" customHeight="1" x14ac:dyDescent="0.25">
      <c r="A56" s="104">
        <v>8</v>
      </c>
      <c r="B56" s="33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332"/>
      <c r="J56" s="332"/>
      <c r="K56" s="212"/>
    </row>
    <row r="57" spans="1:11" s="337" customFormat="1" ht="139.5" customHeight="1" x14ac:dyDescent="0.25">
      <c r="A57" s="104">
        <v>9</v>
      </c>
      <c r="B57" s="33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332"/>
      <c r="J57" s="332"/>
      <c r="K57" s="212"/>
    </row>
    <row r="58" spans="1:11" ht="14.25" customHeight="1" x14ac:dyDescent="0.25">
      <c r="A58" s="22"/>
      <c r="B58" s="40" t="s">
        <v>15</v>
      </c>
      <c r="C58" s="23"/>
      <c r="D58" s="23"/>
      <c r="E58" s="197"/>
      <c r="F58" s="23"/>
      <c r="G58" s="23">
        <f>G53+G52+G41+G4+G42+G54+G55+G56+G57</f>
        <v>100</v>
      </c>
      <c r="H58" s="197"/>
      <c r="I58" s="23"/>
      <c r="J58" s="98">
        <f>J6+J10+J15+J19+J23+J28+J33+J37+J41+J43+J47+J51+J52+J53+J54+J55+J56+J57</f>
        <v>0</v>
      </c>
    </row>
    <row r="59" spans="1:11" x14ac:dyDescent="0.25">
      <c r="A59" s="166"/>
      <c r="B59" s="208"/>
      <c r="C59" s="167"/>
      <c r="D59" s="167"/>
      <c r="E59" s="209"/>
      <c r="F59" s="167"/>
      <c r="G59" s="167"/>
      <c r="H59" s="209"/>
      <c r="I59" s="167"/>
      <c r="J59" s="207"/>
    </row>
    <row r="60" spans="1:11" x14ac:dyDescent="0.25">
      <c r="A60" s="166"/>
      <c r="B60" s="208"/>
      <c r="C60" s="167"/>
      <c r="D60" s="167"/>
      <c r="E60" s="209"/>
      <c r="F60" s="167"/>
      <c r="G60" s="167"/>
      <c r="H60" s="209"/>
      <c r="I60" s="167"/>
      <c r="J60" s="207"/>
    </row>
    <row r="61" spans="1:11" ht="30" x14ac:dyDescent="0.25">
      <c r="A61" s="166"/>
      <c r="B61" s="48" t="s">
        <v>376</v>
      </c>
      <c r="C61" s="167"/>
    </row>
  </sheetData>
  <mergeCells count="78">
    <mergeCell ref="G33:G36"/>
    <mergeCell ref="A43:A46"/>
    <mergeCell ref="C43:C46"/>
    <mergeCell ref="G43:G46"/>
    <mergeCell ref="A37:A40"/>
    <mergeCell ref="G37:G40"/>
    <mergeCell ref="B37:B40"/>
    <mergeCell ref="C37:C40"/>
    <mergeCell ref="I43:I46"/>
    <mergeCell ref="J43:J46"/>
    <mergeCell ref="I47:I50"/>
    <mergeCell ref="A47:A50"/>
    <mergeCell ref="C47:C50"/>
    <mergeCell ref="G47:G50"/>
    <mergeCell ref="B47:B50"/>
    <mergeCell ref="J47:J50"/>
    <mergeCell ref="H43:H46"/>
    <mergeCell ref="H47:H50"/>
    <mergeCell ref="B43:B46"/>
    <mergeCell ref="B32:C32"/>
    <mergeCell ref="B27:C27"/>
    <mergeCell ref="A33:A36"/>
    <mergeCell ref="F43:F50"/>
    <mergeCell ref="A23:A26"/>
    <mergeCell ref="A28:A31"/>
    <mergeCell ref="B28:B31"/>
    <mergeCell ref="C28:C31"/>
    <mergeCell ref="B33:B36"/>
    <mergeCell ref="C33:C36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A19:A22"/>
    <mergeCell ref="A10:A13"/>
    <mergeCell ref="H6:H9"/>
    <mergeCell ref="H10:H13"/>
    <mergeCell ref="H15:H18"/>
    <mergeCell ref="G19:G22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J10:J13"/>
    <mergeCell ref="I15:I18"/>
    <mergeCell ref="J15:J18"/>
    <mergeCell ref="I33:I36"/>
    <mergeCell ref="J33:J36"/>
    <mergeCell ref="I28:I31"/>
    <mergeCell ref="J28:J31"/>
    <mergeCell ref="I10:I13"/>
    <mergeCell ref="I19:I22"/>
    <mergeCell ref="J19:J22"/>
    <mergeCell ref="I23:I26"/>
    <mergeCell ref="J23:J26"/>
    <mergeCell ref="H33:H36"/>
    <mergeCell ref="H37:H40"/>
    <mergeCell ref="I37:I40"/>
    <mergeCell ref="J37:J40"/>
    <mergeCell ref="H19:H22"/>
    <mergeCell ref="H23:H26"/>
    <mergeCell ref="H28:H31"/>
  </mergeCells>
  <pageMargins left="0" right="0" top="0.15748031496062992" bottom="0" header="0.31496062992125984" footer="0.31496062992125984"/>
  <pageSetup paperSize="9" scale="46" fitToHeight="2" orientation="portrait" r:id="rId1"/>
  <ignoredErrors>
    <ignoredError sqref="A27 A32 A58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"/>
  <sheetViews>
    <sheetView zoomScale="85" zoomScaleNormal="85" workbookViewId="0">
      <pane xSplit="1" ySplit="3" topLeftCell="B2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H34" sqref="H34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1" style="1" customWidth="1"/>
    <col min="6" max="6" width="22.5703125" style="1" customWidth="1"/>
    <col min="7" max="7" width="16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219</v>
      </c>
    </row>
    <row r="2" spans="1:13" ht="32.25" customHeight="1" x14ac:dyDescent="0.25">
      <c r="A2" s="388" t="s">
        <v>278</v>
      </c>
      <c r="B2" s="388"/>
      <c r="C2" s="388"/>
      <c r="D2" s="388"/>
      <c r="E2" s="388"/>
      <c r="F2" s="388"/>
      <c r="G2" s="388"/>
      <c r="H2" s="388"/>
      <c r="I2" s="388"/>
      <c r="J2" s="388"/>
      <c r="K2" s="20"/>
      <c r="L2" s="20"/>
      <c r="M2" s="20"/>
    </row>
    <row r="3" spans="1:13" ht="45" x14ac:dyDescent="0.25">
      <c r="A3" s="2" t="s">
        <v>0</v>
      </c>
      <c r="B3" s="18" t="s">
        <v>1</v>
      </c>
      <c r="C3" s="18" t="s">
        <v>2</v>
      </c>
      <c r="D3" s="18" t="s">
        <v>31</v>
      </c>
      <c r="E3" s="18" t="s">
        <v>3</v>
      </c>
      <c r="F3" s="18" t="s">
        <v>4</v>
      </c>
      <c r="G3" s="18" t="s">
        <v>5</v>
      </c>
      <c r="H3" s="5" t="s">
        <v>40</v>
      </c>
      <c r="I3" s="18" t="s">
        <v>6</v>
      </c>
      <c r="J3" s="18" t="s">
        <v>7</v>
      </c>
    </row>
    <row r="4" spans="1:13" ht="32.2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G5+G10+G15</f>
        <v>40</v>
      </c>
      <c r="H4" s="69"/>
      <c r="I4" s="44"/>
      <c r="J4" s="44"/>
    </row>
    <row r="5" spans="1:13" ht="15" customHeight="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</f>
        <v>15</v>
      </c>
      <c r="H5" s="69"/>
      <c r="I5" s="44"/>
      <c r="J5" s="44"/>
    </row>
    <row r="6" spans="1:13" ht="1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15</v>
      </c>
      <c r="H6" s="343" t="s">
        <v>362</v>
      </c>
      <c r="I6" s="381"/>
      <c r="J6" s="378"/>
    </row>
    <row r="7" spans="1:13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82"/>
      <c r="J7" s="379"/>
    </row>
    <row r="8" spans="1:13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82"/>
      <c r="J8" s="379"/>
    </row>
    <row r="9" spans="1:13" ht="67.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83"/>
      <c r="J9" s="380"/>
    </row>
    <row r="10" spans="1:13" ht="15" customHeight="1" x14ac:dyDescent="0.25">
      <c r="A10" s="65" t="s">
        <v>20</v>
      </c>
      <c r="B10" s="359" t="s">
        <v>117</v>
      </c>
      <c r="C10" s="360"/>
      <c r="D10" s="6"/>
      <c r="E10" s="6"/>
      <c r="F10" s="348"/>
      <c r="G10" s="28">
        <f>G11</f>
        <v>15</v>
      </c>
      <c r="H10" s="69"/>
      <c r="I10" s="13"/>
      <c r="J10" s="13"/>
    </row>
    <row r="11" spans="1:13" ht="36" customHeight="1" x14ac:dyDescent="0.25">
      <c r="A11" s="355" t="s">
        <v>41</v>
      </c>
      <c r="B11" s="347" t="s">
        <v>116</v>
      </c>
      <c r="C11" s="347" t="s">
        <v>9</v>
      </c>
      <c r="D11" s="6" t="s">
        <v>32</v>
      </c>
      <c r="E11" s="6" t="s">
        <v>133</v>
      </c>
      <c r="F11" s="348"/>
      <c r="G11" s="347">
        <v>15</v>
      </c>
      <c r="H11" s="368" t="s">
        <v>340</v>
      </c>
      <c r="I11" s="372"/>
      <c r="J11" s="378"/>
    </row>
    <row r="12" spans="1:13" ht="31.5" customHeight="1" x14ac:dyDescent="0.25">
      <c r="A12" s="356"/>
      <c r="B12" s="348"/>
      <c r="C12" s="348"/>
      <c r="D12" s="6" t="s">
        <v>33</v>
      </c>
      <c r="E12" s="6" t="s">
        <v>37</v>
      </c>
      <c r="F12" s="348"/>
      <c r="G12" s="348"/>
      <c r="H12" s="368"/>
      <c r="I12" s="373"/>
      <c r="J12" s="379"/>
    </row>
    <row r="13" spans="1:13" ht="31.5" customHeight="1" x14ac:dyDescent="0.25">
      <c r="A13" s="356"/>
      <c r="B13" s="348"/>
      <c r="C13" s="348"/>
      <c r="D13" s="6" t="s">
        <v>34</v>
      </c>
      <c r="E13" s="6" t="s">
        <v>134</v>
      </c>
      <c r="F13" s="348"/>
      <c r="G13" s="348"/>
      <c r="H13" s="368"/>
      <c r="I13" s="373"/>
      <c r="J13" s="379"/>
    </row>
    <row r="14" spans="1:13" ht="24.75" customHeight="1" x14ac:dyDescent="0.25">
      <c r="A14" s="357"/>
      <c r="B14" s="349"/>
      <c r="C14" s="349"/>
      <c r="D14" s="6" t="s">
        <v>35</v>
      </c>
      <c r="E14" s="6" t="s">
        <v>100</v>
      </c>
      <c r="F14" s="348"/>
      <c r="G14" s="349"/>
      <c r="H14" s="368"/>
      <c r="I14" s="374"/>
      <c r="J14" s="380"/>
    </row>
    <row r="15" spans="1:13" x14ac:dyDescent="0.25">
      <c r="A15" s="70" t="s">
        <v>21</v>
      </c>
      <c r="B15" s="359" t="s">
        <v>140</v>
      </c>
      <c r="C15" s="360"/>
      <c r="D15" s="6"/>
      <c r="E15" s="6"/>
      <c r="F15" s="348"/>
      <c r="G15" s="28">
        <v>10</v>
      </c>
      <c r="H15" s="48"/>
      <c r="I15" s="103"/>
      <c r="J15" s="43"/>
    </row>
    <row r="16" spans="1:13" ht="27.75" customHeight="1" x14ac:dyDescent="0.25">
      <c r="A16" s="355" t="s">
        <v>119</v>
      </c>
      <c r="B16" s="347" t="s">
        <v>118</v>
      </c>
      <c r="C16" s="347" t="s">
        <v>9</v>
      </c>
      <c r="D16" s="6" t="s">
        <v>32</v>
      </c>
      <c r="E16" s="211" t="s">
        <v>133</v>
      </c>
      <c r="F16" s="348"/>
      <c r="G16" s="347">
        <v>10</v>
      </c>
      <c r="H16" s="343" t="s">
        <v>384</v>
      </c>
      <c r="I16" s="372"/>
      <c r="J16" s="378"/>
    </row>
    <row r="17" spans="1:10" ht="27.75" customHeight="1" x14ac:dyDescent="0.25">
      <c r="A17" s="356"/>
      <c r="B17" s="348"/>
      <c r="C17" s="348"/>
      <c r="D17" s="6" t="s">
        <v>33</v>
      </c>
      <c r="E17" s="211" t="s">
        <v>37</v>
      </c>
      <c r="F17" s="348"/>
      <c r="G17" s="348"/>
      <c r="H17" s="343"/>
      <c r="I17" s="373"/>
      <c r="J17" s="379"/>
    </row>
    <row r="18" spans="1:10" ht="28.5" customHeight="1" x14ac:dyDescent="0.25">
      <c r="A18" s="356"/>
      <c r="B18" s="348"/>
      <c r="C18" s="348"/>
      <c r="D18" s="6" t="s">
        <v>34</v>
      </c>
      <c r="E18" s="211" t="s">
        <v>134</v>
      </c>
      <c r="F18" s="348"/>
      <c r="G18" s="348"/>
      <c r="H18" s="343"/>
      <c r="I18" s="373"/>
      <c r="J18" s="379"/>
    </row>
    <row r="19" spans="1:10" ht="28.5" customHeight="1" x14ac:dyDescent="0.25">
      <c r="A19" s="357"/>
      <c r="B19" s="349"/>
      <c r="C19" s="349"/>
      <c r="D19" s="6" t="s">
        <v>35</v>
      </c>
      <c r="E19" s="211" t="s">
        <v>39</v>
      </c>
      <c r="F19" s="349"/>
      <c r="G19" s="349"/>
      <c r="H19" s="343"/>
      <c r="I19" s="374"/>
      <c r="J19" s="380"/>
    </row>
    <row r="20" spans="1:10" ht="143.25" customHeight="1" x14ac:dyDescent="0.25">
      <c r="A20" s="63" t="s">
        <v>23</v>
      </c>
      <c r="B20" s="28" t="s">
        <v>64</v>
      </c>
      <c r="C20" s="28" t="s">
        <v>101</v>
      </c>
      <c r="D20" s="28" t="s">
        <v>60</v>
      </c>
      <c r="E20" s="74">
        <v>75</v>
      </c>
      <c r="F20" s="75" t="s">
        <v>141</v>
      </c>
      <c r="G20" s="28">
        <v>10</v>
      </c>
      <c r="H20" s="28" t="s">
        <v>149</v>
      </c>
      <c r="I20" s="97"/>
      <c r="J20" s="45"/>
    </row>
    <row r="21" spans="1:10" ht="96" customHeight="1" x14ac:dyDescent="0.25">
      <c r="A21" s="65" t="s">
        <v>24</v>
      </c>
      <c r="B21" s="28" t="s">
        <v>68</v>
      </c>
      <c r="C21" s="28" t="s">
        <v>9</v>
      </c>
      <c r="D21" s="28" t="s">
        <v>60</v>
      </c>
      <c r="E21" s="28">
        <v>50</v>
      </c>
      <c r="F21" s="58" t="s">
        <v>295</v>
      </c>
      <c r="G21" s="28">
        <v>10</v>
      </c>
      <c r="H21" s="28" t="s">
        <v>296</v>
      </c>
      <c r="I21" s="97"/>
      <c r="J21" s="44"/>
    </row>
    <row r="22" spans="1:10" ht="173.25" customHeight="1" x14ac:dyDescent="0.25">
      <c r="A22" s="65" t="s">
        <v>25</v>
      </c>
      <c r="B22" s="28" t="s">
        <v>155</v>
      </c>
      <c r="C22" s="28" t="s">
        <v>9</v>
      </c>
      <c r="D22" s="28" t="s">
        <v>60</v>
      </c>
      <c r="E22" s="28">
        <v>0</v>
      </c>
      <c r="F22" s="28" t="s">
        <v>295</v>
      </c>
      <c r="G22" s="28">
        <v>10</v>
      </c>
      <c r="H22" s="28" t="s">
        <v>156</v>
      </c>
      <c r="I22" s="114"/>
      <c r="J22" s="45"/>
    </row>
    <row r="23" spans="1:10" ht="97.5" customHeight="1" x14ac:dyDescent="0.25">
      <c r="A23" s="65" t="s">
        <v>28</v>
      </c>
      <c r="B23" s="28" t="s">
        <v>69</v>
      </c>
      <c r="C23" s="28" t="s">
        <v>127</v>
      </c>
      <c r="D23" s="28" t="s">
        <v>60</v>
      </c>
      <c r="E23" s="28">
        <v>0</v>
      </c>
      <c r="F23" s="28" t="s">
        <v>141</v>
      </c>
      <c r="G23" s="28">
        <v>10</v>
      </c>
      <c r="H23" s="28" t="s">
        <v>147</v>
      </c>
      <c r="I23" s="114"/>
      <c r="J23" s="44"/>
    </row>
    <row r="24" spans="1:10" ht="123" customHeight="1" x14ac:dyDescent="0.25">
      <c r="A24" s="65" t="s">
        <v>29</v>
      </c>
      <c r="B24" s="28" t="s">
        <v>142</v>
      </c>
      <c r="C24" s="28" t="s">
        <v>88</v>
      </c>
      <c r="D24" s="28" t="s">
        <v>60</v>
      </c>
      <c r="E24" s="28">
        <v>0</v>
      </c>
      <c r="F24" s="58" t="s">
        <v>14</v>
      </c>
      <c r="G24" s="28">
        <v>10</v>
      </c>
      <c r="H24" s="58" t="s">
        <v>148</v>
      </c>
      <c r="I24" s="114"/>
      <c r="J24" s="139"/>
    </row>
    <row r="25" spans="1:10" ht="149.25" customHeight="1" x14ac:dyDescent="0.25">
      <c r="A25" s="204" t="s">
        <v>61</v>
      </c>
      <c r="B25" s="201" t="s">
        <v>372</v>
      </c>
      <c r="C25" s="201" t="s">
        <v>101</v>
      </c>
      <c r="D25" s="201" t="s">
        <v>373</v>
      </c>
      <c r="E25" s="201" t="s">
        <v>393</v>
      </c>
      <c r="F25" s="201" t="s">
        <v>374</v>
      </c>
      <c r="G25" s="201">
        <v>3</v>
      </c>
      <c r="H25" s="201" t="s">
        <v>375</v>
      </c>
      <c r="I25" s="105"/>
      <c r="J25" s="105"/>
    </row>
    <row r="26" spans="1:10" ht="120" x14ac:dyDescent="0.25">
      <c r="A26" s="204" t="s">
        <v>380</v>
      </c>
      <c r="B26" s="201" t="s">
        <v>377</v>
      </c>
      <c r="C26" s="201" t="s">
        <v>12</v>
      </c>
      <c r="D26" s="201" t="s">
        <v>373</v>
      </c>
      <c r="E26" s="75">
        <v>1</v>
      </c>
      <c r="F26" s="201" t="s">
        <v>14</v>
      </c>
      <c r="G26" s="201">
        <v>2</v>
      </c>
      <c r="H26" s="199" t="s">
        <v>378</v>
      </c>
      <c r="I26" s="105"/>
      <c r="J26" s="105"/>
    </row>
    <row r="27" spans="1:10" ht="60" x14ac:dyDescent="0.25">
      <c r="A27" s="295" t="s">
        <v>381</v>
      </c>
      <c r="B27" s="294" t="s">
        <v>461</v>
      </c>
      <c r="C27" s="332" t="s">
        <v>466</v>
      </c>
      <c r="D27" s="332" t="s">
        <v>60</v>
      </c>
      <c r="E27" s="339">
        <v>1</v>
      </c>
      <c r="F27" s="332" t="s">
        <v>14</v>
      </c>
      <c r="G27" s="332">
        <v>5</v>
      </c>
      <c r="H27" s="340" t="s">
        <v>378</v>
      </c>
      <c r="I27" s="105"/>
      <c r="J27" s="105"/>
    </row>
    <row r="28" spans="1:10" ht="150" x14ac:dyDescent="0.25">
      <c r="A28" s="295" t="s">
        <v>478</v>
      </c>
      <c r="B28" s="294" t="s">
        <v>462</v>
      </c>
      <c r="C28" s="332" t="s">
        <v>467</v>
      </c>
      <c r="D28" s="332" t="s">
        <v>60</v>
      </c>
      <c r="E28" s="339" t="s">
        <v>468</v>
      </c>
      <c r="F28" s="332" t="s">
        <v>469</v>
      </c>
      <c r="G28" s="332">
        <v>5</v>
      </c>
      <c r="H28" s="340" t="s">
        <v>470</v>
      </c>
      <c r="I28" s="105"/>
      <c r="J28" s="105"/>
    </row>
    <row r="29" spans="1:10" x14ac:dyDescent="0.25">
      <c r="A29" s="2"/>
      <c r="B29" s="26" t="s">
        <v>15</v>
      </c>
      <c r="C29" s="26"/>
      <c r="D29" s="26"/>
      <c r="E29" s="26"/>
      <c r="F29" s="26"/>
      <c r="G29" s="300">
        <v>100</v>
      </c>
      <c r="H29" s="26"/>
      <c r="I29" s="26"/>
      <c r="J29" s="175">
        <f>J6+J11+J16+J20+J21+J22+J23+J24+J25+J26++J27+J28</f>
        <v>0</v>
      </c>
    </row>
    <row r="31" spans="1:10" ht="30" x14ac:dyDescent="0.25">
      <c r="B31" s="48" t="s">
        <v>376</v>
      </c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86614173229" right="0.23622047244094491" top="0.35433070866141736" bottom="0.55118110236220474" header="0.31496062992125984" footer="0.31496062992125984"/>
  <pageSetup paperSize="9" scale="52" fitToHeight="0" orientation="portrait" r:id="rId1"/>
  <ignoredErrors>
    <ignoredError sqref="A5 A7:A10 A15 A17:A20 A21:A22 A23:A24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0"/>
  <sheetViews>
    <sheetView zoomScale="70" zoomScaleNormal="70" workbookViewId="0">
      <pane xSplit="1" ySplit="3" topLeftCell="B5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70" sqref="K70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38.85546875" customWidth="1"/>
    <col min="9" max="9" width="8.140625" customWidth="1"/>
    <col min="10" max="10" width="30.5703125" customWidth="1"/>
    <col min="11" max="11" width="24.5703125" bestFit="1" customWidth="1"/>
  </cols>
  <sheetData>
    <row r="1" spans="1:10" ht="75" x14ac:dyDescent="0.25">
      <c r="J1" s="8" t="s">
        <v>220</v>
      </c>
    </row>
    <row r="2" spans="1:10" ht="30.75" customHeight="1" x14ac:dyDescent="0.25">
      <c r="A2" s="386" t="s">
        <v>277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60.75" customHeight="1" x14ac:dyDescent="0.25">
      <c r="A3" s="182" t="s">
        <v>0</v>
      </c>
      <c r="B3" s="180" t="s">
        <v>1</v>
      </c>
      <c r="C3" s="180" t="s">
        <v>2</v>
      </c>
      <c r="D3" s="180" t="s">
        <v>31</v>
      </c>
      <c r="E3" s="180" t="s">
        <v>3</v>
      </c>
      <c r="F3" s="180" t="s">
        <v>4</v>
      </c>
      <c r="G3" s="180" t="s">
        <v>5</v>
      </c>
      <c r="H3" s="5" t="s">
        <v>40</v>
      </c>
      <c r="I3" s="180" t="s">
        <v>6</v>
      </c>
      <c r="J3" s="180" t="s">
        <v>7</v>
      </c>
    </row>
    <row r="4" spans="1:10" ht="28.5" customHeight="1" x14ac:dyDescent="0.25">
      <c r="A4" s="186">
        <v>1</v>
      </c>
      <c r="B4" s="351" t="s">
        <v>8</v>
      </c>
      <c r="C4" s="352"/>
      <c r="D4" s="183"/>
      <c r="E4" s="183">
        <v>100</v>
      </c>
      <c r="F4" s="64"/>
      <c r="G4" s="183">
        <f>G5+G14+G27+G32</f>
        <v>40</v>
      </c>
      <c r="H4" s="69"/>
      <c r="I4" s="188"/>
      <c r="J4" s="180"/>
    </row>
    <row r="5" spans="1:10" ht="15" customHeight="1" x14ac:dyDescent="0.25">
      <c r="A5" s="184" t="s">
        <v>19</v>
      </c>
      <c r="B5" s="353" t="s">
        <v>132</v>
      </c>
      <c r="C5" s="354"/>
      <c r="D5" s="183"/>
      <c r="E5" s="183"/>
      <c r="F5" s="347" t="s">
        <v>18</v>
      </c>
      <c r="G5" s="179">
        <v>10</v>
      </c>
      <c r="H5" s="69"/>
      <c r="I5" s="188"/>
      <c r="J5" s="180"/>
    </row>
    <row r="6" spans="1:10" ht="36.7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3" t="s">
        <v>362</v>
      </c>
      <c r="I6" s="381"/>
      <c r="J6" s="378"/>
    </row>
    <row r="7" spans="1:10" ht="38.2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82"/>
      <c r="J7" s="379"/>
    </row>
    <row r="8" spans="1:10" ht="33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82"/>
      <c r="J8" s="379"/>
    </row>
    <row r="9" spans="1:10" ht="25.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83"/>
      <c r="J9" s="380"/>
    </row>
    <row r="10" spans="1:10" ht="34.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362"/>
      <c r="J10" s="347"/>
    </row>
    <row r="11" spans="1:10" ht="31.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63"/>
      <c r="J11" s="348"/>
    </row>
    <row r="12" spans="1:10" ht="39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63"/>
      <c r="J12" s="348"/>
    </row>
    <row r="13" spans="1:10" ht="27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64"/>
      <c r="J13" s="349"/>
    </row>
    <row r="14" spans="1:10" ht="15" customHeight="1" x14ac:dyDescent="0.25">
      <c r="A14" s="184" t="s">
        <v>20</v>
      </c>
      <c r="B14" s="359" t="s">
        <v>117</v>
      </c>
      <c r="C14" s="360"/>
      <c r="D14" s="6"/>
      <c r="E14" s="6"/>
      <c r="F14" s="348"/>
      <c r="G14" s="183">
        <f>G15+G19+G23</f>
        <v>15</v>
      </c>
      <c r="H14" s="69"/>
      <c r="I14" s="100"/>
      <c r="J14" s="13"/>
    </row>
    <row r="15" spans="1:10" ht="36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68" t="s">
        <v>340</v>
      </c>
      <c r="I15" s="381"/>
      <c r="J15" s="378"/>
    </row>
    <row r="16" spans="1:10" ht="35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68"/>
      <c r="I16" s="382"/>
      <c r="J16" s="379"/>
    </row>
    <row r="17" spans="1:10" ht="27.7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68"/>
      <c r="I17" s="382"/>
      <c r="J17" s="379"/>
    </row>
    <row r="18" spans="1:10" ht="38.2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68"/>
      <c r="I18" s="383"/>
      <c r="J18" s="380"/>
    </row>
    <row r="19" spans="1:10" ht="28.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81"/>
      <c r="J19" s="378"/>
    </row>
    <row r="20" spans="1:10" ht="45.7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82"/>
      <c r="J20" s="379"/>
    </row>
    <row r="21" spans="1:10" ht="44.2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82"/>
      <c r="J21" s="379"/>
    </row>
    <row r="22" spans="1:10" ht="48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83"/>
      <c r="J22" s="380"/>
    </row>
    <row r="23" spans="1:10" ht="32.2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81"/>
      <c r="J23" s="378"/>
    </row>
    <row r="24" spans="1:10" ht="4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82"/>
      <c r="J24" s="379"/>
    </row>
    <row r="25" spans="1:10" ht="4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82"/>
      <c r="J25" s="379"/>
    </row>
    <row r="26" spans="1:10" ht="42.7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83"/>
      <c r="J26" s="380"/>
    </row>
    <row r="27" spans="1:10" x14ac:dyDescent="0.25">
      <c r="A27" s="185" t="s">
        <v>21</v>
      </c>
      <c r="B27" s="359" t="s">
        <v>140</v>
      </c>
      <c r="C27" s="360"/>
      <c r="D27" s="6"/>
      <c r="E27" s="6"/>
      <c r="F27" s="348"/>
      <c r="G27" s="183">
        <f>G28</f>
        <v>5</v>
      </c>
      <c r="H27" s="48"/>
      <c r="I27" s="187"/>
      <c r="J27" s="181"/>
    </row>
    <row r="28" spans="1:10" ht="30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7">
        <v>5</v>
      </c>
      <c r="H28" s="343" t="s">
        <v>364</v>
      </c>
      <c r="I28" s="381"/>
      <c r="J28" s="378"/>
    </row>
    <row r="29" spans="1:10" ht="33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8"/>
      <c r="H29" s="343"/>
      <c r="I29" s="382"/>
      <c r="J29" s="379"/>
    </row>
    <row r="30" spans="1:10" ht="25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8"/>
      <c r="H30" s="343"/>
      <c r="I30" s="382"/>
      <c r="J30" s="379"/>
    </row>
    <row r="31" spans="1:10" ht="30" customHeight="1" x14ac:dyDescent="0.25">
      <c r="A31" s="356"/>
      <c r="B31" s="348"/>
      <c r="C31" s="348"/>
      <c r="D31" s="190" t="s">
        <v>35</v>
      </c>
      <c r="E31" s="211" t="s">
        <v>39</v>
      </c>
      <c r="F31" s="348"/>
      <c r="G31" s="348"/>
      <c r="H31" s="343"/>
      <c r="I31" s="382"/>
      <c r="J31" s="379"/>
    </row>
    <row r="32" spans="1:10" ht="31.5" customHeight="1" x14ac:dyDescent="0.25">
      <c r="A32" s="186" t="s">
        <v>22</v>
      </c>
      <c r="B32" s="359" t="s">
        <v>121</v>
      </c>
      <c r="C32" s="360"/>
      <c r="D32" s="6"/>
      <c r="E32" s="6"/>
      <c r="F32" s="348"/>
      <c r="G32" s="183">
        <f>G33+G37</f>
        <v>10</v>
      </c>
      <c r="H32" s="179"/>
      <c r="I32" s="189"/>
      <c r="J32" s="183"/>
    </row>
    <row r="33" spans="1:10" ht="15" customHeight="1" x14ac:dyDescent="0.25">
      <c r="A33" s="356" t="s">
        <v>122</v>
      </c>
      <c r="B33" s="343" t="s">
        <v>124</v>
      </c>
      <c r="C33" s="347" t="s">
        <v>9</v>
      </c>
      <c r="D33" s="191" t="s">
        <v>32</v>
      </c>
      <c r="E33" s="211" t="s">
        <v>133</v>
      </c>
      <c r="F33" s="348"/>
      <c r="G33" s="389">
        <v>5</v>
      </c>
      <c r="H33" s="343" t="s">
        <v>365</v>
      </c>
      <c r="I33" s="362"/>
      <c r="J33" s="347"/>
    </row>
    <row r="34" spans="1:10" ht="45" customHeight="1" x14ac:dyDescent="0.25">
      <c r="A34" s="356"/>
      <c r="B34" s="343"/>
      <c r="C34" s="348"/>
      <c r="D34" s="6" t="s">
        <v>33</v>
      </c>
      <c r="E34" s="211" t="s">
        <v>37</v>
      </c>
      <c r="F34" s="348"/>
      <c r="G34" s="390"/>
      <c r="H34" s="343"/>
      <c r="I34" s="363"/>
      <c r="J34" s="348"/>
    </row>
    <row r="35" spans="1:10" ht="31.5" customHeight="1" x14ac:dyDescent="0.25">
      <c r="A35" s="356"/>
      <c r="B35" s="343"/>
      <c r="C35" s="348"/>
      <c r="D35" s="6" t="s">
        <v>34</v>
      </c>
      <c r="E35" s="211" t="s">
        <v>134</v>
      </c>
      <c r="F35" s="348"/>
      <c r="G35" s="390"/>
      <c r="H35" s="343"/>
      <c r="I35" s="363"/>
      <c r="J35" s="348"/>
    </row>
    <row r="36" spans="1:10" ht="30" customHeight="1" x14ac:dyDescent="0.25">
      <c r="A36" s="357"/>
      <c r="B36" s="343"/>
      <c r="C36" s="349"/>
      <c r="D36" s="6" t="s">
        <v>35</v>
      </c>
      <c r="E36" s="211" t="s">
        <v>39</v>
      </c>
      <c r="F36" s="348"/>
      <c r="G36" s="391"/>
      <c r="H36" s="343"/>
      <c r="I36" s="364"/>
      <c r="J36" s="349"/>
    </row>
    <row r="37" spans="1:10" ht="20.25" customHeight="1" x14ac:dyDescent="0.25">
      <c r="A37" s="355" t="s">
        <v>123</v>
      </c>
      <c r="B37" s="343" t="s">
        <v>113</v>
      </c>
      <c r="C37" s="347" t="s">
        <v>9</v>
      </c>
      <c r="D37" s="6" t="s">
        <v>32</v>
      </c>
      <c r="E37" s="211" t="s">
        <v>133</v>
      </c>
      <c r="F37" s="348"/>
      <c r="G37" s="347">
        <v>5</v>
      </c>
      <c r="H37" s="343" t="s">
        <v>366</v>
      </c>
      <c r="I37" s="362"/>
      <c r="J37" s="347"/>
    </row>
    <row r="38" spans="1:10" ht="27" customHeight="1" x14ac:dyDescent="0.25">
      <c r="A38" s="356"/>
      <c r="B38" s="343"/>
      <c r="C38" s="348"/>
      <c r="D38" s="6" t="s">
        <v>33</v>
      </c>
      <c r="E38" s="211" t="s">
        <v>37</v>
      </c>
      <c r="F38" s="348"/>
      <c r="G38" s="348"/>
      <c r="H38" s="343"/>
      <c r="I38" s="363"/>
      <c r="J38" s="348"/>
    </row>
    <row r="39" spans="1:10" ht="31.5" customHeight="1" x14ac:dyDescent="0.25">
      <c r="A39" s="356"/>
      <c r="B39" s="343"/>
      <c r="C39" s="348"/>
      <c r="D39" s="6" t="s">
        <v>34</v>
      </c>
      <c r="E39" s="211" t="s">
        <v>134</v>
      </c>
      <c r="F39" s="348"/>
      <c r="G39" s="348"/>
      <c r="H39" s="343"/>
      <c r="I39" s="363"/>
      <c r="J39" s="348"/>
    </row>
    <row r="40" spans="1:10" ht="24.75" customHeight="1" x14ac:dyDescent="0.25">
      <c r="A40" s="357"/>
      <c r="B40" s="343"/>
      <c r="C40" s="349"/>
      <c r="D40" s="6" t="s">
        <v>35</v>
      </c>
      <c r="E40" s="211" t="s">
        <v>39</v>
      </c>
      <c r="F40" s="349"/>
      <c r="G40" s="349"/>
      <c r="H40" s="343"/>
      <c r="I40" s="364"/>
      <c r="J40" s="349"/>
    </row>
    <row r="41" spans="1:10" ht="112.5" customHeight="1" x14ac:dyDescent="0.25">
      <c r="A41" s="186" t="s">
        <v>23</v>
      </c>
      <c r="B41" s="183" t="s">
        <v>11</v>
      </c>
      <c r="C41" s="183" t="s">
        <v>137</v>
      </c>
      <c r="D41" s="183" t="s">
        <v>91</v>
      </c>
      <c r="E41" s="183" t="s">
        <v>213</v>
      </c>
      <c r="F41" s="183" t="s">
        <v>10</v>
      </c>
      <c r="G41" s="183">
        <v>10</v>
      </c>
      <c r="H41" s="201" t="s">
        <v>361</v>
      </c>
      <c r="I41" s="188"/>
      <c r="J41" s="180"/>
    </row>
    <row r="42" spans="1:10" ht="59.25" customHeight="1" x14ac:dyDescent="0.25">
      <c r="A42" s="184" t="s">
        <v>24</v>
      </c>
      <c r="B42" s="238" t="s">
        <v>407</v>
      </c>
      <c r="C42" s="179" t="s">
        <v>12</v>
      </c>
      <c r="D42" s="6" t="s">
        <v>126</v>
      </c>
      <c r="E42" s="6"/>
      <c r="F42" s="64"/>
      <c r="G42" s="179">
        <f>G43+G47+G51</f>
        <v>15</v>
      </c>
      <c r="H42" s="168"/>
      <c r="I42" s="100"/>
      <c r="J42" s="13"/>
    </row>
    <row r="43" spans="1:10" ht="29.2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81"/>
      <c r="J43" s="378"/>
    </row>
    <row r="44" spans="1:10" ht="51.7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82"/>
      <c r="J44" s="379"/>
    </row>
    <row r="45" spans="1:10" ht="58.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82"/>
      <c r="J45" s="379"/>
    </row>
    <row r="46" spans="1:10" ht="42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83"/>
      <c r="J46" s="380"/>
    </row>
    <row r="47" spans="1:10" ht="30.7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3">
        <v>5</v>
      </c>
      <c r="H47" s="368" t="s">
        <v>352</v>
      </c>
      <c r="I47" s="381"/>
      <c r="J47" s="378"/>
    </row>
    <row r="48" spans="1:10" ht="36.7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3"/>
      <c r="H48" s="368"/>
      <c r="I48" s="382"/>
      <c r="J48" s="379"/>
    </row>
    <row r="49" spans="1:10" ht="53.2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3"/>
      <c r="H49" s="368"/>
      <c r="I49" s="382"/>
      <c r="J49" s="379"/>
    </row>
    <row r="50" spans="1:10" ht="60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3"/>
      <c r="H50" s="368"/>
      <c r="I50" s="383"/>
      <c r="J50" s="380"/>
    </row>
    <row r="51" spans="1:10" ht="60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2">
        <v>5</v>
      </c>
      <c r="H51" s="275"/>
      <c r="I51" s="281"/>
      <c r="J51" s="273"/>
    </row>
    <row r="52" spans="1:10" ht="105" x14ac:dyDescent="0.25">
      <c r="A52" s="186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104"/>
      <c r="J52" s="183"/>
    </row>
    <row r="53" spans="1:10" ht="165" x14ac:dyDescent="0.25">
      <c r="A53" s="186" t="s">
        <v>28</v>
      </c>
      <c r="B53" s="301" t="s">
        <v>176</v>
      </c>
      <c r="C53" s="301" t="s">
        <v>9</v>
      </c>
      <c r="D53" s="301" t="s">
        <v>60</v>
      </c>
      <c r="E53" s="304" t="s">
        <v>178</v>
      </c>
      <c r="F53" s="301" t="s">
        <v>14</v>
      </c>
      <c r="G53" s="301">
        <v>10</v>
      </c>
      <c r="H53" s="303" t="s">
        <v>306</v>
      </c>
      <c r="I53" s="189"/>
      <c r="J53" s="183"/>
    </row>
    <row r="54" spans="1:10" ht="195" x14ac:dyDescent="0.25">
      <c r="A54" s="74">
        <v>6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105"/>
      <c r="J54" s="105"/>
    </row>
    <row r="55" spans="1:10" ht="120" x14ac:dyDescent="0.25">
      <c r="A55" s="74">
        <v>7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105"/>
      <c r="J55" s="105"/>
    </row>
    <row r="56" spans="1:10" ht="75" x14ac:dyDescent="0.25">
      <c r="A56" s="74">
        <v>8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105"/>
      <c r="J56" s="105"/>
    </row>
    <row r="57" spans="1:10" ht="120" x14ac:dyDescent="0.25">
      <c r="A57" s="74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105"/>
      <c r="J57" s="10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G4+G41+G42+G52+G53+G54+G55+G56+G57</f>
        <v>100</v>
      </c>
      <c r="H58" s="23"/>
      <c r="I58" s="93"/>
      <c r="J58" s="243">
        <f>J6+J10+J15+J19+J23+J28+J33+J37+J51+J41+J43+J47+J52+J53+J54+J55+J56+J57</f>
        <v>0</v>
      </c>
    </row>
    <row r="60" spans="1:10" ht="30" x14ac:dyDescent="0.25">
      <c r="B60" s="48" t="s">
        <v>376</v>
      </c>
    </row>
  </sheetData>
  <mergeCells count="78">
    <mergeCell ref="H47:H50"/>
    <mergeCell ref="I47:I50"/>
    <mergeCell ref="J47:J50"/>
    <mergeCell ref="A43:A46"/>
    <mergeCell ref="B43:B46"/>
    <mergeCell ref="C43:C46"/>
    <mergeCell ref="F43:F50"/>
    <mergeCell ref="G43:G46"/>
    <mergeCell ref="A47:A50"/>
    <mergeCell ref="B47:B50"/>
    <mergeCell ref="C47:C50"/>
    <mergeCell ref="G47:G50"/>
    <mergeCell ref="A37:A40"/>
    <mergeCell ref="B37:B40"/>
    <mergeCell ref="C37:C40"/>
    <mergeCell ref="G37:G40"/>
    <mergeCell ref="H37:H40"/>
    <mergeCell ref="F5:F40"/>
    <mergeCell ref="A33:A36"/>
    <mergeCell ref="B33:B36"/>
    <mergeCell ref="C33:C36"/>
    <mergeCell ref="G33:G36"/>
    <mergeCell ref="H33:H36"/>
    <mergeCell ref="B14:C14"/>
    <mergeCell ref="A15:A18"/>
    <mergeCell ref="B15:B18"/>
    <mergeCell ref="C15:C18"/>
    <mergeCell ref="A10:A13"/>
    <mergeCell ref="I33:I36"/>
    <mergeCell ref="J33:J36"/>
    <mergeCell ref="I37:I40"/>
    <mergeCell ref="J37:J40"/>
    <mergeCell ref="H43:H46"/>
    <mergeCell ref="I43:I46"/>
    <mergeCell ref="J43:J46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B10:B13"/>
    <mergeCell ref="C10:C13"/>
    <mergeCell ref="A19:A22"/>
    <mergeCell ref="B19:B22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</mergeCells>
  <pageMargins left="0.51181102362204722" right="0" top="0.55118110236220474" bottom="0.55118110236220474" header="0.31496062992125984" footer="0.31496062992125984"/>
  <pageSetup paperSize="9" scale="52" fitToHeight="2" orientation="portrait" horizontalDpi="4294967293" verticalDpi="0" r:id="rId1"/>
  <ignoredErrors>
    <ignoredError sqref="A5 A14 A27 A29:A32 A44:A46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5"/>
  <sheetViews>
    <sheetView zoomScale="70" zoomScaleNormal="7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60" sqref="C60:H61"/>
    </sheetView>
  </sheetViews>
  <sheetFormatPr defaultRowHeight="15" x14ac:dyDescent="0.25"/>
  <cols>
    <col min="1" max="1" width="7" customWidth="1"/>
    <col min="2" max="2" width="29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32.7109375" customWidth="1"/>
    <col min="9" max="9" width="8.28515625" customWidth="1"/>
    <col min="10" max="10" width="31.7109375" customWidth="1"/>
    <col min="11" max="11" width="43.28515625" bestFit="1" customWidth="1"/>
  </cols>
  <sheetData>
    <row r="1" spans="1:11" ht="75" x14ac:dyDescent="0.25">
      <c r="J1" s="8" t="s">
        <v>221</v>
      </c>
    </row>
    <row r="2" spans="1:11" ht="29.25" customHeight="1" x14ac:dyDescent="0.25">
      <c r="A2" s="386" t="s">
        <v>276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1" ht="31.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G5+G14+G27+G36</f>
        <v>40</v>
      </c>
      <c r="H4" s="69"/>
      <c r="I4" s="99"/>
      <c r="J4" s="99"/>
    </row>
    <row r="5" spans="1:1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7</v>
      </c>
      <c r="H5" s="69"/>
      <c r="I5" s="99"/>
      <c r="J5" s="99"/>
    </row>
    <row r="6" spans="1:11" ht="40.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81"/>
      <c r="J6" s="392"/>
    </row>
    <row r="7" spans="1:11" ht="33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82"/>
      <c r="J7" s="393"/>
    </row>
    <row r="8" spans="1:11" ht="21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82"/>
      <c r="J8" s="393"/>
    </row>
    <row r="9" spans="1:11" ht="34.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83"/>
      <c r="J9" s="394"/>
    </row>
    <row r="10" spans="1:11" ht="42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2</v>
      </c>
      <c r="H10" s="358" t="s">
        <v>379</v>
      </c>
      <c r="I10" s="381"/>
      <c r="J10" s="392"/>
    </row>
    <row r="11" spans="1:11" ht="38.2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82"/>
      <c r="J11" s="393"/>
    </row>
    <row r="12" spans="1:11" ht="27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82"/>
      <c r="J12" s="393"/>
    </row>
    <row r="13" spans="1:11" ht="27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83"/>
      <c r="J13" s="394"/>
    </row>
    <row r="14" spans="1:1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13</v>
      </c>
      <c r="H14" s="69"/>
      <c r="I14" s="100"/>
      <c r="J14" s="107"/>
    </row>
    <row r="15" spans="1:11" ht="4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3</v>
      </c>
      <c r="H15" s="378" t="s">
        <v>340</v>
      </c>
      <c r="I15" s="381"/>
      <c r="J15" s="392"/>
    </row>
    <row r="16" spans="1:11" ht="38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82"/>
      <c r="J16" s="393"/>
      <c r="K16" s="19"/>
    </row>
    <row r="17" spans="1:10" ht="29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82"/>
      <c r="J17" s="393"/>
    </row>
    <row r="18" spans="1:10" ht="29.2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3"/>
      <c r="J18" s="394"/>
    </row>
    <row r="19" spans="1:10" ht="54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81"/>
      <c r="J19" s="392"/>
    </row>
    <row r="20" spans="1:10" ht="49.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82"/>
      <c r="J20" s="393"/>
    </row>
    <row r="21" spans="1:10" ht="47.2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82"/>
      <c r="J21" s="393"/>
    </row>
    <row r="22" spans="1:10" ht="21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83"/>
      <c r="J22" s="394"/>
    </row>
    <row r="23" spans="1:10" ht="44.2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81"/>
      <c r="J23" s="392"/>
    </row>
    <row r="24" spans="1:10" ht="42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82"/>
      <c r="J24" s="393"/>
    </row>
    <row r="25" spans="1:10" ht="36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82"/>
      <c r="J25" s="393"/>
    </row>
    <row r="26" spans="1:10" ht="57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83"/>
      <c r="J26" s="394"/>
    </row>
    <row r="27" spans="1:10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G28+G32</f>
        <v>10</v>
      </c>
      <c r="H27" s="69"/>
      <c r="I27" s="100"/>
      <c r="J27" s="107"/>
    </row>
    <row r="28" spans="1:10" ht="42.7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384</v>
      </c>
      <c r="I28" s="381"/>
      <c r="J28" s="392"/>
    </row>
    <row r="29" spans="1:10" ht="23.2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93"/>
    </row>
    <row r="30" spans="1:10" ht="28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93"/>
    </row>
    <row r="31" spans="1:10" ht="24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94"/>
    </row>
    <row r="32" spans="1:10" ht="35.25" customHeight="1" x14ac:dyDescent="0.25">
      <c r="A32" s="355" t="s">
        <v>120</v>
      </c>
      <c r="B32" s="347" t="s">
        <v>112</v>
      </c>
      <c r="C32" s="347" t="s">
        <v>9</v>
      </c>
      <c r="D32" s="6" t="s">
        <v>32</v>
      </c>
      <c r="E32" s="6" t="s">
        <v>125</v>
      </c>
      <c r="F32" s="348"/>
      <c r="G32" s="347">
        <v>5</v>
      </c>
      <c r="H32" s="343" t="s">
        <v>288</v>
      </c>
      <c r="I32" s="381"/>
      <c r="J32" s="392"/>
    </row>
    <row r="33" spans="1:11" ht="33.75" customHeight="1" x14ac:dyDescent="0.25">
      <c r="A33" s="356"/>
      <c r="B33" s="348"/>
      <c r="C33" s="348"/>
      <c r="D33" s="6" t="s">
        <v>33</v>
      </c>
      <c r="E33" s="6" t="s">
        <v>135</v>
      </c>
      <c r="F33" s="348"/>
      <c r="G33" s="348"/>
      <c r="H33" s="343"/>
      <c r="I33" s="382"/>
      <c r="J33" s="393"/>
    </row>
    <row r="34" spans="1:11" ht="34.5" customHeight="1" x14ac:dyDescent="0.25">
      <c r="A34" s="356"/>
      <c r="B34" s="348"/>
      <c r="C34" s="348"/>
      <c r="D34" s="6" t="s">
        <v>34</v>
      </c>
      <c r="E34" s="6" t="s">
        <v>136</v>
      </c>
      <c r="F34" s="348"/>
      <c r="G34" s="348"/>
      <c r="H34" s="343"/>
      <c r="I34" s="382"/>
      <c r="J34" s="393"/>
    </row>
    <row r="35" spans="1:11" ht="60.75" customHeight="1" x14ac:dyDescent="0.25">
      <c r="A35" s="357"/>
      <c r="B35" s="349"/>
      <c r="C35" s="349"/>
      <c r="D35" s="6" t="s">
        <v>35</v>
      </c>
      <c r="E35" s="6" t="s">
        <v>100</v>
      </c>
      <c r="F35" s="348"/>
      <c r="G35" s="349"/>
      <c r="H35" s="343"/>
      <c r="I35" s="383"/>
      <c r="J35" s="394"/>
    </row>
    <row r="36" spans="1:11" x14ac:dyDescent="0.25">
      <c r="A36" s="63" t="s">
        <v>22</v>
      </c>
      <c r="B36" s="366" t="s">
        <v>121</v>
      </c>
      <c r="C36" s="367"/>
      <c r="D36" s="6"/>
      <c r="E36" s="6"/>
      <c r="F36" s="348"/>
      <c r="G36" s="28">
        <f>G37+G41</f>
        <v>10</v>
      </c>
      <c r="H36" s="69"/>
      <c r="I36" s="100"/>
      <c r="J36" s="107"/>
    </row>
    <row r="37" spans="1:11" ht="28.5" customHeight="1" x14ac:dyDescent="0.25">
      <c r="A37" s="361" t="s">
        <v>122</v>
      </c>
      <c r="B37" s="343" t="s">
        <v>124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81"/>
      <c r="J37" s="392"/>
    </row>
    <row r="38" spans="1:11" ht="27.75" customHeight="1" x14ac:dyDescent="0.25">
      <c r="A38" s="361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82"/>
      <c r="J38" s="393"/>
    </row>
    <row r="39" spans="1:11" ht="25.5" customHeight="1" x14ac:dyDescent="0.25">
      <c r="A39" s="361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82"/>
      <c r="J39" s="393"/>
    </row>
    <row r="40" spans="1:11" ht="20.25" customHeight="1" x14ac:dyDescent="0.25">
      <c r="A40" s="361"/>
      <c r="B40" s="343"/>
      <c r="C40" s="343"/>
      <c r="D40" s="6" t="s">
        <v>35</v>
      </c>
      <c r="E40" s="211" t="s">
        <v>39</v>
      </c>
      <c r="F40" s="348"/>
      <c r="G40" s="343"/>
      <c r="H40" s="343"/>
      <c r="I40" s="383"/>
      <c r="J40" s="394"/>
    </row>
    <row r="41" spans="1:11" ht="29.25" customHeight="1" x14ac:dyDescent="0.25">
      <c r="A41" s="355" t="s">
        <v>123</v>
      </c>
      <c r="B41" s="343" t="s">
        <v>113</v>
      </c>
      <c r="C41" s="343" t="s">
        <v>9</v>
      </c>
      <c r="D41" s="6" t="s">
        <v>32</v>
      </c>
      <c r="E41" s="211" t="s">
        <v>133</v>
      </c>
      <c r="F41" s="348"/>
      <c r="G41" s="343">
        <v>5</v>
      </c>
      <c r="H41" s="343" t="s">
        <v>365</v>
      </c>
      <c r="I41" s="381"/>
      <c r="J41" s="392"/>
    </row>
    <row r="42" spans="1:11" ht="25.5" customHeight="1" x14ac:dyDescent="0.25">
      <c r="A42" s="356"/>
      <c r="B42" s="343"/>
      <c r="C42" s="343"/>
      <c r="D42" s="6" t="s">
        <v>33</v>
      </c>
      <c r="E42" s="211" t="s">
        <v>37</v>
      </c>
      <c r="F42" s="348"/>
      <c r="G42" s="343"/>
      <c r="H42" s="343"/>
      <c r="I42" s="382"/>
      <c r="J42" s="393"/>
    </row>
    <row r="43" spans="1:11" ht="26.25" customHeight="1" x14ac:dyDescent="0.25">
      <c r="A43" s="356"/>
      <c r="B43" s="343"/>
      <c r="C43" s="343"/>
      <c r="D43" s="6" t="s">
        <v>34</v>
      </c>
      <c r="E43" s="211" t="s">
        <v>134</v>
      </c>
      <c r="F43" s="348"/>
      <c r="G43" s="343"/>
      <c r="H43" s="343"/>
      <c r="I43" s="382"/>
      <c r="J43" s="393"/>
    </row>
    <row r="44" spans="1:11" ht="17.25" customHeight="1" x14ac:dyDescent="0.25">
      <c r="A44" s="357"/>
      <c r="B44" s="343"/>
      <c r="C44" s="343"/>
      <c r="D44" s="6" t="s">
        <v>35</v>
      </c>
      <c r="E44" s="211" t="s">
        <v>39</v>
      </c>
      <c r="F44" s="349"/>
      <c r="G44" s="343"/>
      <c r="H44" s="343"/>
      <c r="I44" s="383"/>
      <c r="J44" s="394"/>
    </row>
    <row r="45" spans="1:11" s="19" customFormat="1" ht="102.75" customHeight="1" x14ac:dyDescent="0.25">
      <c r="A45" s="204" t="s">
        <v>23</v>
      </c>
      <c r="B45" s="201" t="s">
        <v>11</v>
      </c>
      <c r="C45" s="201" t="s">
        <v>137</v>
      </c>
      <c r="D45" s="201" t="s">
        <v>91</v>
      </c>
      <c r="E45" s="201" t="s">
        <v>213</v>
      </c>
      <c r="F45" s="201" t="s">
        <v>10</v>
      </c>
      <c r="G45" s="201">
        <v>10</v>
      </c>
      <c r="H45" s="201" t="s">
        <v>361</v>
      </c>
      <c r="I45" s="205"/>
      <c r="J45" s="104"/>
      <c r="K45" s="134"/>
    </row>
    <row r="46" spans="1:11" ht="60" x14ac:dyDescent="0.25">
      <c r="A46" s="65" t="s">
        <v>24</v>
      </c>
      <c r="B46" s="238" t="s">
        <v>407</v>
      </c>
      <c r="C46" s="58" t="s">
        <v>12</v>
      </c>
      <c r="D46" s="6" t="s">
        <v>126</v>
      </c>
      <c r="E46" s="6"/>
      <c r="F46" s="64"/>
      <c r="G46" s="58">
        <f>G47+G51+G55</f>
        <v>15</v>
      </c>
      <c r="H46" s="168"/>
      <c r="I46" s="102"/>
      <c r="J46" s="108"/>
    </row>
    <row r="47" spans="1:11" ht="15" customHeight="1" x14ac:dyDescent="0.25">
      <c r="A47" s="355" t="s">
        <v>291</v>
      </c>
      <c r="B47" s="347" t="s">
        <v>424</v>
      </c>
      <c r="C47" s="347" t="s">
        <v>12</v>
      </c>
      <c r="D47" s="6" t="s">
        <v>32</v>
      </c>
      <c r="E47" s="6" t="s">
        <v>128</v>
      </c>
      <c r="F47" s="347" t="s">
        <v>14</v>
      </c>
      <c r="G47" s="347">
        <v>5</v>
      </c>
      <c r="H47" s="343" t="s">
        <v>423</v>
      </c>
      <c r="I47" s="381"/>
      <c r="J47" s="395"/>
    </row>
    <row r="48" spans="1:11" ht="135.7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43"/>
      <c r="I48" s="382"/>
      <c r="J48" s="395"/>
    </row>
    <row r="49" spans="1:10" ht="15.7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43"/>
      <c r="I49" s="382"/>
      <c r="J49" s="395"/>
    </row>
    <row r="50" spans="1:10" ht="15.75" customHeight="1" x14ac:dyDescent="0.25">
      <c r="A50" s="357"/>
      <c r="B50" s="349"/>
      <c r="C50" s="349"/>
      <c r="D50" s="6" t="s">
        <v>35</v>
      </c>
      <c r="E50" s="6" t="s">
        <v>131</v>
      </c>
      <c r="F50" s="348"/>
      <c r="G50" s="349"/>
      <c r="H50" s="343"/>
      <c r="I50" s="383"/>
      <c r="J50" s="395"/>
    </row>
    <row r="51" spans="1:10" ht="15" customHeight="1" x14ac:dyDescent="0.25">
      <c r="A51" s="355" t="s">
        <v>292</v>
      </c>
      <c r="B51" s="347" t="s">
        <v>353</v>
      </c>
      <c r="C51" s="347" t="s">
        <v>12</v>
      </c>
      <c r="D51" s="6" t="s">
        <v>32</v>
      </c>
      <c r="E51" s="6" t="s">
        <v>128</v>
      </c>
      <c r="F51" s="348"/>
      <c r="G51" s="347">
        <v>5</v>
      </c>
      <c r="H51" s="368" t="s">
        <v>352</v>
      </c>
      <c r="I51" s="397"/>
      <c r="J51" s="396"/>
    </row>
    <row r="52" spans="1:10" ht="41.25" customHeight="1" x14ac:dyDescent="0.25">
      <c r="A52" s="356"/>
      <c r="B52" s="348"/>
      <c r="C52" s="348"/>
      <c r="D52" s="6" t="s">
        <v>33</v>
      </c>
      <c r="E52" s="6" t="s">
        <v>129</v>
      </c>
      <c r="F52" s="348"/>
      <c r="G52" s="348"/>
      <c r="H52" s="368"/>
      <c r="I52" s="397"/>
      <c r="J52" s="396"/>
    </row>
    <row r="53" spans="1:10" ht="51" customHeight="1" x14ac:dyDescent="0.25">
      <c r="A53" s="356"/>
      <c r="B53" s="348"/>
      <c r="C53" s="348"/>
      <c r="D53" s="6" t="s">
        <v>34</v>
      </c>
      <c r="E53" s="6" t="s">
        <v>130</v>
      </c>
      <c r="F53" s="348"/>
      <c r="G53" s="348"/>
      <c r="H53" s="368"/>
      <c r="I53" s="397"/>
      <c r="J53" s="396"/>
    </row>
    <row r="54" spans="1:10" ht="77.25" customHeight="1" x14ac:dyDescent="0.25">
      <c r="A54" s="357"/>
      <c r="B54" s="349"/>
      <c r="C54" s="349"/>
      <c r="D54" s="6" t="s">
        <v>35</v>
      </c>
      <c r="E54" s="6" t="s">
        <v>131</v>
      </c>
      <c r="F54" s="349"/>
      <c r="G54" s="349"/>
      <c r="H54" s="368"/>
      <c r="I54" s="397"/>
      <c r="J54" s="396"/>
    </row>
    <row r="55" spans="1:10" ht="77.25" customHeight="1" x14ac:dyDescent="0.25">
      <c r="A55" s="279" t="s">
        <v>463</v>
      </c>
      <c r="B55" s="276" t="s">
        <v>460</v>
      </c>
      <c r="C55" s="276"/>
      <c r="D55" s="277"/>
      <c r="E55" s="277"/>
      <c r="F55" s="276"/>
      <c r="G55" s="276">
        <v>5</v>
      </c>
      <c r="H55" s="275"/>
      <c r="I55" s="283"/>
      <c r="J55" s="282"/>
    </row>
    <row r="56" spans="1:10" ht="120" x14ac:dyDescent="0.25">
      <c r="A56" s="63" t="s">
        <v>25</v>
      </c>
      <c r="B56" s="201" t="s">
        <v>370</v>
      </c>
      <c r="C56" s="201" t="s">
        <v>9</v>
      </c>
      <c r="D56" s="201" t="s">
        <v>60</v>
      </c>
      <c r="E56" s="201" t="s">
        <v>369</v>
      </c>
      <c r="F56" s="201" t="s">
        <v>14</v>
      </c>
      <c r="G56" s="201">
        <v>10</v>
      </c>
      <c r="H56" s="201" t="s">
        <v>371</v>
      </c>
      <c r="I56" s="99"/>
      <c r="J56" s="106"/>
    </row>
    <row r="57" spans="1:10" ht="180" x14ac:dyDescent="0.25">
      <c r="A57" s="63" t="s">
        <v>28</v>
      </c>
      <c r="B57" s="301" t="s">
        <v>176</v>
      </c>
      <c r="C57" s="301" t="s">
        <v>9</v>
      </c>
      <c r="D57" s="301" t="s">
        <v>60</v>
      </c>
      <c r="E57" s="304" t="s">
        <v>178</v>
      </c>
      <c r="F57" s="301" t="s">
        <v>14</v>
      </c>
      <c r="G57" s="301">
        <v>10</v>
      </c>
      <c r="H57" s="303" t="s">
        <v>306</v>
      </c>
      <c r="I57" s="112"/>
      <c r="J57" s="106"/>
    </row>
    <row r="58" spans="1:10" ht="255" x14ac:dyDescent="0.25">
      <c r="A58" s="74">
        <v>6</v>
      </c>
      <c r="B58" s="201" t="s">
        <v>372</v>
      </c>
      <c r="C58" s="201" t="s">
        <v>101</v>
      </c>
      <c r="D58" s="201" t="s">
        <v>373</v>
      </c>
      <c r="E58" s="201" t="s">
        <v>393</v>
      </c>
      <c r="F58" s="201" t="s">
        <v>374</v>
      </c>
      <c r="G58" s="201">
        <v>3</v>
      </c>
      <c r="H58" s="201" t="s">
        <v>375</v>
      </c>
      <c r="I58" s="124"/>
      <c r="J58" s="124"/>
    </row>
    <row r="59" spans="1:10" ht="274.5" customHeight="1" x14ac:dyDescent="0.25">
      <c r="A59" s="74">
        <v>7</v>
      </c>
      <c r="B59" s="201" t="s">
        <v>377</v>
      </c>
      <c r="C59" s="201" t="s">
        <v>12</v>
      </c>
      <c r="D59" s="201" t="s">
        <v>373</v>
      </c>
      <c r="E59" s="75">
        <v>1</v>
      </c>
      <c r="F59" s="201" t="s">
        <v>14</v>
      </c>
      <c r="G59" s="201">
        <v>2</v>
      </c>
      <c r="H59" s="199" t="s">
        <v>378</v>
      </c>
      <c r="I59" s="124"/>
      <c r="J59" s="124"/>
    </row>
    <row r="60" spans="1:10" ht="75" x14ac:dyDescent="0.25">
      <c r="A60" s="74">
        <v>8</v>
      </c>
      <c r="B60" s="27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124"/>
      <c r="J60" s="124"/>
    </row>
    <row r="61" spans="1:10" ht="135" x14ac:dyDescent="0.25">
      <c r="A61" s="74">
        <v>9</v>
      </c>
      <c r="B61" s="27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124"/>
      <c r="J61" s="124"/>
    </row>
    <row r="62" spans="1:10" x14ac:dyDescent="0.25">
      <c r="A62" s="22"/>
      <c r="B62" s="40" t="s">
        <v>15</v>
      </c>
      <c r="C62" s="23"/>
      <c r="D62" s="23"/>
      <c r="E62" s="23"/>
      <c r="F62" s="23"/>
      <c r="G62" s="23">
        <f>G57+G56+G46+G45+G4+G58+G59+G60+G61</f>
        <v>100</v>
      </c>
      <c r="H62" s="23"/>
      <c r="I62" s="23"/>
      <c r="J62" s="93">
        <f>J6+J10+J15+J19+J23+J28+J32+J37+J41+J55+J45+J47+J51+J56+J57+J58+J59+J60+J61</f>
        <v>0</v>
      </c>
    </row>
    <row r="65" spans="2:2" ht="30" x14ac:dyDescent="0.25">
      <c r="B65" s="48" t="s">
        <v>376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7:A50"/>
    <mergeCell ref="B47:B50"/>
    <mergeCell ref="C47:C50"/>
    <mergeCell ref="G47:G50"/>
    <mergeCell ref="A51:A54"/>
    <mergeCell ref="B51:B54"/>
    <mergeCell ref="C51:C54"/>
    <mergeCell ref="G51:G5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7:F54"/>
    <mergeCell ref="J47:J50"/>
    <mergeCell ref="J51:J54"/>
    <mergeCell ref="I47:I50"/>
    <mergeCell ref="I51:I54"/>
    <mergeCell ref="H47:H50"/>
    <mergeCell ref="H51:H54"/>
  </mergeCells>
  <pageMargins left="0.31496062992125984" right="0" top="0.15748031496062992" bottom="0.35433070866141736" header="0.31496062992125984" footer="0.31496062992125984"/>
  <pageSetup paperSize="9" scale="54" fitToHeight="2" orientation="portrait" horizontalDpi="4294967293" verticalDpi="0" r:id="rId1"/>
  <ignoredErrors>
    <ignoredError sqref="A19 A37 A32 A23 A10 A6" twoDigitTextYear="1"/>
    <ignoredError sqref="A48:A50 A36 A27 A29:A31 A14 A16:A18 A5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4"/>
  <sheetViews>
    <sheetView zoomScale="84" zoomScaleNormal="84" workbookViewId="0">
      <selection activeCell="C60" sqref="C60:H61"/>
    </sheetView>
  </sheetViews>
  <sheetFormatPr defaultRowHeight="15" x14ac:dyDescent="0.25"/>
  <cols>
    <col min="1" max="1" width="6.7109375" style="1" customWidth="1"/>
    <col min="2" max="2" width="26" style="1" customWidth="1"/>
    <col min="3" max="3" width="11.42578125" style="1" customWidth="1"/>
    <col min="4" max="4" width="23.140625" style="1" customWidth="1"/>
    <col min="5" max="5" width="11" style="1" customWidth="1"/>
    <col min="6" max="6" width="14" style="1" customWidth="1"/>
    <col min="7" max="7" width="11.7109375" style="1" customWidth="1"/>
    <col min="8" max="8" width="39" style="1" customWidth="1"/>
    <col min="9" max="9" width="7.5703125" style="1" customWidth="1"/>
    <col min="10" max="10" width="41.140625" style="1" customWidth="1"/>
    <col min="11" max="11" width="21.42578125" customWidth="1"/>
  </cols>
  <sheetData>
    <row r="1" spans="1:11" ht="60" x14ac:dyDescent="0.25">
      <c r="J1" s="8" t="s">
        <v>222</v>
      </c>
    </row>
    <row r="2" spans="1:11" ht="33.75" customHeight="1" x14ac:dyDescent="0.25">
      <c r="A2" s="386" t="s">
        <v>275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1" ht="29.2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G5+G14+G27+G36</f>
        <v>40</v>
      </c>
      <c r="H4" s="69"/>
      <c r="I4" s="99"/>
      <c r="J4" s="99"/>
    </row>
    <row r="5" spans="1:1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7</v>
      </c>
      <c r="H5" s="69"/>
      <c r="I5" s="99"/>
      <c r="J5" s="99"/>
    </row>
    <row r="6" spans="1:11" ht="36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81"/>
      <c r="J6" s="392"/>
      <c r="K6" s="137"/>
    </row>
    <row r="7" spans="1:11" ht="27.7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82"/>
      <c r="J7" s="393"/>
    </row>
    <row r="8" spans="1:11" ht="24.7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82"/>
      <c r="J8" s="393"/>
    </row>
    <row r="9" spans="1:11" ht="18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83"/>
      <c r="J9" s="394"/>
    </row>
    <row r="10" spans="1:11" ht="35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2</v>
      </c>
      <c r="H10" s="358" t="s">
        <v>379</v>
      </c>
      <c r="I10" s="381"/>
      <c r="J10" s="392"/>
    </row>
    <row r="11" spans="1:11" ht="33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82"/>
      <c r="J11" s="393"/>
    </row>
    <row r="12" spans="1:11" ht="27.7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82"/>
      <c r="J12" s="393"/>
    </row>
    <row r="13" spans="1:11" ht="19.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83"/>
      <c r="J13" s="394"/>
    </row>
    <row r="14" spans="1:1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13</v>
      </c>
      <c r="H14" s="69"/>
      <c r="I14" s="100"/>
      <c r="J14" s="107"/>
    </row>
    <row r="15" spans="1:11" ht="36.7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3</v>
      </c>
      <c r="H15" s="378" t="s">
        <v>340</v>
      </c>
      <c r="I15" s="381"/>
      <c r="J15" s="392"/>
    </row>
    <row r="16" spans="1:11" ht="28.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82"/>
      <c r="J16" s="393"/>
    </row>
    <row r="17" spans="1:10" ht="30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82"/>
      <c r="J17" s="393"/>
    </row>
    <row r="18" spans="1:10" ht="24.7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3"/>
      <c r="J18" s="394"/>
    </row>
    <row r="19" spans="1:10" ht="30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81"/>
      <c r="J19" s="392"/>
    </row>
    <row r="20" spans="1:10" ht="42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82"/>
      <c r="J20" s="393"/>
    </row>
    <row r="21" spans="1:10" ht="36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82"/>
      <c r="J21" s="393"/>
    </row>
    <row r="22" spans="1:10" ht="30.7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83"/>
      <c r="J22" s="394"/>
    </row>
    <row r="23" spans="1:10" ht="1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62"/>
      <c r="J23" s="398"/>
    </row>
    <row r="24" spans="1:10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63"/>
      <c r="J24" s="399"/>
    </row>
    <row r="25" spans="1:10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63"/>
      <c r="J25" s="399"/>
    </row>
    <row r="26" spans="1:10" ht="107.2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64"/>
      <c r="J26" s="400"/>
    </row>
    <row r="27" spans="1:10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G28+G32</f>
        <v>10</v>
      </c>
      <c r="H27" s="69"/>
      <c r="I27" s="100"/>
      <c r="J27" s="107"/>
    </row>
    <row r="28" spans="1:10" ht="38.2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384</v>
      </c>
      <c r="I28" s="381"/>
      <c r="J28" s="392"/>
    </row>
    <row r="29" spans="1:10" ht="31.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93"/>
    </row>
    <row r="30" spans="1:10" ht="30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93"/>
    </row>
    <row r="31" spans="1:10" ht="12.7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94"/>
    </row>
    <row r="32" spans="1:10" ht="40.5" customHeight="1" x14ac:dyDescent="0.25">
      <c r="A32" s="355" t="s">
        <v>120</v>
      </c>
      <c r="B32" s="347" t="s">
        <v>112</v>
      </c>
      <c r="C32" s="347" t="s">
        <v>9</v>
      </c>
      <c r="D32" s="6" t="s">
        <v>32</v>
      </c>
      <c r="E32" s="6" t="s">
        <v>125</v>
      </c>
      <c r="F32" s="348"/>
      <c r="G32" s="347">
        <v>5</v>
      </c>
      <c r="H32" s="343" t="s">
        <v>288</v>
      </c>
      <c r="I32" s="381"/>
      <c r="J32" s="392"/>
    </row>
    <row r="33" spans="1:11" ht="35.25" customHeight="1" x14ac:dyDescent="0.25">
      <c r="A33" s="356"/>
      <c r="B33" s="348"/>
      <c r="C33" s="348"/>
      <c r="D33" s="6" t="s">
        <v>33</v>
      </c>
      <c r="E33" s="6" t="s">
        <v>135</v>
      </c>
      <c r="F33" s="348"/>
      <c r="G33" s="348"/>
      <c r="H33" s="343"/>
      <c r="I33" s="382"/>
      <c r="J33" s="393"/>
    </row>
    <row r="34" spans="1:11" ht="33" customHeight="1" x14ac:dyDescent="0.25">
      <c r="A34" s="356"/>
      <c r="B34" s="348"/>
      <c r="C34" s="348"/>
      <c r="D34" s="6" t="s">
        <v>34</v>
      </c>
      <c r="E34" s="6" t="s">
        <v>136</v>
      </c>
      <c r="F34" s="348"/>
      <c r="G34" s="348"/>
      <c r="H34" s="343"/>
      <c r="I34" s="382"/>
      <c r="J34" s="393"/>
    </row>
    <row r="35" spans="1:11" ht="43.5" customHeight="1" x14ac:dyDescent="0.25">
      <c r="A35" s="357"/>
      <c r="B35" s="349"/>
      <c r="C35" s="349"/>
      <c r="D35" s="6" t="s">
        <v>35</v>
      </c>
      <c r="E35" s="6" t="s">
        <v>100</v>
      </c>
      <c r="F35" s="348"/>
      <c r="G35" s="349"/>
      <c r="H35" s="343"/>
      <c r="I35" s="383"/>
      <c r="J35" s="394"/>
    </row>
    <row r="36" spans="1:11" ht="31.5" customHeight="1" x14ac:dyDescent="0.25">
      <c r="A36" s="63" t="s">
        <v>22</v>
      </c>
      <c r="B36" s="353" t="s">
        <v>121</v>
      </c>
      <c r="C36" s="354"/>
      <c r="D36" s="6"/>
      <c r="E36" s="6"/>
      <c r="F36" s="348"/>
      <c r="G36" s="28">
        <f>G37+G41</f>
        <v>10</v>
      </c>
      <c r="H36" s="69"/>
      <c r="I36" s="100"/>
      <c r="J36" s="107"/>
    </row>
    <row r="37" spans="1:11" ht="33.75" customHeight="1" x14ac:dyDescent="0.25">
      <c r="A37" s="361" t="s">
        <v>122</v>
      </c>
      <c r="B37" s="343" t="s">
        <v>124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81"/>
      <c r="J37" s="392"/>
    </row>
    <row r="38" spans="1:11" ht="36" customHeight="1" x14ac:dyDescent="0.25">
      <c r="A38" s="361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82"/>
      <c r="J38" s="393"/>
    </row>
    <row r="39" spans="1:11" x14ac:dyDescent="0.25">
      <c r="A39" s="361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82"/>
      <c r="J39" s="393"/>
    </row>
    <row r="40" spans="1:11" ht="16.5" customHeight="1" x14ac:dyDescent="0.25">
      <c r="A40" s="361"/>
      <c r="B40" s="343"/>
      <c r="C40" s="343"/>
      <c r="D40" s="6" t="s">
        <v>35</v>
      </c>
      <c r="E40" s="211" t="s">
        <v>39</v>
      </c>
      <c r="F40" s="348"/>
      <c r="G40" s="343"/>
      <c r="H40" s="343"/>
      <c r="I40" s="383"/>
      <c r="J40" s="394"/>
    </row>
    <row r="41" spans="1:11" ht="17.25" customHeight="1" x14ac:dyDescent="0.25">
      <c r="A41" s="355" t="s">
        <v>123</v>
      </c>
      <c r="B41" s="343" t="s">
        <v>113</v>
      </c>
      <c r="C41" s="343" t="s">
        <v>9</v>
      </c>
      <c r="D41" s="6" t="s">
        <v>32</v>
      </c>
      <c r="E41" s="211" t="s">
        <v>133</v>
      </c>
      <c r="F41" s="348"/>
      <c r="G41" s="343">
        <v>5</v>
      </c>
      <c r="H41" s="343" t="s">
        <v>365</v>
      </c>
      <c r="I41" s="381"/>
      <c r="J41" s="392"/>
    </row>
    <row r="42" spans="1:11" ht="32.25" customHeight="1" x14ac:dyDescent="0.25">
      <c r="A42" s="356"/>
      <c r="B42" s="343"/>
      <c r="C42" s="343"/>
      <c r="D42" s="6" t="s">
        <v>33</v>
      </c>
      <c r="E42" s="211" t="s">
        <v>37</v>
      </c>
      <c r="F42" s="348"/>
      <c r="G42" s="343"/>
      <c r="H42" s="343"/>
      <c r="I42" s="382"/>
      <c r="J42" s="393"/>
    </row>
    <row r="43" spans="1:11" ht="16.5" customHeight="1" x14ac:dyDescent="0.25">
      <c r="A43" s="356"/>
      <c r="B43" s="343"/>
      <c r="C43" s="343"/>
      <c r="D43" s="6" t="s">
        <v>34</v>
      </c>
      <c r="E43" s="211" t="s">
        <v>134</v>
      </c>
      <c r="F43" s="348"/>
      <c r="G43" s="343"/>
      <c r="H43" s="343"/>
      <c r="I43" s="382"/>
      <c r="J43" s="393"/>
    </row>
    <row r="44" spans="1:11" ht="39" customHeight="1" x14ac:dyDescent="0.25">
      <c r="A44" s="357"/>
      <c r="B44" s="343"/>
      <c r="C44" s="343"/>
      <c r="D44" s="6" t="s">
        <v>35</v>
      </c>
      <c r="E44" s="211" t="s">
        <v>39</v>
      </c>
      <c r="F44" s="349"/>
      <c r="G44" s="343"/>
      <c r="H44" s="343"/>
      <c r="I44" s="383"/>
      <c r="J44" s="394"/>
    </row>
    <row r="45" spans="1:11" ht="144" customHeight="1" x14ac:dyDescent="0.25">
      <c r="A45" s="214" t="s">
        <v>23</v>
      </c>
      <c r="B45" s="210" t="s">
        <v>11</v>
      </c>
      <c r="C45" s="210" t="s">
        <v>137</v>
      </c>
      <c r="D45" s="210" t="s">
        <v>91</v>
      </c>
      <c r="E45" s="210" t="s">
        <v>213</v>
      </c>
      <c r="F45" s="210" t="s">
        <v>10</v>
      </c>
      <c r="G45" s="210">
        <v>10</v>
      </c>
      <c r="H45" s="210" t="s">
        <v>388</v>
      </c>
      <c r="I45" s="215"/>
      <c r="J45" s="216"/>
    </row>
    <row r="46" spans="1:11" s="218" customFormat="1" ht="60" x14ac:dyDescent="0.25">
      <c r="A46" s="65" t="s">
        <v>24</v>
      </c>
      <c r="B46" s="238" t="s">
        <v>407</v>
      </c>
      <c r="C46" s="58" t="s">
        <v>12</v>
      </c>
      <c r="D46" s="6" t="s">
        <v>126</v>
      </c>
      <c r="E46" s="6"/>
      <c r="F46" s="64"/>
      <c r="G46" s="58">
        <f>G47+G51+G55</f>
        <v>15</v>
      </c>
      <c r="H46" s="26"/>
      <c r="I46" s="100"/>
      <c r="J46" s="107"/>
      <c r="K46" s="217"/>
    </row>
    <row r="47" spans="1:11" x14ac:dyDescent="0.25">
      <c r="A47" s="355" t="s">
        <v>291</v>
      </c>
      <c r="B47" s="347" t="s">
        <v>424</v>
      </c>
      <c r="C47" s="347" t="s">
        <v>12</v>
      </c>
      <c r="D47" s="6" t="s">
        <v>32</v>
      </c>
      <c r="E47" s="6" t="s">
        <v>128</v>
      </c>
      <c r="F47" s="347" t="s">
        <v>14</v>
      </c>
      <c r="G47" s="347">
        <v>5</v>
      </c>
      <c r="H47" s="343" t="s">
        <v>423</v>
      </c>
      <c r="I47" s="381"/>
      <c r="J47" s="381"/>
    </row>
    <row r="48" spans="1:11" ht="27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43"/>
      <c r="I48" s="382"/>
      <c r="J48" s="382"/>
    </row>
    <row r="49" spans="1:10" ht="21.7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43"/>
      <c r="I49" s="382"/>
      <c r="J49" s="382"/>
    </row>
    <row r="50" spans="1:10" ht="36" customHeight="1" x14ac:dyDescent="0.25">
      <c r="A50" s="357"/>
      <c r="B50" s="349"/>
      <c r="C50" s="349"/>
      <c r="D50" s="6" t="s">
        <v>35</v>
      </c>
      <c r="E50" s="6" t="s">
        <v>131</v>
      </c>
      <c r="F50" s="348"/>
      <c r="G50" s="349"/>
      <c r="H50" s="343"/>
      <c r="I50" s="383"/>
      <c r="J50" s="383"/>
    </row>
    <row r="51" spans="1:10" ht="73.5" customHeight="1" x14ac:dyDescent="0.25">
      <c r="A51" s="355" t="s">
        <v>292</v>
      </c>
      <c r="B51" s="347" t="s">
        <v>353</v>
      </c>
      <c r="C51" s="347" t="s">
        <v>12</v>
      </c>
      <c r="D51" s="6" t="s">
        <v>32</v>
      </c>
      <c r="E51" s="6" t="s">
        <v>128</v>
      </c>
      <c r="F51" s="348"/>
      <c r="G51" s="347">
        <v>5</v>
      </c>
      <c r="H51" s="368" t="s">
        <v>352</v>
      </c>
      <c r="I51" s="362"/>
      <c r="J51" s="344"/>
    </row>
    <row r="52" spans="1:10" ht="24.75" customHeight="1" x14ac:dyDescent="0.25">
      <c r="A52" s="356"/>
      <c r="B52" s="348"/>
      <c r="C52" s="348"/>
      <c r="D52" s="6" t="s">
        <v>33</v>
      </c>
      <c r="E52" s="6" t="s">
        <v>129</v>
      </c>
      <c r="F52" s="348"/>
      <c r="G52" s="348"/>
      <c r="H52" s="368"/>
      <c r="I52" s="363"/>
      <c r="J52" s="345"/>
    </row>
    <row r="53" spans="1:10" ht="34.5" customHeight="1" x14ac:dyDescent="0.25">
      <c r="A53" s="356"/>
      <c r="B53" s="348"/>
      <c r="C53" s="348"/>
      <c r="D53" s="6" t="s">
        <v>34</v>
      </c>
      <c r="E53" s="6" t="s">
        <v>130</v>
      </c>
      <c r="F53" s="348"/>
      <c r="G53" s="348"/>
      <c r="H53" s="368"/>
      <c r="I53" s="363"/>
      <c r="J53" s="345"/>
    </row>
    <row r="54" spans="1:10" ht="40.5" customHeight="1" x14ac:dyDescent="0.25">
      <c r="A54" s="357"/>
      <c r="B54" s="349"/>
      <c r="C54" s="349"/>
      <c r="D54" s="6" t="s">
        <v>35</v>
      </c>
      <c r="E54" s="6" t="s">
        <v>131</v>
      </c>
      <c r="F54" s="349"/>
      <c r="G54" s="349"/>
      <c r="H54" s="368"/>
      <c r="I54" s="364"/>
      <c r="J54" s="346"/>
    </row>
    <row r="55" spans="1:10" ht="77.25" customHeight="1" x14ac:dyDescent="0.25">
      <c r="A55" s="279" t="s">
        <v>463</v>
      </c>
      <c r="B55" s="276" t="s">
        <v>460</v>
      </c>
      <c r="C55" s="276"/>
      <c r="D55" s="277"/>
      <c r="E55" s="277"/>
      <c r="F55" s="276"/>
      <c r="G55" s="276">
        <v>5</v>
      </c>
      <c r="H55" s="275"/>
      <c r="I55" s="278"/>
      <c r="J55" s="274"/>
    </row>
    <row r="56" spans="1:10" ht="102.75" customHeight="1" x14ac:dyDescent="0.25">
      <c r="A56" s="63" t="s">
        <v>25</v>
      </c>
      <c r="B56" s="201" t="s">
        <v>370</v>
      </c>
      <c r="C56" s="201" t="s">
        <v>9</v>
      </c>
      <c r="D56" s="201" t="s">
        <v>60</v>
      </c>
      <c r="E56" s="201" t="s">
        <v>369</v>
      </c>
      <c r="F56" s="201" t="s">
        <v>14</v>
      </c>
      <c r="G56" s="201">
        <v>10</v>
      </c>
      <c r="H56" s="201" t="s">
        <v>371</v>
      </c>
      <c r="I56" s="99"/>
      <c r="J56" s="106"/>
    </row>
    <row r="57" spans="1:10" ht="165" x14ac:dyDescent="0.25">
      <c r="A57" s="63" t="s">
        <v>28</v>
      </c>
      <c r="B57" s="301" t="s">
        <v>176</v>
      </c>
      <c r="C57" s="301" t="s">
        <v>9</v>
      </c>
      <c r="D57" s="301" t="s">
        <v>60</v>
      </c>
      <c r="E57" s="304" t="s">
        <v>178</v>
      </c>
      <c r="F57" s="301" t="s">
        <v>14</v>
      </c>
      <c r="G57" s="301">
        <v>10</v>
      </c>
      <c r="H57" s="303" t="s">
        <v>306</v>
      </c>
      <c r="I57" s="99"/>
      <c r="J57" s="106"/>
    </row>
    <row r="58" spans="1:10" ht="270" x14ac:dyDescent="0.25">
      <c r="A58" s="74">
        <v>6</v>
      </c>
      <c r="B58" s="201" t="s">
        <v>372</v>
      </c>
      <c r="C58" s="201" t="s">
        <v>101</v>
      </c>
      <c r="D58" s="201" t="s">
        <v>373</v>
      </c>
      <c r="E58" s="201" t="s">
        <v>393</v>
      </c>
      <c r="F58" s="201" t="s">
        <v>374</v>
      </c>
      <c r="G58" s="201">
        <v>3</v>
      </c>
      <c r="H58" s="201" t="s">
        <v>375</v>
      </c>
      <c r="I58" s="124"/>
      <c r="J58" s="124"/>
    </row>
    <row r="59" spans="1:10" ht="120" x14ac:dyDescent="0.25">
      <c r="A59" s="74">
        <v>7</v>
      </c>
      <c r="B59" s="201" t="s">
        <v>377</v>
      </c>
      <c r="C59" s="201" t="s">
        <v>12</v>
      </c>
      <c r="D59" s="201" t="s">
        <v>373</v>
      </c>
      <c r="E59" s="75">
        <v>1</v>
      </c>
      <c r="F59" s="201" t="s">
        <v>14</v>
      </c>
      <c r="G59" s="201">
        <v>2</v>
      </c>
      <c r="H59" s="199" t="s">
        <v>378</v>
      </c>
      <c r="I59" s="124"/>
      <c r="J59" s="124"/>
    </row>
    <row r="60" spans="1:10" ht="75" x14ac:dyDescent="0.25">
      <c r="A60" s="74">
        <v>8</v>
      </c>
      <c r="B60" s="27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124"/>
      <c r="J60" s="124"/>
    </row>
    <row r="61" spans="1:10" ht="120" x14ac:dyDescent="0.25">
      <c r="A61" s="74">
        <v>9</v>
      </c>
      <c r="B61" s="27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124"/>
      <c r="J61" s="124"/>
    </row>
    <row r="62" spans="1:10" x14ac:dyDescent="0.25">
      <c r="A62" s="22"/>
      <c r="B62" s="40" t="s">
        <v>15</v>
      </c>
      <c r="C62" s="23"/>
      <c r="D62" s="23"/>
      <c r="E62" s="23"/>
      <c r="F62" s="23"/>
      <c r="G62" s="23">
        <f>G57+G56+G46+G45+G4+G58+G59+G60+G61</f>
        <v>100</v>
      </c>
      <c r="H62" s="23"/>
      <c r="I62" s="93"/>
      <c r="J62" s="93">
        <f>J6+J10+J15+J19+J23+J28+J32+J37+J41+J55+J45+J47+J51+J56+J57+J58+J59+J60+J61</f>
        <v>0</v>
      </c>
    </row>
    <row r="64" spans="1:10" ht="30" x14ac:dyDescent="0.25">
      <c r="B64" s="48" t="s">
        <v>376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7:A50"/>
    <mergeCell ref="B47:B50"/>
    <mergeCell ref="C47:C50"/>
    <mergeCell ref="G47:G50"/>
    <mergeCell ref="A51:A54"/>
    <mergeCell ref="B51:B54"/>
    <mergeCell ref="C51:C54"/>
    <mergeCell ref="G51:G5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7:F54"/>
    <mergeCell ref="I47:I50"/>
    <mergeCell ref="J47:J50"/>
    <mergeCell ref="I51:I54"/>
    <mergeCell ref="J51:J54"/>
    <mergeCell ref="H47:H50"/>
    <mergeCell ref="H51:H54"/>
  </mergeCells>
  <pageMargins left="0.31496062992125984" right="0.31496062992125984" top="0.35433070866141736" bottom="0.94488188976377963" header="0.31496062992125984" footer="0.31496062992125984"/>
  <pageSetup paperSize="9" scale="50" fitToHeight="2" orientation="portrait" horizontalDpi="4294967294" r:id="rId1"/>
  <ignoredErrors>
    <ignoredError sqref="A5 A14:A18 A27 A36 A7:A9 A11:A13 A48:A50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4"/>
  <sheetViews>
    <sheetView zoomScale="84" zoomScaleNormal="84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60" sqref="C60:H61"/>
    </sheetView>
  </sheetViews>
  <sheetFormatPr defaultRowHeight="15" x14ac:dyDescent="0.25"/>
  <cols>
    <col min="1" max="1" width="5.140625" style="1" bestFit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7.28515625" style="1" customWidth="1"/>
    <col min="9" max="9" width="8" style="1" customWidth="1"/>
    <col min="10" max="10" width="31.140625" style="1" customWidth="1"/>
    <col min="11" max="11" width="25.85546875" bestFit="1" customWidth="1"/>
    <col min="12" max="12" width="20.140625" bestFit="1" customWidth="1"/>
  </cols>
  <sheetData>
    <row r="1" spans="1:10" ht="75" x14ac:dyDescent="0.25">
      <c r="J1" s="8" t="s">
        <v>223</v>
      </c>
    </row>
    <row r="2" spans="1:10" ht="30.75" customHeight="1" x14ac:dyDescent="0.25">
      <c r="A2" s="386" t="s">
        <v>327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0" ht="27.7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G5+G14+G27+G36</f>
        <v>40</v>
      </c>
      <c r="H4" s="69"/>
      <c r="I4" s="99"/>
      <c r="J4" s="99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7</v>
      </c>
      <c r="H5" s="69"/>
      <c r="I5" s="99"/>
      <c r="J5" s="99"/>
    </row>
    <row r="6" spans="1:10" ht="1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81"/>
      <c r="J6" s="392"/>
    </row>
    <row r="7" spans="1:10" ht="45.7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82"/>
      <c r="J7" s="393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82"/>
      <c r="J8" s="393"/>
    </row>
    <row r="9" spans="1:10" ht="41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83"/>
      <c r="J9" s="394"/>
    </row>
    <row r="10" spans="1:10" ht="1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2</v>
      </c>
      <c r="H10" s="358" t="s">
        <v>379</v>
      </c>
      <c r="I10" s="381"/>
      <c r="J10" s="392"/>
    </row>
    <row r="11" spans="1:10" ht="43.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82"/>
      <c r="J11" s="393"/>
    </row>
    <row r="12" spans="1:10" ht="30.7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82"/>
      <c r="J12" s="393"/>
    </row>
    <row r="13" spans="1:10" ht="33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83"/>
      <c r="J13" s="394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13</v>
      </c>
      <c r="H14" s="69"/>
      <c r="I14" s="100"/>
      <c r="J14" s="100"/>
    </row>
    <row r="15" spans="1:10" ht="1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3</v>
      </c>
      <c r="H15" s="378" t="s">
        <v>340</v>
      </c>
      <c r="I15" s="381"/>
      <c r="J15" s="392"/>
    </row>
    <row r="16" spans="1:10" ht="54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82"/>
      <c r="J16" s="393"/>
    </row>
    <row r="17" spans="1:10" ht="35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82"/>
      <c r="J17" s="393"/>
    </row>
    <row r="18" spans="1:10" ht="38.2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3"/>
      <c r="J18" s="394"/>
    </row>
    <row r="19" spans="1:10" ht="1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81"/>
      <c r="J19" s="392"/>
    </row>
    <row r="20" spans="1:10" ht="42.7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82"/>
      <c r="J20" s="393"/>
    </row>
    <row r="21" spans="1:10" ht="4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82"/>
      <c r="J21" s="393"/>
    </row>
    <row r="22" spans="1:10" ht="57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83"/>
      <c r="J22" s="394"/>
    </row>
    <row r="23" spans="1:10" ht="33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62"/>
      <c r="J23" s="398"/>
    </row>
    <row r="24" spans="1:10" ht="39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63"/>
      <c r="J24" s="399"/>
    </row>
    <row r="25" spans="1:10" ht="32.2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63"/>
      <c r="J25" s="399"/>
    </row>
    <row r="26" spans="1:10" ht="48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64"/>
      <c r="J26" s="400"/>
    </row>
    <row r="27" spans="1:10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G28+G32</f>
        <v>10</v>
      </c>
      <c r="H27" s="69"/>
      <c r="I27" s="100"/>
      <c r="J27" s="100"/>
    </row>
    <row r="28" spans="1:10" ht="37.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81"/>
      <c r="J28" s="392"/>
    </row>
    <row r="29" spans="1:10" ht="27.7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93"/>
    </row>
    <row r="30" spans="1:10" ht="13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93"/>
    </row>
    <row r="31" spans="1:10" ht="29.2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94"/>
    </row>
    <row r="32" spans="1:10" ht="36" customHeight="1" x14ac:dyDescent="0.25">
      <c r="A32" s="355" t="s">
        <v>120</v>
      </c>
      <c r="B32" s="347" t="s">
        <v>112</v>
      </c>
      <c r="C32" s="347" t="s">
        <v>9</v>
      </c>
      <c r="D32" s="211" t="s">
        <v>32</v>
      </c>
      <c r="E32" s="211" t="s">
        <v>125</v>
      </c>
      <c r="F32" s="348"/>
      <c r="G32" s="347">
        <v>5</v>
      </c>
      <c r="H32" s="343" t="s">
        <v>288</v>
      </c>
      <c r="I32" s="381"/>
      <c r="J32" s="392"/>
    </row>
    <row r="33" spans="1:11" ht="42" customHeight="1" x14ac:dyDescent="0.25">
      <c r="A33" s="356"/>
      <c r="B33" s="348"/>
      <c r="C33" s="348"/>
      <c r="D33" s="211" t="s">
        <v>33</v>
      </c>
      <c r="E33" s="211" t="s">
        <v>135</v>
      </c>
      <c r="F33" s="348"/>
      <c r="G33" s="348"/>
      <c r="H33" s="343"/>
      <c r="I33" s="382"/>
      <c r="J33" s="393"/>
    </row>
    <row r="34" spans="1:11" ht="38.25" customHeight="1" x14ac:dyDescent="0.25">
      <c r="A34" s="356"/>
      <c r="B34" s="348"/>
      <c r="C34" s="348"/>
      <c r="D34" s="211" t="s">
        <v>34</v>
      </c>
      <c r="E34" s="211" t="s">
        <v>136</v>
      </c>
      <c r="F34" s="348"/>
      <c r="G34" s="348"/>
      <c r="H34" s="343"/>
      <c r="I34" s="382"/>
      <c r="J34" s="393"/>
    </row>
    <row r="35" spans="1:11" ht="36.75" customHeight="1" x14ac:dyDescent="0.25">
      <c r="A35" s="357"/>
      <c r="B35" s="349"/>
      <c r="C35" s="349"/>
      <c r="D35" s="211" t="s">
        <v>35</v>
      </c>
      <c r="E35" s="211" t="s">
        <v>100</v>
      </c>
      <c r="F35" s="348"/>
      <c r="G35" s="349"/>
      <c r="H35" s="343"/>
      <c r="I35" s="383"/>
      <c r="J35" s="394"/>
    </row>
    <row r="36" spans="1:11" ht="25.5" customHeight="1" x14ac:dyDescent="0.25">
      <c r="A36" s="63" t="s">
        <v>22</v>
      </c>
      <c r="B36" s="353" t="s">
        <v>121</v>
      </c>
      <c r="C36" s="354"/>
      <c r="D36" s="6"/>
      <c r="E36" s="6"/>
      <c r="F36" s="348"/>
      <c r="G36" s="28">
        <f>G37+G41</f>
        <v>10</v>
      </c>
      <c r="H36" s="69"/>
      <c r="I36" s="100"/>
      <c r="J36" s="100"/>
    </row>
    <row r="37" spans="1:11" ht="29.25" customHeight="1" x14ac:dyDescent="0.25">
      <c r="A37" s="361" t="s">
        <v>122</v>
      </c>
      <c r="B37" s="343" t="s">
        <v>124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81"/>
      <c r="J37" s="392"/>
    </row>
    <row r="38" spans="1:11" ht="38.25" customHeight="1" x14ac:dyDescent="0.25">
      <c r="A38" s="361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82"/>
      <c r="J38" s="393"/>
    </row>
    <row r="39" spans="1:11" ht="15" customHeight="1" x14ac:dyDescent="0.25">
      <c r="A39" s="361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82"/>
      <c r="J39" s="393"/>
    </row>
    <row r="40" spans="1:11" ht="18.75" customHeight="1" x14ac:dyDescent="0.25">
      <c r="A40" s="361"/>
      <c r="B40" s="343"/>
      <c r="C40" s="343"/>
      <c r="D40" s="6" t="s">
        <v>35</v>
      </c>
      <c r="E40" s="211" t="s">
        <v>39</v>
      </c>
      <c r="F40" s="348"/>
      <c r="G40" s="343"/>
      <c r="H40" s="343"/>
      <c r="I40" s="383"/>
      <c r="J40" s="394"/>
    </row>
    <row r="41" spans="1:11" ht="21.75" customHeight="1" x14ac:dyDescent="0.25">
      <c r="A41" s="355" t="s">
        <v>123</v>
      </c>
      <c r="B41" s="343" t="s">
        <v>113</v>
      </c>
      <c r="C41" s="343" t="s">
        <v>9</v>
      </c>
      <c r="D41" s="6" t="s">
        <v>32</v>
      </c>
      <c r="E41" s="211" t="s">
        <v>133</v>
      </c>
      <c r="F41" s="348"/>
      <c r="G41" s="343">
        <v>5</v>
      </c>
      <c r="H41" s="343" t="s">
        <v>365</v>
      </c>
      <c r="I41" s="381"/>
      <c r="J41" s="392"/>
    </row>
    <row r="42" spans="1:11" ht="27" customHeight="1" x14ac:dyDescent="0.25">
      <c r="A42" s="356"/>
      <c r="B42" s="343"/>
      <c r="C42" s="343"/>
      <c r="D42" s="6" t="s">
        <v>33</v>
      </c>
      <c r="E42" s="211" t="s">
        <v>37</v>
      </c>
      <c r="F42" s="348"/>
      <c r="G42" s="343"/>
      <c r="H42" s="343"/>
      <c r="I42" s="382"/>
      <c r="J42" s="393"/>
    </row>
    <row r="43" spans="1:11" ht="24" customHeight="1" x14ac:dyDescent="0.25">
      <c r="A43" s="356"/>
      <c r="B43" s="343"/>
      <c r="C43" s="343"/>
      <c r="D43" s="6" t="s">
        <v>34</v>
      </c>
      <c r="E43" s="211" t="s">
        <v>134</v>
      </c>
      <c r="F43" s="348"/>
      <c r="G43" s="343"/>
      <c r="H43" s="343"/>
      <c r="I43" s="382"/>
      <c r="J43" s="393"/>
    </row>
    <row r="44" spans="1:11" ht="21.75" customHeight="1" x14ac:dyDescent="0.25">
      <c r="A44" s="357"/>
      <c r="B44" s="343"/>
      <c r="C44" s="343"/>
      <c r="D44" s="6" t="s">
        <v>35</v>
      </c>
      <c r="E44" s="211" t="s">
        <v>39</v>
      </c>
      <c r="F44" s="349"/>
      <c r="G44" s="343"/>
      <c r="H44" s="343"/>
      <c r="I44" s="383"/>
      <c r="J44" s="394"/>
    </row>
    <row r="45" spans="1:11" ht="75" x14ac:dyDescent="0.25">
      <c r="A45" s="204" t="s">
        <v>23</v>
      </c>
      <c r="B45" s="201" t="s">
        <v>11</v>
      </c>
      <c r="C45" s="201" t="s">
        <v>137</v>
      </c>
      <c r="D45" s="201" t="s">
        <v>91</v>
      </c>
      <c r="E45" s="201" t="s">
        <v>213</v>
      </c>
      <c r="F45" s="201" t="s">
        <v>10</v>
      </c>
      <c r="G45" s="201">
        <v>10</v>
      </c>
      <c r="H45" s="201" t="s">
        <v>361</v>
      </c>
      <c r="I45" s="205"/>
      <c r="J45" s="104"/>
    </row>
    <row r="46" spans="1:11" s="19" customFormat="1" ht="97.5" customHeight="1" x14ac:dyDescent="0.25">
      <c r="A46" s="65" t="s">
        <v>24</v>
      </c>
      <c r="B46" s="238" t="s">
        <v>407</v>
      </c>
      <c r="C46" s="58" t="s">
        <v>12</v>
      </c>
      <c r="D46" s="6" t="s">
        <v>126</v>
      </c>
      <c r="E46" s="6"/>
      <c r="F46" s="64"/>
      <c r="G46" s="58">
        <f>G47+G51+G55</f>
        <v>15</v>
      </c>
      <c r="H46" s="1"/>
      <c r="I46" s="100"/>
      <c r="J46" s="100"/>
      <c r="K46" s="48"/>
    </row>
    <row r="47" spans="1:11" ht="60" customHeight="1" x14ac:dyDescent="0.25">
      <c r="A47" s="355" t="s">
        <v>291</v>
      </c>
      <c r="B47" s="347" t="s">
        <v>425</v>
      </c>
      <c r="C47" s="347" t="s">
        <v>12</v>
      </c>
      <c r="D47" s="6" t="s">
        <v>32</v>
      </c>
      <c r="E47" s="6" t="s">
        <v>128</v>
      </c>
      <c r="F47" s="347" t="s">
        <v>14</v>
      </c>
      <c r="G47" s="347">
        <v>5</v>
      </c>
      <c r="H47" s="343" t="s">
        <v>423</v>
      </c>
      <c r="I47" s="381"/>
      <c r="J47" s="401"/>
    </row>
    <row r="48" spans="1:11" ht="1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43"/>
      <c r="I48" s="382"/>
      <c r="J48" s="402"/>
    </row>
    <row r="49" spans="1:10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43"/>
      <c r="I49" s="382"/>
      <c r="J49" s="402"/>
    </row>
    <row r="50" spans="1:10" x14ac:dyDescent="0.25">
      <c r="A50" s="357"/>
      <c r="B50" s="349"/>
      <c r="C50" s="349"/>
      <c r="D50" s="6" t="s">
        <v>35</v>
      </c>
      <c r="E50" s="6" t="s">
        <v>131</v>
      </c>
      <c r="F50" s="348"/>
      <c r="G50" s="349"/>
      <c r="H50" s="343"/>
      <c r="I50" s="383"/>
      <c r="J50" s="403"/>
    </row>
    <row r="51" spans="1:10" ht="105" customHeight="1" x14ac:dyDescent="0.25">
      <c r="A51" s="355" t="s">
        <v>292</v>
      </c>
      <c r="B51" s="347" t="s">
        <v>353</v>
      </c>
      <c r="C51" s="347" t="s">
        <v>12</v>
      </c>
      <c r="D51" s="6" t="s">
        <v>32</v>
      </c>
      <c r="E51" s="6" t="s">
        <v>128</v>
      </c>
      <c r="F51" s="348"/>
      <c r="G51" s="347">
        <v>5</v>
      </c>
      <c r="H51" s="368" t="s">
        <v>352</v>
      </c>
      <c r="I51" s="362"/>
      <c r="J51" s="404"/>
    </row>
    <row r="52" spans="1:10" ht="24" customHeight="1" x14ac:dyDescent="0.25">
      <c r="A52" s="356"/>
      <c r="B52" s="348"/>
      <c r="C52" s="348"/>
      <c r="D52" s="6" t="s">
        <v>33</v>
      </c>
      <c r="E52" s="6" t="s">
        <v>129</v>
      </c>
      <c r="F52" s="348"/>
      <c r="G52" s="348"/>
      <c r="H52" s="368"/>
      <c r="I52" s="363"/>
      <c r="J52" s="405"/>
    </row>
    <row r="53" spans="1:10" ht="43.5" customHeight="1" x14ac:dyDescent="0.25">
      <c r="A53" s="356"/>
      <c r="B53" s="348"/>
      <c r="C53" s="348"/>
      <c r="D53" s="6" t="s">
        <v>34</v>
      </c>
      <c r="E53" s="6" t="s">
        <v>130</v>
      </c>
      <c r="F53" s="348"/>
      <c r="G53" s="348"/>
      <c r="H53" s="368"/>
      <c r="I53" s="363"/>
      <c r="J53" s="405"/>
    </row>
    <row r="54" spans="1:10" ht="32.25" customHeight="1" x14ac:dyDescent="0.25">
      <c r="A54" s="357"/>
      <c r="B54" s="349"/>
      <c r="C54" s="349"/>
      <c r="D54" s="6" t="s">
        <v>35</v>
      </c>
      <c r="E54" s="6" t="s">
        <v>131</v>
      </c>
      <c r="F54" s="349"/>
      <c r="G54" s="349"/>
      <c r="H54" s="368"/>
      <c r="I54" s="364"/>
      <c r="J54" s="406"/>
    </row>
    <row r="55" spans="1:10" ht="81.75" customHeight="1" x14ac:dyDescent="0.25">
      <c r="A55" s="279" t="s">
        <v>463</v>
      </c>
      <c r="B55" s="276" t="s">
        <v>460</v>
      </c>
      <c r="C55" s="276"/>
      <c r="D55" s="277"/>
      <c r="E55" s="277"/>
      <c r="F55" s="276"/>
      <c r="G55" s="276">
        <v>5</v>
      </c>
      <c r="H55" s="275"/>
      <c r="I55" s="278"/>
      <c r="J55" s="284"/>
    </row>
    <row r="56" spans="1:10" ht="69.75" customHeight="1" x14ac:dyDescent="0.25">
      <c r="A56" s="63" t="s">
        <v>25</v>
      </c>
      <c r="B56" s="201" t="s">
        <v>370</v>
      </c>
      <c r="C56" s="201" t="s">
        <v>9</v>
      </c>
      <c r="D56" s="201" t="s">
        <v>60</v>
      </c>
      <c r="E56" s="201" t="s">
        <v>369</v>
      </c>
      <c r="F56" s="201" t="s">
        <v>14</v>
      </c>
      <c r="G56" s="201">
        <v>10</v>
      </c>
      <c r="H56" s="201" t="s">
        <v>371</v>
      </c>
      <c r="I56" s="112"/>
      <c r="J56" s="124"/>
    </row>
    <row r="57" spans="1:10" ht="105" x14ac:dyDescent="0.25">
      <c r="A57" s="63" t="s">
        <v>28</v>
      </c>
      <c r="B57" s="28" t="s">
        <v>138</v>
      </c>
      <c r="C57" s="28" t="s">
        <v>9</v>
      </c>
      <c r="D57" s="28" t="s">
        <v>60</v>
      </c>
      <c r="E57" s="28">
        <v>20</v>
      </c>
      <c r="F57" s="28" t="s">
        <v>14</v>
      </c>
      <c r="G57" s="28">
        <v>10</v>
      </c>
      <c r="H57" s="58" t="s">
        <v>139</v>
      </c>
      <c r="I57" s="123"/>
      <c r="J57" s="124"/>
    </row>
    <row r="58" spans="1:10" ht="225" x14ac:dyDescent="0.25">
      <c r="A58" s="204" t="s">
        <v>29</v>
      </c>
      <c r="B58" s="201" t="s">
        <v>372</v>
      </c>
      <c r="C58" s="201" t="s">
        <v>101</v>
      </c>
      <c r="D58" s="201" t="s">
        <v>373</v>
      </c>
      <c r="E58" s="201" t="s">
        <v>393</v>
      </c>
      <c r="F58" s="201" t="s">
        <v>374</v>
      </c>
      <c r="G58" s="201">
        <v>3</v>
      </c>
      <c r="H58" s="201" t="s">
        <v>375</v>
      </c>
      <c r="I58" s="124"/>
      <c r="J58" s="124"/>
    </row>
    <row r="59" spans="1:10" ht="135" x14ac:dyDescent="0.25">
      <c r="A59" s="204" t="s">
        <v>61</v>
      </c>
      <c r="B59" s="201" t="s">
        <v>377</v>
      </c>
      <c r="C59" s="201" t="s">
        <v>12</v>
      </c>
      <c r="D59" s="201" t="s">
        <v>373</v>
      </c>
      <c r="E59" s="75">
        <v>1</v>
      </c>
      <c r="F59" s="201" t="s">
        <v>14</v>
      </c>
      <c r="G59" s="201">
        <v>2</v>
      </c>
      <c r="H59" s="199" t="s">
        <v>378</v>
      </c>
      <c r="I59" s="124"/>
      <c r="J59" s="124"/>
    </row>
    <row r="60" spans="1:10" ht="75" x14ac:dyDescent="0.25">
      <c r="A60" s="280">
        <v>8</v>
      </c>
      <c r="B60" s="27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124"/>
      <c r="J60" s="124"/>
    </row>
    <row r="61" spans="1:10" ht="120" x14ac:dyDescent="0.25">
      <c r="A61" s="280">
        <v>9</v>
      </c>
      <c r="B61" s="27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124"/>
      <c r="J61" s="124"/>
    </row>
    <row r="62" spans="1:10" x14ac:dyDescent="0.25">
      <c r="A62" s="22"/>
      <c r="B62" s="40" t="s">
        <v>15</v>
      </c>
      <c r="C62" s="23"/>
      <c r="D62" s="23"/>
      <c r="E62" s="23"/>
      <c r="F62" s="23"/>
      <c r="G62" s="23">
        <f>G4+G45+G56+G57+G46++G58+G59+G60+G61</f>
        <v>100</v>
      </c>
      <c r="H62" s="23"/>
      <c r="I62" s="23"/>
      <c r="J62" s="93">
        <f>J6+J10+J15+J19+J23+J28+J37+J41+J55+J45+J47+J51+J56+J57+J58+J59+J60+J61+J32</f>
        <v>0</v>
      </c>
    </row>
    <row r="64" spans="1:10" ht="30" x14ac:dyDescent="0.25">
      <c r="B64" s="48" t="s">
        <v>376</v>
      </c>
    </row>
  </sheetData>
  <mergeCells count="85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51:A54"/>
    <mergeCell ref="B51:B54"/>
    <mergeCell ref="C51:C54"/>
    <mergeCell ref="G51:G54"/>
    <mergeCell ref="A47:A50"/>
    <mergeCell ref="B47:B50"/>
    <mergeCell ref="C47:C50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B36:C3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F47:F54"/>
    <mergeCell ref="I47:I50"/>
    <mergeCell ref="J47:J50"/>
    <mergeCell ref="I51:I54"/>
    <mergeCell ref="J51:J54"/>
    <mergeCell ref="G47:G50"/>
    <mergeCell ref="H47:H50"/>
    <mergeCell ref="H51:H54"/>
    <mergeCell ref="J32:J35"/>
    <mergeCell ref="A32:A35"/>
    <mergeCell ref="B32:B35"/>
    <mergeCell ref="C32:C35"/>
    <mergeCell ref="G32:G35"/>
    <mergeCell ref="H32:H35"/>
  </mergeCells>
  <pageMargins left="0.62992125984251968" right="3.937007874015748E-2" top="0.35433070866141736" bottom="0.55118110236220474" header="0.31496062992125984" footer="0.31496062992125984"/>
  <pageSetup paperSize="9" scale="53" fitToHeight="2" orientation="portrait" horizontalDpi="4294967294" r:id="rId1"/>
  <ignoredErrors>
    <ignoredError sqref="A5 A11:A13 A14 A7:A9 A27 A48:A50" numberStoredAsText="1"/>
    <ignoredError sqref="A10 A15:A18 A6 A36" twoDigitTextYear="1" numberStoredAsText="1"/>
    <ignoredError sqref="A19:A23 A28 A37:A40 A41:A44 A32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2"/>
  <sheetViews>
    <sheetView zoomScale="70" zoomScaleNormal="7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N17" sqref="N17"/>
    </sheetView>
  </sheetViews>
  <sheetFormatPr defaultRowHeight="15" x14ac:dyDescent="0.25"/>
  <cols>
    <col min="1" max="1" width="7.140625" style="127" customWidth="1"/>
    <col min="2" max="2" width="24.7109375" style="127" customWidth="1"/>
    <col min="3" max="3" width="11.140625" style="127" customWidth="1"/>
    <col min="4" max="4" width="25.85546875" style="127" customWidth="1"/>
    <col min="5" max="5" width="10" style="127" customWidth="1"/>
    <col min="6" max="6" width="17.7109375" style="127" customWidth="1"/>
    <col min="7" max="7" width="11.140625" style="127" customWidth="1"/>
    <col min="8" max="8" width="37.28515625" style="127" customWidth="1"/>
    <col min="9" max="9" width="7.5703125" style="127" customWidth="1"/>
    <col min="10" max="10" width="29.5703125" style="127" customWidth="1"/>
    <col min="11" max="11" width="13.28515625" bestFit="1" customWidth="1"/>
  </cols>
  <sheetData>
    <row r="1" spans="1:13" ht="74.25" customHeight="1" x14ac:dyDescent="0.25">
      <c r="J1" s="342" t="s">
        <v>224</v>
      </c>
    </row>
    <row r="2" spans="1:13" ht="32.25" customHeight="1" x14ac:dyDescent="0.25">
      <c r="A2" s="471" t="s">
        <v>273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1:13" ht="45" x14ac:dyDescent="0.25">
      <c r="A3" s="319" t="s">
        <v>0</v>
      </c>
      <c r="B3" s="332" t="s">
        <v>1</v>
      </c>
      <c r="C3" s="332" t="s">
        <v>2</v>
      </c>
      <c r="D3" s="332" t="s">
        <v>31</v>
      </c>
      <c r="E3" s="332" t="s">
        <v>3</v>
      </c>
      <c r="F3" s="332" t="s">
        <v>4</v>
      </c>
      <c r="G3" s="332" t="s">
        <v>5</v>
      </c>
      <c r="H3" s="333" t="s">
        <v>40</v>
      </c>
      <c r="I3" s="332" t="s">
        <v>6</v>
      </c>
      <c r="J3" s="332" t="s">
        <v>7</v>
      </c>
    </row>
    <row r="4" spans="1:13" ht="30" customHeight="1" x14ac:dyDescent="0.25">
      <c r="A4" s="319">
        <v>1</v>
      </c>
      <c r="B4" s="351" t="s">
        <v>8</v>
      </c>
      <c r="C4" s="352"/>
      <c r="D4" s="332"/>
      <c r="E4" s="332">
        <v>100</v>
      </c>
      <c r="F4" s="64"/>
      <c r="G4" s="332">
        <f>G5+G14+G27+G36</f>
        <v>45</v>
      </c>
      <c r="H4" s="69"/>
      <c r="I4" s="322"/>
      <c r="J4" s="322"/>
    </row>
    <row r="5" spans="1:13" x14ac:dyDescent="0.25">
      <c r="A5" s="330" t="s">
        <v>19</v>
      </c>
      <c r="B5" s="353" t="s">
        <v>132</v>
      </c>
      <c r="C5" s="354"/>
      <c r="D5" s="332"/>
      <c r="E5" s="332"/>
      <c r="F5" s="347" t="s">
        <v>18</v>
      </c>
      <c r="G5" s="331">
        <f>G6+G10</f>
        <v>10</v>
      </c>
      <c r="H5" s="69"/>
      <c r="I5" s="322"/>
      <c r="J5" s="322"/>
    </row>
    <row r="6" spans="1:13" ht="15" customHeight="1" x14ac:dyDescent="0.25">
      <c r="A6" s="355" t="s">
        <v>62</v>
      </c>
      <c r="B6" s="343" t="s">
        <v>115</v>
      </c>
      <c r="C6" s="343" t="s">
        <v>9</v>
      </c>
      <c r="D6" s="333" t="s">
        <v>32</v>
      </c>
      <c r="E6" s="333" t="s">
        <v>133</v>
      </c>
      <c r="F6" s="348"/>
      <c r="G6" s="343">
        <v>5</v>
      </c>
      <c r="H6" s="347" t="s">
        <v>362</v>
      </c>
      <c r="I6" s="362"/>
      <c r="J6" s="398"/>
    </row>
    <row r="7" spans="1:13" ht="43.5" customHeight="1" x14ac:dyDescent="0.25">
      <c r="A7" s="356"/>
      <c r="B7" s="343"/>
      <c r="C7" s="343"/>
      <c r="D7" s="333" t="s">
        <v>33</v>
      </c>
      <c r="E7" s="333" t="s">
        <v>37</v>
      </c>
      <c r="F7" s="348"/>
      <c r="G7" s="343"/>
      <c r="H7" s="348"/>
      <c r="I7" s="363"/>
      <c r="J7" s="399"/>
      <c r="M7" t="s">
        <v>310</v>
      </c>
    </row>
    <row r="8" spans="1:13" ht="35.25" customHeight="1" x14ac:dyDescent="0.25">
      <c r="A8" s="356"/>
      <c r="B8" s="343"/>
      <c r="C8" s="343"/>
      <c r="D8" s="333" t="s">
        <v>34</v>
      </c>
      <c r="E8" s="333" t="s">
        <v>134</v>
      </c>
      <c r="F8" s="348"/>
      <c r="G8" s="343"/>
      <c r="H8" s="348"/>
      <c r="I8" s="363"/>
      <c r="J8" s="399"/>
    </row>
    <row r="9" spans="1:13" ht="30" customHeight="1" x14ac:dyDescent="0.25">
      <c r="A9" s="357"/>
      <c r="B9" s="343"/>
      <c r="C9" s="343"/>
      <c r="D9" s="333" t="s">
        <v>35</v>
      </c>
      <c r="E9" s="333" t="s">
        <v>39</v>
      </c>
      <c r="F9" s="348"/>
      <c r="G9" s="343"/>
      <c r="H9" s="349"/>
      <c r="I9" s="364"/>
      <c r="J9" s="400"/>
    </row>
    <row r="10" spans="1:13" ht="25.5" customHeight="1" x14ac:dyDescent="0.25">
      <c r="A10" s="355" t="s">
        <v>63</v>
      </c>
      <c r="B10" s="343" t="s">
        <v>114</v>
      </c>
      <c r="C10" s="343" t="s">
        <v>9</v>
      </c>
      <c r="D10" s="333" t="s">
        <v>32</v>
      </c>
      <c r="E10" s="333" t="s">
        <v>133</v>
      </c>
      <c r="F10" s="348"/>
      <c r="G10" s="343">
        <v>5</v>
      </c>
      <c r="H10" s="358" t="s">
        <v>379</v>
      </c>
      <c r="I10" s="362"/>
      <c r="J10" s="398"/>
    </row>
    <row r="11" spans="1:13" ht="35.25" customHeight="1" x14ac:dyDescent="0.25">
      <c r="A11" s="356"/>
      <c r="B11" s="343"/>
      <c r="C11" s="343"/>
      <c r="D11" s="333" t="s">
        <v>33</v>
      </c>
      <c r="E11" s="333" t="s">
        <v>37</v>
      </c>
      <c r="F11" s="348"/>
      <c r="G11" s="343"/>
      <c r="H11" s="358"/>
      <c r="I11" s="363"/>
      <c r="J11" s="399"/>
    </row>
    <row r="12" spans="1:13" ht="30" customHeight="1" x14ac:dyDescent="0.25">
      <c r="A12" s="356"/>
      <c r="B12" s="343"/>
      <c r="C12" s="343"/>
      <c r="D12" s="333" t="s">
        <v>34</v>
      </c>
      <c r="E12" s="333" t="s">
        <v>134</v>
      </c>
      <c r="F12" s="348"/>
      <c r="G12" s="343"/>
      <c r="H12" s="358"/>
      <c r="I12" s="363"/>
      <c r="J12" s="399"/>
    </row>
    <row r="13" spans="1:13" ht="27" customHeight="1" x14ac:dyDescent="0.25">
      <c r="A13" s="357"/>
      <c r="B13" s="343"/>
      <c r="C13" s="343"/>
      <c r="D13" s="333" t="s">
        <v>35</v>
      </c>
      <c r="E13" s="333" t="s">
        <v>39</v>
      </c>
      <c r="F13" s="348"/>
      <c r="G13" s="343"/>
      <c r="H13" s="358"/>
      <c r="I13" s="364"/>
      <c r="J13" s="400"/>
    </row>
    <row r="14" spans="1:13" x14ac:dyDescent="0.25">
      <c r="A14" s="330" t="s">
        <v>20</v>
      </c>
      <c r="B14" s="359" t="s">
        <v>117</v>
      </c>
      <c r="C14" s="360"/>
      <c r="D14" s="333"/>
      <c r="E14" s="333"/>
      <c r="F14" s="348"/>
      <c r="G14" s="332">
        <f>G15+G19+G23</f>
        <v>15</v>
      </c>
      <c r="H14" s="69"/>
      <c r="I14" s="92"/>
      <c r="J14" s="92"/>
    </row>
    <row r="15" spans="1:13" ht="30.75" customHeight="1" x14ac:dyDescent="0.25">
      <c r="A15" s="355" t="s">
        <v>41</v>
      </c>
      <c r="B15" s="347" t="s">
        <v>116</v>
      </c>
      <c r="C15" s="347" t="s">
        <v>9</v>
      </c>
      <c r="D15" s="333" t="s">
        <v>32</v>
      </c>
      <c r="E15" s="333" t="s">
        <v>133</v>
      </c>
      <c r="F15" s="348"/>
      <c r="G15" s="347">
        <v>5</v>
      </c>
      <c r="H15" s="347" t="s">
        <v>340</v>
      </c>
      <c r="I15" s="362"/>
      <c r="J15" s="398"/>
    </row>
    <row r="16" spans="1:13" ht="37.5" customHeight="1" x14ac:dyDescent="0.25">
      <c r="A16" s="356"/>
      <c r="B16" s="348"/>
      <c r="C16" s="348"/>
      <c r="D16" s="333" t="s">
        <v>33</v>
      </c>
      <c r="E16" s="333" t="s">
        <v>37</v>
      </c>
      <c r="F16" s="348"/>
      <c r="G16" s="348"/>
      <c r="H16" s="348"/>
      <c r="I16" s="363"/>
      <c r="J16" s="399"/>
    </row>
    <row r="17" spans="1:10" ht="24.75" customHeight="1" x14ac:dyDescent="0.25">
      <c r="A17" s="356"/>
      <c r="B17" s="348"/>
      <c r="C17" s="348"/>
      <c r="D17" s="333" t="s">
        <v>34</v>
      </c>
      <c r="E17" s="333" t="s">
        <v>134</v>
      </c>
      <c r="F17" s="348"/>
      <c r="G17" s="348"/>
      <c r="H17" s="348"/>
      <c r="I17" s="363"/>
      <c r="J17" s="399"/>
    </row>
    <row r="18" spans="1:10" ht="33.75" customHeight="1" x14ac:dyDescent="0.25">
      <c r="A18" s="357"/>
      <c r="B18" s="349"/>
      <c r="C18" s="349"/>
      <c r="D18" s="333" t="s">
        <v>35</v>
      </c>
      <c r="E18" s="333" t="s">
        <v>100</v>
      </c>
      <c r="F18" s="348"/>
      <c r="G18" s="349"/>
      <c r="H18" s="349"/>
      <c r="I18" s="364"/>
      <c r="J18" s="400"/>
    </row>
    <row r="19" spans="1:10" ht="33" customHeight="1" x14ac:dyDescent="0.25">
      <c r="A19" s="355" t="s">
        <v>42</v>
      </c>
      <c r="B19" s="347" t="s">
        <v>16</v>
      </c>
      <c r="C19" s="347" t="s">
        <v>9</v>
      </c>
      <c r="D19" s="333" t="s">
        <v>32</v>
      </c>
      <c r="E19" s="333" t="s">
        <v>125</v>
      </c>
      <c r="F19" s="348"/>
      <c r="G19" s="347">
        <v>5</v>
      </c>
      <c r="H19" s="343" t="s">
        <v>286</v>
      </c>
      <c r="I19" s="362"/>
      <c r="J19" s="398"/>
    </row>
    <row r="20" spans="1:10" ht="45.75" customHeight="1" x14ac:dyDescent="0.25">
      <c r="A20" s="356"/>
      <c r="B20" s="348"/>
      <c r="C20" s="348"/>
      <c r="D20" s="333" t="s">
        <v>33</v>
      </c>
      <c r="E20" s="333" t="s">
        <v>135</v>
      </c>
      <c r="F20" s="348"/>
      <c r="G20" s="348"/>
      <c r="H20" s="343"/>
      <c r="I20" s="363"/>
      <c r="J20" s="399"/>
    </row>
    <row r="21" spans="1:10" ht="30" customHeight="1" x14ac:dyDescent="0.25">
      <c r="A21" s="356"/>
      <c r="B21" s="348"/>
      <c r="C21" s="348"/>
      <c r="D21" s="333" t="s">
        <v>34</v>
      </c>
      <c r="E21" s="333" t="s">
        <v>136</v>
      </c>
      <c r="F21" s="348"/>
      <c r="G21" s="348"/>
      <c r="H21" s="343"/>
      <c r="I21" s="363"/>
      <c r="J21" s="399"/>
    </row>
    <row r="22" spans="1:10" ht="43.5" customHeight="1" x14ac:dyDescent="0.25">
      <c r="A22" s="357"/>
      <c r="B22" s="349"/>
      <c r="C22" s="349"/>
      <c r="D22" s="333" t="s">
        <v>35</v>
      </c>
      <c r="E22" s="333" t="s">
        <v>100</v>
      </c>
      <c r="F22" s="348"/>
      <c r="G22" s="349"/>
      <c r="H22" s="343"/>
      <c r="I22" s="364"/>
      <c r="J22" s="400"/>
    </row>
    <row r="23" spans="1:10" ht="15" customHeight="1" x14ac:dyDescent="0.25">
      <c r="A23" s="355" t="s">
        <v>43</v>
      </c>
      <c r="B23" s="347" t="s">
        <v>17</v>
      </c>
      <c r="C23" s="347" t="s">
        <v>9</v>
      </c>
      <c r="D23" s="333" t="s">
        <v>32</v>
      </c>
      <c r="E23" s="333" t="s">
        <v>125</v>
      </c>
      <c r="F23" s="348"/>
      <c r="G23" s="343">
        <v>5</v>
      </c>
      <c r="H23" s="343" t="s">
        <v>287</v>
      </c>
      <c r="I23" s="362"/>
      <c r="J23" s="398"/>
    </row>
    <row r="24" spans="1:10" x14ac:dyDescent="0.25">
      <c r="A24" s="356"/>
      <c r="B24" s="348"/>
      <c r="C24" s="348"/>
      <c r="D24" s="333" t="s">
        <v>33</v>
      </c>
      <c r="E24" s="333" t="s">
        <v>135</v>
      </c>
      <c r="F24" s="348"/>
      <c r="G24" s="343"/>
      <c r="H24" s="343"/>
      <c r="I24" s="363"/>
      <c r="J24" s="399"/>
    </row>
    <row r="25" spans="1:10" x14ac:dyDescent="0.25">
      <c r="A25" s="356"/>
      <c r="B25" s="348"/>
      <c r="C25" s="348"/>
      <c r="D25" s="333" t="s">
        <v>34</v>
      </c>
      <c r="E25" s="333" t="s">
        <v>136</v>
      </c>
      <c r="F25" s="348"/>
      <c r="G25" s="343"/>
      <c r="H25" s="343"/>
      <c r="I25" s="363"/>
      <c r="J25" s="399"/>
    </row>
    <row r="26" spans="1:10" ht="99.75" customHeight="1" x14ac:dyDescent="0.25">
      <c r="A26" s="357"/>
      <c r="B26" s="349"/>
      <c r="C26" s="349"/>
      <c r="D26" s="333" t="s">
        <v>35</v>
      </c>
      <c r="E26" s="333" t="s">
        <v>100</v>
      </c>
      <c r="F26" s="348"/>
      <c r="G26" s="343"/>
      <c r="H26" s="343"/>
      <c r="I26" s="364"/>
      <c r="J26" s="400"/>
    </row>
    <row r="27" spans="1:10" x14ac:dyDescent="0.25">
      <c r="A27" s="316" t="s">
        <v>21</v>
      </c>
      <c r="B27" s="353" t="s">
        <v>140</v>
      </c>
      <c r="C27" s="354"/>
      <c r="D27" s="333"/>
      <c r="E27" s="333"/>
      <c r="F27" s="348"/>
      <c r="G27" s="332">
        <f>G28+G32</f>
        <v>10</v>
      </c>
      <c r="H27" s="69"/>
      <c r="I27" s="92"/>
      <c r="J27" s="92"/>
    </row>
    <row r="28" spans="1:10" ht="30" customHeight="1" x14ac:dyDescent="0.25">
      <c r="A28" s="355" t="s">
        <v>119</v>
      </c>
      <c r="B28" s="347" t="s">
        <v>118</v>
      </c>
      <c r="C28" s="347" t="s">
        <v>9</v>
      </c>
      <c r="D28" s="333" t="s">
        <v>32</v>
      </c>
      <c r="E28" s="333" t="s">
        <v>133</v>
      </c>
      <c r="F28" s="348"/>
      <c r="G28" s="343">
        <v>5</v>
      </c>
      <c r="H28" s="343" t="s">
        <v>389</v>
      </c>
      <c r="I28" s="362"/>
      <c r="J28" s="398"/>
    </row>
    <row r="29" spans="1:10" ht="39" customHeight="1" x14ac:dyDescent="0.25">
      <c r="A29" s="356"/>
      <c r="B29" s="348"/>
      <c r="C29" s="348"/>
      <c r="D29" s="333" t="s">
        <v>33</v>
      </c>
      <c r="E29" s="333" t="s">
        <v>37</v>
      </c>
      <c r="F29" s="348"/>
      <c r="G29" s="343"/>
      <c r="H29" s="343"/>
      <c r="I29" s="363"/>
      <c r="J29" s="399"/>
    </row>
    <row r="30" spans="1:10" ht="22.5" customHeight="1" x14ac:dyDescent="0.25">
      <c r="A30" s="356"/>
      <c r="B30" s="348"/>
      <c r="C30" s="348"/>
      <c r="D30" s="333" t="s">
        <v>34</v>
      </c>
      <c r="E30" s="333" t="s">
        <v>134</v>
      </c>
      <c r="F30" s="348"/>
      <c r="G30" s="343"/>
      <c r="H30" s="343"/>
      <c r="I30" s="363"/>
      <c r="J30" s="399"/>
    </row>
    <row r="31" spans="1:10" ht="25.5" customHeight="1" x14ac:dyDescent="0.25">
      <c r="A31" s="357"/>
      <c r="B31" s="349"/>
      <c r="C31" s="349"/>
      <c r="D31" s="333" t="s">
        <v>35</v>
      </c>
      <c r="E31" s="333" t="s">
        <v>39</v>
      </c>
      <c r="F31" s="348"/>
      <c r="G31" s="343"/>
      <c r="H31" s="343"/>
      <c r="I31" s="364"/>
      <c r="J31" s="400"/>
    </row>
    <row r="32" spans="1:10" ht="25.5" customHeight="1" x14ac:dyDescent="0.25">
      <c r="A32" s="355" t="s">
        <v>120</v>
      </c>
      <c r="B32" s="347" t="s">
        <v>112</v>
      </c>
      <c r="C32" s="347" t="s">
        <v>9</v>
      </c>
      <c r="D32" s="333" t="s">
        <v>32</v>
      </c>
      <c r="E32" s="333" t="s">
        <v>125</v>
      </c>
      <c r="F32" s="348"/>
      <c r="G32" s="347">
        <v>5</v>
      </c>
      <c r="H32" s="347" t="s">
        <v>288</v>
      </c>
      <c r="I32" s="362"/>
      <c r="J32" s="398"/>
    </row>
    <row r="33" spans="1:10" ht="25.5" customHeight="1" x14ac:dyDescent="0.25">
      <c r="A33" s="356"/>
      <c r="B33" s="348"/>
      <c r="C33" s="348"/>
      <c r="D33" s="333" t="s">
        <v>33</v>
      </c>
      <c r="E33" s="333" t="s">
        <v>135</v>
      </c>
      <c r="F33" s="348"/>
      <c r="G33" s="348"/>
      <c r="H33" s="348"/>
      <c r="I33" s="363"/>
      <c r="J33" s="399"/>
    </row>
    <row r="34" spans="1:10" ht="25.5" customHeight="1" x14ac:dyDescent="0.25">
      <c r="A34" s="356"/>
      <c r="B34" s="348"/>
      <c r="C34" s="348"/>
      <c r="D34" s="333" t="s">
        <v>34</v>
      </c>
      <c r="E34" s="333" t="s">
        <v>136</v>
      </c>
      <c r="F34" s="348"/>
      <c r="G34" s="348"/>
      <c r="H34" s="348"/>
      <c r="I34" s="363"/>
      <c r="J34" s="399"/>
    </row>
    <row r="35" spans="1:10" ht="84" customHeight="1" x14ac:dyDescent="0.25">
      <c r="A35" s="357"/>
      <c r="B35" s="349"/>
      <c r="C35" s="349"/>
      <c r="D35" s="333" t="s">
        <v>35</v>
      </c>
      <c r="E35" s="333" t="s">
        <v>100</v>
      </c>
      <c r="F35" s="348"/>
      <c r="G35" s="349"/>
      <c r="H35" s="349"/>
      <c r="I35" s="364"/>
      <c r="J35" s="400"/>
    </row>
    <row r="36" spans="1:10" ht="32.25" customHeight="1" x14ac:dyDescent="0.25">
      <c r="A36" s="319" t="s">
        <v>22</v>
      </c>
      <c r="B36" s="353" t="s">
        <v>121</v>
      </c>
      <c r="C36" s="354"/>
      <c r="D36" s="333"/>
      <c r="E36" s="333"/>
      <c r="F36" s="348"/>
      <c r="G36" s="332">
        <f>G37+G41</f>
        <v>10</v>
      </c>
      <c r="H36" s="69"/>
      <c r="I36" s="92"/>
      <c r="J36" s="92"/>
    </row>
    <row r="37" spans="1:10" ht="26.25" customHeight="1" x14ac:dyDescent="0.25">
      <c r="A37" s="361" t="s">
        <v>122</v>
      </c>
      <c r="B37" s="343" t="s">
        <v>124</v>
      </c>
      <c r="C37" s="343" t="s">
        <v>9</v>
      </c>
      <c r="D37" s="333" t="s">
        <v>32</v>
      </c>
      <c r="E37" s="333" t="s">
        <v>133</v>
      </c>
      <c r="F37" s="348"/>
      <c r="G37" s="343">
        <v>5</v>
      </c>
      <c r="H37" s="343" t="s">
        <v>365</v>
      </c>
      <c r="I37" s="362"/>
      <c r="J37" s="398"/>
    </row>
    <row r="38" spans="1:10" ht="42" customHeight="1" x14ac:dyDescent="0.25">
      <c r="A38" s="361"/>
      <c r="B38" s="343"/>
      <c r="C38" s="343"/>
      <c r="D38" s="333" t="s">
        <v>33</v>
      </c>
      <c r="E38" s="333" t="s">
        <v>37</v>
      </c>
      <c r="F38" s="348"/>
      <c r="G38" s="343"/>
      <c r="H38" s="343"/>
      <c r="I38" s="363"/>
      <c r="J38" s="399"/>
    </row>
    <row r="39" spans="1:10" ht="22.5" customHeight="1" x14ac:dyDescent="0.25">
      <c r="A39" s="361"/>
      <c r="B39" s="343"/>
      <c r="C39" s="343"/>
      <c r="D39" s="333" t="s">
        <v>34</v>
      </c>
      <c r="E39" s="333" t="s">
        <v>134</v>
      </c>
      <c r="F39" s="348"/>
      <c r="G39" s="343"/>
      <c r="H39" s="343"/>
      <c r="I39" s="363"/>
      <c r="J39" s="399"/>
    </row>
    <row r="40" spans="1:10" ht="25.5" customHeight="1" x14ac:dyDescent="0.25">
      <c r="A40" s="361"/>
      <c r="B40" s="343"/>
      <c r="C40" s="343"/>
      <c r="D40" s="333" t="s">
        <v>35</v>
      </c>
      <c r="E40" s="333" t="s">
        <v>39</v>
      </c>
      <c r="F40" s="348"/>
      <c r="G40" s="343"/>
      <c r="H40" s="343"/>
      <c r="I40" s="364"/>
      <c r="J40" s="400"/>
    </row>
    <row r="41" spans="1:10" ht="31.5" customHeight="1" x14ac:dyDescent="0.25">
      <c r="A41" s="355" t="s">
        <v>123</v>
      </c>
      <c r="B41" s="343" t="s">
        <v>113</v>
      </c>
      <c r="C41" s="343" t="s">
        <v>9</v>
      </c>
      <c r="D41" s="333" t="s">
        <v>32</v>
      </c>
      <c r="E41" s="333" t="s">
        <v>133</v>
      </c>
      <c r="F41" s="348"/>
      <c r="G41" s="343">
        <v>5</v>
      </c>
      <c r="H41" s="343" t="s">
        <v>365</v>
      </c>
      <c r="I41" s="362"/>
      <c r="J41" s="398"/>
    </row>
    <row r="42" spans="1:10" ht="31.5" customHeight="1" x14ac:dyDescent="0.25">
      <c r="A42" s="356"/>
      <c r="B42" s="343"/>
      <c r="C42" s="343"/>
      <c r="D42" s="333" t="s">
        <v>33</v>
      </c>
      <c r="E42" s="333" t="s">
        <v>37</v>
      </c>
      <c r="F42" s="348"/>
      <c r="G42" s="343"/>
      <c r="H42" s="343"/>
      <c r="I42" s="363"/>
      <c r="J42" s="399"/>
    </row>
    <row r="43" spans="1:10" ht="18.75" customHeight="1" x14ac:dyDescent="0.25">
      <c r="A43" s="356"/>
      <c r="B43" s="343"/>
      <c r="C43" s="343"/>
      <c r="D43" s="333" t="s">
        <v>34</v>
      </c>
      <c r="E43" s="333" t="s">
        <v>134</v>
      </c>
      <c r="F43" s="348"/>
      <c r="G43" s="343"/>
      <c r="H43" s="343"/>
      <c r="I43" s="363"/>
      <c r="J43" s="399"/>
    </row>
    <row r="44" spans="1:10" ht="19.5" customHeight="1" x14ac:dyDescent="0.25">
      <c r="A44" s="357"/>
      <c r="B44" s="343"/>
      <c r="C44" s="343"/>
      <c r="D44" s="333" t="s">
        <v>35</v>
      </c>
      <c r="E44" s="333" t="s">
        <v>39</v>
      </c>
      <c r="F44" s="349"/>
      <c r="G44" s="343"/>
      <c r="H44" s="343"/>
      <c r="I44" s="364"/>
      <c r="J44" s="400"/>
    </row>
    <row r="45" spans="1:10" s="19" customFormat="1" ht="105" x14ac:dyDescent="0.25">
      <c r="A45" s="319" t="s">
        <v>23</v>
      </c>
      <c r="B45" s="332" t="s">
        <v>11</v>
      </c>
      <c r="C45" s="332" t="s">
        <v>137</v>
      </c>
      <c r="D45" s="332" t="s">
        <v>91</v>
      </c>
      <c r="E45" s="332" t="s">
        <v>213</v>
      </c>
      <c r="F45" s="332" t="s">
        <v>10</v>
      </c>
      <c r="G45" s="332">
        <v>5</v>
      </c>
      <c r="H45" s="332" t="s">
        <v>382</v>
      </c>
      <c r="I45" s="322"/>
      <c r="J45" s="104"/>
    </row>
    <row r="46" spans="1:10" ht="97.5" customHeight="1" x14ac:dyDescent="0.25">
      <c r="A46" s="330" t="s">
        <v>24</v>
      </c>
      <c r="B46" s="331" t="s">
        <v>407</v>
      </c>
      <c r="C46" s="331" t="s">
        <v>12</v>
      </c>
      <c r="D46" s="333" t="s">
        <v>126</v>
      </c>
      <c r="E46" s="333"/>
      <c r="F46" s="64"/>
      <c r="G46" s="331">
        <f>G47+G51+G55</f>
        <v>15</v>
      </c>
      <c r="H46" s="83"/>
      <c r="I46" s="92"/>
      <c r="J46" s="92"/>
    </row>
    <row r="47" spans="1:10" ht="15" customHeight="1" x14ac:dyDescent="0.25">
      <c r="A47" s="355" t="s">
        <v>291</v>
      </c>
      <c r="B47" s="347" t="s">
        <v>424</v>
      </c>
      <c r="C47" s="347" t="s">
        <v>12</v>
      </c>
      <c r="D47" s="333" t="s">
        <v>32</v>
      </c>
      <c r="E47" s="333" t="s">
        <v>128</v>
      </c>
      <c r="F47" s="347" t="s">
        <v>14</v>
      </c>
      <c r="G47" s="347">
        <v>5</v>
      </c>
      <c r="H47" s="343" t="s">
        <v>423</v>
      </c>
      <c r="I47" s="362"/>
      <c r="J47" s="398"/>
    </row>
    <row r="48" spans="1:10" ht="30" customHeight="1" x14ac:dyDescent="0.25">
      <c r="A48" s="356"/>
      <c r="B48" s="348"/>
      <c r="C48" s="348"/>
      <c r="D48" s="333" t="s">
        <v>33</v>
      </c>
      <c r="E48" s="333" t="s">
        <v>129</v>
      </c>
      <c r="F48" s="348"/>
      <c r="G48" s="348"/>
      <c r="H48" s="343"/>
      <c r="I48" s="363"/>
      <c r="J48" s="399"/>
    </row>
    <row r="49" spans="1:10" ht="60" customHeight="1" x14ac:dyDescent="0.25">
      <c r="A49" s="356"/>
      <c r="B49" s="348"/>
      <c r="C49" s="348"/>
      <c r="D49" s="333" t="s">
        <v>34</v>
      </c>
      <c r="E49" s="333" t="s">
        <v>130</v>
      </c>
      <c r="F49" s="348"/>
      <c r="G49" s="348"/>
      <c r="H49" s="343"/>
      <c r="I49" s="363"/>
      <c r="J49" s="399"/>
    </row>
    <row r="50" spans="1:10" ht="75" customHeight="1" x14ac:dyDescent="0.25">
      <c r="A50" s="357"/>
      <c r="B50" s="349"/>
      <c r="C50" s="349"/>
      <c r="D50" s="333" t="s">
        <v>35</v>
      </c>
      <c r="E50" s="333" t="s">
        <v>131</v>
      </c>
      <c r="F50" s="348"/>
      <c r="G50" s="349"/>
      <c r="H50" s="343"/>
      <c r="I50" s="364"/>
      <c r="J50" s="400"/>
    </row>
    <row r="51" spans="1:10" ht="15" customHeight="1" x14ac:dyDescent="0.25">
      <c r="A51" s="355" t="s">
        <v>292</v>
      </c>
      <c r="B51" s="347" t="s">
        <v>353</v>
      </c>
      <c r="C51" s="347" t="s">
        <v>12</v>
      </c>
      <c r="D51" s="333" t="s">
        <v>32</v>
      </c>
      <c r="E51" s="333" t="s">
        <v>128</v>
      </c>
      <c r="F51" s="348"/>
      <c r="G51" s="347">
        <v>5</v>
      </c>
      <c r="H51" s="343" t="s">
        <v>352</v>
      </c>
      <c r="I51" s="362"/>
      <c r="J51" s="398"/>
    </row>
    <row r="52" spans="1:10" ht="57" customHeight="1" x14ac:dyDescent="0.25">
      <c r="A52" s="356"/>
      <c r="B52" s="348"/>
      <c r="C52" s="348"/>
      <c r="D52" s="333" t="s">
        <v>33</v>
      </c>
      <c r="E52" s="333" t="s">
        <v>129</v>
      </c>
      <c r="F52" s="348"/>
      <c r="G52" s="348"/>
      <c r="H52" s="343"/>
      <c r="I52" s="363"/>
      <c r="J52" s="399"/>
    </row>
    <row r="53" spans="1:10" ht="37.5" customHeight="1" x14ac:dyDescent="0.25">
      <c r="A53" s="356"/>
      <c r="B53" s="348"/>
      <c r="C53" s="348"/>
      <c r="D53" s="333" t="s">
        <v>34</v>
      </c>
      <c r="E53" s="333" t="s">
        <v>130</v>
      </c>
      <c r="F53" s="348"/>
      <c r="G53" s="348"/>
      <c r="H53" s="343"/>
      <c r="I53" s="363"/>
      <c r="J53" s="399"/>
    </row>
    <row r="54" spans="1:10" ht="81" customHeight="1" x14ac:dyDescent="0.25">
      <c r="A54" s="357"/>
      <c r="B54" s="349"/>
      <c r="C54" s="349"/>
      <c r="D54" s="333" t="s">
        <v>35</v>
      </c>
      <c r="E54" s="333" t="s">
        <v>131</v>
      </c>
      <c r="F54" s="349"/>
      <c r="G54" s="349"/>
      <c r="H54" s="343"/>
      <c r="I54" s="364"/>
      <c r="J54" s="400"/>
    </row>
    <row r="55" spans="1:10" ht="92.25" customHeight="1" x14ac:dyDescent="0.25">
      <c r="A55" s="317" t="s">
        <v>463</v>
      </c>
      <c r="B55" s="340" t="s">
        <v>460</v>
      </c>
      <c r="C55" s="340"/>
      <c r="D55" s="333"/>
      <c r="E55" s="333"/>
      <c r="F55" s="340"/>
      <c r="G55" s="340">
        <v>5</v>
      </c>
      <c r="H55" s="332"/>
      <c r="I55" s="318"/>
      <c r="J55" s="323"/>
    </row>
    <row r="56" spans="1:10" ht="132" customHeight="1" x14ac:dyDescent="0.25">
      <c r="A56" s="319" t="s">
        <v>25</v>
      </c>
      <c r="B56" s="332" t="s">
        <v>370</v>
      </c>
      <c r="C56" s="332" t="s">
        <v>9</v>
      </c>
      <c r="D56" s="332" t="s">
        <v>60</v>
      </c>
      <c r="E56" s="332" t="s">
        <v>369</v>
      </c>
      <c r="F56" s="332" t="s">
        <v>14</v>
      </c>
      <c r="G56" s="332">
        <v>10</v>
      </c>
      <c r="H56" s="332" t="s">
        <v>371</v>
      </c>
      <c r="I56" s="322"/>
      <c r="J56" s="104"/>
    </row>
    <row r="57" spans="1:10" ht="132" customHeight="1" x14ac:dyDescent="0.25">
      <c r="A57" s="319" t="s">
        <v>28</v>
      </c>
      <c r="B57" s="332" t="s">
        <v>138</v>
      </c>
      <c r="C57" s="332" t="s">
        <v>9</v>
      </c>
      <c r="D57" s="332" t="s">
        <v>60</v>
      </c>
      <c r="E57" s="332">
        <v>20</v>
      </c>
      <c r="F57" s="332" t="s">
        <v>14</v>
      </c>
      <c r="G57" s="332">
        <v>10</v>
      </c>
      <c r="H57" s="331" t="s">
        <v>139</v>
      </c>
      <c r="I57" s="322"/>
      <c r="J57" s="104"/>
    </row>
    <row r="58" spans="1:10" ht="210" x14ac:dyDescent="0.25">
      <c r="A58" s="319" t="s">
        <v>29</v>
      </c>
      <c r="B58" s="332" t="s">
        <v>372</v>
      </c>
      <c r="C58" s="332" t="s">
        <v>101</v>
      </c>
      <c r="D58" s="332" t="s">
        <v>373</v>
      </c>
      <c r="E58" s="332" t="s">
        <v>393</v>
      </c>
      <c r="F58" s="332" t="s">
        <v>374</v>
      </c>
      <c r="G58" s="332">
        <v>3</v>
      </c>
      <c r="H58" s="332" t="s">
        <v>375</v>
      </c>
      <c r="I58" s="104"/>
      <c r="J58" s="104"/>
    </row>
    <row r="59" spans="1:10" ht="135" x14ac:dyDescent="0.25">
      <c r="A59" s="319" t="s">
        <v>61</v>
      </c>
      <c r="B59" s="332" t="s">
        <v>377</v>
      </c>
      <c r="C59" s="332" t="s">
        <v>12</v>
      </c>
      <c r="D59" s="332" t="s">
        <v>373</v>
      </c>
      <c r="E59" s="339">
        <v>1</v>
      </c>
      <c r="F59" s="332" t="s">
        <v>14</v>
      </c>
      <c r="G59" s="332">
        <v>2</v>
      </c>
      <c r="H59" s="340" t="s">
        <v>378</v>
      </c>
      <c r="I59" s="104"/>
      <c r="J59" s="104"/>
    </row>
    <row r="60" spans="1:10" ht="75" x14ac:dyDescent="0.25">
      <c r="A60" s="319">
        <v>8</v>
      </c>
      <c r="B60" s="33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104"/>
      <c r="J60" s="104"/>
    </row>
    <row r="61" spans="1:10" ht="120" x14ac:dyDescent="0.25">
      <c r="A61" s="319">
        <v>9</v>
      </c>
      <c r="B61" s="33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104"/>
      <c r="J61" s="104"/>
    </row>
    <row r="62" spans="1:10" x14ac:dyDescent="0.25">
      <c r="A62" s="335"/>
      <c r="B62" s="76" t="s">
        <v>15</v>
      </c>
      <c r="C62" s="336"/>
      <c r="D62" s="336"/>
      <c r="E62" s="336"/>
      <c r="F62" s="336"/>
      <c r="G62" s="336">
        <f>G4+G45+G46+G56+G57+G58+G59+G60+G61</f>
        <v>100</v>
      </c>
      <c r="H62" s="336"/>
      <c r="I62" s="113"/>
      <c r="J62" s="113">
        <f>J6+J10+J15+J19+J23+J28+J37+J45+J47+J51+J56+J57+J58+J59+J32+J41+J55+J60+J61</f>
        <v>0</v>
      </c>
    </row>
  </sheetData>
  <mergeCells count="85">
    <mergeCell ref="A32:A35"/>
    <mergeCell ref="B32:B35"/>
    <mergeCell ref="G32:G35"/>
    <mergeCell ref="C32:C35"/>
    <mergeCell ref="J32:J35"/>
    <mergeCell ref="I32:I35"/>
    <mergeCell ref="H32:H35"/>
    <mergeCell ref="A37:A40"/>
    <mergeCell ref="B37:B40"/>
    <mergeCell ref="C37:C40"/>
    <mergeCell ref="G37:G40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  <mergeCell ref="A2:J2"/>
    <mergeCell ref="B4:C4"/>
    <mergeCell ref="B5:C5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A51:A54"/>
    <mergeCell ref="B51:B54"/>
    <mergeCell ref="C51:C54"/>
    <mergeCell ref="G51:G54"/>
    <mergeCell ref="A41:A44"/>
    <mergeCell ref="B41:B44"/>
    <mergeCell ref="C41:C44"/>
    <mergeCell ref="G41:G44"/>
    <mergeCell ref="A47:A50"/>
    <mergeCell ref="B47:B50"/>
    <mergeCell ref="C47:C50"/>
    <mergeCell ref="G47:G50"/>
    <mergeCell ref="F5:F44"/>
    <mergeCell ref="A6:A9"/>
    <mergeCell ref="B6:B9"/>
    <mergeCell ref="C6:C9"/>
    <mergeCell ref="I10:I13"/>
    <mergeCell ref="J10:J13"/>
    <mergeCell ref="H15:H18"/>
    <mergeCell ref="I15:I18"/>
    <mergeCell ref="J15:J18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B23:B26"/>
    <mergeCell ref="C23:C26"/>
    <mergeCell ref="B27:C27"/>
    <mergeCell ref="B36:C36"/>
    <mergeCell ref="H37:H40"/>
    <mergeCell ref="I37:I40"/>
    <mergeCell ref="J37:J40"/>
    <mergeCell ref="H28:H31"/>
    <mergeCell ref="I28:I31"/>
    <mergeCell ref="J28:J31"/>
    <mergeCell ref="H41:H44"/>
    <mergeCell ref="I41:I44"/>
    <mergeCell ref="J41:J44"/>
    <mergeCell ref="F47:F54"/>
    <mergeCell ref="I47:I50"/>
    <mergeCell ref="J47:J50"/>
    <mergeCell ref="I51:I54"/>
    <mergeCell ref="J51:J54"/>
    <mergeCell ref="H47:H50"/>
    <mergeCell ref="H51:H54"/>
  </mergeCells>
  <pageMargins left="0" right="0" top="0.35433070866141736" bottom="0" header="0.31496062992125984" footer="0.31496062992125984"/>
  <pageSetup paperSize="9" scale="52" fitToHeight="2" orientation="portrait" r:id="rId1"/>
  <ignoredErrors>
    <ignoredError sqref="A28:A31 A19 A23 A41 A6 A10" twoDigitTextYear="1"/>
    <ignoredError sqref="A36 A38:A40 A14 A16:A18 A27 A5 A48:A50 A52:A54" numberStoredAsText="1"/>
    <ignoredError sqref="A37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zoomScale="40" zoomScaleNormal="4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6.28515625" style="1" customWidth="1"/>
    <col min="2" max="2" width="27.2851562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12" style="1" customWidth="1"/>
    <col min="8" max="8" width="36.140625" style="1" customWidth="1"/>
    <col min="9" max="9" width="8.7109375" style="1" customWidth="1"/>
    <col min="10" max="10" width="29.42578125" style="1" customWidth="1"/>
    <col min="11" max="11" width="31.42578125" bestFit="1" customWidth="1"/>
  </cols>
  <sheetData>
    <row r="1" spans="1:11" ht="90" x14ac:dyDescent="0.25">
      <c r="J1" s="8" t="s">
        <v>225</v>
      </c>
    </row>
    <row r="2" spans="1:11" ht="30" customHeight="1" x14ac:dyDescent="0.25">
      <c r="A2" s="386" t="s">
        <v>274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1" ht="33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45"/>
      <c r="J4" s="45"/>
    </row>
    <row r="5" spans="1:1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45"/>
      <c r="J5" s="45"/>
    </row>
    <row r="6" spans="1:11" ht="25.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81"/>
      <c r="J6" s="378"/>
    </row>
    <row r="7" spans="1:11" ht="47.2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82"/>
      <c r="J7" s="379"/>
      <c r="K7" s="133"/>
    </row>
    <row r="8" spans="1:11" ht="32.2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82"/>
      <c r="J8" s="379"/>
    </row>
    <row r="9" spans="1:11" ht="30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83"/>
      <c r="J9" s="380"/>
    </row>
    <row r="10" spans="1:11" ht="32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378"/>
      <c r="J10" s="378"/>
    </row>
    <row r="11" spans="1:11" ht="36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79"/>
      <c r="J11" s="379"/>
    </row>
    <row r="12" spans="1:11" ht="34.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79"/>
      <c r="J12" s="379"/>
    </row>
    <row r="13" spans="1:11" ht="34.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80"/>
      <c r="J13" s="380"/>
    </row>
    <row r="14" spans="1:1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13"/>
      <c r="J14" s="13"/>
    </row>
    <row r="15" spans="1:11" ht="1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342</v>
      </c>
      <c r="I15" s="378"/>
      <c r="J15" s="378"/>
    </row>
    <row r="16" spans="1:11" ht="35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79"/>
      <c r="J16" s="379"/>
    </row>
    <row r="17" spans="1:10" ht="34.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79"/>
      <c r="J17" s="379"/>
    </row>
    <row r="18" spans="1:10" ht="54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0"/>
      <c r="J18" s="380"/>
    </row>
    <row r="19" spans="1:10" ht="34.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72"/>
      <c r="J19" s="378"/>
    </row>
    <row r="20" spans="1:10" ht="44.2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73"/>
      <c r="J20" s="379"/>
    </row>
    <row r="21" spans="1:10" ht="38.2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73"/>
      <c r="J21" s="379"/>
    </row>
    <row r="22" spans="1:10" ht="53.2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74"/>
      <c r="J22" s="380"/>
    </row>
    <row r="23" spans="1:10" ht="34.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72"/>
      <c r="J23" s="378"/>
    </row>
    <row r="24" spans="1:10" ht="42.7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73"/>
      <c r="J24" s="379"/>
    </row>
    <row r="25" spans="1:10" ht="30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73"/>
      <c r="J25" s="379"/>
    </row>
    <row r="26" spans="1:10" ht="60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74"/>
      <c r="J26" s="380"/>
    </row>
    <row r="27" spans="1:10" x14ac:dyDescent="0.25">
      <c r="A27" s="67" t="s">
        <v>21</v>
      </c>
      <c r="B27" s="353" t="s">
        <v>390</v>
      </c>
      <c r="C27" s="354"/>
      <c r="D27" s="6"/>
      <c r="E27" s="6"/>
      <c r="F27" s="348"/>
      <c r="G27" s="28">
        <f>G28</f>
        <v>5</v>
      </c>
      <c r="H27" s="69"/>
      <c r="I27" s="13"/>
      <c r="J27" s="13"/>
    </row>
    <row r="28" spans="1:10" ht="18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81"/>
      <c r="J28" s="378"/>
    </row>
    <row r="29" spans="1:10" ht="27.7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79"/>
    </row>
    <row r="30" spans="1:10" ht="14.2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79"/>
    </row>
    <row r="31" spans="1:10" ht="67.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80"/>
    </row>
    <row r="32" spans="1:10" ht="31.5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13"/>
      <c r="J32" s="13"/>
    </row>
    <row r="33" spans="1:10" ht="28.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81"/>
      <c r="J33" s="378"/>
    </row>
    <row r="34" spans="1:10" ht="26.2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82"/>
      <c r="J34" s="379"/>
    </row>
    <row r="35" spans="1:10" ht="24.7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82"/>
      <c r="J35" s="379"/>
    </row>
    <row r="36" spans="1:10" ht="30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83"/>
      <c r="J36" s="380"/>
    </row>
    <row r="37" spans="1:10" ht="26.2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81"/>
      <c r="J37" s="378"/>
    </row>
    <row r="38" spans="1:10" ht="27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82"/>
      <c r="J38" s="379"/>
    </row>
    <row r="39" spans="1:10" ht="25.5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82"/>
      <c r="J39" s="379"/>
    </row>
    <row r="40" spans="1:10" ht="38.25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83"/>
      <c r="J40" s="380"/>
    </row>
    <row r="41" spans="1:10" s="19" customFormat="1" ht="103.5" customHeight="1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</row>
    <row r="42" spans="1:10" ht="60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13"/>
      <c r="J42" s="13"/>
    </row>
    <row r="43" spans="1:10" ht="1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78"/>
      <c r="J43" s="378"/>
    </row>
    <row r="44" spans="1:10" ht="52.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79"/>
      <c r="J44" s="379"/>
    </row>
    <row r="45" spans="1:10" ht="39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79"/>
      <c r="J45" s="379"/>
    </row>
    <row r="46" spans="1:10" ht="77.25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80"/>
      <c r="J46" s="380"/>
    </row>
    <row r="47" spans="1:10" ht="25.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47"/>
      <c r="J47" s="347"/>
    </row>
    <row r="48" spans="1:10" ht="36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48"/>
      <c r="J48" s="348"/>
    </row>
    <row r="49" spans="1:10" ht="47.2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48"/>
      <c r="J49" s="348"/>
    </row>
    <row r="50" spans="1:10" ht="93.7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49"/>
      <c r="J50" s="349"/>
    </row>
    <row r="51" spans="1:10" ht="93.75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76"/>
      <c r="J51" s="276"/>
    </row>
    <row r="52" spans="1:10" ht="105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45"/>
      <c r="J52" s="45"/>
    </row>
    <row r="53" spans="1:10" ht="120" x14ac:dyDescent="0.25">
      <c r="A53" s="63" t="s">
        <v>28</v>
      </c>
      <c r="B53" s="28" t="s">
        <v>138</v>
      </c>
      <c r="C53" s="28" t="s">
        <v>9</v>
      </c>
      <c r="D53" s="28" t="s">
        <v>60</v>
      </c>
      <c r="E53" s="28">
        <v>20</v>
      </c>
      <c r="F53" s="28" t="s">
        <v>14</v>
      </c>
      <c r="G53" s="28">
        <v>10</v>
      </c>
      <c r="H53" s="58" t="s">
        <v>139</v>
      </c>
      <c r="I53" s="45"/>
      <c r="J53" s="45"/>
    </row>
    <row r="54" spans="1:10" ht="220.5" customHeight="1" x14ac:dyDescent="0.25">
      <c r="A54" s="204" t="s">
        <v>29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0"/>
      <c r="J54" s="200"/>
    </row>
    <row r="55" spans="1:10" ht="127.5" customHeight="1" x14ac:dyDescent="0.25">
      <c r="A55" s="204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0"/>
      <c r="J55" s="200"/>
    </row>
    <row r="56" spans="1:10" ht="127.5" customHeight="1" x14ac:dyDescent="0.25">
      <c r="A56" s="280">
        <v>8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5"/>
      <c r="J56" s="275"/>
    </row>
    <row r="57" spans="1:10" ht="127.5" customHeight="1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5"/>
      <c r="J57" s="27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G53+G52+G42+G41+G4+G54+G55+G56+G57</f>
        <v>100</v>
      </c>
      <c r="H58" s="23"/>
      <c r="I58" s="23"/>
      <c r="J58" s="93">
        <f>J6+J10+J15+J19+J23+J28+J33+J37+J51+J41+J43+J47+J52+J53+J54+J55+J56+J57</f>
        <v>0</v>
      </c>
    </row>
    <row r="61" spans="1:10" ht="30" x14ac:dyDescent="0.25">
      <c r="B61" s="48" t="s">
        <v>376</v>
      </c>
    </row>
  </sheetData>
  <mergeCells count="78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43:A46"/>
    <mergeCell ref="B43:B46"/>
    <mergeCell ref="C43:C46"/>
    <mergeCell ref="G43:G46"/>
    <mergeCell ref="A47:A50"/>
    <mergeCell ref="B47:B50"/>
    <mergeCell ref="C47:C50"/>
    <mergeCell ref="G47:G50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H37:H40"/>
    <mergeCell ref="I37:I40"/>
    <mergeCell ref="J37:J40"/>
    <mergeCell ref="F43:F50"/>
    <mergeCell ref="I43:I46"/>
    <mergeCell ref="J43:J46"/>
    <mergeCell ref="I47:I50"/>
    <mergeCell ref="J47:J50"/>
    <mergeCell ref="G37:G40"/>
    <mergeCell ref="H43:H46"/>
    <mergeCell ref="H47:H50"/>
  </mergeCells>
  <pageMargins left="0.70866141732283472" right="0.31496062992125984" top="0.35433070866141736" bottom="0.35433070866141736" header="0.31496062992125984" footer="0.31496062992125984"/>
  <pageSetup paperSize="9" scale="52" fitToHeight="2" orientation="portrait" horizontalDpi="4294967294" r:id="rId1"/>
  <ignoredErrors>
    <ignoredError sqref="A14:A18 A5 A7:A9 A11:A13 A44:A4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0"/>
  <sheetViews>
    <sheetView zoomScale="70" zoomScaleNormal="70" workbookViewId="0">
      <pane xSplit="1" ySplit="3" topLeftCell="B54" activePane="bottomRight" state="frozen"/>
      <selection activeCell="H51" sqref="H51"/>
      <selection pane="topRight" activeCell="H51" sqref="H51"/>
      <selection pane="bottomLeft" activeCell="H51" sqref="H51"/>
      <selection pane="bottomRight" activeCell="C56" sqref="C56:H57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4.140625" style="1" customWidth="1"/>
    <col min="9" max="9" width="7.42578125" style="1" customWidth="1"/>
    <col min="10" max="10" width="30.42578125" style="1" customWidth="1"/>
    <col min="11" max="11" width="26.42578125" bestFit="1" customWidth="1"/>
  </cols>
  <sheetData>
    <row r="1" spans="1:10" ht="75" x14ac:dyDescent="0.25">
      <c r="J1" s="8" t="s">
        <v>226</v>
      </c>
    </row>
    <row r="2" spans="1:10" ht="34.5" customHeight="1" x14ac:dyDescent="0.25">
      <c r="A2" s="386" t="s">
        <v>272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60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0" ht="30.7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45"/>
      <c r="J4" s="45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45"/>
      <c r="J5" s="45"/>
    </row>
    <row r="6" spans="1:10" ht="30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72"/>
      <c r="J6" s="378"/>
    </row>
    <row r="7" spans="1:10" ht="32.2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73"/>
      <c r="J7" s="379"/>
    </row>
    <row r="8" spans="1:10" ht="37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73"/>
      <c r="J8" s="379"/>
    </row>
    <row r="9" spans="1:10" ht="27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74"/>
      <c r="J9" s="380"/>
    </row>
    <row r="10" spans="1:10" ht="32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372"/>
      <c r="J10" s="378"/>
    </row>
    <row r="11" spans="1:10" ht="39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73"/>
      <c r="J11" s="379"/>
    </row>
    <row r="12" spans="1:10" ht="35.2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73"/>
      <c r="J12" s="379"/>
    </row>
    <row r="13" spans="1:10" ht="23.2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74"/>
      <c r="J13" s="380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13"/>
      <c r="J14" s="13"/>
    </row>
    <row r="15" spans="1:10" ht="29.2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340</v>
      </c>
      <c r="I15" s="381"/>
      <c r="J15" s="378"/>
    </row>
    <row r="16" spans="1:10" ht="42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82"/>
      <c r="J16" s="379"/>
    </row>
    <row r="17" spans="1:10" ht="33.7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82"/>
      <c r="J17" s="379"/>
    </row>
    <row r="18" spans="1:10" ht="33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3"/>
      <c r="J18" s="380"/>
    </row>
    <row r="19" spans="1:10" ht="36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72"/>
      <c r="J19" s="378"/>
    </row>
    <row r="20" spans="1:10" ht="52.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73"/>
      <c r="J20" s="379"/>
    </row>
    <row r="21" spans="1:10" ht="39.7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73"/>
      <c r="J21" s="379"/>
    </row>
    <row r="22" spans="1:10" ht="39.7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74"/>
      <c r="J22" s="380"/>
    </row>
    <row r="23" spans="1:10" ht="40.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72"/>
      <c r="J23" s="378"/>
    </row>
    <row r="24" spans="1:10" ht="43.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73"/>
      <c r="J24" s="379"/>
    </row>
    <row r="25" spans="1:10" ht="44.2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73"/>
      <c r="J25" s="379"/>
    </row>
    <row r="26" spans="1:10" ht="42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74"/>
      <c r="J26" s="380"/>
    </row>
    <row r="27" spans="1:10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</f>
        <v>5</v>
      </c>
      <c r="H27" s="69"/>
      <c r="I27" s="13"/>
      <c r="J27" s="13"/>
    </row>
    <row r="28" spans="1:10" ht="31.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81"/>
      <c r="J28" s="378"/>
    </row>
    <row r="29" spans="1:10" ht="31.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79"/>
    </row>
    <row r="30" spans="1:10" ht="31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79"/>
    </row>
    <row r="31" spans="1:10" ht="31.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80"/>
    </row>
    <row r="32" spans="1:10" ht="37.5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13"/>
      <c r="J32" s="13"/>
    </row>
    <row r="33" spans="1:10" ht="23.2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78"/>
      <c r="J33" s="378"/>
    </row>
    <row r="34" spans="1:10" ht="43.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79"/>
      <c r="J34" s="379"/>
    </row>
    <row r="35" spans="1:10" ht="28.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79"/>
      <c r="J35" s="379"/>
    </row>
    <row r="36" spans="1:10" ht="23.25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80"/>
      <c r="J36" s="380"/>
    </row>
    <row r="37" spans="1:10" ht="32.2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72"/>
      <c r="J37" s="378"/>
    </row>
    <row r="38" spans="1:10" ht="30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73"/>
      <c r="J38" s="379"/>
    </row>
    <row r="39" spans="1:10" ht="22.5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73"/>
      <c r="J39" s="379"/>
    </row>
    <row r="40" spans="1:10" ht="24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74"/>
      <c r="J40" s="380"/>
    </row>
    <row r="41" spans="1:10" s="19" customFormat="1" ht="10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5"/>
      <c r="J41" s="201"/>
    </row>
    <row r="42" spans="1:10" ht="72" customHeight="1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13"/>
      <c r="J42" s="13"/>
    </row>
    <row r="43" spans="1:10" ht="35.2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81"/>
      <c r="J43" s="378"/>
    </row>
    <row r="44" spans="1:10" ht="36.7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82"/>
      <c r="J44" s="379"/>
    </row>
    <row r="45" spans="1:10" ht="35.2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82"/>
      <c r="J45" s="379"/>
    </row>
    <row r="46" spans="1:10" ht="76.5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83"/>
      <c r="J46" s="380"/>
    </row>
    <row r="47" spans="1:10" ht="38.2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62"/>
      <c r="J47" s="347"/>
    </row>
    <row r="48" spans="1:10" ht="38.2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63"/>
      <c r="J48" s="348"/>
    </row>
    <row r="49" spans="1:10" ht="48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63"/>
      <c r="J49" s="348"/>
    </row>
    <row r="50" spans="1:10" ht="69.7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64"/>
      <c r="J50" s="349"/>
    </row>
    <row r="51" spans="1:10" ht="69.75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78"/>
      <c r="J51" s="276"/>
    </row>
    <row r="52" spans="1:10" ht="135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45"/>
      <c r="J52" s="45"/>
    </row>
    <row r="53" spans="1:10" ht="135" x14ac:dyDescent="0.25">
      <c r="A53" s="63" t="s">
        <v>28</v>
      </c>
      <c r="B53" s="28" t="s">
        <v>138</v>
      </c>
      <c r="C53" s="28" t="s">
        <v>9</v>
      </c>
      <c r="D53" s="28" t="s">
        <v>60</v>
      </c>
      <c r="E53" s="28">
        <v>20</v>
      </c>
      <c r="F53" s="28" t="s">
        <v>14</v>
      </c>
      <c r="G53" s="28">
        <v>10</v>
      </c>
      <c r="H53" s="58" t="s">
        <v>139</v>
      </c>
      <c r="I53" s="45"/>
      <c r="J53" s="45"/>
    </row>
    <row r="54" spans="1:10" ht="210" x14ac:dyDescent="0.25">
      <c r="A54" s="204" t="s">
        <v>29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0"/>
      <c r="J54" s="200"/>
    </row>
    <row r="55" spans="1:10" ht="135" x14ac:dyDescent="0.25">
      <c r="A55" s="204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0"/>
      <c r="J55" s="200"/>
    </row>
    <row r="56" spans="1:10" ht="75" x14ac:dyDescent="0.25">
      <c r="A56" s="280">
        <v>8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5"/>
      <c r="J56" s="275"/>
    </row>
    <row r="57" spans="1:10" ht="165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5"/>
      <c r="J57" s="27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G53+G52+G42+G41+G4+G54+G55+G56+G57</f>
        <v>100</v>
      </c>
      <c r="H58" s="23"/>
      <c r="I58" s="23"/>
      <c r="J58" s="93">
        <f>J6+J10+J15+J19+J23+J28+J33+J37+J41+J43+J47+J52+J53+J54+J55+J56+J57+J51</f>
        <v>0</v>
      </c>
    </row>
    <row r="60" spans="1:10" ht="30" x14ac:dyDescent="0.25">
      <c r="B60" s="48" t="s">
        <v>376</v>
      </c>
    </row>
  </sheetData>
  <mergeCells count="78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7:A50"/>
    <mergeCell ref="B47:B50"/>
    <mergeCell ref="C47:C50"/>
    <mergeCell ref="G47:G50"/>
    <mergeCell ref="A43:A46"/>
    <mergeCell ref="B43:B46"/>
    <mergeCell ref="C43:C46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F43:F50"/>
    <mergeCell ref="I43:I46"/>
    <mergeCell ref="J43:J46"/>
    <mergeCell ref="I47:I50"/>
    <mergeCell ref="J47:J50"/>
    <mergeCell ref="G43:G46"/>
    <mergeCell ref="H43:H46"/>
    <mergeCell ref="H47:H50"/>
  </mergeCells>
  <pageMargins left="0.31496062992125984" right="0.31496062992125984" top="0.55118110236220474" bottom="0.74803149606299213" header="0.31496062992125984" footer="0.31496062992125984"/>
  <pageSetup paperSize="9" scale="53" fitToHeight="2" orientation="portrait" r:id="rId1"/>
  <ignoredErrors>
    <ignoredError sqref="A44:A46 A5 A27 A32 A34:A36" numberStoredAsText="1"/>
    <ignoredError sqref="A6 A10:A13 A19:A26 A37:A40" twoDigitTextYear="1"/>
    <ignoredError sqref="A14:A18 A28:A31 A33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4"/>
  <sheetViews>
    <sheetView zoomScale="55" zoomScaleNormal="55" workbookViewId="0">
      <pane xSplit="1" ySplit="3" topLeftCell="B56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60" sqref="C60:H61"/>
    </sheetView>
  </sheetViews>
  <sheetFormatPr defaultRowHeight="15" x14ac:dyDescent="0.25"/>
  <cols>
    <col min="1" max="1" width="6.28515625" style="127" bestFit="1" customWidth="1"/>
    <col min="2" max="2" width="24.5703125" style="127" customWidth="1"/>
    <col min="3" max="3" width="12.140625" style="127" customWidth="1"/>
    <col min="4" max="4" width="22.5703125" style="127" customWidth="1"/>
    <col min="5" max="5" width="10.7109375" style="127" customWidth="1"/>
    <col min="6" max="6" width="16.42578125" style="127" customWidth="1"/>
    <col min="7" max="7" width="9" style="127" customWidth="1"/>
    <col min="8" max="8" width="36.85546875" style="127" customWidth="1"/>
    <col min="9" max="9" width="8" style="127" customWidth="1"/>
    <col min="10" max="10" width="30.5703125" style="127" customWidth="1"/>
    <col min="11" max="11" width="29.42578125" style="337" bestFit="1" customWidth="1"/>
    <col min="12" max="16384" width="9.140625" style="337"/>
  </cols>
  <sheetData>
    <row r="1" spans="1:10" ht="75" x14ac:dyDescent="0.25">
      <c r="J1" s="342" t="s">
        <v>227</v>
      </c>
    </row>
    <row r="2" spans="1:10" ht="31.5" customHeight="1" x14ac:dyDescent="0.25">
      <c r="A2" s="471" t="s">
        <v>271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74.25" customHeight="1" x14ac:dyDescent="0.25">
      <c r="A3" s="319" t="s">
        <v>0</v>
      </c>
      <c r="B3" s="332" t="s">
        <v>1</v>
      </c>
      <c r="C3" s="332" t="s">
        <v>2</v>
      </c>
      <c r="D3" s="332" t="s">
        <v>31</v>
      </c>
      <c r="E3" s="332" t="s">
        <v>3</v>
      </c>
      <c r="F3" s="332" t="s">
        <v>4</v>
      </c>
      <c r="G3" s="332" t="s">
        <v>5</v>
      </c>
      <c r="H3" s="333" t="s">
        <v>40</v>
      </c>
      <c r="I3" s="332" t="s">
        <v>6</v>
      </c>
      <c r="J3" s="332" t="s">
        <v>7</v>
      </c>
    </row>
    <row r="4" spans="1:10" ht="32.25" customHeight="1" x14ac:dyDescent="0.25">
      <c r="A4" s="319">
        <v>1</v>
      </c>
      <c r="B4" s="351" t="s">
        <v>8</v>
      </c>
      <c r="C4" s="352"/>
      <c r="D4" s="332"/>
      <c r="E4" s="332">
        <v>100</v>
      </c>
      <c r="F4" s="64"/>
      <c r="G4" s="332">
        <f>G5+G14+G27+G36</f>
        <v>45</v>
      </c>
      <c r="H4" s="69"/>
      <c r="I4" s="332"/>
      <c r="J4" s="332"/>
    </row>
    <row r="5" spans="1:10" x14ac:dyDescent="0.25">
      <c r="A5" s="330" t="s">
        <v>19</v>
      </c>
      <c r="B5" s="353" t="s">
        <v>132</v>
      </c>
      <c r="C5" s="354"/>
      <c r="D5" s="332"/>
      <c r="E5" s="332"/>
      <c r="F5" s="347" t="s">
        <v>18</v>
      </c>
      <c r="G5" s="331">
        <f>G6+G10</f>
        <v>10</v>
      </c>
      <c r="H5" s="69"/>
      <c r="I5" s="332"/>
      <c r="J5" s="332"/>
    </row>
    <row r="6" spans="1:10" ht="30" customHeight="1" x14ac:dyDescent="0.25">
      <c r="A6" s="355" t="s">
        <v>62</v>
      </c>
      <c r="B6" s="343" t="s">
        <v>115</v>
      </c>
      <c r="C6" s="343" t="s">
        <v>9</v>
      </c>
      <c r="D6" s="333" t="s">
        <v>32</v>
      </c>
      <c r="E6" s="333" t="s">
        <v>133</v>
      </c>
      <c r="F6" s="348"/>
      <c r="G6" s="343">
        <v>5</v>
      </c>
      <c r="H6" s="347" t="s">
        <v>362</v>
      </c>
      <c r="I6" s="362"/>
      <c r="J6" s="347"/>
    </row>
    <row r="7" spans="1:10" ht="31.5" customHeight="1" x14ac:dyDescent="0.25">
      <c r="A7" s="356"/>
      <c r="B7" s="343"/>
      <c r="C7" s="343"/>
      <c r="D7" s="333" t="s">
        <v>33</v>
      </c>
      <c r="E7" s="333" t="s">
        <v>37</v>
      </c>
      <c r="F7" s="348"/>
      <c r="G7" s="343"/>
      <c r="H7" s="348"/>
      <c r="I7" s="363"/>
      <c r="J7" s="348"/>
    </row>
    <row r="8" spans="1:10" ht="31.5" customHeight="1" x14ac:dyDescent="0.25">
      <c r="A8" s="356"/>
      <c r="B8" s="343"/>
      <c r="C8" s="343"/>
      <c r="D8" s="333" t="s">
        <v>34</v>
      </c>
      <c r="E8" s="333" t="s">
        <v>134</v>
      </c>
      <c r="F8" s="348"/>
      <c r="G8" s="343"/>
      <c r="H8" s="348"/>
      <c r="I8" s="363"/>
      <c r="J8" s="348"/>
    </row>
    <row r="9" spans="1:10" ht="24" customHeight="1" x14ac:dyDescent="0.25">
      <c r="A9" s="357"/>
      <c r="B9" s="343"/>
      <c r="C9" s="343"/>
      <c r="D9" s="333" t="s">
        <v>35</v>
      </c>
      <c r="E9" s="333" t="s">
        <v>39</v>
      </c>
      <c r="F9" s="348"/>
      <c r="G9" s="343"/>
      <c r="H9" s="349"/>
      <c r="I9" s="364"/>
      <c r="J9" s="349"/>
    </row>
    <row r="10" spans="1:10" ht="41.25" customHeight="1" x14ac:dyDescent="0.25">
      <c r="A10" s="355" t="s">
        <v>63</v>
      </c>
      <c r="B10" s="343" t="s">
        <v>114</v>
      </c>
      <c r="C10" s="343" t="s">
        <v>9</v>
      </c>
      <c r="D10" s="333" t="s">
        <v>32</v>
      </c>
      <c r="E10" s="333" t="s">
        <v>133</v>
      </c>
      <c r="F10" s="348"/>
      <c r="G10" s="343">
        <v>5</v>
      </c>
      <c r="H10" s="358" t="s">
        <v>379</v>
      </c>
      <c r="I10" s="344"/>
      <c r="J10" s="347"/>
    </row>
    <row r="11" spans="1:10" ht="26.25" customHeight="1" x14ac:dyDescent="0.25">
      <c r="A11" s="356"/>
      <c r="B11" s="343"/>
      <c r="C11" s="343"/>
      <c r="D11" s="333" t="s">
        <v>33</v>
      </c>
      <c r="E11" s="333" t="s">
        <v>37</v>
      </c>
      <c r="F11" s="348"/>
      <c r="G11" s="343"/>
      <c r="H11" s="358"/>
      <c r="I11" s="345"/>
      <c r="J11" s="348"/>
    </row>
    <row r="12" spans="1:10" ht="29.25" customHeight="1" x14ac:dyDescent="0.25">
      <c r="A12" s="356"/>
      <c r="B12" s="343"/>
      <c r="C12" s="343"/>
      <c r="D12" s="333" t="s">
        <v>34</v>
      </c>
      <c r="E12" s="333" t="s">
        <v>134</v>
      </c>
      <c r="F12" s="348"/>
      <c r="G12" s="343"/>
      <c r="H12" s="358"/>
      <c r="I12" s="345"/>
      <c r="J12" s="348"/>
    </row>
    <row r="13" spans="1:10" ht="29.25" customHeight="1" x14ac:dyDescent="0.25">
      <c r="A13" s="357"/>
      <c r="B13" s="343"/>
      <c r="C13" s="343"/>
      <c r="D13" s="333" t="s">
        <v>35</v>
      </c>
      <c r="E13" s="333" t="s">
        <v>39</v>
      </c>
      <c r="F13" s="348"/>
      <c r="G13" s="343"/>
      <c r="H13" s="358"/>
      <c r="I13" s="346"/>
      <c r="J13" s="349"/>
    </row>
    <row r="14" spans="1:10" x14ac:dyDescent="0.25">
      <c r="A14" s="330" t="s">
        <v>20</v>
      </c>
      <c r="B14" s="359" t="s">
        <v>117</v>
      </c>
      <c r="C14" s="360"/>
      <c r="D14" s="333"/>
      <c r="E14" s="333"/>
      <c r="F14" s="348"/>
      <c r="G14" s="332">
        <f>G15+G19+G23</f>
        <v>15</v>
      </c>
      <c r="H14" s="69"/>
      <c r="I14" s="69"/>
      <c r="J14" s="69"/>
    </row>
    <row r="15" spans="1:10" ht="39.75" customHeight="1" x14ac:dyDescent="0.25">
      <c r="A15" s="355" t="s">
        <v>41</v>
      </c>
      <c r="B15" s="347" t="s">
        <v>116</v>
      </c>
      <c r="C15" s="347" t="s">
        <v>9</v>
      </c>
      <c r="D15" s="333" t="s">
        <v>32</v>
      </c>
      <c r="E15" s="333" t="s">
        <v>133</v>
      </c>
      <c r="F15" s="348"/>
      <c r="G15" s="347">
        <v>5</v>
      </c>
      <c r="H15" s="347" t="s">
        <v>340</v>
      </c>
      <c r="I15" s="362"/>
      <c r="J15" s="347"/>
    </row>
    <row r="16" spans="1:10" ht="39" customHeight="1" x14ac:dyDescent="0.25">
      <c r="A16" s="356"/>
      <c r="B16" s="348"/>
      <c r="C16" s="348"/>
      <c r="D16" s="333" t="s">
        <v>33</v>
      </c>
      <c r="E16" s="333" t="s">
        <v>37</v>
      </c>
      <c r="F16" s="348"/>
      <c r="G16" s="348"/>
      <c r="H16" s="348"/>
      <c r="I16" s="363"/>
      <c r="J16" s="348"/>
    </row>
    <row r="17" spans="1:10" ht="39" customHeight="1" x14ac:dyDescent="0.25">
      <c r="A17" s="356"/>
      <c r="B17" s="348"/>
      <c r="C17" s="348"/>
      <c r="D17" s="333" t="s">
        <v>34</v>
      </c>
      <c r="E17" s="333" t="s">
        <v>134</v>
      </c>
      <c r="F17" s="348"/>
      <c r="G17" s="348"/>
      <c r="H17" s="348"/>
      <c r="I17" s="363"/>
      <c r="J17" s="348"/>
    </row>
    <row r="18" spans="1:10" ht="14.25" customHeight="1" x14ac:dyDescent="0.25">
      <c r="A18" s="357"/>
      <c r="B18" s="349"/>
      <c r="C18" s="349"/>
      <c r="D18" s="333" t="s">
        <v>35</v>
      </c>
      <c r="E18" s="333" t="s">
        <v>100</v>
      </c>
      <c r="F18" s="348"/>
      <c r="G18" s="349"/>
      <c r="H18" s="349"/>
      <c r="I18" s="364"/>
      <c r="J18" s="349"/>
    </row>
    <row r="19" spans="1:10" ht="15" customHeight="1" x14ac:dyDescent="0.25">
      <c r="A19" s="355" t="s">
        <v>42</v>
      </c>
      <c r="B19" s="347" t="s">
        <v>16</v>
      </c>
      <c r="C19" s="347" t="s">
        <v>9</v>
      </c>
      <c r="D19" s="333" t="s">
        <v>32</v>
      </c>
      <c r="E19" s="333" t="s">
        <v>125</v>
      </c>
      <c r="F19" s="348"/>
      <c r="G19" s="347">
        <v>5</v>
      </c>
      <c r="H19" s="343" t="s">
        <v>286</v>
      </c>
      <c r="I19" s="344"/>
      <c r="J19" s="347"/>
    </row>
    <row r="20" spans="1:10" x14ac:dyDescent="0.25">
      <c r="A20" s="356"/>
      <c r="B20" s="348"/>
      <c r="C20" s="348"/>
      <c r="D20" s="333" t="s">
        <v>33</v>
      </c>
      <c r="E20" s="333" t="s">
        <v>135</v>
      </c>
      <c r="F20" s="348"/>
      <c r="G20" s="348"/>
      <c r="H20" s="343"/>
      <c r="I20" s="345"/>
      <c r="J20" s="348"/>
    </row>
    <row r="21" spans="1:10" x14ac:dyDescent="0.25">
      <c r="A21" s="356"/>
      <c r="B21" s="348"/>
      <c r="C21" s="348"/>
      <c r="D21" s="333" t="s">
        <v>34</v>
      </c>
      <c r="E21" s="333" t="s">
        <v>136</v>
      </c>
      <c r="F21" s="348"/>
      <c r="G21" s="348"/>
      <c r="H21" s="343"/>
      <c r="I21" s="345"/>
      <c r="J21" s="348"/>
    </row>
    <row r="22" spans="1:10" ht="107.25" customHeight="1" x14ac:dyDescent="0.25">
      <c r="A22" s="357"/>
      <c r="B22" s="349"/>
      <c r="C22" s="349"/>
      <c r="D22" s="333" t="s">
        <v>35</v>
      </c>
      <c r="E22" s="333" t="s">
        <v>100</v>
      </c>
      <c r="F22" s="348"/>
      <c r="G22" s="349"/>
      <c r="H22" s="343"/>
      <c r="I22" s="346"/>
      <c r="J22" s="349"/>
    </row>
    <row r="23" spans="1:10" ht="39" customHeight="1" x14ac:dyDescent="0.25">
      <c r="A23" s="355" t="s">
        <v>43</v>
      </c>
      <c r="B23" s="347" t="s">
        <v>17</v>
      </c>
      <c r="C23" s="347" t="s">
        <v>9</v>
      </c>
      <c r="D23" s="333" t="s">
        <v>32</v>
      </c>
      <c r="E23" s="333" t="s">
        <v>125</v>
      </c>
      <c r="F23" s="348"/>
      <c r="G23" s="343">
        <v>5</v>
      </c>
      <c r="H23" s="343" t="s">
        <v>287</v>
      </c>
      <c r="I23" s="344"/>
      <c r="J23" s="347"/>
    </row>
    <row r="24" spans="1:10" ht="40.5" customHeight="1" x14ac:dyDescent="0.25">
      <c r="A24" s="356"/>
      <c r="B24" s="348"/>
      <c r="C24" s="348"/>
      <c r="D24" s="333" t="s">
        <v>33</v>
      </c>
      <c r="E24" s="333" t="s">
        <v>135</v>
      </c>
      <c r="F24" s="348"/>
      <c r="G24" s="343"/>
      <c r="H24" s="343"/>
      <c r="I24" s="345"/>
      <c r="J24" s="348"/>
    </row>
    <row r="25" spans="1:10" ht="37.5" customHeight="1" x14ac:dyDescent="0.25">
      <c r="A25" s="356"/>
      <c r="B25" s="348"/>
      <c r="C25" s="348"/>
      <c r="D25" s="333" t="s">
        <v>34</v>
      </c>
      <c r="E25" s="333" t="s">
        <v>136</v>
      </c>
      <c r="F25" s="348"/>
      <c r="G25" s="343"/>
      <c r="H25" s="343"/>
      <c r="I25" s="345"/>
      <c r="J25" s="348"/>
    </row>
    <row r="26" spans="1:10" ht="45.75" customHeight="1" x14ac:dyDescent="0.25">
      <c r="A26" s="357"/>
      <c r="B26" s="349"/>
      <c r="C26" s="349"/>
      <c r="D26" s="333" t="s">
        <v>35</v>
      </c>
      <c r="E26" s="333" t="s">
        <v>100</v>
      </c>
      <c r="F26" s="348"/>
      <c r="G26" s="343"/>
      <c r="H26" s="343"/>
      <c r="I26" s="346"/>
      <c r="J26" s="349"/>
    </row>
    <row r="27" spans="1:10" x14ac:dyDescent="0.25">
      <c r="A27" s="316" t="s">
        <v>21</v>
      </c>
      <c r="B27" s="353" t="s">
        <v>140</v>
      </c>
      <c r="C27" s="354"/>
      <c r="D27" s="333"/>
      <c r="E27" s="333"/>
      <c r="F27" s="348"/>
      <c r="G27" s="332">
        <f>G28+G32</f>
        <v>10</v>
      </c>
      <c r="H27" s="69"/>
      <c r="I27" s="69"/>
      <c r="J27" s="69"/>
    </row>
    <row r="28" spans="1:10" ht="36" customHeight="1" x14ac:dyDescent="0.25">
      <c r="A28" s="355" t="s">
        <v>119</v>
      </c>
      <c r="B28" s="347" t="s">
        <v>118</v>
      </c>
      <c r="C28" s="347" t="s">
        <v>9</v>
      </c>
      <c r="D28" s="333" t="s">
        <v>32</v>
      </c>
      <c r="E28" s="333" t="s">
        <v>133</v>
      </c>
      <c r="F28" s="348"/>
      <c r="G28" s="343">
        <v>5</v>
      </c>
      <c r="H28" s="343" t="s">
        <v>389</v>
      </c>
      <c r="I28" s="347"/>
      <c r="J28" s="347"/>
    </row>
    <row r="29" spans="1:10" ht="33" customHeight="1" x14ac:dyDescent="0.25">
      <c r="A29" s="356"/>
      <c r="B29" s="348"/>
      <c r="C29" s="348"/>
      <c r="D29" s="333" t="s">
        <v>33</v>
      </c>
      <c r="E29" s="333" t="s">
        <v>37</v>
      </c>
      <c r="F29" s="348"/>
      <c r="G29" s="343"/>
      <c r="H29" s="343"/>
      <c r="I29" s="348"/>
      <c r="J29" s="348"/>
    </row>
    <row r="30" spans="1:10" ht="31.5" customHeight="1" x14ac:dyDescent="0.25">
      <c r="A30" s="356"/>
      <c r="B30" s="348"/>
      <c r="C30" s="348"/>
      <c r="D30" s="333" t="s">
        <v>34</v>
      </c>
      <c r="E30" s="333" t="s">
        <v>134</v>
      </c>
      <c r="F30" s="348"/>
      <c r="G30" s="343"/>
      <c r="H30" s="343"/>
      <c r="I30" s="348"/>
      <c r="J30" s="348"/>
    </row>
    <row r="31" spans="1:10" ht="30.75" customHeight="1" x14ac:dyDescent="0.25">
      <c r="A31" s="357"/>
      <c r="B31" s="349"/>
      <c r="C31" s="349"/>
      <c r="D31" s="333" t="s">
        <v>35</v>
      </c>
      <c r="E31" s="333" t="s">
        <v>39</v>
      </c>
      <c r="F31" s="348"/>
      <c r="G31" s="343"/>
      <c r="H31" s="343"/>
      <c r="I31" s="349"/>
      <c r="J31" s="349"/>
    </row>
    <row r="32" spans="1:10" ht="30.75" customHeight="1" x14ac:dyDescent="0.25">
      <c r="A32" s="355" t="s">
        <v>120</v>
      </c>
      <c r="B32" s="347" t="s">
        <v>112</v>
      </c>
      <c r="C32" s="347" t="s">
        <v>9</v>
      </c>
      <c r="D32" s="333" t="s">
        <v>32</v>
      </c>
      <c r="E32" s="333" t="s">
        <v>125</v>
      </c>
      <c r="F32" s="348"/>
      <c r="G32" s="347">
        <v>5</v>
      </c>
      <c r="H32" s="347" t="s">
        <v>288</v>
      </c>
      <c r="I32" s="347"/>
      <c r="J32" s="347"/>
    </row>
    <row r="33" spans="1:11" ht="30.75" customHeight="1" x14ac:dyDescent="0.25">
      <c r="A33" s="356"/>
      <c r="B33" s="348"/>
      <c r="C33" s="348"/>
      <c r="D33" s="333" t="s">
        <v>33</v>
      </c>
      <c r="E33" s="333" t="s">
        <v>135</v>
      </c>
      <c r="F33" s="348"/>
      <c r="G33" s="348"/>
      <c r="H33" s="348"/>
      <c r="I33" s="348"/>
      <c r="J33" s="348"/>
    </row>
    <row r="34" spans="1:11" ht="30.75" customHeight="1" x14ac:dyDescent="0.25">
      <c r="A34" s="356"/>
      <c r="B34" s="348"/>
      <c r="C34" s="348"/>
      <c r="D34" s="333" t="s">
        <v>34</v>
      </c>
      <c r="E34" s="333" t="s">
        <v>136</v>
      </c>
      <c r="F34" s="348"/>
      <c r="G34" s="348"/>
      <c r="H34" s="348"/>
      <c r="I34" s="348"/>
      <c r="J34" s="348"/>
    </row>
    <row r="35" spans="1:11" ht="71.25" customHeight="1" x14ac:dyDescent="0.25">
      <c r="A35" s="357"/>
      <c r="B35" s="349"/>
      <c r="C35" s="349"/>
      <c r="D35" s="333" t="s">
        <v>35</v>
      </c>
      <c r="E35" s="333" t="s">
        <v>100</v>
      </c>
      <c r="F35" s="348"/>
      <c r="G35" s="349"/>
      <c r="H35" s="349"/>
      <c r="I35" s="349"/>
      <c r="J35" s="349"/>
    </row>
    <row r="36" spans="1:11" ht="29.25" customHeight="1" x14ac:dyDescent="0.25">
      <c r="A36" s="319" t="s">
        <v>22</v>
      </c>
      <c r="B36" s="353" t="s">
        <v>121</v>
      </c>
      <c r="C36" s="354"/>
      <c r="D36" s="333"/>
      <c r="E36" s="333"/>
      <c r="F36" s="348"/>
      <c r="G36" s="332">
        <f>G37+G41</f>
        <v>10</v>
      </c>
      <c r="H36" s="69"/>
      <c r="I36" s="69"/>
      <c r="J36" s="69"/>
    </row>
    <row r="37" spans="1:11" ht="23.25" customHeight="1" x14ac:dyDescent="0.25">
      <c r="A37" s="361" t="s">
        <v>122</v>
      </c>
      <c r="B37" s="343" t="s">
        <v>124</v>
      </c>
      <c r="C37" s="343" t="s">
        <v>9</v>
      </c>
      <c r="D37" s="333" t="s">
        <v>32</v>
      </c>
      <c r="E37" s="333" t="s">
        <v>133</v>
      </c>
      <c r="F37" s="348"/>
      <c r="G37" s="343">
        <v>5</v>
      </c>
      <c r="H37" s="343" t="s">
        <v>365</v>
      </c>
      <c r="I37" s="347"/>
      <c r="J37" s="347"/>
    </row>
    <row r="38" spans="1:11" ht="31.5" customHeight="1" x14ac:dyDescent="0.25">
      <c r="A38" s="361"/>
      <c r="B38" s="343"/>
      <c r="C38" s="343"/>
      <c r="D38" s="333" t="s">
        <v>33</v>
      </c>
      <c r="E38" s="333" t="s">
        <v>37</v>
      </c>
      <c r="F38" s="348"/>
      <c r="G38" s="343"/>
      <c r="H38" s="343"/>
      <c r="I38" s="348"/>
      <c r="J38" s="348"/>
    </row>
    <row r="39" spans="1:11" ht="21.75" customHeight="1" x14ac:dyDescent="0.25">
      <c r="A39" s="361"/>
      <c r="B39" s="343"/>
      <c r="C39" s="343"/>
      <c r="D39" s="333" t="s">
        <v>34</v>
      </c>
      <c r="E39" s="333" t="s">
        <v>134</v>
      </c>
      <c r="F39" s="348"/>
      <c r="G39" s="343"/>
      <c r="H39" s="343"/>
      <c r="I39" s="348"/>
      <c r="J39" s="348"/>
    </row>
    <row r="40" spans="1:11" ht="22.5" customHeight="1" x14ac:dyDescent="0.25">
      <c r="A40" s="361"/>
      <c r="B40" s="343"/>
      <c r="C40" s="343"/>
      <c r="D40" s="333" t="s">
        <v>35</v>
      </c>
      <c r="E40" s="333" t="s">
        <v>39</v>
      </c>
      <c r="F40" s="348"/>
      <c r="G40" s="343"/>
      <c r="H40" s="343"/>
      <c r="I40" s="349"/>
      <c r="J40" s="349"/>
    </row>
    <row r="41" spans="1:11" ht="28.5" customHeight="1" x14ac:dyDescent="0.25">
      <c r="A41" s="355" t="s">
        <v>123</v>
      </c>
      <c r="B41" s="343" t="s">
        <v>113</v>
      </c>
      <c r="C41" s="343" t="s">
        <v>9</v>
      </c>
      <c r="D41" s="333" t="s">
        <v>32</v>
      </c>
      <c r="E41" s="333" t="s">
        <v>133</v>
      </c>
      <c r="F41" s="348"/>
      <c r="G41" s="343">
        <v>5</v>
      </c>
      <c r="H41" s="343" t="s">
        <v>365</v>
      </c>
      <c r="I41" s="344"/>
      <c r="J41" s="347"/>
    </row>
    <row r="42" spans="1:11" ht="23.25" customHeight="1" x14ac:dyDescent="0.25">
      <c r="A42" s="356"/>
      <c r="B42" s="343"/>
      <c r="C42" s="343"/>
      <c r="D42" s="333" t="s">
        <v>33</v>
      </c>
      <c r="E42" s="333" t="s">
        <v>37</v>
      </c>
      <c r="F42" s="348"/>
      <c r="G42" s="343"/>
      <c r="H42" s="343"/>
      <c r="I42" s="345"/>
      <c r="J42" s="348"/>
    </row>
    <row r="43" spans="1:11" ht="25.5" customHeight="1" x14ac:dyDescent="0.25">
      <c r="A43" s="356"/>
      <c r="B43" s="343"/>
      <c r="C43" s="343"/>
      <c r="D43" s="333" t="s">
        <v>34</v>
      </c>
      <c r="E43" s="333" t="s">
        <v>134</v>
      </c>
      <c r="F43" s="348"/>
      <c r="G43" s="343"/>
      <c r="H43" s="343"/>
      <c r="I43" s="345"/>
      <c r="J43" s="348"/>
    </row>
    <row r="44" spans="1:11" ht="25.5" customHeight="1" x14ac:dyDescent="0.25">
      <c r="A44" s="357"/>
      <c r="B44" s="343"/>
      <c r="C44" s="343"/>
      <c r="D44" s="333" t="s">
        <v>35</v>
      </c>
      <c r="E44" s="333" t="s">
        <v>39</v>
      </c>
      <c r="F44" s="349"/>
      <c r="G44" s="343"/>
      <c r="H44" s="343"/>
      <c r="I44" s="346"/>
      <c r="J44" s="349"/>
    </row>
    <row r="45" spans="1:11" ht="104.25" customHeight="1" x14ac:dyDescent="0.25">
      <c r="A45" s="319" t="s">
        <v>23</v>
      </c>
      <c r="B45" s="332" t="s">
        <v>11</v>
      </c>
      <c r="C45" s="332" t="s">
        <v>137</v>
      </c>
      <c r="D45" s="332" t="s">
        <v>91</v>
      </c>
      <c r="E45" s="332" t="s">
        <v>213</v>
      </c>
      <c r="F45" s="332" t="s">
        <v>10</v>
      </c>
      <c r="G45" s="332">
        <v>5</v>
      </c>
      <c r="H45" s="332" t="s">
        <v>382</v>
      </c>
      <c r="I45" s="332"/>
      <c r="J45" s="332"/>
      <c r="K45" s="219"/>
    </row>
    <row r="46" spans="1:11" ht="74.25" customHeight="1" x14ac:dyDescent="0.25">
      <c r="A46" s="330" t="s">
        <v>24</v>
      </c>
      <c r="B46" s="331" t="s">
        <v>407</v>
      </c>
      <c r="C46" s="331" t="s">
        <v>12</v>
      </c>
      <c r="D46" s="333" t="s">
        <v>126</v>
      </c>
      <c r="E46" s="333"/>
      <c r="F46" s="64"/>
      <c r="G46" s="331">
        <f>G47+G51+G55</f>
        <v>15</v>
      </c>
      <c r="H46" s="83"/>
      <c r="I46" s="69"/>
      <c r="J46" s="69"/>
    </row>
    <row r="47" spans="1:11" ht="15" customHeight="1" x14ac:dyDescent="0.25">
      <c r="A47" s="355" t="s">
        <v>291</v>
      </c>
      <c r="B47" s="347" t="s">
        <v>424</v>
      </c>
      <c r="C47" s="347" t="s">
        <v>12</v>
      </c>
      <c r="D47" s="333" t="s">
        <v>32</v>
      </c>
      <c r="E47" s="333" t="s">
        <v>128</v>
      </c>
      <c r="F47" s="347" t="s">
        <v>14</v>
      </c>
      <c r="G47" s="347">
        <v>5</v>
      </c>
      <c r="H47" s="343" t="s">
        <v>423</v>
      </c>
      <c r="I47" s="362"/>
      <c r="J47" s="347"/>
    </row>
    <row r="48" spans="1:11" ht="43.5" customHeight="1" x14ac:dyDescent="0.25">
      <c r="A48" s="356"/>
      <c r="B48" s="348"/>
      <c r="C48" s="348"/>
      <c r="D48" s="333" t="s">
        <v>33</v>
      </c>
      <c r="E48" s="333" t="s">
        <v>129</v>
      </c>
      <c r="F48" s="348"/>
      <c r="G48" s="348"/>
      <c r="H48" s="343"/>
      <c r="I48" s="363"/>
      <c r="J48" s="348"/>
    </row>
    <row r="49" spans="1:11" ht="34.5" customHeight="1" x14ac:dyDescent="0.25">
      <c r="A49" s="356"/>
      <c r="B49" s="348"/>
      <c r="C49" s="348"/>
      <c r="D49" s="333" t="s">
        <v>34</v>
      </c>
      <c r="E49" s="333" t="s">
        <v>130</v>
      </c>
      <c r="F49" s="348"/>
      <c r="G49" s="348"/>
      <c r="H49" s="343"/>
      <c r="I49" s="363"/>
      <c r="J49" s="348"/>
    </row>
    <row r="50" spans="1:11" ht="84.75" customHeight="1" x14ac:dyDescent="0.25">
      <c r="A50" s="357"/>
      <c r="B50" s="349"/>
      <c r="C50" s="349"/>
      <c r="D50" s="333" t="s">
        <v>35</v>
      </c>
      <c r="E50" s="333" t="s">
        <v>131</v>
      </c>
      <c r="F50" s="348"/>
      <c r="G50" s="349"/>
      <c r="H50" s="343"/>
      <c r="I50" s="364"/>
      <c r="J50" s="349"/>
    </row>
    <row r="51" spans="1:11" ht="33" customHeight="1" x14ac:dyDescent="0.25">
      <c r="A51" s="355" t="s">
        <v>292</v>
      </c>
      <c r="B51" s="347" t="s">
        <v>353</v>
      </c>
      <c r="C51" s="347" t="s">
        <v>12</v>
      </c>
      <c r="D51" s="333" t="s">
        <v>32</v>
      </c>
      <c r="E51" s="333" t="s">
        <v>128</v>
      </c>
      <c r="F51" s="348"/>
      <c r="G51" s="347">
        <v>5</v>
      </c>
      <c r="H51" s="343" t="s">
        <v>352</v>
      </c>
      <c r="I51" s="362"/>
      <c r="J51" s="347"/>
    </row>
    <row r="52" spans="1:11" ht="45" customHeight="1" x14ac:dyDescent="0.25">
      <c r="A52" s="356"/>
      <c r="B52" s="348"/>
      <c r="C52" s="348"/>
      <c r="D52" s="333" t="s">
        <v>33</v>
      </c>
      <c r="E52" s="333" t="s">
        <v>129</v>
      </c>
      <c r="F52" s="348"/>
      <c r="G52" s="348"/>
      <c r="H52" s="343"/>
      <c r="I52" s="363"/>
      <c r="J52" s="348"/>
    </row>
    <row r="53" spans="1:11" ht="45" customHeight="1" x14ac:dyDescent="0.25">
      <c r="A53" s="356"/>
      <c r="B53" s="348"/>
      <c r="C53" s="348"/>
      <c r="D53" s="333" t="s">
        <v>34</v>
      </c>
      <c r="E53" s="333" t="s">
        <v>130</v>
      </c>
      <c r="F53" s="348"/>
      <c r="G53" s="348"/>
      <c r="H53" s="343"/>
      <c r="I53" s="363"/>
      <c r="J53" s="348"/>
    </row>
    <row r="54" spans="1:11" ht="48.75" customHeight="1" x14ac:dyDescent="0.25">
      <c r="A54" s="357"/>
      <c r="B54" s="349"/>
      <c r="C54" s="349"/>
      <c r="D54" s="333" t="s">
        <v>35</v>
      </c>
      <c r="E54" s="333" t="s">
        <v>131</v>
      </c>
      <c r="F54" s="349"/>
      <c r="G54" s="349"/>
      <c r="H54" s="343"/>
      <c r="I54" s="364"/>
      <c r="J54" s="349"/>
    </row>
    <row r="55" spans="1:11" ht="85.5" customHeight="1" x14ac:dyDescent="0.25">
      <c r="A55" s="317" t="s">
        <v>463</v>
      </c>
      <c r="B55" s="340" t="s">
        <v>460</v>
      </c>
      <c r="C55" s="340"/>
      <c r="D55" s="333"/>
      <c r="E55" s="333"/>
      <c r="F55" s="340"/>
      <c r="G55" s="340">
        <v>5</v>
      </c>
      <c r="H55" s="332"/>
      <c r="I55" s="318"/>
      <c r="J55" s="340"/>
    </row>
    <row r="56" spans="1:11" ht="135" customHeight="1" x14ac:dyDescent="0.25">
      <c r="A56" s="319" t="s">
        <v>25</v>
      </c>
      <c r="B56" s="332" t="s">
        <v>370</v>
      </c>
      <c r="C56" s="332" t="s">
        <v>9</v>
      </c>
      <c r="D56" s="332" t="s">
        <v>60</v>
      </c>
      <c r="E56" s="332" t="s">
        <v>369</v>
      </c>
      <c r="F56" s="332" t="s">
        <v>14</v>
      </c>
      <c r="G56" s="332">
        <v>10</v>
      </c>
      <c r="H56" s="332" t="s">
        <v>371</v>
      </c>
      <c r="I56" s="322"/>
      <c r="J56" s="332"/>
      <c r="K56" s="473"/>
    </row>
    <row r="57" spans="1:11" ht="105" x14ac:dyDescent="0.25">
      <c r="A57" s="319" t="s">
        <v>28</v>
      </c>
      <c r="B57" s="332" t="s">
        <v>138</v>
      </c>
      <c r="C57" s="332" t="s">
        <v>9</v>
      </c>
      <c r="D57" s="332" t="s">
        <v>60</v>
      </c>
      <c r="E57" s="332">
        <v>20</v>
      </c>
      <c r="F57" s="332" t="s">
        <v>14</v>
      </c>
      <c r="G57" s="332">
        <v>10</v>
      </c>
      <c r="H57" s="331" t="s">
        <v>139</v>
      </c>
      <c r="I57" s="322"/>
      <c r="J57" s="332"/>
    </row>
    <row r="58" spans="1:11" ht="225" x14ac:dyDescent="0.25">
      <c r="A58" s="319" t="s">
        <v>29</v>
      </c>
      <c r="B58" s="332" t="s">
        <v>372</v>
      </c>
      <c r="C58" s="332" t="s">
        <v>101</v>
      </c>
      <c r="D58" s="332" t="s">
        <v>373</v>
      </c>
      <c r="E58" s="332" t="s">
        <v>393</v>
      </c>
      <c r="F58" s="332" t="s">
        <v>374</v>
      </c>
      <c r="G58" s="332">
        <v>3</v>
      </c>
      <c r="H58" s="332" t="s">
        <v>375</v>
      </c>
      <c r="I58" s="332"/>
      <c r="J58" s="332"/>
    </row>
    <row r="59" spans="1:11" ht="139.5" customHeight="1" x14ac:dyDescent="0.25">
      <c r="A59" s="319" t="s">
        <v>61</v>
      </c>
      <c r="B59" s="332" t="s">
        <v>377</v>
      </c>
      <c r="C59" s="332" t="s">
        <v>12</v>
      </c>
      <c r="D59" s="332" t="s">
        <v>373</v>
      </c>
      <c r="E59" s="339">
        <v>1</v>
      </c>
      <c r="F59" s="332" t="s">
        <v>14</v>
      </c>
      <c r="G59" s="332">
        <v>2</v>
      </c>
      <c r="H59" s="340" t="s">
        <v>378</v>
      </c>
      <c r="I59" s="332"/>
      <c r="J59" s="332"/>
    </row>
    <row r="60" spans="1:11" ht="139.5" customHeight="1" x14ac:dyDescent="0.25">
      <c r="A60" s="319">
        <v>8</v>
      </c>
      <c r="B60" s="33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332"/>
      <c r="J60" s="332"/>
    </row>
    <row r="61" spans="1:11" ht="139.5" customHeight="1" x14ac:dyDescent="0.25">
      <c r="A61" s="319">
        <v>9</v>
      </c>
      <c r="B61" s="33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332"/>
      <c r="J61" s="332"/>
    </row>
    <row r="62" spans="1:11" x14ac:dyDescent="0.25">
      <c r="A62" s="335"/>
      <c r="B62" s="76" t="s">
        <v>15</v>
      </c>
      <c r="C62" s="336"/>
      <c r="D62" s="336"/>
      <c r="E62" s="336"/>
      <c r="F62" s="336"/>
      <c r="G62" s="336">
        <f>G4+G45+G46+G56+G57+G58+G59+G60+G61</f>
        <v>100</v>
      </c>
      <c r="H62" s="336"/>
      <c r="I62" s="336"/>
      <c r="J62" s="113">
        <f>J6+J10+J15+J19+J23+J28+J37+J41+J45+J47+J51+J56+J57+J58+J59+J32+J55+J60+J61</f>
        <v>0</v>
      </c>
    </row>
    <row r="64" spans="1:11" ht="30" x14ac:dyDescent="0.25">
      <c r="B64" s="48" t="s">
        <v>376</v>
      </c>
    </row>
  </sheetData>
  <mergeCells count="85">
    <mergeCell ref="A51:A54"/>
    <mergeCell ref="B51:B54"/>
    <mergeCell ref="C51:C54"/>
    <mergeCell ref="G51:G54"/>
    <mergeCell ref="A37:A40"/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  <mergeCell ref="A6:A9"/>
    <mergeCell ref="B6:B9"/>
    <mergeCell ref="C6:C9"/>
    <mergeCell ref="B14:C14"/>
    <mergeCell ref="A15:A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J37:J40"/>
    <mergeCell ref="I23:I26"/>
    <mergeCell ref="J23:J26"/>
    <mergeCell ref="I28:I31"/>
    <mergeCell ref="J28:J31"/>
    <mergeCell ref="I32:I35"/>
    <mergeCell ref="J32:J35"/>
    <mergeCell ref="H41:H44"/>
    <mergeCell ref="I41:I44"/>
    <mergeCell ref="J41:J44"/>
    <mergeCell ref="F47:F54"/>
    <mergeCell ref="I47:I50"/>
    <mergeCell ref="J47:J50"/>
    <mergeCell ref="I51:I54"/>
    <mergeCell ref="J51:J54"/>
    <mergeCell ref="H47:H50"/>
    <mergeCell ref="H51:H54"/>
  </mergeCells>
  <pageMargins left="0.51181102362204722" right="0.51181102362204722" top="0.35433070866141736" bottom="0.35433070866141736" header="0.31496062992125984" footer="0.31496062992125984"/>
  <pageSetup paperSize="9" scale="52" fitToHeight="2" orientation="portrait" horizontalDpi="4294967294" r:id="rId1"/>
  <ignoredErrors>
    <ignoredError sqref="A5 A27 A36 A48:A50 A52:A54" numberStoredAsText="1"/>
    <ignoredError sqref="A15:A18 A19:A26 A10:A13 A37:A44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0"/>
  <sheetViews>
    <sheetView zoomScale="55" zoomScaleNormal="55" workbookViewId="0">
      <pane xSplit="1" ySplit="3" topLeftCell="B5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5.7109375" style="1" customWidth="1"/>
    <col min="2" max="2" width="26.28515625" style="1" customWidth="1"/>
    <col min="3" max="3" width="10.5703125" style="1" customWidth="1"/>
    <col min="4" max="4" width="25.85546875" style="1" customWidth="1"/>
    <col min="5" max="5" width="14.28515625" style="1" customWidth="1"/>
    <col min="6" max="6" width="20.140625" style="1" customWidth="1"/>
    <col min="7" max="7" width="9.85546875" style="1" customWidth="1"/>
    <col min="8" max="8" width="36.85546875" style="1" customWidth="1"/>
    <col min="9" max="9" width="11.5703125" style="1" bestFit="1" customWidth="1"/>
    <col min="10" max="10" width="40.28515625" style="1" customWidth="1"/>
    <col min="11" max="11" width="13" customWidth="1"/>
  </cols>
  <sheetData>
    <row r="1" spans="1:10" ht="60" x14ac:dyDescent="0.25">
      <c r="J1" s="8" t="s">
        <v>228</v>
      </c>
    </row>
    <row r="2" spans="1:10" ht="36.75" customHeight="1" x14ac:dyDescent="0.25">
      <c r="A2" s="386" t="s">
        <v>270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60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0" ht="29.2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45"/>
      <c r="J4" s="45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45"/>
      <c r="J5" s="45"/>
    </row>
    <row r="6" spans="1:10" ht="35.2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78"/>
      <c r="J6" s="378"/>
    </row>
    <row r="7" spans="1:10" ht="33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79"/>
      <c r="J7" s="379"/>
    </row>
    <row r="8" spans="1:10" ht="29.2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79"/>
      <c r="J8" s="379"/>
    </row>
    <row r="9" spans="1:10" ht="33.7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80"/>
      <c r="J9" s="380"/>
    </row>
    <row r="10" spans="1:10" ht="28.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43" t="s">
        <v>386</v>
      </c>
      <c r="I10" s="372"/>
      <c r="J10" s="407"/>
    </row>
    <row r="11" spans="1:10" ht="35.2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43"/>
      <c r="I11" s="373"/>
      <c r="J11" s="408"/>
    </row>
    <row r="12" spans="1:10" ht="42.7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43"/>
      <c r="I12" s="373"/>
      <c r="J12" s="408"/>
    </row>
    <row r="13" spans="1:10" ht="25.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43"/>
      <c r="I13" s="374"/>
      <c r="J13" s="409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13"/>
      <c r="J14" s="13"/>
    </row>
    <row r="15" spans="1:10" ht="34.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340</v>
      </c>
      <c r="I15" s="378"/>
      <c r="J15" s="378"/>
    </row>
    <row r="16" spans="1:10" ht="30.7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79"/>
      <c r="J16" s="379"/>
    </row>
    <row r="17" spans="1:10" ht="29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79"/>
      <c r="J17" s="379"/>
    </row>
    <row r="18" spans="1:10" ht="47.2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80"/>
      <c r="J18" s="380"/>
    </row>
    <row r="19" spans="1:10" ht="44.2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72"/>
      <c r="J19" s="378"/>
    </row>
    <row r="20" spans="1:10" ht="30.7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73"/>
      <c r="J20" s="379"/>
    </row>
    <row r="21" spans="1:10" ht="42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73"/>
      <c r="J21" s="379"/>
    </row>
    <row r="22" spans="1:10" ht="50.2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74"/>
      <c r="J22" s="380"/>
    </row>
    <row r="23" spans="1:10" ht="52.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72"/>
      <c r="J23" s="378"/>
    </row>
    <row r="24" spans="1:10" ht="52.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73"/>
      <c r="J24" s="379"/>
    </row>
    <row r="25" spans="1:10" ht="31.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73"/>
      <c r="J25" s="379"/>
    </row>
    <row r="26" spans="1:10" ht="36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74"/>
      <c r="J26" s="380"/>
    </row>
    <row r="27" spans="1:10" ht="15" customHeight="1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</f>
        <v>5</v>
      </c>
      <c r="H27" s="64"/>
      <c r="I27" s="46"/>
      <c r="J27" s="46"/>
    </row>
    <row r="28" spans="1:10" ht="33.7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81"/>
      <c r="J28" s="378"/>
    </row>
    <row r="29" spans="1:10" ht="26.2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82"/>
      <c r="J29" s="379"/>
    </row>
    <row r="30" spans="1:10" ht="35.2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82"/>
      <c r="J30" s="379"/>
    </row>
    <row r="31" spans="1:10" ht="25.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83"/>
      <c r="J31" s="380"/>
    </row>
    <row r="32" spans="1:10" ht="36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13"/>
      <c r="J32" s="13"/>
    </row>
    <row r="33" spans="1:11" ht="32.2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47"/>
      <c r="J33" s="347"/>
    </row>
    <row r="34" spans="1:11" ht="23.2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48"/>
      <c r="J34" s="348"/>
    </row>
    <row r="35" spans="1:11" ht="30.7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48"/>
      <c r="J35" s="348"/>
    </row>
    <row r="36" spans="1:11" ht="27.75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49"/>
      <c r="J36" s="349"/>
    </row>
    <row r="37" spans="1:11" ht="25.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44"/>
      <c r="J37" s="347"/>
    </row>
    <row r="38" spans="1:11" ht="31.5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45"/>
      <c r="J38" s="348"/>
    </row>
    <row r="39" spans="1:11" ht="31.5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45"/>
      <c r="J39" s="348"/>
    </row>
    <row r="40" spans="1:11" ht="33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46"/>
      <c r="J40" s="349"/>
    </row>
    <row r="41" spans="1:11" s="19" customFormat="1" ht="7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  <c r="K41" s="134"/>
    </row>
    <row r="42" spans="1:11" ht="60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35"/>
      <c r="J42" s="35"/>
    </row>
    <row r="43" spans="1:11" ht="1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95"/>
      <c r="J43" s="368"/>
    </row>
    <row r="44" spans="1:11" ht="51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95"/>
      <c r="J44" s="368"/>
    </row>
    <row r="45" spans="1:11" ht="31.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95"/>
      <c r="J45" s="368"/>
    </row>
    <row r="46" spans="1:11" ht="81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95"/>
      <c r="J46" s="368"/>
    </row>
    <row r="47" spans="1:11" ht="1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97"/>
      <c r="J47" s="343"/>
    </row>
    <row r="48" spans="1:11" ht="36.7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97"/>
      <c r="J48" s="343"/>
    </row>
    <row r="49" spans="1:10" ht="44.2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97"/>
      <c r="J49" s="343"/>
    </row>
    <row r="50" spans="1:10" ht="101.2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97"/>
      <c r="J50" s="343"/>
    </row>
    <row r="51" spans="1:10" ht="101.25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83"/>
      <c r="J51" s="272"/>
    </row>
    <row r="52" spans="1:10" ht="105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45"/>
      <c r="J52" s="45"/>
    </row>
    <row r="53" spans="1:10" ht="120" x14ac:dyDescent="0.25">
      <c r="A53" s="63" t="s">
        <v>28</v>
      </c>
      <c r="B53" s="28" t="s">
        <v>138</v>
      </c>
      <c r="C53" s="28" t="s">
        <v>9</v>
      </c>
      <c r="D53" s="28" t="s">
        <v>60</v>
      </c>
      <c r="E53" s="28">
        <v>20</v>
      </c>
      <c r="F53" s="28" t="s">
        <v>14</v>
      </c>
      <c r="G53" s="28">
        <v>10</v>
      </c>
      <c r="H53" s="58" t="s">
        <v>139</v>
      </c>
      <c r="I53" s="45"/>
      <c r="J53" s="45"/>
    </row>
    <row r="54" spans="1:10" ht="195" x14ac:dyDescent="0.25">
      <c r="A54" s="63" t="s">
        <v>29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0"/>
      <c r="J54" s="200"/>
    </row>
    <row r="55" spans="1:10" ht="120" x14ac:dyDescent="0.25">
      <c r="A55" s="63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0"/>
      <c r="J55" s="200"/>
    </row>
    <row r="56" spans="1:10" ht="75" x14ac:dyDescent="0.25">
      <c r="A56" s="280" t="s">
        <v>380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5"/>
      <c r="J56" s="275"/>
    </row>
    <row r="57" spans="1:10" ht="120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5"/>
      <c r="J57" s="27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G53+G52+G42+G41+G4+G54+G55+G56+G57</f>
        <v>100</v>
      </c>
      <c r="H58" s="23"/>
      <c r="I58" s="23"/>
      <c r="J58" s="98">
        <f>J6+J10+J15+J19+J23+J28+J33+J37+J51+J41+J43+J47+J52+J53+J54+J55+J56+J57</f>
        <v>0</v>
      </c>
    </row>
    <row r="60" spans="1:10" ht="30" x14ac:dyDescent="0.25">
      <c r="B60" s="48" t="s">
        <v>376</v>
      </c>
    </row>
  </sheetData>
  <mergeCells count="78">
    <mergeCell ref="B37:B40"/>
    <mergeCell ref="C37:C40"/>
    <mergeCell ref="G37:G40"/>
    <mergeCell ref="H43:H46"/>
    <mergeCell ref="H47:H50"/>
    <mergeCell ref="A43:A46"/>
    <mergeCell ref="B43:B46"/>
    <mergeCell ref="C43:C46"/>
    <mergeCell ref="F43:F50"/>
    <mergeCell ref="G43:G46"/>
    <mergeCell ref="A47:A50"/>
    <mergeCell ref="B47:B50"/>
    <mergeCell ref="C47:C50"/>
    <mergeCell ref="G47:G50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I47:I50"/>
    <mergeCell ref="J47:J50"/>
    <mergeCell ref="J33:J36"/>
    <mergeCell ref="H37:H40"/>
    <mergeCell ref="I37:I40"/>
    <mergeCell ref="J37:J40"/>
    <mergeCell ref="I43:I46"/>
    <mergeCell ref="J43:J46"/>
  </mergeCells>
  <pageMargins left="0" right="0" top="0.35433070866141736" bottom="0.55118110236220474" header="0.31496062992125984" footer="0.31496062992125984"/>
  <pageSetup paperSize="9" scale="50" fitToHeight="2" orientation="portrait" horizontalDpi="4294967294" r:id="rId1"/>
  <ignoredErrors>
    <ignoredError sqref="A5 A7:A9 A11:A14 A27 A32 A44:A46" numberStoredAsText="1"/>
    <ignoredError sqref="A6 A10" twoDigitTextYear="1" numberStoredAsText="1"/>
    <ignoredError sqref="A15 A28 A33:A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0"/>
  <sheetViews>
    <sheetView zoomScale="79" zoomScaleNormal="79" workbookViewId="0">
      <pane xSplit="1" ySplit="3" topLeftCell="B5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O54" sqref="O54"/>
    </sheetView>
  </sheetViews>
  <sheetFormatPr defaultRowHeight="15" x14ac:dyDescent="0.25"/>
  <cols>
    <col min="1" max="1" width="5.42578125" style="90" customWidth="1"/>
    <col min="2" max="2" width="29.85546875" style="77" customWidth="1"/>
    <col min="3" max="3" width="11.28515625" style="77" customWidth="1"/>
    <col min="4" max="4" width="25.5703125" style="77" customWidth="1"/>
    <col min="5" max="5" width="12" style="77" customWidth="1"/>
    <col min="6" max="6" width="18.7109375" style="77" customWidth="1"/>
    <col min="7" max="7" width="11.42578125" style="77" customWidth="1"/>
    <col min="8" max="8" width="41.28515625" style="77" customWidth="1"/>
    <col min="9" max="9" width="8.42578125" style="77" customWidth="1"/>
    <col min="10" max="10" width="41.85546875" style="77" customWidth="1"/>
    <col min="11" max="11" width="12.140625" style="24" bestFit="1" customWidth="1"/>
  </cols>
  <sheetData>
    <row r="1" spans="1:11" ht="60" x14ac:dyDescent="0.25">
      <c r="J1" s="292" t="s">
        <v>465</v>
      </c>
    </row>
    <row r="2" spans="1:11" ht="39" customHeight="1" x14ac:dyDescent="0.25">
      <c r="A2" s="365" t="s">
        <v>284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1" ht="45" x14ac:dyDescent="0.25">
      <c r="A3" s="204" t="s">
        <v>0</v>
      </c>
      <c r="B3" s="201" t="s">
        <v>1</v>
      </c>
      <c r="C3" s="201" t="s">
        <v>2</v>
      </c>
      <c r="D3" s="201" t="s">
        <v>31</v>
      </c>
      <c r="E3" s="201" t="s">
        <v>3</v>
      </c>
      <c r="F3" s="201" t="s">
        <v>4</v>
      </c>
      <c r="G3" s="201" t="s">
        <v>5</v>
      </c>
      <c r="H3" s="210" t="s">
        <v>40</v>
      </c>
      <c r="I3" s="201" t="s">
        <v>6</v>
      </c>
      <c r="J3" s="201" t="s">
        <v>7</v>
      </c>
    </row>
    <row r="4" spans="1:11" ht="37.5" customHeight="1" x14ac:dyDescent="0.25">
      <c r="A4" s="204">
        <v>1</v>
      </c>
      <c r="B4" s="351" t="s">
        <v>8</v>
      </c>
      <c r="C4" s="352"/>
      <c r="D4" s="201"/>
      <c r="E4" s="201">
        <v>100</v>
      </c>
      <c r="F4" s="64"/>
      <c r="G4" s="201">
        <f>G5+G14+G27+G32</f>
        <v>40</v>
      </c>
      <c r="H4" s="69"/>
      <c r="I4" s="201"/>
      <c r="J4" s="201"/>
    </row>
    <row r="5" spans="1:11" x14ac:dyDescent="0.25">
      <c r="A5" s="202" t="s">
        <v>19</v>
      </c>
      <c r="B5" s="353" t="s">
        <v>132</v>
      </c>
      <c r="C5" s="354"/>
      <c r="D5" s="201"/>
      <c r="E5" s="201"/>
      <c r="F5" s="347" t="s">
        <v>18</v>
      </c>
      <c r="G5" s="198">
        <f>G6+G10</f>
        <v>10</v>
      </c>
      <c r="H5" s="69"/>
      <c r="I5" s="201"/>
      <c r="J5" s="201"/>
    </row>
    <row r="6" spans="1:11" s="19" customFormat="1" ht="21.75" customHeight="1" x14ac:dyDescent="0.25">
      <c r="A6" s="355" t="s">
        <v>62</v>
      </c>
      <c r="B6" s="343" t="s">
        <v>115</v>
      </c>
      <c r="C6" s="343" t="s">
        <v>9</v>
      </c>
      <c r="D6" s="210" t="s">
        <v>32</v>
      </c>
      <c r="E6" s="210" t="s">
        <v>133</v>
      </c>
      <c r="F6" s="348"/>
      <c r="G6" s="343">
        <v>5</v>
      </c>
      <c r="H6" s="343" t="s">
        <v>362</v>
      </c>
      <c r="I6" s="347"/>
      <c r="J6" s="347"/>
      <c r="K6" s="212"/>
    </row>
    <row r="7" spans="1:11" s="19" customFormat="1" x14ac:dyDescent="0.25">
      <c r="A7" s="356"/>
      <c r="B7" s="343"/>
      <c r="C7" s="343"/>
      <c r="D7" s="210" t="s">
        <v>33</v>
      </c>
      <c r="E7" s="210" t="s">
        <v>37</v>
      </c>
      <c r="F7" s="348"/>
      <c r="G7" s="343"/>
      <c r="H7" s="343"/>
      <c r="I7" s="348"/>
      <c r="J7" s="348"/>
      <c r="K7" s="212"/>
    </row>
    <row r="8" spans="1:11" s="19" customFormat="1" ht="27" customHeight="1" x14ac:dyDescent="0.25">
      <c r="A8" s="356"/>
      <c r="B8" s="343"/>
      <c r="C8" s="343"/>
      <c r="D8" s="210" t="s">
        <v>34</v>
      </c>
      <c r="E8" s="210" t="s">
        <v>134</v>
      </c>
      <c r="F8" s="348"/>
      <c r="G8" s="343"/>
      <c r="H8" s="343"/>
      <c r="I8" s="348"/>
      <c r="J8" s="348"/>
      <c r="K8" s="212"/>
    </row>
    <row r="9" spans="1:11" s="19" customFormat="1" ht="56.25" customHeight="1" x14ac:dyDescent="0.25">
      <c r="A9" s="357"/>
      <c r="B9" s="343"/>
      <c r="C9" s="343"/>
      <c r="D9" s="210" t="s">
        <v>35</v>
      </c>
      <c r="E9" s="210" t="s">
        <v>39</v>
      </c>
      <c r="F9" s="348"/>
      <c r="G9" s="343"/>
      <c r="H9" s="343"/>
      <c r="I9" s="349"/>
      <c r="J9" s="349"/>
      <c r="K9" s="212"/>
    </row>
    <row r="10" spans="1:11" s="19" customFormat="1" ht="29.25" customHeight="1" x14ac:dyDescent="0.25">
      <c r="A10" s="355" t="s">
        <v>63</v>
      </c>
      <c r="B10" s="343" t="s">
        <v>114</v>
      </c>
      <c r="C10" s="343" t="s">
        <v>9</v>
      </c>
      <c r="D10" s="210" t="s">
        <v>32</v>
      </c>
      <c r="E10" s="210" t="s">
        <v>133</v>
      </c>
      <c r="F10" s="348"/>
      <c r="G10" s="343">
        <v>5</v>
      </c>
      <c r="H10" s="358" t="s">
        <v>379</v>
      </c>
      <c r="I10" s="344"/>
      <c r="J10" s="347"/>
      <c r="K10" s="212"/>
    </row>
    <row r="11" spans="1:11" s="19" customFormat="1" x14ac:dyDescent="0.25">
      <c r="A11" s="356"/>
      <c r="B11" s="343"/>
      <c r="C11" s="343"/>
      <c r="D11" s="210" t="s">
        <v>33</v>
      </c>
      <c r="E11" s="210" t="s">
        <v>37</v>
      </c>
      <c r="F11" s="348"/>
      <c r="G11" s="343"/>
      <c r="H11" s="358"/>
      <c r="I11" s="345"/>
      <c r="J11" s="348"/>
      <c r="K11" s="212"/>
    </row>
    <row r="12" spans="1:11" s="19" customFormat="1" ht="16.5" customHeight="1" x14ac:dyDescent="0.25">
      <c r="A12" s="356"/>
      <c r="B12" s="343"/>
      <c r="C12" s="343"/>
      <c r="D12" s="210" t="s">
        <v>34</v>
      </c>
      <c r="E12" s="210" t="s">
        <v>134</v>
      </c>
      <c r="F12" s="348"/>
      <c r="G12" s="343"/>
      <c r="H12" s="358"/>
      <c r="I12" s="345"/>
      <c r="J12" s="348"/>
      <c r="K12" s="212"/>
    </row>
    <row r="13" spans="1:11" s="19" customFormat="1" ht="63.75" customHeight="1" x14ac:dyDescent="0.25">
      <c r="A13" s="357"/>
      <c r="B13" s="343"/>
      <c r="C13" s="343"/>
      <c r="D13" s="210" t="s">
        <v>35</v>
      </c>
      <c r="E13" s="210" t="s">
        <v>39</v>
      </c>
      <c r="F13" s="348"/>
      <c r="G13" s="343"/>
      <c r="H13" s="358"/>
      <c r="I13" s="346"/>
      <c r="J13" s="349"/>
      <c r="K13" s="212"/>
    </row>
    <row r="14" spans="1:11" x14ac:dyDescent="0.25">
      <c r="A14" s="202" t="s">
        <v>20</v>
      </c>
      <c r="B14" s="359" t="s">
        <v>117</v>
      </c>
      <c r="C14" s="360"/>
      <c r="D14" s="210"/>
      <c r="E14" s="210"/>
      <c r="F14" s="348"/>
      <c r="G14" s="201">
        <f>G15+G19+G23</f>
        <v>15</v>
      </c>
      <c r="H14" s="69"/>
      <c r="I14" s="69"/>
      <c r="J14" s="69"/>
    </row>
    <row r="15" spans="1:11" ht="24.75" customHeight="1" x14ac:dyDescent="0.25">
      <c r="A15" s="355" t="s">
        <v>41</v>
      </c>
      <c r="B15" s="347" t="s">
        <v>116</v>
      </c>
      <c r="C15" s="347" t="s">
        <v>9</v>
      </c>
      <c r="D15" s="210" t="s">
        <v>32</v>
      </c>
      <c r="E15" s="210" t="s">
        <v>133</v>
      </c>
      <c r="F15" s="348"/>
      <c r="G15" s="347">
        <v>5</v>
      </c>
      <c r="H15" s="343" t="s">
        <v>340</v>
      </c>
      <c r="I15" s="362"/>
      <c r="J15" s="347"/>
    </row>
    <row r="16" spans="1:11" ht="36" customHeight="1" x14ac:dyDescent="0.25">
      <c r="A16" s="356"/>
      <c r="B16" s="348"/>
      <c r="C16" s="348"/>
      <c r="D16" s="210" t="s">
        <v>33</v>
      </c>
      <c r="E16" s="210" t="s">
        <v>37</v>
      </c>
      <c r="F16" s="348"/>
      <c r="G16" s="348"/>
      <c r="H16" s="343"/>
      <c r="I16" s="363"/>
      <c r="J16" s="348"/>
    </row>
    <row r="17" spans="1:10" ht="27" customHeight="1" x14ac:dyDescent="0.25">
      <c r="A17" s="356"/>
      <c r="B17" s="348"/>
      <c r="C17" s="348"/>
      <c r="D17" s="210" t="s">
        <v>34</v>
      </c>
      <c r="E17" s="210" t="s">
        <v>134</v>
      </c>
      <c r="F17" s="348"/>
      <c r="G17" s="348"/>
      <c r="H17" s="343"/>
      <c r="I17" s="363"/>
      <c r="J17" s="348"/>
    </row>
    <row r="18" spans="1:10" ht="29.25" customHeight="1" x14ac:dyDescent="0.25">
      <c r="A18" s="357"/>
      <c r="B18" s="349"/>
      <c r="C18" s="349"/>
      <c r="D18" s="210" t="s">
        <v>35</v>
      </c>
      <c r="E18" s="210" t="s">
        <v>100</v>
      </c>
      <c r="F18" s="348"/>
      <c r="G18" s="349"/>
      <c r="H18" s="343"/>
      <c r="I18" s="364"/>
      <c r="J18" s="349"/>
    </row>
    <row r="19" spans="1:10" ht="45" customHeight="1" x14ac:dyDescent="0.25">
      <c r="A19" s="355" t="s">
        <v>42</v>
      </c>
      <c r="B19" s="347" t="s">
        <v>16</v>
      </c>
      <c r="C19" s="347" t="s">
        <v>9</v>
      </c>
      <c r="D19" s="210" t="s">
        <v>32</v>
      </c>
      <c r="E19" s="210" t="s">
        <v>125</v>
      </c>
      <c r="F19" s="348"/>
      <c r="G19" s="347">
        <v>5</v>
      </c>
      <c r="H19" s="343" t="s">
        <v>286</v>
      </c>
      <c r="I19" s="344"/>
      <c r="J19" s="347"/>
    </row>
    <row r="20" spans="1:10" ht="35.25" customHeight="1" x14ac:dyDescent="0.25">
      <c r="A20" s="356"/>
      <c r="B20" s="348"/>
      <c r="C20" s="348"/>
      <c r="D20" s="210" t="s">
        <v>33</v>
      </c>
      <c r="E20" s="210" t="s">
        <v>135</v>
      </c>
      <c r="F20" s="348"/>
      <c r="G20" s="348"/>
      <c r="H20" s="343"/>
      <c r="I20" s="345"/>
      <c r="J20" s="348"/>
    </row>
    <row r="21" spans="1:10" ht="28.5" customHeight="1" x14ac:dyDescent="0.25">
      <c r="A21" s="356"/>
      <c r="B21" s="348"/>
      <c r="C21" s="348"/>
      <c r="D21" s="210" t="s">
        <v>34</v>
      </c>
      <c r="E21" s="210" t="s">
        <v>136</v>
      </c>
      <c r="F21" s="348"/>
      <c r="G21" s="348"/>
      <c r="H21" s="343"/>
      <c r="I21" s="345"/>
      <c r="J21" s="348"/>
    </row>
    <row r="22" spans="1:10" ht="36" customHeight="1" x14ac:dyDescent="0.25">
      <c r="A22" s="357"/>
      <c r="B22" s="349"/>
      <c r="C22" s="349"/>
      <c r="D22" s="210" t="s">
        <v>35</v>
      </c>
      <c r="E22" s="210" t="s">
        <v>100</v>
      </c>
      <c r="F22" s="348"/>
      <c r="G22" s="349"/>
      <c r="H22" s="343"/>
      <c r="I22" s="346"/>
      <c r="J22" s="349"/>
    </row>
    <row r="23" spans="1:10" ht="30" customHeight="1" x14ac:dyDescent="0.25">
      <c r="A23" s="355" t="s">
        <v>43</v>
      </c>
      <c r="B23" s="347" t="s">
        <v>17</v>
      </c>
      <c r="C23" s="347" t="s">
        <v>9</v>
      </c>
      <c r="D23" s="210" t="s">
        <v>32</v>
      </c>
      <c r="E23" s="210" t="s">
        <v>125</v>
      </c>
      <c r="F23" s="348"/>
      <c r="G23" s="343">
        <v>5</v>
      </c>
      <c r="H23" s="343" t="s">
        <v>287</v>
      </c>
      <c r="I23" s="344"/>
      <c r="J23" s="347"/>
    </row>
    <row r="24" spans="1:10" ht="45.75" customHeight="1" x14ac:dyDescent="0.25">
      <c r="A24" s="356"/>
      <c r="B24" s="348"/>
      <c r="C24" s="348"/>
      <c r="D24" s="210" t="s">
        <v>33</v>
      </c>
      <c r="E24" s="210" t="s">
        <v>135</v>
      </c>
      <c r="F24" s="348"/>
      <c r="G24" s="343"/>
      <c r="H24" s="343"/>
      <c r="I24" s="345"/>
      <c r="J24" s="348"/>
    </row>
    <row r="25" spans="1:10" ht="28.5" customHeight="1" x14ac:dyDescent="0.25">
      <c r="A25" s="356"/>
      <c r="B25" s="348"/>
      <c r="C25" s="348"/>
      <c r="D25" s="210" t="s">
        <v>34</v>
      </c>
      <c r="E25" s="210" t="s">
        <v>136</v>
      </c>
      <c r="F25" s="348"/>
      <c r="G25" s="343"/>
      <c r="H25" s="343"/>
      <c r="I25" s="345"/>
      <c r="J25" s="348"/>
    </row>
    <row r="26" spans="1:10" ht="44.25" customHeight="1" x14ac:dyDescent="0.25">
      <c r="A26" s="357"/>
      <c r="B26" s="349"/>
      <c r="C26" s="349"/>
      <c r="D26" s="210" t="s">
        <v>35</v>
      </c>
      <c r="E26" s="210" t="s">
        <v>100</v>
      </c>
      <c r="F26" s="348"/>
      <c r="G26" s="343"/>
      <c r="H26" s="343"/>
      <c r="I26" s="346"/>
      <c r="J26" s="349"/>
    </row>
    <row r="27" spans="1:10" x14ac:dyDescent="0.25">
      <c r="A27" s="203" t="s">
        <v>21</v>
      </c>
      <c r="B27" s="353" t="s">
        <v>140</v>
      </c>
      <c r="C27" s="354"/>
      <c r="D27" s="210"/>
      <c r="E27" s="210"/>
      <c r="F27" s="348"/>
      <c r="G27" s="201">
        <f>G28</f>
        <v>5</v>
      </c>
      <c r="H27" s="347" t="s">
        <v>415</v>
      </c>
      <c r="I27" s="347"/>
      <c r="J27" s="347"/>
    </row>
    <row r="28" spans="1:10" ht="13.5" customHeight="1" x14ac:dyDescent="0.25">
      <c r="A28" s="355" t="s">
        <v>119</v>
      </c>
      <c r="B28" s="347" t="s">
        <v>118</v>
      </c>
      <c r="C28" s="347" t="s">
        <v>9</v>
      </c>
      <c r="D28" s="210" t="s">
        <v>32</v>
      </c>
      <c r="E28" s="210" t="s">
        <v>133</v>
      </c>
      <c r="F28" s="348"/>
      <c r="G28" s="343">
        <v>5</v>
      </c>
      <c r="H28" s="348"/>
      <c r="I28" s="348"/>
      <c r="J28" s="348"/>
    </row>
    <row r="29" spans="1:10" ht="36.75" customHeight="1" x14ac:dyDescent="0.25">
      <c r="A29" s="356"/>
      <c r="B29" s="348"/>
      <c r="C29" s="348"/>
      <c r="D29" s="210" t="s">
        <v>33</v>
      </c>
      <c r="E29" s="210" t="s">
        <v>37</v>
      </c>
      <c r="F29" s="348"/>
      <c r="G29" s="343"/>
      <c r="H29" s="348"/>
      <c r="I29" s="348"/>
      <c r="J29" s="348"/>
    </row>
    <row r="30" spans="1:10" ht="21.75" customHeight="1" x14ac:dyDescent="0.25">
      <c r="A30" s="356"/>
      <c r="B30" s="348"/>
      <c r="C30" s="348"/>
      <c r="D30" s="210" t="s">
        <v>34</v>
      </c>
      <c r="E30" s="210" t="s">
        <v>134</v>
      </c>
      <c r="F30" s="348"/>
      <c r="G30" s="343"/>
      <c r="H30" s="348"/>
      <c r="I30" s="348"/>
      <c r="J30" s="348"/>
    </row>
    <row r="31" spans="1:10" ht="32.25" customHeight="1" x14ac:dyDescent="0.25">
      <c r="A31" s="357"/>
      <c r="B31" s="349"/>
      <c r="C31" s="349"/>
      <c r="D31" s="210" t="s">
        <v>35</v>
      </c>
      <c r="E31" s="210" t="s">
        <v>39</v>
      </c>
      <c r="F31" s="348"/>
      <c r="G31" s="343"/>
      <c r="H31" s="349"/>
      <c r="I31" s="349"/>
      <c r="J31" s="349"/>
    </row>
    <row r="32" spans="1:10" x14ac:dyDescent="0.25">
      <c r="A32" s="204" t="s">
        <v>22</v>
      </c>
      <c r="B32" s="366" t="s">
        <v>121</v>
      </c>
      <c r="C32" s="367"/>
      <c r="D32" s="210"/>
      <c r="E32" s="210"/>
      <c r="F32" s="348"/>
      <c r="G32" s="201">
        <f>G33+G37</f>
        <v>10</v>
      </c>
      <c r="H32" s="69"/>
      <c r="I32" s="69"/>
      <c r="J32" s="69"/>
    </row>
    <row r="33" spans="1:10" x14ac:dyDescent="0.25">
      <c r="A33" s="361" t="s">
        <v>122</v>
      </c>
      <c r="B33" s="343" t="s">
        <v>124</v>
      </c>
      <c r="C33" s="343" t="s">
        <v>9</v>
      </c>
      <c r="D33" s="210" t="s">
        <v>32</v>
      </c>
      <c r="E33" s="210" t="s">
        <v>133</v>
      </c>
      <c r="F33" s="348"/>
      <c r="G33" s="343">
        <v>5</v>
      </c>
      <c r="H33" s="343" t="s">
        <v>367</v>
      </c>
      <c r="I33" s="347"/>
      <c r="J33" s="347"/>
    </row>
    <row r="34" spans="1:10" ht="18.75" customHeight="1" x14ac:dyDescent="0.25">
      <c r="A34" s="361"/>
      <c r="B34" s="343"/>
      <c r="C34" s="343"/>
      <c r="D34" s="210" t="s">
        <v>33</v>
      </c>
      <c r="E34" s="210" t="s">
        <v>37</v>
      </c>
      <c r="F34" s="348"/>
      <c r="G34" s="343"/>
      <c r="H34" s="343"/>
      <c r="I34" s="348"/>
      <c r="J34" s="348"/>
    </row>
    <row r="35" spans="1:10" ht="24.75" customHeight="1" x14ac:dyDescent="0.25">
      <c r="A35" s="361"/>
      <c r="B35" s="343"/>
      <c r="C35" s="343"/>
      <c r="D35" s="210" t="s">
        <v>34</v>
      </c>
      <c r="E35" s="210" t="s">
        <v>134</v>
      </c>
      <c r="F35" s="348"/>
      <c r="G35" s="343"/>
      <c r="H35" s="343"/>
      <c r="I35" s="348"/>
      <c r="J35" s="348"/>
    </row>
    <row r="36" spans="1:10" ht="36.75" customHeight="1" x14ac:dyDescent="0.25">
      <c r="A36" s="361"/>
      <c r="B36" s="343"/>
      <c r="C36" s="343"/>
      <c r="D36" s="210" t="s">
        <v>35</v>
      </c>
      <c r="E36" s="210" t="s">
        <v>39</v>
      </c>
      <c r="F36" s="348"/>
      <c r="G36" s="343"/>
      <c r="H36" s="343"/>
      <c r="I36" s="349"/>
      <c r="J36" s="349"/>
    </row>
    <row r="37" spans="1:10" ht="16.5" customHeight="1" x14ac:dyDescent="0.25">
      <c r="A37" s="355" t="s">
        <v>123</v>
      </c>
      <c r="B37" s="343" t="s">
        <v>113</v>
      </c>
      <c r="C37" s="343" t="s">
        <v>9</v>
      </c>
      <c r="D37" s="210" t="s">
        <v>32</v>
      </c>
      <c r="E37" s="210" t="s">
        <v>133</v>
      </c>
      <c r="F37" s="348"/>
      <c r="G37" s="343">
        <v>5</v>
      </c>
      <c r="H37" s="343" t="s">
        <v>368</v>
      </c>
      <c r="I37" s="362"/>
      <c r="J37" s="347"/>
    </row>
    <row r="38" spans="1:10" ht="16.5" customHeight="1" x14ac:dyDescent="0.25">
      <c r="A38" s="356"/>
      <c r="B38" s="343"/>
      <c r="C38" s="343"/>
      <c r="D38" s="210" t="s">
        <v>33</v>
      </c>
      <c r="E38" s="210" t="s">
        <v>37</v>
      </c>
      <c r="F38" s="348"/>
      <c r="G38" s="343"/>
      <c r="H38" s="343"/>
      <c r="I38" s="363"/>
      <c r="J38" s="348"/>
    </row>
    <row r="39" spans="1:10" ht="16.5" customHeight="1" x14ac:dyDescent="0.25">
      <c r="A39" s="356"/>
      <c r="B39" s="343"/>
      <c r="C39" s="343"/>
      <c r="D39" s="210" t="s">
        <v>34</v>
      </c>
      <c r="E39" s="210" t="s">
        <v>134</v>
      </c>
      <c r="F39" s="348"/>
      <c r="G39" s="343"/>
      <c r="H39" s="343"/>
      <c r="I39" s="363"/>
      <c r="J39" s="348"/>
    </row>
    <row r="40" spans="1:10" ht="36.75" customHeight="1" x14ac:dyDescent="0.25">
      <c r="A40" s="357"/>
      <c r="B40" s="343"/>
      <c r="C40" s="343"/>
      <c r="D40" s="210" t="s">
        <v>35</v>
      </c>
      <c r="E40" s="210" t="s">
        <v>39</v>
      </c>
      <c r="F40" s="349"/>
      <c r="G40" s="343"/>
      <c r="H40" s="343"/>
      <c r="I40" s="364"/>
      <c r="J40" s="349"/>
    </row>
    <row r="41" spans="1:10" ht="7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382</v>
      </c>
      <c r="I41" s="201"/>
      <c r="J41" s="201"/>
    </row>
    <row r="42" spans="1:10" ht="60" x14ac:dyDescent="0.25">
      <c r="A42" s="202" t="s">
        <v>24</v>
      </c>
      <c r="B42" s="233" t="s">
        <v>407</v>
      </c>
      <c r="C42" s="198" t="s">
        <v>12</v>
      </c>
      <c r="D42" s="210" t="s">
        <v>126</v>
      </c>
      <c r="E42" s="210"/>
      <c r="F42" s="64"/>
      <c r="G42" s="198">
        <v>15</v>
      </c>
      <c r="I42" s="69"/>
      <c r="J42" s="69"/>
    </row>
    <row r="43" spans="1:10" x14ac:dyDescent="0.25">
      <c r="A43" s="355" t="s">
        <v>291</v>
      </c>
      <c r="B43" s="347" t="s">
        <v>424</v>
      </c>
      <c r="C43" s="347" t="s">
        <v>12</v>
      </c>
      <c r="D43" s="210" t="s">
        <v>32</v>
      </c>
      <c r="E43" s="210" t="s">
        <v>128</v>
      </c>
      <c r="F43" s="347" t="s">
        <v>14</v>
      </c>
      <c r="G43" s="347">
        <v>5</v>
      </c>
      <c r="H43" s="347" t="s">
        <v>423</v>
      </c>
      <c r="I43" s="344"/>
      <c r="J43" s="347"/>
    </row>
    <row r="44" spans="1:10" ht="15" customHeight="1" x14ac:dyDescent="0.25">
      <c r="A44" s="356"/>
      <c r="B44" s="348"/>
      <c r="C44" s="348"/>
      <c r="D44" s="210" t="s">
        <v>33</v>
      </c>
      <c r="E44" s="210" t="s">
        <v>129</v>
      </c>
      <c r="F44" s="348"/>
      <c r="G44" s="348"/>
      <c r="H44" s="348"/>
      <c r="I44" s="345"/>
      <c r="J44" s="348"/>
    </row>
    <row r="45" spans="1:10" x14ac:dyDescent="0.25">
      <c r="A45" s="356"/>
      <c r="B45" s="348"/>
      <c r="C45" s="348"/>
      <c r="D45" s="210" t="s">
        <v>34</v>
      </c>
      <c r="E45" s="210" t="s">
        <v>130</v>
      </c>
      <c r="F45" s="348"/>
      <c r="G45" s="348"/>
      <c r="H45" s="348"/>
      <c r="I45" s="345"/>
      <c r="J45" s="348"/>
    </row>
    <row r="46" spans="1:10" x14ac:dyDescent="0.25">
      <c r="A46" s="357"/>
      <c r="B46" s="349"/>
      <c r="C46" s="349"/>
      <c r="D46" s="210" t="s">
        <v>35</v>
      </c>
      <c r="E46" s="210" t="s">
        <v>131</v>
      </c>
      <c r="F46" s="348"/>
      <c r="G46" s="349"/>
      <c r="H46" s="349"/>
      <c r="I46" s="346"/>
      <c r="J46" s="349"/>
    </row>
    <row r="47" spans="1:10" ht="98.25" customHeight="1" x14ac:dyDescent="0.25">
      <c r="A47" s="355" t="s">
        <v>292</v>
      </c>
      <c r="B47" s="347" t="s">
        <v>353</v>
      </c>
      <c r="C47" s="347" t="s">
        <v>12</v>
      </c>
      <c r="D47" s="210" t="s">
        <v>32</v>
      </c>
      <c r="E47" s="210" t="s">
        <v>128</v>
      </c>
      <c r="F47" s="348"/>
      <c r="G47" s="347">
        <v>5</v>
      </c>
      <c r="H47" s="347" t="s">
        <v>352</v>
      </c>
      <c r="I47" s="362"/>
      <c r="J47" s="347"/>
    </row>
    <row r="48" spans="1:10" ht="15" customHeight="1" x14ac:dyDescent="0.25">
      <c r="A48" s="356"/>
      <c r="B48" s="348"/>
      <c r="C48" s="348"/>
      <c r="D48" s="210" t="s">
        <v>33</v>
      </c>
      <c r="E48" s="210" t="s">
        <v>129</v>
      </c>
      <c r="F48" s="348"/>
      <c r="G48" s="348"/>
      <c r="H48" s="348"/>
      <c r="I48" s="363"/>
      <c r="J48" s="348"/>
    </row>
    <row r="49" spans="1:10" x14ac:dyDescent="0.25">
      <c r="A49" s="356"/>
      <c r="B49" s="348"/>
      <c r="C49" s="348"/>
      <c r="D49" s="210" t="s">
        <v>34</v>
      </c>
      <c r="E49" s="210" t="s">
        <v>130</v>
      </c>
      <c r="F49" s="348"/>
      <c r="G49" s="348"/>
      <c r="H49" s="348"/>
      <c r="I49" s="363"/>
      <c r="J49" s="348"/>
    </row>
    <row r="50" spans="1:10" x14ac:dyDescent="0.25">
      <c r="A50" s="357"/>
      <c r="B50" s="349"/>
      <c r="C50" s="349"/>
      <c r="D50" s="210" t="s">
        <v>35</v>
      </c>
      <c r="E50" s="210" t="s">
        <v>131</v>
      </c>
      <c r="F50" s="349"/>
      <c r="G50" s="349"/>
      <c r="H50" s="349"/>
      <c r="I50" s="364"/>
      <c r="J50" s="349"/>
    </row>
    <row r="51" spans="1:10" ht="117.75" customHeight="1" x14ac:dyDescent="0.25">
      <c r="A51" s="268" t="s">
        <v>463</v>
      </c>
      <c r="B51" s="265" t="s">
        <v>460</v>
      </c>
      <c r="C51" s="265"/>
      <c r="D51" s="267"/>
      <c r="E51" s="267"/>
      <c r="F51" s="265"/>
      <c r="G51" s="265">
        <v>5</v>
      </c>
      <c r="H51" s="265"/>
      <c r="I51" s="269"/>
      <c r="J51" s="265"/>
    </row>
    <row r="52" spans="1:10" ht="117.75" customHeight="1" x14ac:dyDescent="0.25">
      <c r="A52" s="204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201"/>
      <c r="J52" s="201"/>
    </row>
    <row r="53" spans="1:10" ht="105" x14ac:dyDescent="0.25">
      <c r="A53" s="204" t="s">
        <v>28</v>
      </c>
      <c r="B53" s="201" t="s">
        <v>138</v>
      </c>
      <c r="C53" s="201" t="s">
        <v>9</v>
      </c>
      <c r="D53" s="201" t="s">
        <v>60</v>
      </c>
      <c r="E53" s="201">
        <v>20</v>
      </c>
      <c r="F53" s="201" t="s">
        <v>14</v>
      </c>
      <c r="G53" s="201">
        <v>10</v>
      </c>
      <c r="H53" s="198" t="s">
        <v>139</v>
      </c>
      <c r="I53" s="201"/>
      <c r="J53" s="201"/>
    </row>
    <row r="54" spans="1:10" ht="127.5" customHeight="1" x14ac:dyDescent="0.25">
      <c r="A54" s="74">
        <v>6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1"/>
      <c r="J54" s="201"/>
    </row>
    <row r="55" spans="1:10" ht="116.25" customHeight="1" x14ac:dyDescent="0.25">
      <c r="A55" s="74">
        <v>7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1"/>
      <c r="J55" s="201"/>
    </row>
    <row r="56" spans="1:10" ht="60" x14ac:dyDescent="0.25">
      <c r="A56" s="74">
        <v>8</v>
      </c>
      <c r="B56" s="266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266">
        <v>5</v>
      </c>
      <c r="H56" s="265" t="s">
        <v>378</v>
      </c>
      <c r="I56" s="266"/>
      <c r="J56" s="266"/>
    </row>
    <row r="57" spans="1:10" ht="108.75" customHeight="1" x14ac:dyDescent="0.25">
      <c r="A57" s="74">
        <v>9</v>
      </c>
      <c r="B57" s="266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266">
        <v>5</v>
      </c>
      <c r="H57" s="265" t="s">
        <v>470</v>
      </c>
      <c r="I57" s="266"/>
      <c r="J57" s="266"/>
    </row>
    <row r="58" spans="1:10" x14ac:dyDescent="0.25">
      <c r="A58" s="68"/>
      <c r="B58" s="76" t="s">
        <v>15</v>
      </c>
      <c r="C58" s="206"/>
      <c r="D58" s="206"/>
      <c r="E58" s="206"/>
      <c r="F58" s="206"/>
      <c r="G58" s="206">
        <f>G53+G52+G42+G41+G56+G57+G4+G54+G55</f>
        <v>100</v>
      </c>
      <c r="H58" s="206"/>
      <c r="I58" s="206"/>
      <c r="J58" s="113">
        <f>J6+J10+J15+J19+J23+J27+J33+J37+J51+J41+J43+J47+J52+J53+J54+J55+J56+J57</f>
        <v>0</v>
      </c>
    </row>
    <row r="60" spans="1:10" ht="30" x14ac:dyDescent="0.25">
      <c r="B60" s="48" t="s">
        <v>376</v>
      </c>
    </row>
  </sheetData>
  <mergeCells count="78">
    <mergeCell ref="B27:C27"/>
    <mergeCell ref="A28:A31"/>
    <mergeCell ref="B28:B31"/>
    <mergeCell ref="C28:C31"/>
    <mergeCell ref="B32:C3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A23:A26"/>
    <mergeCell ref="B23:B26"/>
    <mergeCell ref="C23:C26"/>
    <mergeCell ref="G23:G26"/>
    <mergeCell ref="H23:H26"/>
    <mergeCell ref="A47:A50"/>
    <mergeCell ref="A37:A40"/>
    <mergeCell ref="B37:B40"/>
    <mergeCell ref="C37:C40"/>
    <mergeCell ref="G37:G40"/>
    <mergeCell ref="C47:C50"/>
    <mergeCell ref="G47:G50"/>
    <mergeCell ref="B43:B46"/>
    <mergeCell ref="B47:B50"/>
    <mergeCell ref="G33:G36"/>
    <mergeCell ref="J37:J40"/>
    <mergeCell ref="A43:A46"/>
    <mergeCell ref="C43:C46"/>
    <mergeCell ref="G43:G46"/>
    <mergeCell ref="I43:I46"/>
    <mergeCell ref="J43:J46"/>
    <mergeCell ref="H37:H40"/>
    <mergeCell ref="I37:I40"/>
    <mergeCell ref="A33:A36"/>
    <mergeCell ref="B33:B36"/>
    <mergeCell ref="C33:C36"/>
    <mergeCell ref="I47:I50"/>
    <mergeCell ref="J47:J50"/>
    <mergeCell ref="F43:F50"/>
    <mergeCell ref="H43:H46"/>
    <mergeCell ref="H47:H50"/>
  </mergeCells>
  <pageMargins left="0.43307086614173229" right="0.23622047244094491" top="0.35433070866141736" bottom="0" header="0.31496062992125984" footer="0.31496062992125984"/>
  <pageSetup paperSize="9" scale="47" fitToHeight="2" orientation="portrait" horizontalDpi="4294967294" r:id="rId1"/>
  <ignoredErrors>
    <ignoredError sqref="A4:A5" numberStoredAsText="1"/>
    <ignoredError sqref="A6:A40 A44:A46" twoDigitTextYear="1" numberStoredAsText="1"/>
    <ignoredError sqref="A58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4"/>
  <sheetViews>
    <sheetView zoomScale="85" zoomScaleNormal="85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61" sqref="K61"/>
    </sheetView>
  </sheetViews>
  <sheetFormatPr defaultRowHeight="15" x14ac:dyDescent="0.25"/>
  <cols>
    <col min="1" max="1" width="5.140625" style="1" customWidth="1"/>
    <col min="2" max="2" width="24.5703125" style="1" customWidth="1"/>
    <col min="3" max="3" width="10.140625" style="1" customWidth="1"/>
    <col min="4" max="4" width="24" style="1" customWidth="1"/>
    <col min="5" max="5" width="10.85546875" style="1" customWidth="1"/>
    <col min="6" max="6" width="17.85546875" style="1" customWidth="1"/>
    <col min="7" max="7" width="10.42578125" style="1" customWidth="1"/>
    <col min="8" max="8" width="38.140625" style="1" customWidth="1"/>
    <col min="9" max="9" width="11.5703125" style="1" bestFit="1" customWidth="1"/>
    <col min="10" max="10" width="41.85546875" style="1" customWidth="1"/>
    <col min="11" max="11" width="27.7109375" customWidth="1"/>
    <col min="12" max="12" width="20.42578125" bestFit="1" customWidth="1"/>
  </cols>
  <sheetData>
    <row r="1" spans="1:10" ht="60" x14ac:dyDescent="0.25">
      <c r="J1" s="8" t="s">
        <v>229</v>
      </c>
    </row>
    <row r="2" spans="1:10" ht="30" customHeight="1" x14ac:dyDescent="0.25">
      <c r="A2" s="386" t="s">
        <v>269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0" ht="28.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G5+G14+G27+G36</f>
        <v>40</v>
      </c>
      <c r="H4" s="69"/>
      <c r="I4" s="28"/>
      <c r="J4" s="28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7</v>
      </c>
      <c r="H5" s="69"/>
      <c r="I5" s="28"/>
      <c r="J5" s="28"/>
    </row>
    <row r="6" spans="1:10" ht="36.7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62"/>
      <c r="J6" s="398"/>
    </row>
    <row r="7" spans="1:10" ht="27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63"/>
      <c r="J7" s="399"/>
    </row>
    <row r="8" spans="1:10" ht="39.7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63"/>
      <c r="J8" s="399"/>
    </row>
    <row r="9" spans="1:10" ht="20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64"/>
      <c r="J9" s="400"/>
    </row>
    <row r="10" spans="1:10" ht="38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2</v>
      </c>
      <c r="H10" s="358" t="s">
        <v>379</v>
      </c>
      <c r="I10" s="362"/>
      <c r="J10" s="398"/>
    </row>
    <row r="11" spans="1:10" ht="27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63"/>
      <c r="J11" s="399"/>
    </row>
    <row r="12" spans="1:10" ht="41.2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63"/>
      <c r="J12" s="399"/>
    </row>
    <row r="13" spans="1:10" ht="36.7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64"/>
      <c r="J13" s="400"/>
    </row>
    <row r="14" spans="1:10" ht="34.5" customHeight="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13</v>
      </c>
      <c r="H14" s="69"/>
      <c r="I14" s="69"/>
      <c r="J14" s="69"/>
    </row>
    <row r="15" spans="1:10" ht="32.2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3</v>
      </c>
      <c r="H15" s="378" t="s">
        <v>340</v>
      </c>
      <c r="I15" s="347"/>
      <c r="J15" s="347"/>
    </row>
    <row r="16" spans="1:10" ht="32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48"/>
      <c r="J16" s="348"/>
    </row>
    <row r="17" spans="1:11" ht="35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48"/>
      <c r="J17" s="348"/>
    </row>
    <row r="18" spans="1:11" ht="38.2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49"/>
      <c r="J18" s="349"/>
    </row>
    <row r="19" spans="1:11" ht="31.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44"/>
      <c r="J19" s="347"/>
    </row>
    <row r="20" spans="1:11" ht="36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45"/>
      <c r="J20" s="348"/>
    </row>
    <row r="21" spans="1:11" ht="30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45"/>
      <c r="J21" s="348"/>
    </row>
    <row r="22" spans="1:11" ht="69.7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46"/>
      <c r="J22" s="349"/>
    </row>
    <row r="23" spans="1:11" ht="37.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44"/>
      <c r="J23" s="347"/>
    </row>
    <row r="24" spans="1:11" ht="33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45"/>
      <c r="J24" s="348"/>
    </row>
    <row r="25" spans="1:11" ht="44.2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45"/>
      <c r="J25" s="348"/>
    </row>
    <row r="26" spans="1:11" ht="45.7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46"/>
      <c r="J26" s="349"/>
    </row>
    <row r="27" spans="1:11" ht="15" customHeight="1" x14ac:dyDescent="0.25">
      <c r="A27" s="67" t="s">
        <v>21</v>
      </c>
      <c r="B27" s="410" t="s">
        <v>140</v>
      </c>
      <c r="C27" s="411"/>
      <c r="D27" s="6"/>
      <c r="E27" s="6"/>
      <c r="F27" s="348"/>
      <c r="G27" s="28">
        <f>G28+G32</f>
        <v>10</v>
      </c>
      <c r="H27" s="64"/>
      <c r="I27" s="60"/>
      <c r="J27" s="60"/>
    </row>
    <row r="28" spans="1:11" ht="30.7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47"/>
      <c r="J28" s="347"/>
    </row>
    <row r="29" spans="1:11" ht="34.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48"/>
      <c r="J29" s="348"/>
      <c r="K29" s="137"/>
    </row>
    <row r="30" spans="1:11" ht="34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48"/>
      <c r="J30" s="348"/>
    </row>
    <row r="31" spans="1:11" ht="36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49"/>
      <c r="J31" s="349"/>
    </row>
    <row r="32" spans="1:11" ht="36" customHeight="1" x14ac:dyDescent="0.25">
      <c r="A32" s="355" t="s">
        <v>120</v>
      </c>
      <c r="B32" s="347" t="s">
        <v>112</v>
      </c>
      <c r="C32" s="347" t="s">
        <v>9</v>
      </c>
      <c r="D32" s="211" t="s">
        <v>32</v>
      </c>
      <c r="E32" s="211" t="s">
        <v>125</v>
      </c>
      <c r="F32" s="348"/>
      <c r="G32" s="347">
        <v>5</v>
      </c>
      <c r="H32" s="343" t="s">
        <v>288</v>
      </c>
      <c r="I32" s="347"/>
      <c r="J32" s="347"/>
    </row>
    <row r="33" spans="1:10" ht="36" customHeight="1" x14ac:dyDescent="0.25">
      <c r="A33" s="356"/>
      <c r="B33" s="348"/>
      <c r="C33" s="348"/>
      <c r="D33" s="211" t="s">
        <v>33</v>
      </c>
      <c r="E33" s="211" t="s">
        <v>135</v>
      </c>
      <c r="F33" s="348"/>
      <c r="G33" s="348"/>
      <c r="H33" s="343"/>
      <c r="I33" s="348"/>
      <c r="J33" s="348"/>
    </row>
    <row r="34" spans="1:10" ht="36" customHeight="1" x14ac:dyDescent="0.25">
      <c r="A34" s="356"/>
      <c r="B34" s="348"/>
      <c r="C34" s="348"/>
      <c r="D34" s="211" t="s">
        <v>34</v>
      </c>
      <c r="E34" s="211" t="s">
        <v>136</v>
      </c>
      <c r="F34" s="348"/>
      <c r="G34" s="348"/>
      <c r="H34" s="343"/>
      <c r="I34" s="348"/>
      <c r="J34" s="348"/>
    </row>
    <row r="35" spans="1:10" ht="48" customHeight="1" x14ac:dyDescent="0.25">
      <c r="A35" s="357"/>
      <c r="B35" s="349"/>
      <c r="C35" s="349"/>
      <c r="D35" s="211" t="s">
        <v>35</v>
      </c>
      <c r="E35" s="211" t="s">
        <v>100</v>
      </c>
      <c r="F35" s="348"/>
      <c r="G35" s="349"/>
      <c r="H35" s="343"/>
      <c r="I35" s="349"/>
      <c r="J35" s="349"/>
    </row>
    <row r="36" spans="1:10" ht="29.25" customHeight="1" x14ac:dyDescent="0.25">
      <c r="A36" s="63" t="s">
        <v>22</v>
      </c>
      <c r="B36" s="353" t="s">
        <v>121</v>
      </c>
      <c r="C36" s="354"/>
      <c r="D36" s="6"/>
      <c r="E36" s="6"/>
      <c r="F36" s="348"/>
      <c r="G36" s="28">
        <f>G37+G41</f>
        <v>10</v>
      </c>
      <c r="H36" s="69"/>
      <c r="I36" s="69"/>
      <c r="J36" s="69"/>
    </row>
    <row r="37" spans="1:10" ht="38.25" customHeight="1" x14ac:dyDescent="0.25">
      <c r="A37" s="361" t="s">
        <v>122</v>
      </c>
      <c r="B37" s="343" t="s">
        <v>124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47"/>
      <c r="J37" s="347"/>
    </row>
    <row r="38" spans="1:10" ht="27" customHeight="1" x14ac:dyDescent="0.25">
      <c r="A38" s="361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48"/>
      <c r="J38" s="348"/>
    </row>
    <row r="39" spans="1:10" ht="29.25" customHeight="1" x14ac:dyDescent="0.25">
      <c r="A39" s="361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48"/>
      <c r="J39" s="348"/>
    </row>
    <row r="40" spans="1:10" ht="23.25" customHeight="1" x14ac:dyDescent="0.25">
      <c r="A40" s="361"/>
      <c r="B40" s="343"/>
      <c r="C40" s="343"/>
      <c r="D40" s="6" t="s">
        <v>35</v>
      </c>
      <c r="E40" s="211" t="s">
        <v>39</v>
      </c>
      <c r="F40" s="348"/>
      <c r="G40" s="343"/>
      <c r="H40" s="343"/>
      <c r="I40" s="349"/>
      <c r="J40" s="349"/>
    </row>
    <row r="41" spans="1:10" ht="27" customHeight="1" x14ac:dyDescent="0.25">
      <c r="A41" s="355" t="s">
        <v>123</v>
      </c>
      <c r="B41" s="343" t="s">
        <v>113</v>
      </c>
      <c r="C41" s="343" t="s">
        <v>9</v>
      </c>
      <c r="D41" s="6" t="s">
        <v>32</v>
      </c>
      <c r="E41" s="211" t="s">
        <v>133</v>
      </c>
      <c r="F41" s="348"/>
      <c r="G41" s="343">
        <v>5</v>
      </c>
      <c r="H41" s="343" t="s">
        <v>365</v>
      </c>
      <c r="I41" s="362"/>
      <c r="J41" s="347"/>
    </row>
    <row r="42" spans="1:10" ht="17.25" customHeight="1" x14ac:dyDescent="0.25">
      <c r="A42" s="356"/>
      <c r="B42" s="343"/>
      <c r="C42" s="343"/>
      <c r="D42" s="6" t="s">
        <v>33</v>
      </c>
      <c r="E42" s="211" t="s">
        <v>37</v>
      </c>
      <c r="F42" s="348"/>
      <c r="G42" s="343"/>
      <c r="H42" s="343"/>
      <c r="I42" s="363"/>
      <c r="J42" s="348"/>
    </row>
    <row r="43" spans="1:10" ht="27.75" customHeight="1" x14ac:dyDescent="0.25">
      <c r="A43" s="356"/>
      <c r="B43" s="343"/>
      <c r="C43" s="343"/>
      <c r="D43" s="6" t="s">
        <v>34</v>
      </c>
      <c r="E43" s="211" t="s">
        <v>134</v>
      </c>
      <c r="F43" s="348"/>
      <c r="G43" s="343"/>
      <c r="H43" s="343"/>
      <c r="I43" s="363"/>
      <c r="J43" s="348"/>
    </row>
    <row r="44" spans="1:10" ht="25.5" customHeight="1" x14ac:dyDescent="0.25">
      <c r="A44" s="357"/>
      <c r="B44" s="343"/>
      <c r="C44" s="343"/>
      <c r="D44" s="6" t="s">
        <v>35</v>
      </c>
      <c r="E44" s="211" t="s">
        <v>39</v>
      </c>
      <c r="F44" s="349"/>
      <c r="G44" s="343"/>
      <c r="H44" s="343"/>
      <c r="I44" s="364"/>
      <c r="J44" s="349"/>
    </row>
    <row r="45" spans="1:10" s="19" customFormat="1" ht="105.75" customHeight="1" x14ac:dyDescent="0.25">
      <c r="A45" s="204" t="s">
        <v>23</v>
      </c>
      <c r="B45" s="201" t="s">
        <v>11</v>
      </c>
      <c r="C45" s="201" t="s">
        <v>137</v>
      </c>
      <c r="D45" s="201" t="s">
        <v>91</v>
      </c>
      <c r="E45" s="201" t="s">
        <v>213</v>
      </c>
      <c r="F45" s="201" t="s">
        <v>10</v>
      </c>
      <c r="G45" s="201">
        <v>10</v>
      </c>
      <c r="H45" s="201" t="s">
        <v>361</v>
      </c>
      <c r="I45" s="201"/>
      <c r="J45" s="201"/>
    </row>
    <row r="46" spans="1:10" ht="90" x14ac:dyDescent="0.25">
      <c r="A46" s="65" t="s">
        <v>24</v>
      </c>
      <c r="B46" s="238" t="s">
        <v>407</v>
      </c>
      <c r="C46" s="58" t="s">
        <v>12</v>
      </c>
      <c r="D46" s="6" t="s">
        <v>126</v>
      </c>
      <c r="E46" s="6"/>
      <c r="F46" s="64"/>
      <c r="G46" s="58">
        <f>G47+G51+G55</f>
        <v>15</v>
      </c>
      <c r="H46" s="26"/>
      <c r="I46" s="69"/>
      <c r="J46" s="69"/>
    </row>
    <row r="47" spans="1:10" ht="31.5" customHeight="1" x14ac:dyDescent="0.25">
      <c r="A47" s="355" t="s">
        <v>291</v>
      </c>
      <c r="B47" s="347" t="s">
        <v>425</v>
      </c>
      <c r="C47" s="347" t="s">
        <v>12</v>
      </c>
      <c r="D47" s="6" t="s">
        <v>32</v>
      </c>
      <c r="E47" s="6" t="s">
        <v>128</v>
      </c>
      <c r="F47" s="347" t="s">
        <v>14</v>
      </c>
      <c r="G47" s="347">
        <v>5</v>
      </c>
      <c r="H47" s="343" t="s">
        <v>423</v>
      </c>
      <c r="I47" s="347"/>
      <c r="J47" s="347"/>
    </row>
    <row r="48" spans="1:10" ht="37.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43"/>
      <c r="I48" s="348"/>
      <c r="J48" s="348"/>
    </row>
    <row r="49" spans="1:10" ht="36.7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43"/>
      <c r="I49" s="348"/>
      <c r="J49" s="348"/>
    </row>
    <row r="50" spans="1:10" ht="66.75" customHeight="1" x14ac:dyDescent="0.25">
      <c r="A50" s="357"/>
      <c r="B50" s="349"/>
      <c r="C50" s="349"/>
      <c r="D50" s="6" t="s">
        <v>35</v>
      </c>
      <c r="E50" s="6" t="s">
        <v>131</v>
      </c>
      <c r="F50" s="348"/>
      <c r="G50" s="349"/>
      <c r="H50" s="343"/>
      <c r="I50" s="349"/>
      <c r="J50" s="349"/>
    </row>
    <row r="51" spans="1:10" ht="49.5" customHeight="1" x14ac:dyDescent="0.25">
      <c r="A51" s="355" t="s">
        <v>292</v>
      </c>
      <c r="B51" s="347" t="s">
        <v>353</v>
      </c>
      <c r="C51" s="347" t="s">
        <v>12</v>
      </c>
      <c r="D51" s="6" t="s">
        <v>32</v>
      </c>
      <c r="E51" s="6" t="s">
        <v>128</v>
      </c>
      <c r="F51" s="348"/>
      <c r="G51" s="347">
        <v>5</v>
      </c>
      <c r="H51" s="368" t="s">
        <v>352</v>
      </c>
      <c r="I51" s="347"/>
      <c r="J51" s="347"/>
    </row>
    <row r="52" spans="1:10" ht="38.25" customHeight="1" x14ac:dyDescent="0.25">
      <c r="A52" s="356"/>
      <c r="B52" s="348"/>
      <c r="C52" s="348"/>
      <c r="D52" s="6" t="s">
        <v>33</v>
      </c>
      <c r="E52" s="6" t="s">
        <v>129</v>
      </c>
      <c r="F52" s="348"/>
      <c r="G52" s="348"/>
      <c r="H52" s="368"/>
      <c r="I52" s="348"/>
      <c r="J52" s="348"/>
    </row>
    <row r="53" spans="1:10" ht="36.75" customHeight="1" x14ac:dyDescent="0.25">
      <c r="A53" s="356"/>
      <c r="B53" s="348"/>
      <c r="C53" s="348"/>
      <c r="D53" s="6" t="s">
        <v>34</v>
      </c>
      <c r="E53" s="6" t="s">
        <v>130</v>
      </c>
      <c r="F53" s="348"/>
      <c r="G53" s="348"/>
      <c r="H53" s="368"/>
      <c r="I53" s="348"/>
      <c r="J53" s="348"/>
    </row>
    <row r="54" spans="1:10" ht="58.5" customHeight="1" x14ac:dyDescent="0.25">
      <c r="A54" s="357"/>
      <c r="B54" s="349"/>
      <c r="C54" s="349"/>
      <c r="D54" s="6" t="s">
        <v>35</v>
      </c>
      <c r="E54" s="6" t="s">
        <v>131</v>
      </c>
      <c r="F54" s="349"/>
      <c r="G54" s="349"/>
      <c r="H54" s="368"/>
      <c r="I54" s="349"/>
      <c r="J54" s="349"/>
    </row>
    <row r="55" spans="1:10" ht="75" customHeight="1" x14ac:dyDescent="0.25">
      <c r="A55" s="279" t="s">
        <v>463</v>
      </c>
      <c r="B55" s="276" t="s">
        <v>460</v>
      </c>
      <c r="C55" s="276"/>
      <c r="D55" s="277"/>
      <c r="E55" s="277"/>
      <c r="F55" s="276"/>
      <c r="G55" s="276">
        <v>5</v>
      </c>
      <c r="H55" s="275"/>
      <c r="I55" s="276"/>
      <c r="J55" s="276"/>
    </row>
    <row r="56" spans="1:10" ht="140.25" customHeight="1" x14ac:dyDescent="0.25">
      <c r="A56" s="63" t="s">
        <v>25</v>
      </c>
      <c r="B56" s="201" t="s">
        <v>370</v>
      </c>
      <c r="C56" s="201" t="s">
        <v>9</v>
      </c>
      <c r="D56" s="201" t="s">
        <v>60</v>
      </c>
      <c r="E56" s="201" t="s">
        <v>369</v>
      </c>
      <c r="F56" s="201" t="s">
        <v>14</v>
      </c>
      <c r="G56" s="201">
        <v>10</v>
      </c>
      <c r="H56" s="201" t="s">
        <v>371</v>
      </c>
      <c r="I56" s="178"/>
      <c r="J56" s="28"/>
    </row>
    <row r="57" spans="1:10" ht="138" customHeight="1" x14ac:dyDescent="0.25">
      <c r="A57" s="63" t="s">
        <v>28</v>
      </c>
      <c r="B57" s="28" t="s">
        <v>138</v>
      </c>
      <c r="C57" s="28" t="s">
        <v>9</v>
      </c>
      <c r="D57" s="28" t="s">
        <v>60</v>
      </c>
      <c r="E57" s="28">
        <v>20</v>
      </c>
      <c r="F57" s="28" t="s">
        <v>14</v>
      </c>
      <c r="G57" s="28">
        <v>10</v>
      </c>
      <c r="H57" s="58" t="s">
        <v>139</v>
      </c>
      <c r="I57" s="28"/>
      <c r="J57" s="28"/>
    </row>
    <row r="58" spans="1:10" ht="217.5" customHeight="1" x14ac:dyDescent="0.25">
      <c r="A58" s="204" t="s">
        <v>29</v>
      </c>
      <c r="B58" s="201" t="s">
        <v>372</v>
      </c>
      <c r="C58" s="201" t="s">
        <v>101</v>
      </c>
      <c r="D58" s="201" t="s">
        <v>373</v>
      </c>
      <c r="E58" s="201" t="s">
        <v>393</v>
      </c>
      <c r="F58" s="201" t="s">
        <v>374</v>
      </c>
      <c r="G58" s="201">
        <v>3</v>
      </c>
      <c r="H58" s="201" t="s">
        <v>375</v>
      </c>
      <c r="I58" s="201"/>
      <c r="J58" s="201"/>
    </row>
    <row r="59" spans="1:10" ht="135" x14ac:dyDescent="0.25">
      <c r="A59" s="204" t="s">
        <v>61</v>
      </c>
      <c r="B59" s="201" t="s">
        <v>377</v>
      </c>
      <c r="C59" s="201" t="s">
        <v>12</v>
      </c>
      <c r="D59" s="201" t="s">
        <v>373</v>
      </c>
      <c r="E59" s="75">
        <v>1</v>
      </c>
      <c r="F59" s="201" t="s">
        <v>14</v>
      </c>
      <c r="G59" s="201">
        <v>2</v>
      </c>
      <c r="H59" s="199" t="s">
        <v>378</v>
      </c>
      <c r="I59" s="201"/>
      <c r="J59" s="201"/>
    </row>
    <row r="60" spans="1:10" ht="75" x14ac:dyDescent="0.25">
      <c r="A60" s="280" t="s">
        <v>380</v>
      </c>
      <c r="B60" s="272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272"/>
      <c r="J60" s="272"/>
    </row>
    <row r="61" spans="1:10" ht="120" x14ac:dyDescent="0.25">
      <c r="A61" s="280">
        <v>9</v>
      </c>
      <c r="B61" s="272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272"/>
      <c r="J61" s="272"/>
    </row>
    <row r="62" spans="1:10" x14ac:dyDescent="0.25">
      <c r="A62" s="68"/>
      <c r="B62" s="76" t="s">
        <v>15</v>
      </c>
      <c r="C62" s="36"/>
      <c r="D62" s="36"/>
      <c r="E62" s="36"/>
      <c r="F62" s="36"/>
      <c r="G62" s="36">
        <f>G57+G56+G46+G45+G4+G58+G59+G60+G61</f>
        <v>100</v>
      </c>
      <c r="H62" s="36"/>
      <c r="I62" s="36"/>
      <c r="J62" s="113">
        <f>J6+J10+J15+J19+J23+J28+J37+J41+J55+J45+J47+J51+J57++J56+J58+J59+J60+J61</f>
        <v>0</v>
      </c>
    </row>
    <row r="64" spans="1:10" ht="30" x14ac:dyDescent="0.25">
      <c r="B64" s="48" t="s">
        <v>376</v>
      </c>
    </row>
  </sheetData>
  <mergeCells count="85">
    <mergeCell ref="B41:B44"/>
    <mergeCell ref="C41:C44"/>
    <mergeCell ref="G41:G44"/>
    <mergeCell ref="H47:H50"/>
    <mergeCell ref="H51:H54"/>
    <mergeCell ref="A47:A50"/>
    <mergeCell ref="B47:B50"/>
    <mergeCell ref="C47:C50"/>
    <mergeCell ref="F47:F54"/>
    <mergeCell ref="G47:G50"/>
    <mergeCell ref="A51:A54"/>
    <mergeCell ref="B51:B54"/>
    <mergeCell ref="C51:C54"/>
    <mergeCell ref="G51:G54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I28:I31"/>
    <mergeCell ref="J28:J31"/>
    <mergeCell ref="H28:H31"/>
    <mergeCell ref="I51:I54"/>
    <mergeCell ref="J51:J54"/>
    <mergeCell ref="J37:J40"/>
    <mergeCell ref="H41:H44"/>
    <mergeCell ref="I41:I44"/>
    <mergeCell ref="J41:J44"/>
    <mergeCell ref="I47:I50"/>
    <mergeCell ref="J47:J50"/>
    <mergeCell ref="I32:I35"/>
    <mergeCell ref="J32:J35"/>
    <mergeCell ref="A32:A35"/>
    <mergeCell ref="B32:B35"/>
    <mergeCell ref="C32:C35"/>
    <mergeCell ref="G32:G35"/>
    <mergeCell ref="H32:H35"/>
  </mergeCells>
  <pageMargins left="0.11811023622047245" right="0.11811023622047245" top="0.35433070866141736" bottom="0.35433070866141736" header="0.31496062992125984" footer="0.31496062992125984"/>
  <pageSetup paperSize="9" scale="51" fitToHeight="2" orientation="portrait" horizontalDpi="4294967294" r:id="rId1"/>
  <ignoredErrors>
    <ignoredError sqref="A6:A13 A19:A26" twoDigitTextYear="1"/>
    <ignoredError sqref="A5 A14 A16:A18 A48:A50 A36 A38:A40 A42:A44 A27:A31" numberStoredAsText="1"/>
    <ignoredError sqref="A15 A37 A4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"/>
  <sheetViews>
    <sheetView zoomScale="88" zoomScaleNormal="88" workbookViewId="0">
      <pane xSplit="1" ySplit="3" topLeftCell="B5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6" style="1" customWidth="1"/>
    <col min="2" max="2" width="27.710937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9.5703125" style="1" customWidth="1"/>
    <col min="7" max="7" width="11" style="1" customWidth="1"/>
    <col min="8" max="8" width="37" style="1" customWidth="1"/>
    <col min="9" max="9" width="7.7109375" style="1" customWidth="1"/>
    <col min="10" max="10" width="41.5703125" style="1" customWidth="1"/>
    <col min="11" max="11" width="23.5703125" bestFit="1" customWidth="1"/>
  </cols>
  <sheetData>
    <row r="1" spans="1:10" ht="60" x14ac:dyDescent="0.25">
      <c r="J1" s="8" t="s">
        <v>230</v>
      </c>
    </row>
    <row r="2" spans="1:10" ht="31.5" customHeight="1" x14ac:dyDescent="0.25">
      <c r="A2" s="386" t="s">
        <v>268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56.25" customHeight="1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0" ht="30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28"/>
      <c r="J4" s="28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28"/>
      <c r="J5" s="28"/>
    </row>
    <row r="6" spans="1:10" ht="33.7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47"/>
      <c r="J6" s="347"/>
    </row>
    <row r="7" spans="1:10" ht="36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48"/>
      <c r="J7" s="348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48"/>
      <c r="J8" s="348"/>
    </row>
    <row r="9" spans="1:10" ht="29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49"/>
      <c r="J9" s="349"/>
    </row>
    <row r="10" spans="1:10" ht="34.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347"/>
      <c r="J10" s="347"/>
    </row>
    <row r="11" spans="1:10" ht="24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48"/>
      <c r="J11" s="348"/>
    </row>
    <row r="12" spans="1:10" ht="34.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48"/>
      <c r="J12" s="348"/>
    </row>
    <row r="13" spans="1:10" ht="41.2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49"/>
      <c r="J13" s="349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69"/>
      <c r="J14" s="69"/>
    </row>
    <row r="15" spans="1:10" ht="38.2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340</v>
      </c>
      <c r="I15" s="362"/>
      <c r="J15" s="347"/>
    </row>
    <row r="16" spans="1:10" ht="38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63"/>
      <c r="J16" s="348"/>
    </row>
    <row r="17" spans="1:10" ht="35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63"/>
      <c r="J17" s="348"/>
    </row>
    <row r="18" spans="1:10" ht="39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64"/>
      <c r="J18" s="349"/>
    </row>
    <row r="19" spans="1:10" ht="39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47"/>
      <c r="J19" s="347"/>
    </row>
    <row r="20" spans="1:10" ht="44.2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48"/>
      <c r="J20" s="348"/>
    </row>
    <row r="21" spans="1:10" ht="36.7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48"/>
      <c r="J21" s="348"/>
    </row>
    <row r="22" spans="1:10" ht="48.7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49"/>
      <c r="J22" s="349"/>
    </row>
    <row r="23" spans="1:10" ht="29.2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62"/>
      <c r="J23" s="347"/>
    </row>
    <row r="24" spans="1:10" ht="36.7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63"/>
      <c r="J24" s="348"/>
    </row>
    <row r="25" spans="1:10" ht="45.7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63"/>
      <c r="J25" s="348"/>
    </row>
    <row r="26" spans="1:10" ht="54.7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64"/>
      <c r="J26" s="349"/>
    </row>
    <row r="27" spans="1:10" x14ac:dyDescent="0.25">
      <c r="A27" s="67" t="s">
        <v>21</v>
      </c>
      <c r="B27" s="353" t="s">
        <v>140</v>
      </c>
      <c r="C27" s="354"/>
      <c r="D27" s="6"/>
      <c r="E27" s="6"/>
      <c r="F27" s="348"/>
      <c r="G27" s="28">
        <f>G28</f>
        <v>5</v>
      </c>
      <c r="H27" s="69"/>
      <c r="I27" s="69"/>
      <c r="J27" s="69"/>
    </row>
    <row r="28" spans="1:10" ht="36.7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47"/>
      <c r="J28" s="347"/>
    </row>
    <row r="29" spans="1:10" ht="36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48"/>
      <c r="J29" s="348"/>
    </row>
    <row r="30" spans="1:10" ht="30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48"/>
      <c r="J30" s="348"/>
    </row>
    <row r="31" spans="1:10" ht="28.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49"/>
      <c r="J31" s="349"/>
    </row>
    <row r="32" spans="1:10" ht="27.75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69"/>
      <c r="J32" s="69"/>
    </row>
    <row r="33" spans="1:10" ht="30.7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47"/>
      <c r="J33" s="347"/>
    </row>
    <row r="34" spans="1:10" ht="24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48"/>
      <c r="J34" s="348"/>
    </row>
    <row r="35" spans="1:10" ht="19.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48"/>
      <c r="J35" s="348"/>
    </row>
    <row r="36" spans="1:10" ht="23.25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49"/>
      <c r="J36" s="349"/>
    </row>
    <row r="37" spans="1:10" ht="31.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62"/>
      <c r="J37" s="347"/>
    </row>
    <row r="38" spans="1:10" ht="31.5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63"/>
      <c r="J38" s="348"/>
    </row>
    <row r="39" spans="1:10" ht="27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63"/>
      <c r="J39" s="348"/>
    </row>
    <row r="40" spans="1:10" ht="23.25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64"/>
      <c r="J40" s="349"/>
    </row>
    <row r="41" spans="1:10" s="19" customFormat="1" ht="10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</row>
    <row r="42" spans="1:10" ht="60" customHeight="1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64"/>
      <c r="J42" s="64"/>
    </row>
    <row r="43" spans="1:10" ht="15" customHeight="1" x14ac:dyDescent="0.25">
      <c r="A43" s="355" t="s">
        <v>291</v>
      </c>
      <c r="B43" s="347" t="s">
        <v>425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62"/>
      <c r="J43" s="347"/>
    </row>
    <row r="44" spans="1:10" ht="4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63"/>
      <c r="J44" s="348"/>
    </row>
    <row r="45" spans="1:10" ht="55.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63"/>
      <c r="J45" s="348"/>
    </row>
    <row r="46" spans="1:10" ht="69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64"/>
      <c r="J46" s="349"/>
    </row>
    <row r="47" spans="1:10" ht="44.2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62"/>
      <c r="J47" s="347"/>
    </row>
    <row r="48" spans="1:10" ht="31.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63"/>
      <c r="J48" s="348"/>
    </row>
    <row r="49" spans="1:10" ht="42.7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63"/>
      <c r="J49" s="348"/>
    </row>
    <row r="50" spans="1:10" ht="73.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64"/>
      <c r="J50" s="349"/>
    </row>
    <row r="51" spans="1:10" ht="73.5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78"/>
      <c r="J51" s="276"/>
    </row>
    <row r="52" spans="1:10" ht="105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28"/>
      <c r="J52" s="28"/>
    </row>
    <row r="53" spans="1:10" ht="105" x14ac:dyDescent="0.25">
      <c r="A53" s="63" t="s">
        <v>28</v>
      </c>
      <c r="B53" s="28" t="s">
        <v>138</v>
      </c>
      <c r="C53" s="28" t="s">
        <v>9</v>
      </c>
      <c r="D53" s="28" t="s">
        <v>60</v>
      </c>
      <c r="E53" s="28">
        <v>20</v>
      </c>
      <c r="F53" s="28" t="s">
        <v>14</v>
      </c>
      <c r="G53" s="28">
        <v>10</v>
      </c>
      <c r="H53" s="58" t="s">
        <v>139</v>
      </c>
      <c r="I53" s="28"/>
      <c r="J53" s="28"/>
    </row>
    <row r="54" spans="1:10" ht="195" x14ac:dyDescent="0.25">
      <c r="A54" s="204" t="s">
        <v>29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1"/>
      <c r="J54" s="201"/>
    </row>
    <row r="55" spans="1:10" ht="120" x14ac:dyDescent="0.25">
      <c r="A55" s="204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1"/>
      <c r="J55" s="201"/>
    </row>
    <row r="56" spans="1:10" ht="60" x14ac:dyDescent="0.25">
      <c r="A56" s="280" t="s">
        <v>380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2"/>
      <c r="J56" s="272"/>
    </row>
    <row r="57" spans="1:10" ht="120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2"/>
      <c r="J57" s="272"/>
    </row>
    <row r="58" spans="1:10" x14ac:dyDescent="0.25">
      <c r="A58" s="68"/>
      <c r="B58" s="76" t="s">
        <v>15</v>
      </c>
      <c r="C58" s="36"/>
      <c r="D58" s="36"/>
      <c r="E58" s="36"/>
      <c r="F58" s="36"/>
      <c r="G58" s="36">
        <f>G53+G52+G42+G41+G4+G54+G55+G56+G57</f>
        <v>100</v>
      </c>
      <c r="H58" s="36"/>
      <c r="I58" s="36"/>
      <c r="J58" s="113">
        <f>J6+J10+J15+J19+J23+J28+J33+J37+J51+J41+J43+J47+J52+J53+J54+J55+J56+J57</f>
        <v>0</v>
      </c>
    </row>
  </sheetData>
  <mergeCells count="78">
    <mergeCell ref="A43:A46"/>
    <mergeCell ref="B43:B46"/>
    <mergeCell ref="C43:C46"/>
    <mergeCell ref="G43:G46"/>
    <mergeCell ref="A47:A50"/>
    <mergeCell ref="B47:B50"/>
    <mergeCell ref="C47:C50"/>
    <mergeCell ref="G47:G50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3:F50"/>
    <mergeCell ref="I43:I46"/>
    <mergeCell ref="I47:I50"/>
    <mergeCell ref="J43:J46"/>
    <mergeCell ref="J47:J50"/>
    <mergeCell ref="H43:H46"/>
    <mergeCell ref="H47:H50"/>
  </mergeCells>
  <pageMargins left="0.11811023622047245" right="0.11811023622047245" top="0.35433070866141736" bottom="0.82677165354330717" header="0.31496062992125984" footer="0.31496062992125984"/>
  <pageSetup paperSize="9" scale="51" fitToHeight="2" orientation="portrait" horizontalDpi="4294967294" r:id="rId1"/>
  <ignoredErrors>
    <ignoredError sqref="A5 A7:A9 A11:A13 A14 A16:A18 A32 A44:A4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0"/>
  <sheetViews>
    <sheetView zoomScale="50" zoomScaleNormal="5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7.140625" style="1" customWidth="1"/>
    <col min="2" max="2" width="26.7109375" style="1" customWidth="1"/>
    <col min="3" max="3" width="11.85546875" style="1" customWidth="1"/>
    <col min="4" max="4" width="23.140625" style="1" customWidth="1"/>
    <col min="5" max="5" width="11.7109375" style="1" customWidth="1"/>
    <col min="6" max="6" width="19.5703125" style="1" customWidth="1"/>
    <col min="7" max="7" width="12" style="1" customWidth="1"/>
    <col min="8" max="8" width="34.42578125" style="1" customWidth="1"/>
    <col min="9" max="9" width="7.7109375" style="1" customWidth="1"/>
    <col min="10" max="10" width="32.42578125" style="1" customWidth="1"/>
    <col min="11" max="11" width="35.85546875" bestFit="1" customWidth="1"/>
  </cols>
  <sheetData>
    <row r="1" spans="1:10" ht="75" x14ac:dyDescent="0.25">
      <c r="J1" s="8" t="s">
        <v>231</v>
      </c>
    </row>
    <row r="2" spans="1:10" ht="32.25" customHeight="1" x14ac:dyDescent="0.25">
      <c r="A2" s="386" t="s">
        <v>264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0" ht="33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28"/>
      <c r="J4" s="45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28"/>
      <c r="J5" s="45"/>
    </row>
    <row r="6" spans="1:10" ht="38.2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47"/>
      <c r="J6" s="378"/>
    </row>
    <row r="7" spans="1:10" ht="37.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48"/>
      <c r="J7" s="379"/>
    </row>
    <row r="8" spans="1:10" ht="27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48"/>
      <c r="J8" s="379"/>
    </row>
    <row r="9" spans="1:10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49"/>
      <c r="J9" s="380"/>
    </row>
    <row r="10" spans="1:10" ht="34.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347"/>
      <c r="J10" s="378"/>
    </row>
    <row r="11" spans="1:10" ht="36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348"/>
      <c r="J11" s="379"/>
    </row>
    <row r="12" spans="1:10" ht="23.2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348"/>
      <c r="J12" s="379"/>
    </row>
    <row r="13" spans="1:10" ht="33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349"/>
      <c r="J13" s="380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69"/>
      <c r="J14" s="13"/>
    </row>
    <row r="15" spans="1:10" ht="44.2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340</v>
      </c>
      <c r="I15" s="362"/>
      <c r="J15" s="378"/>
    </row>
    <row r="16" spans="1:10" ht="41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63"/>
      <c r="J16" s="379"/>
    </row>
    <row r="17" spans="1:10" ht="33.7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63"/>
      <c r="J17" s="379"/>
    </row>
    <row r="18" spans="1:10" ht="24.7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64"/>
      <c r="J18" s="380"/>
    </row>
    <row r="19" spans="1:10" ht="36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47"/>
      <c r="J19" s="378"/>
    </row>
    <row r="20" spans="1:10" ht="33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48"/>
      <c r="J20" s="379"/>
    </row>
    <row r="21" spans="1:10" ht="43.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48"/>
      <c r="J21" s="379"/>
    </row>
    <row r="22" spans="1:10" ht="40.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49"/>
      <c r="J22" s="380"/>
    </row>
    <row r="23" spans="1:10" ht="33.7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62"/>
      <c r="J23" s="378"/>
    </row>
    <row r="24" spans="1:10" ht="37.5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63"/>
      <c r="J24" s="379"/>
    </row>
    <row r="25" spans="1:10" ht="33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63"/>
      <c r="J25" s="379"/>
    </row>
    <row r="26" spans="1:10" ht="53.2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64"/>
      <c r="J26" s="380"/>
    </row>
    <row r="27" spans="1:10" x14ac:dyDescent="0.25">
      <c r="A27" s="67" t="s">
        <v>21</v>
      </c>
      <c r="B27" s="353" t="s">
        <v>390</v>
      </c>
      <c r="C27" s="354"/>
      <c r="D27" s="6"/>
      <c r="E27" s="6"/>
      <c r="F27" s="348"/>
      <c r="G27" s="28">
        <f>G28</f>
        <v>5</v>
      </c>
      <c r="H27" s="69"/>
      <c r="I27" s="69"/>
      <c r="J27" s="13"/>
    </row>
    <row r="28" spans="1:10" ht="4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47"/>
      <c r="J28" s="378"/>
    </row>
    <row r="29" spans="1:10" ht="30.7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48"/>
      <c r="J29" s="379"/>
    </row>
    <row r="30" spans="1:10" ht="30.7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48"/>
      <c r="J30" s="379"/>
    </row>
    <row r="31" spans="1:10" ht="33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49"/>
      <c r="J31" s="380"/>
    </row>
    <row r="32" spans="1:10" ht="35.25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69"/>
      <c r="J32" s="13"/>
    </row>
    <row r="33" spans="1:10" ht="36.7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47"/>
      <c r="J33" s="378"/>
    </row>
    <row r="34" spans="1:10" ht="28.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48"/>
      <c r="J34" s="379"/>
    </row>
    <row r="35" spans="1:10" ht="26.2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48"/>
      <c r="J35" s="379"/>
    </row>
    <row r="36" spans="1:10" ht="27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49"/>
      <c r="J36" s="380"/>
    </row>
    <row r="37" spans="1:10" ht="27.7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47"/>
      <c r="J37" s="378"/>
    </row>
    <row r="38" spans="1:10" ht="33.75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48"/>
      <c r="J38" s="379"/>
    </row>
    <row r="39" spans="1:10" ht="21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48"/>
      <c r="J39" s="379"/>
    </row>
    <row r="40" spans="1:10" ht="25.5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49"/>
      <c r="J40" s="380"/>
    </row>
    <row r="41" spans="1:10" s="19" customFormat="1" ht="7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</row>
    <row r="42" spans="1:10" ht="60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69"/>
      <c r="J42" s="13"/>
    </row>
    <row r="43" spans="1:10" ht="25.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407"/>
      <c r="J43" s="378"/>
    </row>
    <row r="44" spans="1:10" ht="35.2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408"/>
      <c r="J44" s="379"/>
    </row>
    <row r="45" spans="1:10" ht="45.7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408"/>
      <c r="J45" s="379"/>
    </row>
    <row r="46" spans="1:10" ht="54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409"/>
      <c r="J46" s="380"/>
    </row>
    <row r="47" spans="1:10" ht="24.7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47"/>
      <c r="J47" s="347"/>
    </row>
    <row r="48" spans="1:10" ht="43.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48"/>
      <c r="J48" s="348"/>
    </row>
    <row r="49" spans="1:10" ht="55.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48"/>
      <c r="J49" s="348"/>
    </row>
    <row r="50" spans="1:10" ht="45.7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49"/>
      <c r="J50" s="349"/>
    </row>
    <row r="51" spans="1:10" ht="87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76"/>
      <c r="J51" s="276"/>
    </row>
    <row r="52" spans="1:10" ht="149.25" customHeight="1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28"/>
      <c r="J52" s="45"/>
    </row>
    <row r="53" spans="1:10" ht="180" x14ac:dyDescent="0.25">
      <c r="A53" s="63" t="s">
        <v>28</v>
      </c>
      <c r="B53" s="301" t="s">
        <v>176</v>
      </c>
      <c r="C53" s="301" t="s">
        <v>9</v>
      </c>
      <c r="D53" s="301" t="s">
        <v>60</v>
      </c>
      <c r="E53" s="304" t="s">
        <v>178</v>
      </c>
      <c r="F53" s="301" t="s">
        <v>14</v>
      </c>
      <c r="G53" s="301">
        <v>10</v>
      </c>
      <c r="H53" s="303" t="s">
        <v>306</v>
      </c>
      <c r="I53" s="28"/>
      <c r="J53" s="45"/>
    </row>
    <row r="54" spans="1:10" ht="195" x14ac:dyDescent="0.25">
      <c r="A54" s="204" t="s">
        <v>29</v>
      </c>
      <c r="B54" s="3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1"/>
      <c r="J54" s="200"/>
    </row>
    <row r="55" spans="1:10" ht="120" x14ac:dyDescent="0.25">
      <c r="A55" s="204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1"/>
      <c r="J55" s="200"/>
    </row>
    <row r="56" spans="1:10" ht="75" x14ac:dyDescent="0.25">
      <c r="A56" s="280" t="s">
        <v>380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2"/>
      <c r="J56" s="275"/>
    </row>
    <row r="57" spans="1:10" ht="135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2"/>
      <c r="J57" s="27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G53+G52+G42+G41+G4+G54+G55+G56+G57</f>
        <v>100</v>
      </c>
      <c r="H58" s="23"/>
      <c r="I58" s="23"/>
      <c r="J58" s="93">
        <f>J6+J10+J15+J19+J23+J28+J33+J37+J51+J41+J43+J47+J52+J53+J54+J55+J56+J57</f>
        <v>0</v>
      </c>
    </row>
    <row r="60" spans="1:10" ht="30" x14ac:dyDescent="0.25">
      <c r="B60" s="48" t="s">
        <v>376</v>
      </c>
    </row>
  </sheetData>
  <mergeCells count="78">
    <mergeCell ref="A43:A46"/>
    <mergeCell ref="B43:B46"/>
    <mergeCell ref="C43:C46"/>
    <mergeCell ref="G43:G46"/>
    <mergeCell ref="A47:A50"/>
    <mergeCell ref="B47:B50"/>
    <mergeCell ref="C47:C50"/>
    <mergeCell ref="G47:G50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3:F50"/>
    <mergeCell ref="I47:I50"/>
    <mergeCell ref="J43:J46"/>
    <mergeCell ref="J47:J50"/>
    <mergeCell ref="H43:H46"/>
    <mergeCell ref="H47:H50"/>
    <mergeCell ref="I43:I46"/>
  </mergeCells>
  <pageMargins left="0.43307086614173229" right="0.43307086614173229" top="0.35433070866141736" bottom="0.35433070866141736" header="0.31496062992125984" footer="0.31496062992125984"/>
  <pageSetup paperSize="9" scale="50" fitToHeight="2" orientation="portrait" horizontalDpi="4294967294" r:id="rId1"/>
  <ignoredErrors>
    <ignoredError sqref="A44:A46 A14 A16:A18 A5 A7:A9 A27 A34:A36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1"/>
  <sheetViews>
    <sheetView zoomScale="55" zoomScaleNormal="55" workbookViewId="0">
      <pane xSplit="1" ySplit="3" topLeftCell="B5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54" sqref="K54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5.140625" style="1" customWidth="1"/>
    <col min="9" max="9" width="7.5703125" style="1" customWidth="1"/>
    <col min="10" max="10" width="37.42578125" style="1" customWidth="1"/>
    <col min="11" max="11" width="30.5703125" bestFit="1" customWidth="1"/>
  </cols>
  <sheetData>
    <row r="1" spans="1:10" ht="75" x14ac:dyDescent="0.25">
      <c r="J1" s="8" t="s">
        <v>232</v>
      </c>
    </row>
    <row r="2" spans="1:10" ht="29.25" customHeight="1" x14ac:dyDescent="0.25">
      <c r="A2" s="388" t="s">
        <v>267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54" customHeight="1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0" ht="30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G5+G14+G27+G32</f>
        <v>40</v>
      </c>
      <c r="H4" s="69"/>
      <c r="I4" s="28"/>
      <c r="J4" s="45"/>
    </row>
    <row r="5" spans="1:10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69"/>
      <c r="I5" s="28"/>
      <c r="J5" s="45"/>
    </row>
    <row r="6" spans="1:10" ht="35.2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7" t="s">
        <v>362</v>
      </c>
      <c r="I6" s="362"/>
      <c r="J6" s="378"/>
    </row>
    <row r="7" spans="1:10" ht="33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8"/>
      <c r="I7" s="363"/>
      <c r="J7" s="379"/>
    </row>
    <row r="8" spans="1:10" ht="33.7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8"/>
      <c r="I8" s="363"/>
      <c r="J8" s="379"/>
    </row>
    <row r="9" spans="1:10" ht="17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9"/>
      <c r="I9" s="364"/>
      <c r="J9" s="380"/>
    </row>
    <row r="10" spans="1:10" ht="24.7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58" t="s">
        <v>379</v>
      </c>
      <c r="I10" s="413"/>
      <c r="J10" s="416"/>
    </row>
    <row r="11" spans="1:10" ht="36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58"/>
      <c r="I11" s="414"/>
      <c r="J11" s="417"/>
    </row>
    <row r="12" spans="1:10" ht="34.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58"/>
      <c r="I12" s="414"/>
      <c r="J12" s="417"/>
    </row>
    <row r="13" spans="1:10" ht="39.7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58"/>
      <c r="I13" s="415"/>
      <c r="J13" s="418"/>
    </row>
    <row r="14" spans="1:10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15</v>
      </c>
      <c r="H14" s="69"/>
      <c r="I14" s="69"/>
      <c r="J14" s="13"/>
    </row>
    <row r="15" spans="1:10" ht="26.2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78" t="s">
        <v>343</v>
      </c>
      <c r="I15" s="362"/>
      <c r="J15" s="378"/>
    </row>
    <row r="16" spans="1:10" ht="30.7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79"/>
      <c r="I16" s="363"/>
      <c r="J16" s="379"/>
    </row>
    <row r="17" spans="1:10" ht="31.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79"/>
      <c r="I17" s="363"/>
      <c r="J17" s="379"/>
    </row>
    <row r="18" spans="1:10" ht="45.7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80"/>
      <c r="I18" s="364"/>
      <c r="J18" s="380"/>
    </row>
    <row r="19" spans="1:10" ht="54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44"/>
      <c r="J19" s="378"/>
    </row>
    <row r="20" spans="1:10" ht="33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45"/>
      <c r="J20" s="379"/>
    </row>
    <row r="21" spans="1:10" ht="36.7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45"/>
      <c r="J21" s="379"/>
    </row>
    <row r="22" spans="1:10" ht="28.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46"/>
      <c r="J22" s="380"/>
    </row>
    <row r="23" spans="1:10" ht="37.5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68" t="s">
        <v>287</v>
      </c>
      <c r="I23" s="344"/>
      <c r="J23" s="378"/>
    </row>
    <row r="24" spans="1:10" ht="42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68"/>
      <c r="I24" s="345"/>
      <c r="J24" s="379"/>
    </row>
    <row r="25" spans="1:10" ht="36.7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68"/>
      <c r="I25" s="345"/>
      <c r="J25" s="379"/>
    </row>
    <row r="26" spans="1:10" ht="46.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68"/>
      <c r="I26" s="346"/>
      <c r="J26" s="380"/>
    </row>
    <row r="27" spans="1:10" x14ac:dyDescent="0.25">
      <c r="A27" s="67" t="s">
        <v>21</v>
      </c>
      <c r="B27" s="353" t="s">
        <v>390</v>
      </c>
      <c r="C27" s="354"/>
      <c r="D27" s="6"/>
      <c r="E27" s="6"/>
      <c r="F27" s="348"/>
      <c r="G27" s="28">
        <f>G28</f>
        <v>5</v>
      </c>
      <c r="H27" s="69"/>
      <c r="I27" s="69"/>
      <c r="J27" s="13"/>
    </row>
    <row r="28" spans="1:10" ht="33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3" t="s">
        <v>389</v>
      </c>
      <c r="I28" s="347"/>
      <c r="J28" s="378"/>
    </row>
    <row r="29" spans="1:10" ht="28.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3"/>
      <c r="I29" s="348"/>
      <c r="J29" s="379"/>
    </row>
    <row r="30" spans="1:10" ht="28.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3"/>
      <c r="I30" s="348"/>
      <c r="J30" s="379"/>
    </row>
    <row r="31" spans="1:10" ht="25.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3"/>
      <c r="I31" s="349"/>
      <c r="J31" s="380"/>
    </row>
    <row r="32" spans="1:10" ht="28.5" customHeight="1" x14ac:dyDescent="0.25">
      <c r="A32" s="63" t="s">
        <v>22</v>
      </c>
      <c r="B32" s="353" t="s">
        <v>121</v>
      </c>
      <c r="C32" s="354"/>
      <c r="D32" s="6"/>
      <c r="E32" s="6"/>
      <c r="F32" s="348"/>
      <c r="G32" s="28">
        <f>G33+G37</f>
        <v>10</v>
      </c>
      <c r="H32" s="69"/>
      <c r="I32" s="69"/>
      <c r="J32" s="13"/>
    </row>
    <row r="33" spans="1:10" ht="20.25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3" t="s">
        <v>365</v>
      </c>
      <c r="I33" s="362"/>
      <c r="J33" s="378"/>
    </row>
    <row r="34" spans="1:10" ht="36.7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3"/>
      <c r="I34" s="363"/>
      <c r="J34" s="379"/>
    </row>
    <row r="35" spans="1:10" ht="23.25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3"/>
      <c r="I35" s="363"/>
      <c r="J35" s="379"/>
    </row>
    <row r="36" spans="1:10" ht="19.5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3"/>
      <c r="I36" s="364"/>
      <c r="J36" s="380"/>
    </row>
    <row r="37" spans="1:10" ht="18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44"/>
      <c r="J37" s="378"/>
    </row>
    <row r="38" spans="1:10" ht="21.75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45"/>
      <c r="J38" s="379"/>
    </row>
    <row r="39" spans="1:10" ht="25.5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45"/>
      <c r="J39" s="379"/>
    </row>
    <row r="40" spans="1:10" ht="34.5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46"/>
      <c r="J40" s="380"/>
    </row>
    <row r="41" spans="1:10" s="19" customFormat="1" ht="105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</row>
    <row r="42" spans="1:10" ht="60" x14ac:dyDescent="0.25">
      <c r="A42" s="65" t="s">
        <v>24</v>
      </c>
      <c r="B42" s="238" t="s">
        <v>407</v>
      </c>
      <c r="C42" s="58" t="s">
        <v>12</v>
      </c>
      <c r="D42" s="6" t="s">
        <v>126</v>
      </c>
      <c r="E42" s="6"/>
      <c r="F42" s="64"/>
      <c r="G42" s="58">
        <f>G43+G47+G51</f>
        <v>15</v>
      </c>
      <c r="H42" s="26"/>
      <c r="I42" s="64"/>
      <c r="J42" s="35"/>
    </row>
    <row r="43" spans="1:10" ht="1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3" t="s">
        <v>423</v>
      </c>
      <c r="I43" s="362"/>
      <c r="J43" s="378"/>
    </row>
    <row r="44" spans="1:10" ht="54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3"/>
      <c r="I44" s="363"/>
      <c r="J44" s="379"/>
    </row>
    <row r="45" spans="1:10" ht="41.2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3"/>
      <c r="I45" s="363"/>
      <c r="J45" s="379"/>
    </row>
    <row r="46" spans="1:10" ht="52.5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3"/>
      <c r="I46" s="364"/>
      <c r="J46" s="380"/>
    </row>
    <row r="47" spans="1:10" ht="1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62"/>
      <c r="J47" s="347"/>
    </row>
    <row r="48" spans="1:10" ht="54.7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63"/>
      <c r="J48" s="348"/>
    </row>
    <row r="49" spans="1:10" ht="47.2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63"/>
      <c r="J49" s="348"/>
    </row>
    <row r="50" spans="1:10" ht="55.5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64"/>
      <c r="J50" s="349"/>
    </row>
    <row r="51" spans="1:10" ht="96" customHeight="1" x14ac:dyDescent="0.25">
      <c r="A51" s="279" t="s">
        <v>463</v>
      </c>
      <c r="B51" s="276" t="s">
        <v>460</v>
      </c>
      <c r="C51" s="276"/>
      <c r="D51" s="277"/>
      <c r="E51" s="277"/>
      <c r="F51" s="276"/>
      <c r="G51" s="276">
        <v>5</v>
      </c>
      <c r="H51" s="275"/>
      <c r="I51" s="278"/>
      <c r="J51" s="276"/>
    </row>
    <row r="52" spans="1:10" ht="120" x14ac:dyDescent="0.25">
      <c r="A52" s="63" t="s">
        <v>25</v>
      </c>
      <c r="B52" s="201" t="s">
        <v>370</v>
      </c>
      <c r="C52" s="201" t="s">
        <v>9</v>
      </c>
      <c r="D52" s="201" t="s">
        <v>60</v>
      </c>
      <c r="E52" s="201" t="s">
        <v>369</v>
      </c>
      <c r="F52" s="201" t="s">
        <v>14</v>
      </c>
      <c r="G52" s="201">
        <v>10</v>
      </c>
      <c r="H52" s="201" t="s">
        <v>371</v>
      </c>
      <c r="I52" s="28"/>
      <c r="J52" s="45"/>
    </row>
    <row r="53" spans="1:10" ht="180" x14ac:dyDescent="0.25">
      <c r="A53" s="63" t="s">
        <v>28</v>
      </c>
      <c r="B53" s="301" t="s">
        <v>176</v>
      </c>
      <c r="C53" s="301" t="s">
        <v>9</v>
      </c>
      <c r="D53" s="301" t="s">
        <v>60</v>
      </c>
      <c r="E53" s="304" t="s">
        <v>178</v>
      </c>
      <c r="F53" s="301" t="s">
        <v>14</v>
      </c>
      <c r="G53" s="301">
        <v>10</v>
      </c>
      <c r="H53" s="303" t="s">
        <v>306</v>
      </c>
      <c r="I53" s="170"/>
      <c r="J53" s="45"/>
    </row>
    <row r="54" spans="1:10" ht="210" x14ac:dyDescent="0.25">
      <c r="A54" s="204" t="s">
        <v>29</v>
      </c>
      <c r="B54" s="201" t="s">
        <v>372</v>
      </c>
      <c r="C54" s="201" t="s">
        <v>101</v>
      </c>
      <c r="D54" s="201" t="s">
        <v>373</v>
      </c>
      <c r="E54" s="201" t="s">
        <v>393</v>
      </c>
      <c r="F54" s="201" t="s">
        <v>374</v>
      </c>
      <c r="G54" s="201">
        <v>3</v>
      </c>
      <c r="H54" s="201" t="s">
        <v>375</v>
      </c>
      <c r="I54" s="201"/>
      <c r="J54" s="200"/>
    </row>
    <row r="55" spans="1:10" ht="135" x14ac:dyDescent="0.25">
      <c r="A55" s="204" t="s">
        <v>61</v>
      </c>
      <c r="B55" s="201" t="s">
        <v>377</v>
      </c>
      <c r="C55" s="201" t="s">
        <v>12</v>
      </c>
      <c r="D55" s="201" t="s">
        <v>373</v>
      </c>
      <c r="E55" s="75">
        <v>1</v>
      </c>
      <c r="F55" s="201" t="s">
        <v>14</v>
      </c>
      <c r="G55" s="201">
        <v>2</v>
      </c>
      <c r="H55" s="199" t="s">
        <v>378</v>
      </c>
      <c r="I55" s="201"/>
      <c r="J55" s="200"/>
    </row>
    <row r="56" spans="1:10" ht="75" x14ac:dyDescent="0.25">
      <c r="A56" s="280" t="s">
        <v>380</v>
      </c>
      <c r="B56" s="272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72"/>
      <c r="J56" s="275"/>
    </row>
    <row r="57" spans="1:10" ht="135" x14ac:dyDescent="0.25">
      <c r="A57" s="280">
        <v>9</v>
      </c>
      <c r="B57" s="272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72"/>
      <c r="J57" s="275"/>
    </row>
    <row r="58" spans="1:10" x14ac:dyDescent="0.25">
      <c r="A58" s="22"/>
      <c r="B58" s="40" t="s">
        <v>15</v>
      </c>
      <c r="C58" s="23"/>
      <c r="D58" s="23"/>
      <c r="E58" s="23"/>
      <c r="F58" s="23"/>
      <c r="G58" s="23">
        <f>G53+G52+G42+G41+G4+G54+G55+G56+G57</f>
        <v>100</v>
      </c>
      <c r="H58" s="23"/>
      <c r="I58" s="23"/>
      <c r="J58" s="93">
        <f>J6+J10+J15+J19+J23+J28+J33+J37+J51+J41+J43+J47+J52+J53+J54+J55+J55+J56+J57</f>
        <v>0</v>
      </c>
    </row>
    <row r="61" spans="1:10" ht="30" x14ac:dyDescent="0.25">
      <c r="B61" s="48" t="s">
        <v>376</v>
      </c>
    </row>
  </sheetData>
  <mergeCells count="78">
    <mergeCell ref="A43:A46"/>
    <mergeCell ref="B43:B46"/>
    <mergeCell ref="C43:C46"/>
    <mergeCell ref="G43:G46"/>
    <mergeCell ref="A47:A50"/>
    <mergeCell ref="B47:B50"/>
    <mergeCell ref="C47:C50"/>
    <mergeCell ref="G47:G50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3:F50"/>
    <mergeCell ref="I43:I46"/>
    <mergeCell ref="I47:I50"/>
    <mergeCell ref="J43:J46"/>
    <mergeCell ref="J47:J50"/>
    <mergeCell ref="H43:H46"/>
    <mergeCell ref="H47:H50"/>
  </mergeCells>
  <pageMargins left="0.11811023622047245" right="0" top="0.55118110236220474" bottom="0.55118110236220474" header="0.31496062992125984" footer="0.31496062992125984"/>
  <pageSetup paperSize="9" scale="55" fitToHeight="2" orientation="portrait" horizontalDpi="4294967294" r:id="rId1"/>
  <ignoredErrors>
    <ignoredError sqref="A44:A4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zoomScale="55" zoomScaleNormal="5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11" sqref="C11:H12"/>
    </sheetView>
  </sheetViews>
  <sheetFormatPr defaultRowHeight="15" x14ac:dyDescent="0.25"/>
  <cols>
    <col min="1" max="1" width="4.85546875" style="1" customWidth="1"/>
    <col min="2" max="2" width="24.14062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32.42578125" style="1" customWidth="1"/>
    <col min="9" max="9" width="11.140625" style="1" customWidth="1"/>
    <col min="10" max="10" width="30.28515625" style="1" customWidth="1"/>
  </cols>
  <sheetData>
    <row r="1" spans="1:13" ht="75" x14ac:dyDescent="0.25">
      <c r="J1" s="72" t="s">
        <v>233</v>
      </c>
    </row>
    <row r="2" spans="1:13" ht="36.75" customHeight="1" x14ac:dyDescent="0.25">
      <c r="A2" s="419" t="s">
        <v>391</v>
      </c>
      <c r="B2" s="419"/>
      <c r="C2" s="419"/>
      <c r="D2" s="419"/>
      <c r="E2" s="419"/>
      <c r="F2" s="419"/>
      <c r="G2" s="419"/>
      <c r="H2" s="419"/>
      <c r="I2" s="419"/>
      <c r="J2" s="419"/>
      <c r="K2" s="15"/>
      <c r="L2" s="15"/>
      <c r="M2" s="15"/>
    </row>
    <row r="3" spans="1:13" ht="45" x14ac:dyDescent="0.25">
      <c r="A3" s="30" t="s">
        <v>0</v>
      </c>
      <c r="B3" s="30" t="s">
        <v>1</v>
      </c>
      <c r="C3" s="30" t="s">
        <v>2</v>
      </c>
      <c r="D3" s="30" t="s">
        <v>31</v>
      </c>
      <c r="E3" s="30" t="s">
        <v>3</v>
      </c>
      <c r="F3" s="30" t="s">
        <v>57</v>
      </c>
      <c r="G3" s="30" t="s">
        <v>5</v>
      </c>
      <c r="H3" s="5" t="s">
        <v>40</v>
      </c>
      <c r="I3" s="30" t="s">
        <v>6</v>
      </c>
      <c r="J3" s="30" t="s">
        <v>7</v>
      </c>
    </row>
    <row r="4" spans="1:13" ht="53.25" customHeight="1" x14ac:dyDescent="0.25">
      <c r="A4" s="347" t="s">
        <v>47</v>
      </c>
      <c r="B4" s="347" t="s">
        <v>48</v>
      </c>
      <c r="C4" s="347" t="s">
        <v>9</v>
      </c>
      <c r="D4" s="6" t="s">
        <v>32</v>
      </c>
      <c r="E4" s="6" t="s">
        <v>36</v>
      </c>
      <c r="F4" s="420" t="s">
        <v>14</v>
      </c>
      <c r="G4" s="347">
        <v>60</v>
      </c>
      <c r="H4" s="347" t="s">
        <v>405</v>
      </c>
      <c r="I4" s="344"/>
      <c r="J4" s="347"/>
    </row>
    <row r="5" spans="1:13" ht="24.75" customHeight="1" x14ac:dyDescent="0.25">
      <c r="A5" s="348"/>
      <c r="B5" s="348"/>
      <c r="C5" s="348"/>
      <c r="D5" s="6" t="s">
        <v>33</v>
      </c>
      <c r="E5" s="6" t="s">
        <v>37</v>
      </c>
      <c r="F5" s="421"/>
      <c r="G5" s="348"/>
      <c r="H5" s="348"/>
      <c r="I5" s="345"/>
      <c r="J5" s="348"/>
    </row>
    <row r="6" spans="1:13" ht="35.25" customHeight="1" x14ac:dyDescent="0.25">
      <c r="A6" s="348"/>
      <c r="B6" s="348"/>
      <c r="C6" s="348"/>
      <c r="D6" s="6" t="s">
        <v>34</v>
      </c>
      <c r="E6" s="6" t="s">
        <v>38</v>
      </c>
      <c r="F6" s="421"/>
      <c r="G6" s="348"/>
      <c r="H6" s="348"/>
      <c r="I6" s="345"/>
      <c r="J6" s="348"/>
    </row>
    <row r="7" spans="1:13" x14ac:dyDescent="0.25">
      <c r="A7" s="349"/>
      <c r="B7" s="349"/>
      <c r="C7" s="349"/>
      <c r="D7" s="6" t="s">
        <v>35</v>
      </c>
      <c r="E7" s="6" t="s">
        <v>100</v>
      </c>
      <c r="F7" s="422"/>
      <c r="G7" s="349"/>
      <c r="H7" s="349"/>
      <c r="I7" s="346"/>
      <c r="J7" s="349"/>
    </row>
    <row r="8" spans="1:13" ht="105" x14ac:dyDescent="0.25">
      <c r="A8" s="28">
        <v>2</v>
      </c>
      <c r="B8" s="28" t="s">
        <v>50</v>
      </c>
      <c r="C8" s="28" t="s">
        <v>9</v>
      </c>
      <c r="D8" s="28" t="s">
        <v>307</v>
      </c>
      <c r="E8" s="28">
        <v>100</v>
      </c>
      <c r="F8" s="28" t="s">
        <v>159</v>
      </c>
      <c r="G8" s="28">
        <v>15</v>
      </c>
      <c r="H8" s="28" t="s">
        <v>160</v>
      </c>
      <c r="I8" s="28"/>
      <c r="J8" s="28"/>
      <c r="K8">
        <v>5</v>
      </c>
    </row>
    <row r="9" spans="1:13" ht="210" x14ac:dyDescent="0.25">
      <c r="A9" s="201">
        <v>4</v>
      </c>
      <c r="B9" s="201" t="s">
        <v>372</v>
      </c>
      <c r="C9" s="201" t="s">
        <v>101</v>
      </c>
      <c r="D9" s="201" t="s">
        <v>373</v>
      </c>
      <c r="E9" s="201" t="s">
        <v>393</v>
      </c>
      <c r="F9" s="201" t="s">
        <v>374</v>
      </c>
      <c r="G9" s="201">
        <v>3</v>
      </c>
      <c r="H9" s="201" t="s">
        <v>375</v>
      </c>
      <c r="I9" s="201"/>
      <c r="J9" s="201"/>
    </row>
    <row r="10" spans="1:13" ht="135" x14ac:dyDescent="0.25">
      <c r="A10" s="201">
        <v>5</v>
      </c>
      <c r="B10" s="201" t="s">
        <v>377</v>
      </c>
      <c r="C10" s="201" t="s">
        <v>12</v>
      </c>
      <c r="D10" s="201" t="s">
        <v>373</v>
      </c>
      <c r="E10" s="75">
        <v>1</v>
      </c>
      <c r="F10" s="201" t="s">
        <v>14</v>
      </c>
      <c r="G10" s="201">
        <v>2</v>
      </c>
      <c r="H10" s="199" t="s">
        <v>378</v>
      </c>
      <c r="I10" s="201"/>
      <c r="J10" s="201"/>
    </row>
    <row r="11" spans="1:13" ht="75" x14ac:dyDescent="0.25">
      <c r="A11" s="288" t="s">
        <v>486</v>
      </c>
      <c r="B11" s="288" t="s">
        <v>461</v>
      </c>
      <c r="C11" s="332" t="s">
        <v>466</v>
      </c>
      <c r="D11" s="332" t="s">
        <v>60</v>
      </c>
      <c r="E11" s="339">
        <v>1</v>
      </c>
      <c r="F11" s="332" t="s">
        <v>14</v>
      </c>
      <c r="G11" s="332">
        <v>5</v>
      </c>
      <c r="H11" s="340" t="s">
        <v>378</v>
      </c>
      <c r="I11" s="288"/>
      <c r="J11" s="288"/>
    </row>
    <row r="12" spans="1:13" ht="150" x14ac:dyDescent="0.25">
      <c r="A12" s="288">
        <v>7</v>
      </c>
      <c r="B12" s="288" t="s">
        <v>462</v>
      </c>
      <c r="C12" s="332" t="s">
        <v>467</v>
      </c>
      <c r="D12" s="332" t="s">
        <v>60</v>
      </c>
      <c r="E12" s="339" t="s">
        <v>468</v>
      </c>
      <c r="F12" s="332" t="s">
        <v>469</v>
      </c>
      <c r="G12" s="332">
        <v>5</v>
      </c>
      <c r="H12" s="340" t="s">
        <v>470</v>
      </c>
      <c r="I12" s="288"/>
      <c r="J12" s="288"/>
    </row>
    <row r="13" spans="1:13" x14ac:dyDescent="0.25">
      <c r="A13" s="23"/>
      <c r="B13" s="23" t="s">
        <v>15</v>
      </c>
      <c r="C13" s="23"/>
      <c r="D13" s="23"/>
      <c r="E13" s="23"/>
      <c r="F13" s="23"/>
      <c r="G13" s="23">
        <f>G8+G4+G9+G10+G11+G12</f>
        <v>90</v>
      </c>
      <c r="H13" s="23"/>
      <c r="I13" s="23"/>
      <c r="J13" s="93">
        <f>J4+J8+J9+J10+J11+J12</f>
        <v>0</v>
      </c>
    </row>
    <row r="14" spans="1:13" x14ac:dyDescent="0.25">
      <c r="E14" s="16"/>
      <c r="F14" s="16"/>
    </row>
    <row r="15" spans="1:13" ht="30" x14ac:dyDescent="0.25">
      <c r="B15" s="48" t="s">
        <v>376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5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0"/>
  <sheetViews>
    <sheetView zoomScale="81" zoomScaleNormal="81" workbookViewId="0">
      <pane xSplit="1" ySplit="3" topLeftCell="B1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M25" sqref="M25"/>
    </sheetView>
  </sheetViews>
  <sheetFormatPr defaultRowHeight="15" x14ac:dyDescent="0.25"/>
  <cols>
    <col min="1" max="1" width="6.28515625" style="1" customWidth="1"/>
    <col min="2" max="2" width="23.5703125" style="1" customWidth="1"/>
    <col min="3" max="3" width="10.7109375" style="1" customWidth="1"/>
    <col min="4" max="4" width="24.42578125" style="1" customWidth="1"/>
    <col min="5" max="5" width="15.140625" style="1" customWidth="1"/>
    <col min="6" max="6" width="16.7109375" style="1" customWidth="1"/>
    <col min="7" max="7" width="12" style="1" bestFit="1" customWidth="1"/>
    <col min="8" max="8" width="33.7109375" style="1" customWidth="1"/>
    <col min="9" max="9" width="11.5703125" style="1" bestFit="1" customWidth="1"/>
    <col min="10" max="10" width="40.42578125" style="1" customWidth="1"/>
  </cols>
  <sheetData>
    <row r="1" spans="1:13" x14ac:dyDescent="0.25">
      <c r="J1" s="72">
        <v>2</v>
      </c>
    </row>
    <row r="2" spans="1:13" ht="30" customHeight="1" x14ac:dyDescent="0.25">
      <c r="A2" s="388" t="s">
        <v>265</v>
      </c>
      <c r="B2" s="388"/>
      <c r="C2" s="388"/>
      <c r="D2" s="388"/>
      <c r="E2" s="388"/>
      <c r="F2" s="388"/>
      <c r="G2" s="388"/>
      <c r="H2" s="388"/>
      <c r="I2" s="388"/>
      <c r="J2" s="388"/>
      <c r="K2" s="11"/>
      <c r="L2" s="11"/>
      <c r="M2" s="11"/>
    </row>
    <row r="3" spans="1:13" ht="45" x14ac:dyDescent="0.25">
      <c r="A3" s="4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3" ht="21.75" customHeight="1" x14ac:dyDescent="0.25">
      <c r="A4" s="63">
        <v>1</v>
      </c>
      <c r="B4" s="351" t="s">
        <v>8</v>
      </c>
      <c r="C4" s="424"/>
      <c r="D4" s="352"/>
      <c r="E4" s="28">
        <v>100</v>
      </c>
      <c r="F4" s="69"/>
      <c r="G4" s="28">
        <f>G5</f>
        <v>40</v>
      </c>
      <c r="H4" s="69"/>
      <c r="I4" s="13"/>
      <c r="J4" s="13"/>
    </row>
    <row r="5" spans="1:13" ht="24.75" customHeight="1" x14ac:dyDescent="0.25">
      <c r="A5" s="65" t="s">
        <v>19</v>
      </c>
      <c r="B5" s="359" t="s">
        <v>117</v>
      </c>
      <c r="C5" s="423"/>
      <c r="D5" s="423"/>
      <c r="E5" s="360"/>
      <c r="F5" s="69"/>
      <c r="G5" s="59">
        <f>G6+G10</f>
        <v>40</v>
      </c>
      <c r="H5" s="78"/>
      <c r="I5" s="13"/>
      <c r="J5" s="13"/>
    </row>
    <row r="6" spans="1:13" ht="43.5" customHeight="1" x14ac:dyDescent="0.25">
      <c r="A6" s="355" t="s">
        <v>62</v>
      </c>
      <c r="B6" s="343" t="s">
        <v>16</v>
      </c>
      <c r="C6" s="343" t="s">
        <v>9</v>
      </c>
      <c r="D6" s="6" t="s">
        <v>32</v>
      </c>
      <c r="E6" s="6" t="s">
        <v>125</v>
      </c>
      <c r="F6" s="343" t="s">
        <v>14</v>
      </c>
      <c r="G6" s="343">
        <v>20</v>
      </c>
      <c r="H6" s="343" t="s">
        <v>297</v>
      </c>
      <c r="I6" s="372"/>
      <c r="J6" s="378"/>
    </row>
    <row r="7" spans="1:13" ht="33.75" customHeight="1" x14ac:dyDescent="0.25">
      <c r="A7" s="356"/>
      <c r="B7" s="343"/>
      <c r="C7" s="343"/>
      <c r="D7" s="6" t="s">
        <v>33</v>
      </c>
      <c r="E7" s="6" t="s">
        <v>135</v>
      </c>
      <c r="F7" s="343"/>
      <c r="G7" s="343"/>
      <c r="H7" s="343"/>
      <c r="I7" s="373"/>
      <c r="J7" s="379"/>
    </row>
    <row r="8" spans="1:13" ht="28.5" customHeight="1" x14ac:dyDescent="0.25">
      <c r="A8" s="356"/>
      <c r="B8" s="343"/>
      <c r="C8" s="343"/>
      <c r="D8" s="6" t="s">
        <v>34</v>
      </c>
      <c r="E8" s="6" t="s">
        <v>136</v>
      </c>
      <c r="F8" s="343"/>
      <c r="G8" s="343"/>
      <c r="H8" s="343"/>
      <c r="I8" s="373"/>
      <c r="J8" s="379"/>
    </row>
    <row r="9" spans="1:13" ht="50.25" customHeight="1" x14ac:dyDescent="0.25">
      <c r="A9" s="357"/>
      <c r="B9" s="343"/>
      <c r="C9" s="343"/>
      <c r="D9" s="6" t="s">
        <v>35</v>
      </c>
      <c r="E9" s="6" t="s">
        <v>100</v>
      </c>
      <c r="F9" s="343"/>
      <c r="G9" s="343"/>
      <c r="H9" s="343"/>
      <c r="I9" s="374"/>
      <c r="J9" s="380"/>
    </row>
    <row r="10" spans="1:13" ht="39" customHeight="1" x14ac:dyDescent="0.25">
      <c r="A10" s="355" t="s">
        <v>63</v>
      </c>
      <c r="B10" s="343" t="s">
        <v>17</v>
      </c>
      <c r="C10" s="343" t="s">
        <v>9</v>
      </c>
      <c r="D10" s="6" t="s">
        <v>32</v>
      </c>
      <c r="E10" s="6" t="s">
        <v>125</v>
      </c>
      <c r="F10" s="343"/>
      <c r="G10" s="343">
        <v>20</v>
      </c>
      <c r="H10" s="343" t="s">
        <v>298</v>
      </c>
      <c r="I10" s="372"/>
      <c r="J10" s="378"/>
    </row>
    <row r="11" spans="1:13" ht="33" customHeight="1" x14ac:dyDescent="0.25">
      <c r="A11" s="356"/>
      <c r="B11" s="343"/>
      <c r="C11" s="343"/>
      <c r="D11" s="6" t="s">
        <v>33</v>
      </c>
      <c r="E11" s="6" t="s">
        <v>135</v>
      </c>
      <c r="F11" s="343"/>
      <c r="G11" s="343"/>
      <c r="H11" s="343"/>
      <c r="I11" s="373"/>
      <c r="J11" s="379"/>
    </row>
    <row r="12" spans="1:13" ht="42.75" customHeight="1" x14ac:dyDescent="0.25">
      <c r="A12" s="356"/>
      <c r="B12" s="343"/>
      <c r="C12" s="343"/>
      <c r="D12" s="6" t="s">
        <v>34</v>
      </c>
      <c r="E12" s="6" t="s">
        <v>136</v>
      </c>
      <c r="F12" s="343"/>
      <c r="G12" s="343"/>
      <c r="H12" s="343"/>
      <c r="I12" s="373"/>
      <c r="J12" s="379"/>
    </row>
    <row r="13" spans="1:13" ht="42" customHeight="1" x14ac:dyDescent="0.25">
      <c r="A13" s="357"/>
      <c r="B13" s="343"/>
      <c r="C13" s="343"/>
      <c r="D13" s="6" t="s">
        <v>35</v>
      </c>
      <c r="E13" s="6" t="s">
        <v>100</v>
      </c>
      <c r="F13" s="343"/>
      <c r="G13" s="343"/>
      <c r="H13" s="343"/>
      <c r="I13" s="374"/>
      <c r="J13" s="380"/>
    </row>
    <row r="14" spans="1:13" ht="151.5" customHeight="1" x14ac:dyDescent="0.25">
      <c r="A14" s="28" t="s">
        <v>49</v>
      </c>
      <c r="B14" s="28" t="s">
        <v>162</v>
      </c>
      <c r="C14" s="28" t="s">
        <v>9</v>
      </c>
      <c r="D14" s="28" t="s">
        <v>60</v>
      </c>
      <c r="E14" s="28">
        <v>90</v>
      </c>
      <c r="F14" s="66" t="s">
        <v>158</v>
      </c>
      <c r="G14" s="28">
        <v>15</v>
      </c>
      <c r="H14" s="28" t="s">
        <v>163</v>
      </c>
      <c r="I14" s="138"/>
      <c r="J14" s="4"/>
    </row>
    <row r="15" spans="1:13" ht="164.25" customHeight="1" x14ac:dyDescent="0.25">
      <c r="A15" s="28">
        <v>3</v>
      </c>
      <c r="B15" s="28" t="s">
        <v>52</v>
      </c>
      <c r="C15" s="28" t="s">
        <v>9</v>
      </c>
      <c r="D15" s="28" t="s">
        <v>60</v>
      </c>
      <c r="E15" s="28">
        <v>95</v>
      </c>
      <c r="F15" s="66" t="s">
        <v>158</v>
      </c>
      <c r="G15" s="28">
        <v>10</v>
      </c>
      <c r="H15" s="28" t="s">
        <v>299</v>
      </c>
      <c r="I15" s="138"/>
      <c r="J15" s="4"/>
    </row>
    <row r="16" spans="1:13" ht="105" x14ac:dyDescent="0.25">
      <c r="A16" s="28">
        <v>4</v>
      </c>
      <c r="B16" s="28" t="s">
        <v>53</v>
      </c>
      <c r="C16" s="28" t="s">
        <v>54</v>
      </c>
      <c r="D16" s="28" t="s">
        <v>161</v>
      </c>
      <c r="E16" s="28">
        <v>100</v>
      </c>
      <c r="F16" s="66" t="s">
        <v>158</v>
      </c>
      <c r="G16" s="28">
        <v>10</v>
      </c>
      <c r="H16" s="28" t="s">
        <v>160</v>
      </c>
      <c r="I16" s="4"/>
      <c r="J16" s="4"/>
    </row>
    <row r="17" spans="1:10" ht="210" x14ac:dyDescent="0.25">
      <c r="A17" s="204" t="s">
        <v>28</v>
      </c>
      <c r="B17" s="201" t="s">
        <v>372</v>
      </c>
      <c r="C17" s="201" t="s">
        <v>101</v>
      </c>
      <c r="D17" s="201" t="s">
        <v>373</v>
      </c>
      <c r="E17" s="201" t="s">
        <v>393</v>
      </c>
      <c r="F17" s="201" t="s">
        <v>374</v>
      </c>
      <c r="G17" s="201">
        <v>3</v>
      </c>
      <c r="H17" s="201" t="s">
        <v>375</v>
      </c>
      <c r="I17" s="200"/>
      <c r="J17" s="200"/>
    </row>
    <row r="18" spans="1:10" ht="135" x14ac:dyDescent="0.25">
      <c r="A18" s="204" t="s">
        <v>29</v>
      </c>
      <c r="B18" s="201" t="s">
        <v>377</v>
      </c>
      <c r="C18" s="201" t="s">
        <v>12</v>
      </c>
      <c r="D18" s="201" t="s">
        <v>373</v>
      </c>
      <c r="E18" s="75">
        <v>1</v>
      </c>
      <c r="F18" s="201" t="s">
        <v>14</v>
      </c>
      <c r="G18" s="201">
        <v>2</v>
      </c>
      <c r="H18" s="199" t="s">
        <v>378</v>
      </c>
      <c r="I18" s="200"/>
      <c r="J18" s="200"/>
    </row>
    <row r="19" spans="1:10" ht="30" x14ac:dyDescent="0.25">
      <c r="A19" s="289" t="s">
        <v>61</v>
      </c>
      <c r="B19" s="288" t="s">
        <v>482</v>
      </c>
      <c r="C19" s="288"/>
      <c r="D19" s="288"/>
      <c r="E19" s="75"/>
      <c r="F19" s="288"/>
      <c r="G19" s="288">
        <v>5</v>
      </c>
      <c r="H19" s="287"/>
      <c r="I19" s="285"/>
      <c r="J19" s="285"/>
    </row>
    <row r="20" spans="1:10" ht="75" x14ac:dyDescent="0.25">
      <c r="A20" s="289" t="s">
        <v>380</v>
      </c>
      <c r="B20" s="288" t="s">
        <v>483</v>
      </c>
      <c r="C20" s="288"/>
      <c r="D20" s="288"/>
      <c r="E20" s="75"/>
      <c r="F20" s="288"/>
      <c r="G20" s="288">
        <v>5</v>
      </c>
      <c r="H20" s="287"/>
      <c r="I20" s="285"/>
      <c r="J20" s="285"/>
    </row>
    <row r="21" spans="1:10" ht="105" x14ac:dyDescent="0.25">
      <c r="A21" s="289" t="s">
        <v>381</v>
      </c>
      <c r="B21" s="288" t="s">
        <v>484</v>
      </c>
      <c r="C21" s="288"/>
      <c r="D21" s="288"/>
      <c r="E21" s="75"/>
      <c r="F21" s="288"/>
      <c r="G21" s="288">
        <v>5</v>
      </c>
      <c r="H21" s="287"/>
      <c r="I21" s="285"/>
      <c r="J21" s="285"/>
    </row>
    <row r="22" spans="1:10" ht="105" x14ac:dyDescent="0.25">
      <c r="A22" s="289" t="s">
        <v>478</v>
      </c>
      <c r="B22" s="288" t="s">
        <v>485</v>
      </c>
      <c r="C22" s="288"/>
      <c r="D22" s="288"/>
      <c r="E22" s="75"/>
      <c r="F22" s="288"/>
      <c r="G22" s="288">
        <v>5</v>
      </c>
      <c r="H22" s="287"/>
      <c r="I22" s="285"/>
      <c r="J22" s="285"/>
    </row>
    <row r="23" spans="1:10" x14ac:dyDescent="0.25">
      <c r="A23" s="23"/>
      <c r="B23" s="23" t="s">
        <v>15</v>
      </c>
      <c r="C23" s="23"/>
      <c r="D23" s="23"/>
      <c r="E23" s="23"/>
      <c r="F23" s="23"/>
      <c r="G23" s="23">
        <f>G16+G15+G14+G4+G17+G18+G19+G20+G21+G22</f>
        <v>100</v>
      </c>
      <c r="H23" s="23"/>
      <c r="I23" s="23"/>
      <c r="J23" s="93">
        <f>J6+J10+J14+J15+J16+J17+J18+J19+J20+J21+J22</f>
        <v>0</v>
      </c>
    </row>
    <row r="25" spans="1:10" ht="30" x14ac:dyDescent="0.25">
      <c r="B25" s="48" t="s">
        <v>376</v>
      </c>
    </row>
    <row r="30" spans="1:10" x14ac:dyDescent="0.25">
      <c r="B30" s="1" t="s">
        <v>471</v>
      </c>
    </row>
  </sheetData>
  <mergeCells count="18"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  <mergeCell ref="I6:I9"/>
    <mergeCell ref="J6:J9"/>
  </mergeCells>
  <pageMargins left="0.31496062992125984" right="0.31496062992125984" top="0.55118110236220474" bottom="0.55118110236220474" header="0.31496062992125984" footer="0.31496062992125984"/>
  <pageSetup paperSize="9" scale="50" orientation="portrait" horizontalDpi="4294967293" r:id="rId1"/>
  <ignoredErrors>
    <ignoredError sqref="A14 A5" numberStoredAsText="1"/>
    <ignoredError sqref="A6:A9 A10:A13" twoDigitTextYear="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5"/>
  <sheetViews>
    <sheetView zoomScale="50" zoomScaleNormal="5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5" sqref="A15"/>
    </sheetView>
  </sheetViews>
  <sheetFormatPr defaultRowHeight="15" x14ac:dyDescent="0.25"/>
  <cols>
    <col min="1" max="1" width="5.85546875" style="1" customWidth="1"/>
    <col min="2" max="2" width="24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31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72" t="s">
        <v>417</v>
      </c>
    </row>
    <row r="2" spans="1:11" ht="33.75" customHeight="1" x14ac:dyDescent="0.25">
      <c r="A2" s="388" t="s">
        <v>409</v>
      </c>
      <c r="B2" s="388"/>
      <c r="C2" s="388"/>
      <c r="D2" s="388"/>
      <c r="E2" s="388"/>
      <c r="F2" s="388"/>
      <c r="G2" s="388"/>
      <c r="H2" s="388"/>
      <c r="I2" s="388"/>
      <c r="J2" s="388"/>
      <c r="K2" s="16"/>
    </row>
    <row r="3" spans="1:11" ht="66.75" customHeight="1" x14ac:dyDescent="0.25">
      <c r="A3" s="4" t="s">
        <v>0</v>
      </c>
      <c r="B3" s="4" t="s">
        <v>51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1" ht="29.25" customHeight="1" x14ac:dyDescent="0.25">
      <c r="A4" s="347">
        <v>1</v>
      </c>
      <c r="B4" s="347" t="s">
        <v>44</v>
      </c>
      <c r="C4" s="347" t="s">
        <v>9</v>
      </c>
      <c r="D4" s="6" t="s">
        <v>32</v>
      </c>
      <c r="E4" s="6" t="s">
        <v>36</v>
      </c>
      <c r="F4" s="420" t="s">
        <v>14</v>
      </c>
      <c r="G4" s="347">
        <v>40</v>
      </c>
      <c r="H4" s="347" t="s">
        <v>301</v>
      </c>
      <c r="I4" s="381"/>
      <c r="J4" s="378"/>
    </row>
    <row r="5" spans="1:11" ht="22.5" customHeight="1" x14ac:dyDescent="0.25">
      <c r="A5" s="348"/>
      <c r="B5" s="348"/>
      <c r="C5" s="348"/>
      <c r="D5" s="6" t="s">
        <v>33</v>
      </c>
      <c r="E5" s="6" t="s">
        <v>37</v>
      </c>
      <c r="F5" s="421"/>
      <c r="G5" s="348"/>
      <c r="H5" s="348"/>
      <c r="I5" s="382"/>
      <c r="J5" s="379"/>
    </row>
    <row r="6" spans="1:11" ht="42" customHeight="1" x14ac:dyDescent="0.25">
      <c r="A6" s="348"/>
      <c r="B6" s="348"/>
      <c r="C6" s="348"/>
      <c r="D6" s="6" t="s">
        <v>34</v>
      </c>
      <c r="E6" s="6" t="s">
        <v>38</v>
      </c>
      <c r="F6" s="421"/>
      <c r="G6" s="348"/>
      <c r="H6" s="348"/>
      <c r="I6" s="382"/>
      <c r="J6" s="379"/>
    </row>
    <row r="7" spans="1:11" ht="19.5" customHeight="1" x14ac:dyDescent="0.25">
      <c r="A7" s="349"/>
      <c r="B7" s="349"/>
      <c r="C7" s="349"/>
      <c r="D7" s="6" t="s">
        <v>35</v>
      </c>
      <c r="E7" s="6" t="s">
        <v>100</v>
      </c>
      <c r="F7" s="422"/>
      <c r="G7" s="349"/>
      <c r="H7" s="349"/>
      <c r="I7" s="383"/>
      <c r="J7" s="380"/>
    </row>
    <row r="8" spans="1:11" ht="132.75" customHeight="1" x14ac:dyDescent="0.25">
      <c r="A8" s="28">
        <v>2</v>
      </c>
      <c r="B8" s="28" t="s">
        <v>55</v>
      </c>
      <c r="C8" s="28" t="s">
        <v>9</v>
      </c>
      <c r="D8" s="28" t="s">
        <v>60</v>
      </c>
      <c r="E8" s="28">
        <v>100</v>
      </c>
      <c r="F8" s="66" t="s">
        <v>158</v>
      </c>
      <c r="G8" s="28">
        <v>15</v>
      </c>
      <c r="H8" s="28" t="s">
        <v>302</v>
      </c>
      <c r="I8" s="49"/>
      <c r="J8" s="49"/>
    </row>
    <row r="9" spans="1:11" ht="75" x14ac:dyDescent="0.25">
      <c r="A9" s="28">
        <v>3</v>
      </c>
      <c r="B9" s="28" t="s">
        <v>45</v>
      </c>
      <c r="C9" s="28" t="s">
        <v>127</v>
      </c>
      <c r="D9" s="28" t="s">
        <v>60</v>
      </c>
      <c r="E9" s="28">
        <v>0</v>
      </c>
      <c r="F9" s="28" t="s">
        <v>14</v>
      </c>
      <c r="G9" s="28">
        <v>10</v>
      </c>
      <c r="H9" s="28" t="s">
        <v>157</v>
      </c>
      <c r="I9" s="125"/>
      <c r="J9" s="125"/>
    </row>
    <row r="10" spans="1:11" ht="125.25" customHeight="1" x14ac:dyDescent="0.25">
      <c r="A10" s="28">
        <v>4</v>
      </c>
      <c r="B10" s="28" t="s">
        <v>56</v>
      </c>
      <c r="C10" s="28" t="s">
        <v>9</v>
      </c>
      <c r="D10" s="28" t="s">
        <v>60</v>
      </c>
      <c r="E10" s="28">
        <v>95</v>
      </c>
      <c r="F10" s="66" t="s">
        <v>158</v>
      </c>
      <c r="G10" s="28">
        <v>15</v>
      </c>
      <c r="H10" s="66" t="s">
        <v>300</v>
      </c>
      <c r="I10" s="49"/>
      <c r="J10" s="49"/>
    </row>
    <row r="11" spans="1:11" ht="79.5" customHeight="1" x14ac:dyDescent="0.25">
      <c r="A11" s="289" t="s">
        <v>28</v>
      </c>
      <c r="B11" s="305" t="s">
        <v>482</v>
      </c>
      <c r="C11" s="288"/>
      <c r="D11" s="288"/>
      <c r="E11" s="288"/>
      <c r="F11" s="286"/>
      <c r="G11" s="288">
        <v>5</v>
      </c>
      <c r="H11" s="286"/>
      <c r="I11" s="288"/>
      <c r="J11" s="288"/>
      <c r="K11" s="19"/>
    </row>
    <row r="12" spans="1:11" ht="75" x14ac:dyDescent="0.25">
      <c r="A12" s="289" t="s">
        <v>29</v>
      </c>
      <c r="B12" s="305" t="s">
        <v>483</v>
      </c>
      <c r="C12" s="288"/>
      <c r="D12" s="288"/>
      <c r="E12" s="288"/>
      <c r="F12" s="286"/>
      <c r="G12" s="288">
        <v>5</v>
      </c>
      <c r="H12" s="286"/>
      <c r="I12" s="288"/>
      <c r="J12" s="288"/>
    </row>
    <row r="13" spans="1:11" ht="105" x14ac:dyDescent="0.25">
      <c r="A13" s="289" t="s">
        <v>61</v>
      </c>
      <c r="B13" s="305" t="s">
        <v>484</v>
      </c>
      <c r="C13" s="288"/>
      <c r="D13" s="288"/>
      <c r="E13" s="288"/>
      <c r="F13" s="286"/>
      <c r="G13" s="288">
        <v>5</v>
      </c>
      <c r="H13" s="286"/>
      <c r="I13" s="288"/>
      <c r="J13" s="288"/>
    </row>
    <row r="14" spans="1:11" ht="154.5" customHeight="1" x14ac:dyDescent="0.25">
      <c r="A14" s="289" t="s">
        <v>380</v>
      </c>
      <c r="B14" s="305" t="s">
        <v>485</v>
      </c>
      <c r="C14" s="288"/>
      <c r="D14" s="288"/>
      <c r="E14" s="288"/>
      <c r="F14" s="286"/>
      <c r="G14" s="288">
        <v>5</v>
      </c>
      <c r="H14" s="286"/>
      <c r="I14" s="288"/>
      <c r="J14" s="288"/>
    </row>
    <row r="15" spans="1:11" x14ac:dyDescent="0.25">
      <c r="A15" s="23"/>
      <c r="B15" s="23" t="s">
        <v>15</v>
      </c>
      <c r="C15" s="23"/>
      <c r="D15" s="23"/>
      <c r="E15" s="23"/>
      <c r="F15" s="23"/>
      <c r="G15" s="23">
        <f>G10+G9+G8+G4+G11+G12+G13+G14</f>
        <v>100</v>
      </c>
      <c r="H15" s="23"/>
      <c r="I15" s="23"/>
      <c r="J15" s="93">
        <f>J4+J8+J9+J10+J11+J12+J13+J14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zoomScale="50" zoomScaleNormal="5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5" sqref="A15"/>
    </sheetView>
  </sheetViews>
  <sheetFormatPr defaultRowHeight="15" x14ac:dyDescent="0.25"/>
  <cols>
    <col min="1" max="1" width="4.5703125" style="1" customWidth="1"/>
    <col min="2" max="2" width="24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75" x14ac:dyDescent="0.25">
      <c r="J1" s="72" t="s">
        <v>418</v>
      </c>
    </row>
    <row r="2" spans="1:10" ht="32.25" customHeight="1" x14ac:dyDescent="0.25">
      <c r="A2" s="386" t="s">
        <v>263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67.5" customHeight="1" x14ac:dyDescent="0.25">
      <c r="A3" s="4" t="s">
        <v>0</v>
      </c>
      <c r="B3" s="4" t="s">
        <v>51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0" ht="40.5" customHeight="1" x14ac:dyDescent="0.25">
      <c r="A4" s="347">
        <v>1</v>
      </c>
      <c r="B4" s="347" t="s">
        <v>44</v>
      </c>
      <c r="C4" s="347" t="s">
        <v>9</v>
      </c>
      <c r="D4" s="6" t="s">
        <v>32</v>
      </c>
      <c r="E4" s="6" t="s">
        <v>36</v>
      </c>
      <c r="F4" s="420" t="s">
        <v>14</v>
      </c>
      <c r="G4" s="347">
        <v>40</v>
      </c>
      <c r="H4" s="347" t="s">
        <v>301</v>
      </c>
      <c r="I4" s="372"/>
      <c r="J4" s="378"/>
    </row>
    <row r="5" spans="1:10" ht="36.75" customHeight="1" x14ac:dyDescent="0.25">
      <c r="A5" s="348"/>
      <c r="B5" s="348"/>
      <c r="C5" s="348"/>
      <c r="D5" s="6" t="s">
        <v>33</v>
      </c>
      <c r="E5" s="6" t="s">
        <v>37</v>
      </c>
      <c r="F5" s="421"/>
      <c r="G5" s="348"/>
      <c r="H5" s="348"/>
      <c r="I5" s="373"/>
      <c r="J5" s="379"/>
    </row>
    <row r="6" spans="1:10" ht="40.5" customHeight="1" x14ac:dyDescent="0.25">
      <c r="A6" s="348"/>
      <c r="B6" s="348"/>
      <c r="C6" s="348"/>
      <c r="D6" s="6" t="s">
        <v>34</v>
      </c>
      <c r="E6" s="6" t="s">
        <v>38</v>
      </c>
      <c r="F6" s="421"/>
      <c r="G6" s="348"/>
      <c r="H6" s="348"/>
      <c r="I6" s="373"/>
      <c r="J6" s="379"/>
    </row>
    <row r="7" spans="1:10" x14ac:dyDescent="0.25">
      <c r="A7" s="349"/>
      <c r="B7" s="349"/>
      <c r="C7" s="349"/>
      <c r="D7" s="6" t="s">
        <v>35</v>
      </c>
      <c r="E7" s="6" t="s">
        <v>100</v>
      </c>
      <c r="F7" s="422"/>
      <c r="G7" s="349"/>
      <c r="H7" s="349"/>
      <c r="I7" s="374"/>
      <c r="J7" s="380"/>
    </row>
    <row r="8" spans="1:10" ht="120" x14ac:dyDescent="0.25">
      <c r="A8" s="28">
        <v>2</v>
      </c>
      <c r="B8" s="28" t="s">
        <v>55</v>
      </c>
      <c r="C8" s="28" t="s">
        <v>9</v>
      </c>
      <c r="D8" s="28" t="s">
        <v>60</v>
      </c>
      <c r="E8" s="28">
        <v>100</v>
      </c>
      <c r="F8" s="66" t="s">
        <v>158</v>
      </c>
      <c r="G8" s="28">
        <v>15</v>
      </c>
      <c r="H8" s="28" t="s">
        <v>164</v>
      </c>
      <c r="I8" s="49"/>
      <c r="J8" s="49"/>
    </row>
    <row r="9" spans="1:10" ht="75" x14ac:dyDescent="0.25">
      <c r="A9" s="28">
        <v>3</v>
      </c>
      <c r="B9" s="28" t="s">
        <v>45</v>
      </c>
      <c r="C9" s="28" t="s">
        <v>127</v>
      </c>
      <c r="D9" s="28" t="s">
        <v>60</v>
      </c>
      <c r="E9" s="28">
        <v>0</v>
      </c>
      <c r="F9" s="28" t="s">
        <v>14</v>
      </c>
      <c r="G9" s="28">
        <v>10</v>
      </c>
      <c r="H9" s="28" t="s">
        <v>157</v>
      </c>
      <c r="I9" s="111"/>
      <c r="J9" s="111"/>
    </row>
    <row r="10" spans="1:10" ht="120" x14ac:dyDescent="0.25">
      <c r="A10" s="28">
        <v>4</v>
      </c>
      <c r="B10" s="28" t="s">
        <v>56</v>
      </c>
      <c r="C10" s="28" t="s">
        <v>9</v>
      </c>
      <c r="D10" s="28" t="s">
        <v>60</v>
      </c>
      <c r="E10" s="28">
        <v>95</v>
      </c>
      <c r="F10" s="66" t="s">
        <v>158</v>
      </c>
      <c r="G10" s="28">
        <v>15</v>
      </c>
      <c r="H10" s="66" t="s">
        <v>300</v>
      </c>
      <c r="I10" s="49"/>
      <c r="J10" s="49"/>
    </row>
    <row r="11" spans="1:10" ht="77.25" customHeight="1" x14ac:dyDescent="0.25">
      <c r="A11" s="304" t="s">
        <v>28</v>
      </c>
      <c r="B11" s="301" t="s">
        <v>482</v>
      </c>
      <c r="C11" s="301"/>
      <c r="D11" s="301"/>
      <c r="E11" s="301"/>
      <c r="F11" s="303"/>
      <c r="G11" s="301">
        <v>5</v>
      </c>
      <c r="H11" s="303"/>
      <c r="I11" s="302"/>
      <c r="J11" s="302"/>
    </row>
    <row r="12" spans="1:10" ht="75" x14ac:dyDescent="0.25">
      <c r="A12" s="304" t="s">
        <v>29</v>
      </c>
      <c r="B12" s="301" t="s">
        <v>483</v>
      </c>
      <c r="C12" s="301"/>
      <c r="D12" s="301"/>
      <c r="E12" s="301"/>
      <c r="F12" s="303"/>
      <c r="G12" s="301">
        <v>5</v>
      </c>
      <c r="H12" s="303"/>
      <c r="I12" s="302"/>
      <c r="J12" s="302"/>
    </row>
    <row r="13" spans="1:10" ht="135" customHeight="1" x14ac:dyDescent="0.25">
      <c r="A13" s="304" t="s">
        <v>61</v>
      </c>
      <c r="B13" s="301" t="s">
        <v>484</v>
      </c>
      <c r="C13" s="301"/>
      <c r="D13" s="301"/>
      <c r="E13" s="301"/>
      <c r="F13" s="303"/>
      <c r="G13" s="301">
        <v>5</v>
      </c>
      <c r="H13" s="303"/>
      <c r="I13" s="302"/>
      <c r="J13" s="302"/>
    </row>
    <row r="14" spans="1:10" ht="105" x14ac:dyDescent="0.25">
      <c r="A14" s="304" t="s">
        <v>380</v>
      </c>
      <c r="B14" s="301" t="s">
        <v>485</v>
      </c>
      <c r="C14" s="301"/>
      <c r="D14" s="301"/>
      <c r="E14" s="301"/>
      <c r="F14" s="303"/>
      <c r="G14" s="301">
        <v>5</v>
      </c>
      <c r="H14" s="303"/>
      <c r="I14" s="302"/>
      <c r="J14" s="302"/>
    </row>
    <row r="15" spans="1:10" x14ac:dyDescent="0.25">
      <c r="A15" s="23"/>
      <c r="B15" s="23" t="s">
        <v>15</v>
      </c>
      <c r="C15" s="23"/>
      <c r="D15" s="23"/>
      <c r="E15" s="23"/>
      <c r="F15" s="23"/>
      <c r="G15" s="23">
        <f>G10+G9+G8+G4+G11+G12+G13+G14</f>
        <v>100</v>
      </c>
      <c r="H15" s="23"/>
      <c r="I15" s="23"/>
      <c r="J15" s="93">
        <f>J4+J8+J9+J10+J11+J12+J13+J14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3"/>
  <sheetViews>
    <sheetView zoomScale="55" zoomScaleNormal="55" workbookViewId="0">
      <selection activeCell="J14" sqref="J14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2.7109375" customWidth="1"/>
    <col min="5" max="5" width="10.28515625" customWidth="1"/>
    <col min="6" max="6" width="18.85546875" customWidth="1"/>
    <col min="7" max="7" width="16.42578125" customWidth="1"/>
    <col min="8" max="8" width="29.285156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72" t="s">
        <v>419</v>
      </c>
    </row>
    <row r="2" spans="1:13" ht="31.5" customHeight="1" x14ac:dyDescent="0.25">
      <c r="A2" s="388" t="s">
        <v>427</v>
      </c>
      <c r="B2" s="388"/>
      <c r="C2" s="388"/>
      <c r="D2" s="388"/>
      <c r="E2" s="388"/>
      <c r="F2" s="388"/>
      <c r="G2" s="388"/>
      <c r="H2" s="388"/>
      <c r="I2" s="388"/>
      <c r="J2" s="388"/>
      <c r="K2" s="16"/>
      <c r="L2" s="16"/>
      <c r="M2" s="16"/>
    </row>
    <row r="3" spans="1:13" ht="45" x14ac:dyDescent="0.25">
      <c r="A3" s="2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5</v>
      </c>
      <c r="H3" s="5" t="s">
        <v>40</v>
      </c>
      <c r="I3" s="4" t="s">
        <v>6</v>
      </c>
      <c r="J3" s="4" t="s">
        <v>7</v>
      </c>
    </row>
    <row r="4" spans="1:13" ht="37.5" customHeight="1" x14ac:dyDescent="0.25">
      <c r="A4" s="355" t="s">
        <v>47</v>
      </c>
      <c r="B4" s="347" t="s">
        <v>48</v>
      </c>
      <c r="C4" s="347" t="s">
        <v>9</v>
      </c>
      <c r="D4" s="28" t="s">
        <v>32</v>
      </c>
      <c r="E4" s="160" t="s">
        <v>36</v>
      </c>
      <c r="F4" s="347" t="s">
        <v>14</v>
      </c>
      <c r="G4" s="347">
        <v>60</v>
      </c>
      <c r="H4" s="347" t="s">
        <v>332</v>
      </c>
      <c r="I4" s="362"/>
      <c r="J4" s="347"/>
      <c r="K4" s="140"/>
    </row>
    <row r="5" spans="1:13" ht="37.5" customHeight="1" x14ac:dyDescent="0.25">
      <c r="A5" s="356"/>
      <c r="B5" s="348"/>
      <c r="C5" s="348"/>
      <c r="D5" s="160" t="s">
        <v>33</v>
      </c>
      <c r="E5" s="160" t="s">
        <v>37</v>
      </c>
      <c r="F5" s="348"/>
      <c r="G5" s="348"/>
      <c r="H5" s="348"/>
      <c r="I5" s="363"/>
      <c r="J5" s="348"/>
      <c r="K5" s="140"/>
    </row>
    <row r="6" spans="1:13" ht="37.5" customHeight="1" x14ac:dyDescent="0.25">
      <c r="A6" s="356"/>
      <c r="B6" s="348"/>
      <c r="C6" s="348"/>
      <c r="D6" s="160" t="s">
        <v>34</v>
      </c>
      <c r="E6" s="160" t="s">
        <v>38</v>
      </c>
      <c r="F6" s="348"/>
      <c r="G6" s="348"/>
      <c r="H6" s="348"/>
      <c r="I6" s="363"/>
      <c r="J6" s="348"/>
      <c r="K6" s="140"/>
    </row>
    <row r="7" spans="1:13" ht="37.5" customHeight="1" x14ac:dyDescent="0.25">
      <c r="A7" s="357"/>
      <c r="B7" s="349"/>
      <c r="C7" s="349"/>
      <c r="D7" s="160" t="s">
        <v>35</v>
      </c>
      <c r="E7" s="160" t="s">
        <v>100</v>
      </c>
      <c r="F7" s="349"/>
      <c r="G7" s="349"/>
      <c r="H7" s="349"/>
      <c r="I7" s="364"/>
      <c r="J7" s="349"/>
      <c r="K7" s="140"/>
    </row>
    <row r="8" spans="1:13" ht="143.25" customHeight="1" x14ac:dyDescent="0.25">
      <c r="A8" s="79" t="s">
        <v>23</v>
      </c>
      <c r="B8" s="28" t="s">
        <v>50</v>
      </c>
      <c r="C8" s="28" t="s">
        <v>9</v>
      </c>
      <c r="D8" s="28" t="s">
        <v>161</v>
      </c>
      <c r="E8" s="28">
        <v>100</v>
      </c>
      <c r="F8" s="28" t="s">
        <v>309</v>
      </c>
      <c r="G8" s="28">
        <v>20</v>
      </c>
      <c r="H8" s="28" t="s">
        <v>303</v>
      </c>
      <c r="I8" s="110"/>
      <c r="J8" s="110"/>
    </row>
    <row r="9" spans="1:13" ht="143.25" customHeight="1" x14ac:dyDescent="0.25">
      <c r="A9" s="79" t="s">
        <v>24</v>
      </c>
      <c r="B9" s="301" t="s">
        <v>482</v>
      </c>
      <c r="C9" s="301"/>
      <c r="D9" s="301"/>
      <c r="E9" s="301"/>
      <c r="F9" s="301"/>
      <c r="G9" s="301">
        <v>5</v>
      </c>
      <c r="H9" s="301"/>
      <c r="I9" s="301"/>
      <c r="J9" s="301"/>
    </row>
    <row r="10" spans="1:13" ht="143.25" customHeight="1" x14ac:dyDescent="0.25">
      <c r="A10" s="79" t="s">
        <v>25</v>
      </c>
      <c r="B10" s="301" t="s">
        <v>483</v>
      </c>
      <c r="C10" s="301"/>
      <c r="D10" s="301"/>
      <c r="E10" s="301"/>
      <c r="F10" s="301"/>
      <c r="G10" s="301">
        <v>5</v>
      </c>
      <c r="H10" s="301"/>
      <c r="I10" s="301"/>
      <c r="J10" s="301"/>
    </row>
    <row r="11" spans="1:13" ht="116.25" customHeight="1" x14ac:dyDescent="0.25">
      <c r="A11" s="63" t="s">
        <v>28</v>
      </c>
      <c r="B11" s="301" t="s">
        <v>484</v>
      </c>
      <c r="C11" s="28"/>
      <c r="D11" s="28"/>
      <c r="E11" s="28"/>
      <c r="F11" s="28"/>
      <c r="G11" s="28">
        <v>5</v>
      </c>
      <c r="H11" s="28"/>
      <c r="I11" s="28"/>
      <c r="J11" s="21"/>
    </row>
    <row r="12" spans="1:13" ht="116.25" customHeight="1" x14ac:dyDescent="0.25">
      <c r="A12" s="304" t="s">
        <v>29</v>
      </c>
      <c r="B12" s="301" t="s">
        <v>485</v>
      </c>
      <c r="C12" s="301"/>
      <c r="D12" s="301"/>
      <c r="E12" s="301"/>
      <c r="F12" s="301"/>
      <c r="G12" s="301">
        <v>5</v>
      </c>
      <c r="H12" s="301"/>
      <c r="I12" s="301"/>
      <c r="J12" s="302"/>
    </row>
    <row r="13" spans="1:13" x14ac:dyDescent="0.25">
      <c r="A13" s="23"/>
      <c r="B13" s="23" t="s">
        <v>15</v>
      </c>
      <c r="C13" s="23"/>
      <c r="D13" s="23"/>
      <c r="E13" s="23"/>
      <c r="F13" s="23"/>
      <c r="G13" s="23">
        <f>G11+G8+G4+G9+G10+G12</f>
        <v>100</v>
      </c>
      <c r="H13" s="23"/>
      <c r="I13" s="23"/>
      <c r="J13" s="93">
        <f>J4+J8+J9+J10+J11+J12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 r:id="rId1"/>
  <ignoredErrors>
    <ignoredError sqref="A4:A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6"/>
  <sheetViews>
    <sheetView zoomScale="85" zoomScaleNormal="85" workbookViewId="0">
      <pane xSplit="1" ySplit="3" topLeftCell="B4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42" sqref="C42:H43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s="337" customFormat="1" ht="75" x14ac:dyDescent="0.25">
      <c r="A1" s="474"/>
      <c r="B1" s="127"/>
      <c r="C1" s="127"/>
      <c r="D1" s="127"/>
      <c r="E1" s="127"/>
      <c r="F1" s="127"/>
      <c r="G1" s="127"/>
      <c r="H1" s="127"/>
      <c r="I1" s="127"/>
      <c r="J1" s="342" t="s">
        <v>420</v>
      </c>
    </row>
    <row r="2" spans="1:13" s="337" customFormat="1" ht="32.25" customHeight="1" x14ac:dyDescent="0.25">
      <c r="A2" s="438" t="s">
        <v>262</v>
      </c>
      <c r="B2" s="438"/>
      <c r="C2" s="438"/>
      <c r="D2" s="438"/>
      <c r="E2" s="438"/>
      <c r="F2" s="438"/>
      <c r="G2" s="438"/>
      <c r="H2" s="438"/>
      <c r="I2" s="438"/>
      <c r="J2" s="438"/>
      <c r="K2" s="475"/>
      <c r="L2" s="475"/>
      <c r="M2" s="475"/>
    </row>
    <row r="3" spans="1:13" s="337" customFormat="1" ht="42.75" customHeight="1" x14ac:dyDescent="0.25">
      <c r="A3" s="319" t="s">
        <v>0</v>
      </c>
      <c r="B3" s="332" t="s">
        <v>1</v>
      </c>
      <c r="C3" s="331" t="s">
        <v>2</v>
      </c>
      <c r="D3" s="331" t="s">
        <v>31</v>
      </c>
      <c r="E3" s="331" t="s">
        <v>3</v>
      </c>
      <c r="F3" s="331" t="s">
        <v>4</v>
      </c>
      <c r="G3" s="331" t="s">
        <v>5</v>
      </c>
      <c r="H3" s="333" t="s">
        <v>40</v>
      </c>
      <c r="I3" s="331" t="s">
        <v>6</v>
      </c>
      <c r="J3" s="331" t="s">
        <v>7</v>
      </c>
    </row>
    <row r="4" spans="1:13" s="337" customFormat="1" ht="36" customHeight="1" x14ac:dyDescent="0.25">
      <c r="A4" s="319">
        <v>1</v>
      </c>
      <c r="B4" s="351" t="s">
        <v>8</v>
      </c>
      <c r="C4" s="352"/>
      <c r="D4" s="332"/>
      <c r="E4" s="332">
        <v>100</v>
      </c>
      <c r="F4" s="64"/>
      <c r="G4" s="332">
        <f>G5+G14+G27</f>
        <v>45</v>
      </c>
      <c r="H4" s="69"/>
      <c r="I4" s="332"/>
      <c r="J4" s="332"/>
    </row>
    <row r="5" spans="1:13" s="337" customFormat="1" ht="27" customHeight="1" x14ac:dyDescent="0.25">
      <c r="A5" s="330" t="s">
        <v>19</v>
      </c>
      <c r="B5" s="353" t="s">
        <v>132</v>
      </c>
      <c r="C5" s="354"/>
      <c r="D5" s="332"/>
      <c r="E5" s="332"/>
      <c r="F5" s="347" t="s">
        <v>18</v>
      </c>
      <c r="G5" s="331">
        <f>G6+G10</f>
        <v>20</v>
      </c>
      <c r="H5" s="69"/>
      <c r="I5" s="332"/>
      <c r="J5" s="332"/>
    </row>
    <row r="6" spans="1:13" s="337" customFormat="1" ht="34.5" customHeight="1" x14ac:dyDescent="0.25">
      <c r="A6" s="355" t="s">
        <v>62</v>
      </c>
      <c r="B6" s="343" t="s">
        <v>115</v>
      </c>
      <c r="C6" s="343" t="s">
        <v>9</v>
      </c>
      <c r="D6" s="333" t="s">
        <v>32</v>
      </c>
      <c r="E6" s="333" t="s">
        <v>133</v>
      </c>
      <c r="F6" s="348"/>
      <c r="G6" s="343">
        <v>10</v>
      </c>
      <c r="H6" s="347" t="s">
        <v>362</v>
      </c>
      <c r="I6" s="362"/>
      <c r="J6" s="347"/>
    </row>
    <row r="7" spans="1:13" s="337" customFormat="1" ht="30.75" customHeight="1" x14ac:dyDescent="0.25">
      <c r="A7" s="356"/>
      <c r="B7" s="343"/>
      <c r="C7" s="343"/>
      <c r="D7" s="333" t="s">
        <v>33</v>
      </c>
      <c r="E7" s="333" t="s">
        <v>37</v>
      </c>
      <c r="F7" s="348"/>
      <c r="G7" s="343"/>
      <c r="H7" s="348"/>
      <c r="I7" s="363"/>
      <c r="J7" s="348"/>
    </row>
    <row r="8" spans="1:13" s="337" customFormat="1" ht="23.25" customHeight="1" x14ac:dyDescent="0.25">
      <c r="A8" s="356"/>
      <c r="B8" s="343"/>
      <c r="C8" s="343"/>
      <c r="D8" s="333" t="s">
        <v>34</v>
      </c>
      <c r="E8" s="333" t="s">
        <v>134</v>
      </c>
      <c r="F8" s="348"/>
      <c r="G8" s="343"/>
      <c r="H8" s="348"/>
      <c r="I8" s="363"/>
      <c r="J8" s="348"/>
    </row>
    <row r="9" spans="1:13" s="337" customFormat="1" ht="19.5" customHeight="1" x14ac:dyDescent="0.25">
      <c r="A9" s="357"/>
      <c r="B9" s="343"/>
      <c r="C9" s="343"/>
      <c r="D9" s="333" t="s">
        <v>35</v>
      </c>
      <c r="E9" s="333" t="s">
        <v>39</v>
      </c>
      <c r="F9" s="348"/>
      <c r="G9" s="343"/>
      <c r="H9" s="349"/>
      <c r="I9" s="364"/>
      <c r="J9" s="349"/>
    </row>
    <row r="10" spans="1:13" s="337" customFormat="1" ht="36.75" customHeight="1" x14ac:dyDescent="0.25">
      <c r="A10" s="355" t="s">
        <v>63</v>
      </c>
      <c r="B10" s="343" t="s">
        <v>114</v>
      </c>
      <c r="C10" s="343" t="s">
        <v>9</v>
      </c>
      <c r="D10" s="333" t="s">
        <v>32</v>
      </c>
      <c r="E10" s="333" t="s">
        <v>133</v>
      </c>
      <c r="F10" s="348"/>
      <c r="G10" s="343">
        <v>10</v>
      </c>
      <c r="H10" s="343" t="s">
        <v>386</v>
      </c>
      <c r="I10" s="344"/>
      <c r="J10" s="347"/>
    </row>
    <row r="11" spans="1:13" s="337" customFormat="1" ht="32.25" customHeight="1" x14ac:dyDescent="0.25">
      <c r="A11" s="356"/>
      <c r="B11" s="343"/>
      <c r="C11" s="343"/>
      <c r="D11" s="333" t="s">
        <v>33</v>
      </c>
      <c r="E11" s="333" t="s">
        <v>37</v>
      </c>
      <c r="F11" s="348"/>
      <c r="G11" s="343"/>
      <c r="H11" s="343"/>
      <c r="I11" s="345"/>
      <c r="J11" s="348"/>
    </row>
    <row r="12" spans="1:13" s="337" customFormat="1" ht="21.75" customHeight="1" x14ac:dyDescent="0.25">
      <c r="A12" s="356"/>
      <c r="B12" s="343"/>
      <c r="C12" s="343"/>
      <c r="D12" s="333" t="s">
        <v>34</v>
      </c>
      <c r="E12" s="333" t="s">
        <v>134</v>
      </c>
      <c r="F12" s="348"/>
      <c r="G12" s="343"/>
      <c r="H12" s="343"/>
      <c r="I12" s="345"/>
      <c r="J12" s="348"/>
    </row>
    <row r="13" spans="1:13" s="337" customFormat="1" ht="20.25" customHeight="1" x14ac:dyDescent="0.25">
      <c r="A13" s="357"/>
      <c r="B13" s="343"/>
      <c r="C13" s="343"/>
      <c r="D13" s="333" t="s">
        <v>35</v>
      </c>
      <c r="E13" s="333" t="s">
        <v>39</v>
      </c>
      <c r="F13" s="348"/>
      <c r="G13" s="343"/>
      <c r="H13" s="343"/>
      <c r="I13" s="346"/>
      <c r="J13" s="349"/>
    </row>
    <row r="14" spans="1:13" s="337" customFormat="1" ht="26.25" customHeight="1" x14ac:dyDescent="0.25">
      <c r="A14" s="330" t="s">
        <v>20</v>
      </c>
      <c r="B14" s="359" t="s">
        <v>117</v>
      </c>
      <c r="C14" s="360"/>
      <c r="D14" s="333"/>
      <c r="E14" s="333"/>
      <c r="F14" s="348"/>
      <c r="G14" s="332">
        <f>G15+G19+G23</f>
        <v>15</v>
      </c>
      <c r="H14" s="69"/>
      <c r="I14" s="69"/>
      <c r="J14" s="69"/>
    </row>
    <row r="15" spans="1:13" s="337" customFormat="1" ht="42.75" customHeight="1" x14ac:dyDescent="0.25">
      <c r="A15" s="355" t="s">
        <v>41</v>
      </c>
      <c r="B15" s="347" t="s">
        <v>116</v>
      </c>
      <c r="C15" s="347" t="s">
        <v>9</v>
      </c>
      <c r="D15" s="333" t="s">
        <v>32</v>
      </c>
      <c r="E15" s="333" t="s">
        <v>133</v>
      </c>
      <c r="F15" s="348"/>
      <c r="G15" s="347">
        <v>5</v>
      </c>
      <c r="H15" s="347" t="s">
        <v>340</v>
      </c>
      <c r="I15" s="347"/>
      <c r="J15" s="347"/>
    </row>
    <row r="16" spans="1:13" s="337" customFormat="1" ht="42.75" customHeight="1" x14ac:dyDescent="0.25">
      <c r="A16" s="356"/>
      <c r="B16" s="348"/>
      <c r="C16" s="348"/>
      <c r="D16" s="333" t="s">
        <v>33</v>
      </c>
      <c r="E16" s="333" t="s">
        <v>37</v>
      </c>
      <c r="F16" s="348"/>
      <c r="G16" s="348"/>
      <c r="H16" s="348"/>
      <c r="I16" s="348"/>
      <c r="J16" s="348"/>
    </row>
    <row r="17" spans="1:10" s="337" customFormat="1" ht="15.75" customHeight="1" x14ac:dyDescent="0.25">
      <c r="A17" s="356"/>
      <c r="B17" s="348"/>
      <c r="C17" s="348"/>
      <c r="D17" s="333" t="s">
        <v>34</v>
      </c>
      <c r="E17" s="333" t="s">
        <v>134</v>
      </c>
      <c r="F17" s="348"/>
      <c r="G17" s="348"/>
      <c r="H17" s="348"/>
      <c r="I17" s="348"/>
      <c r="J17" s="348"/>
    </row>
    <row r="18" spans="1:10" s="337" customFormat="1" ht="20.25" customHeight="1" x14ac:dyDescent="0.25">
      <c r="A18" s="357"/>
      <c r="B18" s="349"/>
      <c r="C18" s="349"/>
      <c r="D18" s="333" t="s">
        <v>35</v>
      </c>
      <c r="E18" s="333" t="s">
        <v>100</v>
      </c>
      <c r="F18" s="348"/>
      <c r="G18" s="349"/>
      <c r="H18" s="349"/>
      <c r="I18" s="349"/>
      <c r="J18" s="349"/>
    </row>
    <row r="19" spans="1:10" s="337" customFormat="1" ht="42.75" customHeight="1" x14ac:dyDescent="0.25">
      <c r="A19" s="355" t="s">
        <v>42</v>
      </c>
      <c r="B19" s="347" t="s">
        <v>16</v>
      </c>
      <c r="C19" s="347" t="s">
        <v>9</v>
      </c>
      <c r="D19" s="333" t="s">
        <v>32</v>
      </c>
      <c r="E19" s="333" t="s">
        <v>125</v>
      </c>
      <c r="F19" s="348"/>
      <c r="G19" s="347">
        <v>5</v>
      </c>
      <c r="H19" s="343" t="s">
        <v>286</v>
      </c>
      <c r="I19" s="344"/>
      <c r="J19" s="347"/>
    </row>
    <row r="20" spans="1:10" s="337" customFormat="1" ht="23.25" customHeight="1" x14ac:dyDescent="0.25">
      <c r="A20" s="356"/>
      <c r="B20" s="348"/>
      <c r="C20" s="348"/>
      <c r="D20" s="333" t="s">
        <v>33</v>
      </c>
      <c r="E20" s="333" t="s">
        <v>135</v>
      </c>
      <c r="F20" s="348"/>
      <c r="G20" s="348"/>
      <c r="H20" s="343"/>
      <c r="I20" s="345"/>
      <c r="J20" s="348"/>
    </row>
    <row r="21" spans="1:10" s="337" customFormat="1" ht="33.75" customHeight="1" x14ac:dyDescent="0.25">
      <c r="A21" s="356"/>
      <c r="B21" s="348"/>
      <c r="C21" s="348"/>
      <c r="D21" s="333" t="s">
        <v>34</v>
      </c>
      <c r="E21" s="333" t="s">
        <v>136</v>
      </c>
      <c r="F21" s="348"/>
      <c r="G21" s="348"/>
      <c r="H21" s="343"/>
      <c r="I21" s="345"/>
      <c r="J21" s="348"/>
    </row>
    <row r="22" spans="1:10" s="337" customFormat="1" ht="38.25" customHeight="1" x14ac:dyDescent="0.25">
      <c r="A22" s="357"/>
      <c r="B22" s="349"/>
      <c r="C22" s="349"/>
      <c r="D22" s="333" t="s">
        <v>35</v>
      </c>
      <c r="E22" s="333" t="s">
        <v>100</v>
      </c>
      <c r="F22" s="348"/>
      <c r="G22" s="349"/>
      <c r="H22" s="343"/>
      <c r="I22" s="346"/>
      <c r="J22" s="349"/>
    </row>
    <row r="23" spans="1:10" s="337" customFormat="1" ht="42.75" customHeight="1" x14ac:dyDescent="0.25">
      <c r="A23" s="355" t="s">
        <v>43</v>
      </c>
      <c r="B23" s="347" t="s">
        <v>17</v>
      </c>
      <c r="C23" s="347" t="s">
        <v>9</v>
      </c>
      <c r="D23" s="333" t="s">
        <v>32</v>
      </c>
      <c r="E23" s="333" t="s">
        <v>125</v>
      </c>
      <c r="F23" s="348"/>
      <c r="G23" s="343">
        <v>5</v>
      </c>
      <c r="H23" s="343" t="s">
        <v>287</v>
      </c>
      <c r="I23" s="344"/>
      <c r="J23" s="347"/>
    </row>
    <row r="24" spans="1:10" s="337" customFormat="1" ht="42.75" customHeight="1" x14ac:dyDescent="0.25">
      <c r="A24" s="356"/>
      <c r="B24" s="348"/>
      <c r="C24" s="348"/>
      <c r="D24" s="333" t="s">
        <v>33</v>
      </c>
      <c r="E24" s="333" t="s">
        <v>135</v>
      </c>
      <c r="F24" s="348"/>
      <c r="G24" s="343"/>
      <c r="H24" s="343"/>
      <c r="I24" s="345"/>
      <c r="J24" s="348"/>
    </row>
    <row r="25" spans="1:10" s="337" customFormat="1" ht="21" customHeight="1" x14ac:dyDescent="0.25">
      <c r="A25" s="356"/>
      <c r="B25" s="348"/>
      <c r="C25" s="348"/>
      <c r="D25" s="333" t="s">
        <v>34</v>
      </c>
      <c r="E25" s="333" t="s">
        <v>136</v>
      </c>
      <c r="F25" s="348"/>
      <c r="G25" s="343"/>
      <c r="H25" s="343"/>
      <c r="I25" s="345"/>
      <c r="J25" s="348"/>
    </row>
    <row r="26" spans="1:10" s="337" customFormat="1" ht="37.5" customHeight="1" x14ac:dyDescent="0.25">
      <c r="A26" s="357"/>
      <c r="B26" s="349"/>
      <c r="C26" s="349"/>
      <c r="D26" s="333" t="s">
        <v>35</v>
      </c>
      <c r="E26" s="333" t="s">
        <v>100</v>
      </c>
      <c r="F26" s="348"/>
      <c r="G26" s="343"/>
      <c r="H26" s="343"/>
      <c r="I26" s="346"/>
      <c r="J26" s="349"/>
    </row>
    <row r="27" spans="1:10" s="337" customFormat="1" ht="29.25" customHeight="1" x14ac:dyDescent="0.25">
      <c r="A27" s="316" t="s">
        <v>21</v>
      </c>
      <c r="B27" s="353" t="s">
        <v>140</v>
      </c>
      <c r="C27" s="354"/>
      <c r="D27" s="333"/>
      <c r="E27" s="333"/>
      <c r="F27" s="348"/>
      <c r="G27" s="332">
        <f>G28+G32</f>
        <v>10</v>
      </c>
      <c r="H27" s="69"/>
      <c r="I27" s="69"/>
      <c r="J27" s="69"/>
    </row>
    <row r="28" spans="1:10" s="337" customFormat="1" ht="38.25" customHeight="1" x14ac:dyDescent="0.25">
      <c r="A28" s="355" t="s">
        <v>119</v>
      </c>
      <c r="B28" s="347" t="s">
        <v>118</v>
      </c>
      <c r="C28" s="347" t="s">
        <v>9</v>
      </c>
      <c r="D28" s="333" t="s">
        <v>32</v>
      </c>
      <c r="E28" s="333" t="s">
        <v>133</v>
      </c>
      <c r="F28" s="348"/>
      <c r="G28" s="343">
        <v>5</v>
      </c>
      <c r="H28" s="343" t="s">
        <v>384</v>
      </c>
      <c r="I28" s="347"/>
      <c r="J28" s="347"/>
    </row>
    <row r="29" spans="1:10" s="337" customFormat="1" ht="15.75" customHeight="1" x14ac:dyDescent="0.25">
      <c r="A29" s="356"/>
      <c r="B29" s="348"/>
      <c r="C29" s="348"/>
      <c r="D29" s="333" t="s">
        <v>33</v>
      </c>
      <c r="E29" s="333" t="s">
        <v>37</v>
      </c>
      <c r="F29" s="348"/>
      <c r="G29" s="343"/>
      <c r="H29" s="343"/>
      <c r="I29" s="348"/>
      <c r="J29" s="348"/>
    </row>
    <row r="30" spans="1:10" s="337" customFormat="1" ht="21" customHeight="1" x14ac:dyDescent="0.25">
      <c r="A30" s="356"/>
      <c r="B30" s="348"/>
      <c r="C30" s="348"/>
      <c r="D30" s="333" t="s">
        <v>34</v>
      </c>
      <c r="E30" s="333" t="s">
        <v>134</v>
      </c>
      <c r="F30" s="348"/>
      <c r="G30" s="343"/>
      <c r="H30" s="343"/>
      <c r="I30" s="348"/>
      <c r="J30" s="348"/>
    </row>
    <row r="31" spans="1:10" s="337" customFormat="1" ht="18.75" customHeight="1" x14ac:dyDescent="0.25">
      <c r="A31" s="357"/>
      <c r="B31" s="349"/>
      <c r="C31" s="349"/>
      <c r="D31" s="333" t="s">
        <v>35</v>
      </c>
      <c r="E31" s="333" t="s">
        <v>39</v>
      </c>
      <c r="F31" s="348"/>
      <c r="G31" s="343"/>
      <c r="H31" s="343"/>
      <c r="I31" s="349"/>
      <c r="J31" s="349"/>
    </row>
    <row r="32" spans="1:10" s="337" customFormat="1" ht="36.75" customHeight="1" x14ac:dyDescent="0.25">
      <c r="A32" s="355" t="s">
        <v>120</v>
      </c>
      <c r="B32" s="347" t="s">
        <v>112</v>
      </c>
      <c r="C32" s="347" t="s">
        <v>9</v>
      </c>
      <c r="D32" s="333" t="s">
        <v>32</v>
      </c>
      <c r="E32" s="333" t="s">
        <v>125</v>
      </c>
      <c r="F32" s="348"/>
      <c r="G32" s="347">
        <v>5</v>
      </c>
      <c r="H32" s="343" t="s">
        <v>288</v>
      </c>
      <c r="I32" s="344"/>
      <c r="J32" s="347"/>
    </row>
    <row r="33" spans="1:10" s="337" customFormat="1" ht="19.5" customHeight="1" x14ac:dyDescent="0.25">
      <c r="A33" s="356"/>
      <c r="B33" s="348"/>
      <c r="C33" s="348"/>
      <c r="D33" s="333" t="s">
        <v>33</v>
      </c>
      <c r="E33" s="333" t="s">
        <v>135</v>
      </c>
      <c r="F33" s="348"/>
      <c r="G33" s="348"/>
      <c r="H33" s="343"/>
      <c r="I33" s="345"/>
      <c r="J33" s="348"/>
    </row>
    <row r="34" spans="1:10" s="337" customFormat="1" ht="66" customHeight="1" x14ac:dyDescent="0.25">
      <c r="A34" s="356"/>
      <c r="B34" s="348"/>
      <c r="C34" s="348"/>
      <c r="D34" s="333" t="s">
        <v>34</v>
      </c>
      <c r="E34" s="333" t="s">
        <v>136</v>
      </c>
      <c r="F34" s="348"/>
      <c r="G34" s="348"/>
      <c r="H34" s="343"/>
      <c r="I34" s="345"/>
      <c r="J34" s="348"/>
    </row>
    <row r="35" spans="1:10" s="337" customFormat="1" ht="18" customHeight="1" x14ac:dyDescent="0.25">
      <c r="A35" s="357"/>
      <c r="B35" s="349"/>
      <c r="C35" s="349"/>
      <c r="D35" s="333" t="s">
        <v>35</v>
      </c>
      <c r="E35" s="333" t="s">
        <v>100</v>
      </c>
      <c r="F35" s="348"/>
      <c r="G35" s="349"/>
      <c r="H35" s="343"/>
      <c r="I35" s="346"/>
      <c r="J35" s="349"/>
    </row>
    <row r="36" spans="1:10" s="337" customFormat="1" ht="100.5" customHeight="1" x14ac:dyDescent="0.25">
      <c r="A36" s="319">
        <v>2</v>
      </c>
      <c r="B36" s="332" t="s">
        <v>50</v>
      </c>
      <c r="C36" s="332" t="s">
        <v>9</v>
      </c>
      <c r="D36" s="332" t="s">
        <v>307</v>
      </c>
      <c r="E36" s="332">
        <v>100</v>
      </c>
      <c r="F36" s="332" t="s">
        <v>181</v>
      </c>
      <c r="G36" s="332">
        <v>10</v>
      </c>
      <c r="H36" s="332" t="s">
        <v>304</v>
      </c>
      <c r="I36" s="332"/>
      <c r="J36" s="332"/>
    </row>
    <row r="37" spans="1:10" s="337" customFormat="1" ht="87.75" customHeight="1" x14ac:dyDescent="0.25">
      <c r="A37" s="319" t="s">
        <v>24</v>
      </c>
      <c r="B37" s="332" t="s">
        <v>428</v>
      </c>
      <c r="C37" s="332" t="s">
        <v>66</v>
      </c>
      <c r="D37" s="336" t="s">
        <v>60</v>
      </c>
      <c r="E37" s="332">
        <v>14</v>
      </c>
      <c r="F37" s="332" t="s">
        <v>181</v>
      </c>
      <c r="G37" s="336">
        <v>10</v>
      </c>
      <c r="H37" s="332" t="s">
        <v>429</v>
      </c>
      <c r="I37" s="332"/>
      <c r="J37" s="332"/>
    </row>
    <row r="38" spans="1:10" s="337" customFormat="1" ht="97.5" customHeight="1" x14ac:dyDescent="0.25">
      <c r="A38" s="319" t="s">
        <v>25</v>
      </c>
      <c r="B38" s="332" t="s">
        <v>430</v>
      </c>
      <c r="C38" s="332" t="s">
        <v>30</v>
      </c>
      <c r="D38" s="336" t="s">
        <v>60</v>
      </c>
      <c r="E38" s="332">
        <v>14</v>
      </c>
      <c r="F38" s="332" t="s">
        <v>181</v>
      </c>
      <c r="G38" s="336">
        <v>10</v>
      </c>
      <c r="H38" s="332" t="s">
        <v>431</v>
      </c>
      <c r="I38" s="332"/>
      <c r="J38" s="332"/>
    </row>
    <row r="39" spans="1:10" s="337" customFormat="1" ht="180" x14ac:dyDescent="0.25">
      <c r="A39" s="319" t="s">
        <v>28</v>
      </c>
      <c r="B39" s="332" t="s">
        <v>432</v>
      </c>
      <c r="C39" s="332" t="s">
        <v>127</v>
      </c>
      <c r="D39" s="332" t="s">
        <v>60</v>
      </c>
      <c r="E39" s="332" t="s">
        <v>180</v>
      </c>
      <c r="F39" s="332" t="s">
        <v>181</v>
      </c>
      <c r="G39" s="332">
        <v>10</v>
      </c>
      <c r="H39" s="331" t="s">
        <v>305</v>
      </c>
      <c r="I39" s="332"/>
      <c r="J39" s="332"/>
    </row>
    <row r="40" spans="1:10" s="337" customFormat="1" ht="210" x14ac:dyDescent="0.25">
      <c r="A40" s="319" t="s">
        <v>29</v>
      </c>
      <c r="B40" s="332" t="s">
        <v>372</v>
      </c>
      <c r="C40" s="332" t="s">
        <v>101</v>
      </c>
      <c r="D40" s="332" t="s">
        <v>373</v>
      </c>
      <c r="E40" s="332" t="s">
        <v>393</v>
      </c>
      <c r="F40" s="332" t="s">
        <v>374</v>
      </c>
      <c r="G40" s="332">
        <v>3</v>
      </c>
      <c r="H40" s="332" t="s">
        <v>375</v>
      </c>
      <c r="I40" s="332"/>
      <c r="J40" s="332"/>
    </row>
    <row r="41" spans="1:10" s="337" customFormat="1" ht="120" x14ac:dyDescent="0.25">
      <c r="A41" s="319" t="s">
        <v>61</v>
      </c>
      <c r="B41" s="332" t="s">
        <v>377</v>
      </c>
      <c r="C41" s="332" t="s">
        <v>12</v>
      </c>
      <c r="D41" s="332" t="s">
        <v>373</v>
      </c>
      <c r="E41" s="339">
        <v>1</v>
      </c>
      <c r="F41" s="332" t="s">
        <v>14</v>
      </c>
      <c r="G41" s="332">
        <v>2</v>
      </c>
      <c r="H41" s="340" t="s">
        <v>378</v>
      </c>
      <c r="I41" s="332"/>
      <c r="J41" s="332"/>
    </row>
    <row r="42" spans="1:10" s="337" customFormat="1" ht="75" x14ac:dyDescent="0.25">
      <c r="A42" s="319" t="s">
        <v>380</v>
      </c>
      <c r="B42" s="332" t="s">
        <v>461</v>
      </c>
      <c r="C42" s="332" t="s">
        <v>466</v>
      </c>
      <c r="D42" s="332" t="s">
        <v>60</v>
      </c>
      <c r="E42" s="339">
        <v>1</v>
      </c>
      <c r="F42" s="332" t="s">
        <v>14</v>
      </c>
      <c r="G42" s="332">
        <v>5</v>
      </c>
      <c r="H42" s="340" t="s">
        <v>378</v>
      </c>
      <c r="I42" s="332"/>
      <c r="J42" s="332"/>
    </row>
    <row r="43" spans="1:10" s="337" customFormat="1" ht="135" x14ac:dyDescent="0.25">
      <c r="A43" s="319" t="s">
        <v>381</v>
      </c>
      <c r="B43" s="332" t="s">
        <v>462</v>
      </c>
      <c r="C43" s="332" t="s">
        <v>467</v>
      </c>
      <c r="D43" s="332" t="s">
        <v>60</v>
      </c>
      <c r="E43" s="339" t="s">
        <v>468</v>
      </c>
      <c r="F43" s="332" t="s">
        <v>469</v>
      </c>
      <c r="G43" s="332">
        <v>5</v>
      </c>
      <c r="H43" s="340" t="s">
        <v>470</v>
      </c>
      <c r="I43" s="332"/>
      <c r="J43" s="332"/>
    </row>
    <row r="44" spans="1:10" s="337" customFormat="1" x14ac:dyDescent="0.25">
      <c r="A44" s="336"/>
      <c r="B44" s="336" t="s">
        <v>15</v>
      </c>
      <c r="C44" s="336"/>
      <c r="D44" s="336"/>
      <c r="E44" s="336"/>
      <c r="F44" s="336"/>
      <c r="G44" s="336">
        <f>G36+G4+G38+G37+G39+G40+G41+G42+G43</f>
        <v>100</v>
      </c>
      <c r="H44" s="336"/>
      <c r="I44" s="336"/>
      <c r="J44" s="113">
        <f>J6+J10+J15+J19+J23+J28+J32+J36+J37+J38+J39+J40+J41+J42+J43</f>
        <v>0</v>
      </c>
    </row>
    <row r="45" spans="1:10" s="337" customFormat="1" x14ac:dyDescent="0.25">
      <c r="A45" s="474"/>
      <c r="B45" s="127"/>
      <c r="C45" s="127"/>
      <c r="D45" s="127"/>
      <c r="E45" s="127"/>
      <c r="F45" s="127"/>
      <c r="G45" s="127"/>
      <c r="H45" s="127"/>
      <c r="I45" s="127"/>
      <c r="J45" s="127"/>
    </row>
    <row r="46" spans="1:10" s="337" customFormat="1" ht="30" x14ac:dyDescent="0.25">
      <c r="A46" s="474"/>
      <c r="B46" s="48" t="s">
        <v>376</v>
      </c>
      <c r="C46" s="127"/>
      <c r="D46" s="127"/>
      <c r="E46" s="127"/>
      <c r="F46" s="127"/>
      <c r="G46" s="127"/>
      <c r="H46" s="127"/>
      <c r="I46" s="127"/>
      <c r="J46" s="127"/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  <ignoredErrors>
    <ignoredError sqref="A5 A37:A39 A14" numberStoredAsText="1"/>
    <ignoredError sqref="A15:A26 A28:A31 A32:A36" twoDigitTextYear="1"/>
    <ignoredError sqref="A27 A6:A13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4"/>
  <sheetViews>
    <sheetView zoomScale="83" zoomScaleNormal="83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60" sqref="C60:H61"/>
    </sheetView>
  </sheetViews>
  <sheetFormatPr defaultRowHeight="15" x14ac:dyDescent="0.25"/>
  <cols>
    <col min="1" max="1" width="5.42578125" style="90" customWidth="1"/>
    <col min="2" max="2" width="28.7109375" style="77" customWidth="1"/>
    <col min="3" max="3" width="13.7109375" style="77" customWidth="1"/>
    <col min="4" max="4" width="22.5703125" style="77" customWidth="1"/>
    <col min="5" max="5" width="11.7109375" style="77" customWidth="1"/>
    <col min="6" max="6" width="17.140625" style="77" customWidth="1"/>
    <col min="7" max="7" width="19.7109375" style="77" customWidth="1"/>
    <col min="8" max="8" width="35.7109375" style="77" customWidth="1"/>
    <col min="9" max="9" width="11.5703125" style="77" bestFit="1" customWidth="1"/>
    <col min="10" max="10" width="37.5703125" style="77" customWidth="1"/>
    <col min="11" max="11" width="13" style="24" customWidth="1"/>
  </cols>
  <sheetData>
    <row r="1" spans="1:10" ht="72" customHeight="1" x14ac:dyDescent="0.25">
      <c r="A1" s="213"/>
      <c r="B1" s="209"/>
      <c r="J1" s="292" t="s">
        <v>476</v>
      </c>
    </row>
    <row r="2" spans="1:10" ht="28.5" customHeight="1" x14ac:dyDescent="0.25">
      <c r="A2" s="365" t="s">
        <v>283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45" customHeight="1" x14ac:dyDescent="0.25">
      <c r="A3" s="204" t="s">
        <v>0</v>
      </c>
      <c r="B3" s="201" t="s">
        <v>1</v>
      </c>
      <c r="C3" s="201" t="s">
        <v>2</v>
      </c>
      <c r="D3" s="201" t="s">
        <v>31</v>
      </c>
      <c r="E3" s="201" t="s">
        <v>3</v>
      </c>
      <c r="F3" s="201" t="s">
        <v>4</v>
      </c>
      <c r="G3" s="201" t="s">
        <v>5</v>
      </c>
      <c r="H3" s="210" t="s">
        <v>40</v>
      </c>
      <c r="I3" s="201" t="s">
        <v>6</v>
      </c>
      <c r="J3" s="201" t="s">
        <v>7</v>
      </c>
    </row>
    <row r="4" spans="1:10" ht="36.75" customHeight="1" x14ac:dyDescent="0.25">
      <c r="A4" s="204">
        <v>1</v>
      </c>
      <c r="B4" s="351" t="s">
        <v>8</v>
      </c>
      <c r="C4" s="352"/>
      <c r="D4" s="201"/>
      <c r="E4" s="201">
        <v>100</v>
      </c>
      <c r="F4" s="64"/>
      <c r="G4" s="201">
        <f>G5+G14+G27+G36</f>
        <v>40</v>
      </c>
      <c r="H4" s="69"/>
      <c r="I4" s="201"/>
      <c r="J4" s="201"/>
    </row>
    <row r="5" spans="1:10" ht="23.25" customHeight="1" x14ac:dyDescent="0.25">
      <c r="A5" s="202" t="s">
        <v>19</v>
      </c>
      <c r="B5" s="353" t="s">
        <v>132</v>
      </c>
      <c r="C5" s="354"/>
      <c r="D5" s="201"/>
      <c r="E5" s="201"/>
      <c r="F5" s="347" t="s">
        <v>18</v>
      </c>
      <c r="G5" s="198">
        <f>G6+G10</f>
        <v>7</v>
      </c>
      <c r="H5" s="69"/>
      <c r="I5" s="201"/>
      <c r="J5" s="201"/>
    </row>
    <row r="6" spans="1:10" ht="19.5" customHeight="1" x14ac:dyDescent="0.25">
      <c r="A6" s="355" t="s">
        <v>62</v>
      </c>
      <c r="B6" s="343" t="s">
        <v>115</v>
      </c>
      <c r="C6" s="343" t="s">
        <v>9</v>
      </c>
      <c r="D6" s="210" t="s">
        <v>32</v>
      </c>
      <c r="E6" s="210" t="s">
        <v>133</v>
      </c>
      <c r="F6" s="348"/>
      <c r="G6" s="343">
        <v>5</v>
      </c>
      <c r="H6" s="343" t="s">
        <v>362</v>
      </c>
      <c r="I6" s="347"/>
      <c r="J6" s="347"/>
    </row>
    <row r="7" spans="1:10" ht="26.25" customHeight="1" x14ac:dyDescent="0.25">
      <c r="A7" s="356"/>
      <c r="B7" s="343"/>
      <c r="C7" s="343"/>
      <c r="D7" s="210" t="s">
        <v>33</v>
      </c>
      <c r="E7" s="210" t="s">
        <v>37</v>
      </c>
      <c r="F7" s="348"/>
      <c r="G7" s="343"/>
      <c r="H7" s="343"/>
      <c r="I7" s="348"/>
      <c r="J7" s="348"/>
    </row>
    <row r="8" spans="1:10" ht="37.5" customHeight="1" x14ac:dyDescent="0.25">
      <c r="A8" s="356"/>
      <c r="B8" s="343"/>
      <c r="C8" s="343"/>
      <c r="D8" s="210" t="s">
        <v>34</v>
      </c>
      <c r="E8" s="210" t="s">
        <v>134</v>
      </c>
      <c r="F8" s="348"/>
      <c r="G8" s="343"/>
      <c r="H8" s="343"/>
      <c r="I8" s="348"/>
      <c r="J8" s="348"/>
    </row>
    <row r="9" spans="1:10" ht="32.25" customHeight="1" x14ac:dyDescent="0.25">
      <c r="A9" s="357"/>
      <c r="B9" s="343"/>
      <c r="C9" s="343"/>
      <c r="D9" s="210" t="s">
        <v>35</v>
      </c>
      <c r="E9" s="210" t="s">
        <v>39</v>
      </c>
      <c r="F9" s="348"/>
      <c r="G9" s="343"/>
      <c r="H9" s="343"/>
      <c r="I9" s="349"/>
      <c r="J9" s="349"/>
    </row>
    <row r="10" spans="1:10" ht="35.25" customHeight="1" x14ac:dyDescent="0.25">
      <c r="A10" s="355" t="s">
        <v>63</v>
      </c>
      <c r="B10" s="343" t="s">
        <v>114</v>
      </c>
      <c r="C10" s="343" t="s">
        <v>9</v>
      </c>
      <c r="D10" s="210" t="s">
        <v>32</v>
      </c>
      <c r="E10" s="210" t="s">
        <v>133</v>
      </c>
      <c r="F10" s="348"/>
      <c r="G10" s="343">
        <v>2</v>
      </c>
      <c r="H10" s="358" t="s">
        <v>379</v>
      </c>
      <c r="I10" s="344"/>
      <c r="J10" s="347"/>
    </row>
    <row r="11" spans="1:10" ht="29.25" customHeight="1" x14ac:dyDescent="0.25">
      <c r="A11" s="356"/>
      <c r="B11" s="343"/>
      <c r="C11" s="343"/>
      <c r="D11" s="210" t="s">
        <v>33</v>
      </c>
      <c r="E11" s="210" t="s">
        <v>37</v>
      </c>
      <c r="F11" s="348"/>
      <c r="G11" s="343"/>
      <c r="H11" s="358"/>
      <c r="I11" s="345"/>
      <c r="J11" s="348"/>
    </row>
    <row r="12" spans="1:10" ht="24.75" customHeight="1" x14ac:dyDescent="0.25">
      <c r="A12" s="356"/>
      <c r="B12" s="343"/>
      <c r="C12" s="343"/>
      <c r="D12" s="210" t="s">
        <v>34</v>
      </c>
      <c r="E12" s="210" t="s">
        <v>134</v>
      </c>
      <c r="F12" s="348"/>
      <c r="G12" s="343"/>
      <c r="H12" s="358"/>
      <c r="I12" s="345"/>
      <c r="J12" s="348"/>
    </row>
    <row r="13" spans="1:10" ht="35.25" customHeight="1" x14ac:dyDescent="0.25">
      <c r="A13" s="357"/>
      <c r="B13" s="343"/>
      <c r="C13" s="343"/>
      <c r="D13" s="210" t="s">
        <v>35</v>
      </c>
      <c r="E13" s="210" t="s">
        <v>39</v>
      </c>
      <c r="F13" s="348"/>
      <c r="G13" s="343"/>
      <c r="H13" s="358"/>
      <c r="I13" s="346"/>
      <c r="J13" s="349"/>
    </row>
    <row r="14" spans="1:10" ht="15.75" customHeight="1" x14ac:dyDescent="0.25">
      <c r="A14" s="202" t="s">
        <v>20</v>
      </c>
      <c r="B14" s="359" t="s">
        <v>117</v>
      </c>
      <c r="C14" s="360"/>
      <c r="D14" s="210"/>
      <c r="E14" s="210"/>
      <c r="F14" s="348"/>
      <c r="G14" s="201">
        <f>G15+G19+G23</f>
        <v>13</v>
      </c>
      <c r="H14" s="69"/>
      <c r="I14" s="69"/>
      <c r="J14" s="69"/>
    </row>
    <row r="15" spans="1:10" ht="24.75" customHeight="1" x14ac:dyDescent="0.25">
      <c r="A15" s="355" t="s">
        <v>41</v>
      </c>
      <c r="B15" s="347" t="s">
        <v>116</v>
      </c>
      <c r="C15" s="347" t="s">
        <v>9</v>
      </c>
      <c r="D15" s="210" t="s">
        <v>32</v>
      </c>
      <c r="E15" s="210" t="s">
        <v>133</v>
      </c>
      <c r="F15" s="348"/>
      <c r="G15" s="347">
        <v>3</v>
      </c>
      <c r="H15" s="343" t="s">
        <v>340</v>
      </c>
      <c r="I15" s="347"/>
      <c r="J15" s="347"/>
    </row>
    <row r="16" spans="1:10" ht="41.25" customHeight="1" x14ac:dyDescent="0.25">
      <c r="A16" s="356"/>
      <c r="B16" s="348"/>
      <c r="C16" s="348"/>
      <c r="D16" s="210" t="s">
        <v>33</v>
      </c>
      <c r="E16" s="210" t="s">
        <v>37</v>
      </c>
      <c r="F16" s="348"/>
      <c r="G16" s="348"/>
      <c r="H16" s="343"/>
      <c r="I16" s="348"/>
      <c r="J16" s="348"/>
    </row>
    <row r="17" spans="1:10" ht="25.5" customHeight="1" x14ac:dyDescent="0.25">
      <c r="A17" s="356"/>
      <c r="B17" s="348"/>
      <c r="C17" s="348"/>
      <c r="D17" s="210" t="s">
        <v>34</v>
      </c>
      <c r="E17" s="210" t="s">
        <v>134</v>
      </c>
      <c r="F17" s="348"/>
      <c r="G17" s="348"/>
      <c r="H17" s="343"/>
      <c r="I17" s="348"/>
      <c r="J17" s="348"/>
    </row>
    <row r="18" spans="1:10" ht="33.75" customHeight="1" x14ac:dyDescent="0.25">
      <c r="A18" s="357"/>
      <c r="B18" s="349"/>
      <c r="C18" s="349"/>
      <c r="D18" s="210" t="s">
        <v>35</v>
      </c>
      <c r="E18" s="210" t="s">
        <v>100</v>
      </c>
      <c r="F18" s="348"/>
      <c r="G18" s="349"/>
      <c r="H18" s="343"/>
      <c r="I18" s="349"/>
      <c r="J18" s="349"/>
    </row>
    <row r="19" spans="1:10" ht="27.75" customHeight="1" x14ac:dyDescent="0.25">
      <c r="A19" s="355" t="s">
        <v>42</v>
      </c>
      <c r="B19" s="347" t="s">
        <v>16</v>
      </c>
      <c r="C19" s="347" t="s">
        <v>9</v>
      </c>
      <c r="D19" s="210" t="s">
        <v>32</v>
      </c>
      <c r="E19" s="210" t="s">
        <v>125</v>
      </c>
      <c r="F19" s="348"/>
      <c r="G19" s="347">
        <v>5</v>
      </c>
      <c r="H19" s="343" t="s">
        <v>286</v>
      </c>
      <c r="I19" s="344"/>
      <c r="J19" s="347"/>
    </row>
    <row r="20" spans="1:10" ht="37.5" customHeight="1" x14ac:dyDescent="0.25">
      <c r="A20" s="356"/>
      <c r="B20" s="348"/>
      <c r="C20" s="348"/>
      <c r="D20" s="210" t="s">
        <v>33</v>
      </c>
      <c r="E20" s="210" t="s">
        <v>135</v>
      </c>
      <c r="F20" s="348"/>
      <c r="G20" s="348"/>
      <c r="H20" s="343"/>
      <c r="I20" s="345"/>
      <c r="J20" s="348"/>
    </row>
    <row r="21" spans="1:10" ht="37.5" customHeight="1" x14ac:dyDescent="0.25">
      <c r="A21" s="356"/>
      <c r="B21" s="348"/>
      <c r="C21" s="348"/>
      <c r="D21" s="210" t="s">
        <v>34</v>
      </c>
      <c r="E21" s="210" t="s">
        <v>136</v>
      </c>
      <c r="F21" s="348"/>
      <c r="G21" s="348"/>
      <c r="H21" s="343"/>
      <c r="I21" s="345"/>
      <c r="J21" s="348"/>
    </row>
    <row r="22" spans="1:10" ht="48.75" customHeight="1" x14ac:dyDescent="0.25">
      <c r="A22" s="357"/>
      <c r="B22" s="349"/>
      <c r="C22" s="349"/>
      <c r="D22" s="210" t="s">
        <v>35</v>
      </c>
      <c r="E22" s="210" t="s">
        <v>100</v>
      </c>
      <c r="F22" s="348"/>
      <c r="G22" s="349"/>
      <c r="H22" s="343"/>
      <c r="I22" s="346"/>
      <c r="J22" s="349"/>
    </row>
    <row r="23" spans="1:10" ht="39" customHeight="1" x14ac:dyDescent="0.25">
      <c r="A23" s="355" t="s">
        <v>43</v>
      </c>
      <c r="B23" s="347" t="s">
        <v>17</v>
      </c>
      <c r="C23" s="347" t="s">
        <v>9</v>
      </c>
      <c r="D23" s="210" t="s">
        <v>32</v>
      </c>
      <c r="E23" s="210" t="s">
        <v>125</v>
      </c>
      <c r="F23" s="348"/>
      <c r="G23" s="343">
        <v>5</v>
      </c>
      <c r="H23" s="343" t="s">
        <v>287</v>
      </c>
      <c r="I23" s="344"/>
      <c r="J23" s="347"/>
    </row>
    <row r="24" spans="1:10" ht="33" customHeight="1" x14ac:dyDescent="0.25">
      <c r="A24" s="356"/>
      <c r="B24" s="348"/>
      <c r="C24" s="348"/>
      <c r="D24" s="210" t="s">
        <v>33</v>
      </c>
      <c r="E24" s="210" t="s">
        <v>135</v>
      </c>
      <c r="F24" s="348"/>
      <c r="G24" s="343"/>
      <c r="H24" s="343"/>
      <c r="I24" s="345"/>
      <c r="J24" s="348"/>
    </row>
    <row r="25" spans="1:10" ht="26.25" customHeight="1" x14ac:dyDescent="0.25">
      <c r="A25" s="356"/>
      <c r="B25" s="348"/>
      <c r="C25" s="348"/>
      <c r="D25" s="210" t="s">
        <v>34</v>
      </c>
      <c r="E25" s="210" t="s">
        <v>136</v>
      </c>
      <c r="F25" s="348"/>
      <c r="G25" s="343"/>
      <c r="H25" s="343"/>
      <c r="I25" s="345"/>
      <c r="J25" s="348"/>
    </row>
    <row r="26" spans="1:10" ht="48.75" customHeight="1" x14ac:dyDescent="0.25">
      <c r="A26" s="357"/>
      <c r="B26" s="349"/>
      <c r="C26" s="349"/>
      <c r="D26" s="210" t="s">
        <v>35</v>
      </c>
      <c r="E26" s="210" t="s">
        <v>100</v>
      </c>
      <c r="F26" s="348"/>
      <c r="G26" s="343"/>
      <c r="H26" s="343"/>
      <c r="I26" s="346"/>
      <c r="J26" s="349"/>
    </row>
    <row r="27" spans="1:10" ht="30" customHeight="1" x14ac:dyDescent="0.25">
      <c r="A27" s="203" t="s">
        <v>21</v>
      </c>
      <c r="B27" s="353" t="s">
        <v>140</v>
      </c>
      <c r="C27" s="354"/>
      <c r="D27" s="210"/>
      <c r="E27" s="210"/>
      <c r="F27" s="348"/>
      <c r="G27" s="201">
        <f>G28+G32</f>
        <v>10</v>
      </c>
      <c r="H27" s="69"/>
      <c r="I27" s="69"/>
      <c r="J27" s="69"/>
    </row>
    <row r="28" spans="1:10" ht="30" customHeight="1" x14ac:dyDescent="0.25">
      <c r="A28" s="355" t="s">
        <v>119</v>
      </c>
      <c r="B28" s="347" t="s">
        <v>118</v>
      </c>
      <c r="C28" s="347" t="s">
        <v>9</v>
      </c>
      <c r="D28" s="210" t="s">
        <v>32</v>
      </c>
      <c r="E28" s="210" t="s">
        <v>133</v>
      </c>
      <c r="F28" s="348"/>
      <c r="G28" s="343">
        <v>5</v>
      </c>
      <c r="H28" s="343" t="s">
        <v>384</v>
      </c>
      <c r="I28" s="347"/>
      <c r="J28" s="347"/>
    </row>
    <row r="29" spans="1:10" ht="22.5" customHeight="1" x14ac:dyDescent="0.25">
      <c r="A29" s="356"/>
      <c r="B29" s="348"/>
      <c r="C29" s="348"/>
      <c r="D29" s="210" t="s">
        <v>33</v>
      </c>
      <c r="E29" s="210" t="s">
        <v>37</v>
      </c>
      <c r="F29" s="348"/>
      <c r="G29" s="343"/>
      <c r="H29" s="343"/>
      <c r="I29" s="348"/>
      <c r="J29" s="348"/>
    </row>
    <row r="30" spans="1:10" ht="27" customHeight="1" x14ac:dyDescent="0.25">
      <c r="A30" s="356"/>
      <c r="B30" s="348"/>
      <c r="C30" s="348"/>
      <c r="D30" s="210" t="s">
        <v>34</v>
      </c>
      <c r="E30" s="210" t="s">
        <v>134</v>
      </c>
      <c r="F30" s="348"/>
      <c r="G30" s="343"/>
      <c r="H30" s="343"/>
      <c r="I30" s="348"/>
      <c r="J30" s="348"/>
    </row>
    <row r="31" spans="1:10" ht="27.75" customHeight="1" x14ac:dyDescent="0.25">
      <c r="A31" s="357"/>
      <c r="B31" s="349"/>
      <c r="C31" s="349"/>
      <c r="D31" s="210" t="s">
        <v>35</v>
      </c>
      <c r="E31" s="210" t="s">
        <v>39</v>
      </c>
      <c r="F31" s="348"/>
      <c r="G31" s="343"/>
      <c r="H31" s="343"/>
      <c r="I31" s="349"/>
      <c r="J31" s="349"/>
    </row>
    <row r="32" spans="1:10" ht="37.5" customHeight="1" x14ac:dyDescent="0.25">
      <c r="A32" s="355" t="s">
        <v>120</v>
      </c>
      <c r="B32" s="347" t="s">
        <v>112</v>
      </c>
      <c r="C32" s="347" t="s">
        <v>9</v>
      </c>
      <c r="D32" s="210" t="s">
        <v>32</v>
      </c>
      <c r="E32" s="221" t="s">
        <v>125</v>
      </c>
      <c r="F32" s="348"/>
      <c r="G32" s="347">
        <v>5</v>
      </c>
      <c r="H32" s="343" t="s">
        <v>288</v>
      </c>
      <c r="I32" s="344"/>
      <c r="J32" s="347"/>
    </row>
    <row r="33" spans="1:11" ht="41.25" customHeight="1" x14ac:dyDescent="0.25">
      <c r="A33" s="356"/>
      <c r="B33" s="348"/>
      <c r="C33" s="348"/>
      <c r="D33" s="210" t="s">
        <v>33</v>
      </c>
      <c r="E33" s="221" t="s">
        <v>135</v>
      </c>
      <c r="F33" s="348"/>
      <c r="G33" s="348"/>
      <c r="H33" s="343"/>
      <c r="I33" s="345"/>
      <c r="J33" s="348"/>
    </row>
    <row r="34" spans="1:11" ht="35.25" customHeight="1" x14ac:dyDescent="0.25">
      <c r="A34" s="356"/>
      <c r="B34" s="348"/>
      <c r="C34" s="348"/>
      <c r="D34" s="210" t="s">
        <v>34</v>
      </c>
      <c r="E34" s="221" t="s">
        <v>136</v>
      </c>
      <c r="F34" s="348"/>
      <c r="G34" s="348"/>
      <c r="H34" s="343"/>
      <c r="I34" s="345"/>
      <c r="J34" s="348"/>
    </row>
    <row r="35" spans="1:11" ht="36" customHeight="1" x14ac:dyDescent="0.25">
      <c r="A35" s="357"/>
      <c r="B35" s="349"/>
      <c r="C35" s="349"/>
      <c r="D35" s="210" t="s">
        <v>35</v>
      </c>
      <c r="E35" s="221" t="s">
        <v>100</v>
      </c>
      <c r="F35" s="348"/>
      <c r="G35" s="349"/>
      <c r="H35" s="343"/>
      <c r="I35" s="346"/>
      <c r="J35" s="349"/>
    </row>
    <row r="36" spans="1:11" ht="21" customHeight="1" x14ac:dyDescent="0.25">
      <c r="A36" s="204" t="s">
        <v>22</v>
      </c>
      <c r="B36" s="353" t="s">
        <v>121</v>
      </c>
      <c r="C36" s="354"/>
      <c r="D36" s="210"/>
      <c r="E36" s="210"/>
      <c r="F36" s="348"/>
      <c r="G36" s="201">
        <f>G37+G41</f>
        <v>10</v>
      </c>
      <c r="H36" s="69"/>
      <c r="I36" s="69"/>
      <c r="J36" s="69"/>
    </row>
    <row r="37" spans="1:11" ht="30.75" customHeight="1" x14ac:dyDescent="0.25">
      <c r="A37" s="361" t="s">
        <v>122</v>
      </c>
      <c r="B37" s="343" t="s">
        <v>124</v>
      </c>
      <c r="C37" s="343" t="s">
        <v>9</v>
      </c>
      <c r="D37" s="210" t="s">
        <v>32</v>
      </c>
      <c r="E37" s="210" t="s">
        <v>133</v>
      </c>
      <c r="F37" s="348"/>
      <c r="G37" s="343">
        <v>5</v>
      </c>
      <c r="H37" s="343" t="s">
        <v>365</v>
      </c>
      <c r="I37" s="347"/>
      <c r="J37" s="347"/>
    </row>
    <row r="38" spans="1:11" ht="28.5" customHeight="1" x14ac:dyDescent="0.25">
      <c r="A38" s="361"/>
      <c r="B38" s="343"/>
      <c r="C38" s="343"/>
      <c r="D38" s="210" t="s">
        <v>33</v>
      </c>
      <c r="E38" s="210" t="s">
        <v>37</v>
      </c>
      <c r="F38" s="348"/>
      <c r="G38" s="343"/>
      <c r="H38" s="343"/>
      <c r="I38" s="348"/>
      <c r="J38" s="348"/>
    </row>
    <row r="39" spans="1:11" ht="27" customHeight="1" x14ac:dyDescent="0.25">
      <c r="A39" s="361"/>
      <c r="B39" s="343"/>
      <c r="C39" s="343"/>
      <c r="D39" s="210" t="s">
        <v>34</v>
      </c>
      <c r="E39" s="210" t="s">
        <v>134</v>
      </c>
      <c r="F39" s="348"/>
      <c r="G39" s="343"/>
      <c r="H39" s="343"/>
      <c r="I39" s="348"/>
      <c r="J39" s="348"/>
    </row>
    <row r="40" spans="1:11" ht="11.25" customHeight="1" x14ac:dyDescent="0.25">
      <c r="A40" s="361"/>
      <c r="B40" s="343"/>
      <c r="C40" s="343"/>
      <c r="D40" s="210" t="s">
        <v>35</v>
      </c>
      <c r="E40" s="210" t="s">
        <v>39</v>
      </c>
      <c r="F40" s="348"/>
      <c r="G40" s="343"/>
      <c r="H40" s="343"/>
      <c r="I40" s="349"/>
      <c r="J40" s="349"/>
    </row>
    <row r="41" spans="1:11" ht="31.5" customHeight="1" x14ac:dyDescent="0.25">
      <c r="A41" s="355" t="s">
        <v>123</v>
      </c>
      <c r="B41" s="343" t="s">
        <v>113</v>
      </c>
      <c r="C41" s="343" t="s">
        <v>9</v>
      </c>
      <c r="D41" s="210" t="s">
        <v>32</v>
      </c>
      <c r="E41" s="211" t="s">
        <v>133</v>
      </c>
      <c r="F41" s="348"/>
      <c r="G41" s="343">
        <v>5</v>
      </c>
      <c r="H41" s="343" t="s">
        <v>365</v>
      </c>
      <c r="I41" s="362"/>
      <c r="J41" s="347"/>
    </row>
    <row r="42" spans="1:11" ht="27.75" customHeight="1" x14ac:dyDescent="0.25">
      <c r="A42" s="356"/>
      <c r="B42" s="343"/>
      <c r="C42" s="343"/>
      <c r="D42" s="210" t="s">
        <v>33</v>
      </c>
      <c r="E42" s="211" t="s">
        <v>37</v>
      </c>
      <c r="F42" s="348"/>
      <c r="G42" s="343"/>
      <c r="H42" s="343"/>
      <c r="I42" s="363"/>
      <c r="J42" s="348"/>
    </row>
    <row r="43" spans="1:11" ht="24.75" customHeight="1" x14ac:dyDescent="0.25">
      <c r="A43" s="356"/>
      <c r="B43" s="343"/>
      <c r="C43" s="343"/>
      <c r="D43" s="210" t="s">
        <v>34</v>
      </c>
      <c r="E43" s="211" t="s">
        <v>134</v>
      </c>
      <c r="F43" s="348"/>
      <c r="G43" s="343"/>
      <c r="H43" s="343"/>
      <c r="I43" s="363"/>
      <c r="J43" s="348"/>
    </row>
    <row r="44" spans="1:11" ht="20.25" customHeight="1" x14ac:dyDescent="0.25">
      <c r="A44" s="357"/>
      <c r="B44" s="343"/>
      <c r="C44" s="343"/>
      <c r="D44" s="210" t="s">
        <v>35</v>
      </c>
      <c r="E44" s="211" t="s">
        <v>39</v>
      </c>
      <c r="F44" s="349"/>
      <c r="G44" s="343"/>
      <c r="H44" s="343"/>
      <c r="I44" s="364"/>
      <c r="J44" s="349"/>
    </row>
    <row r="45" spans="1:11" ht="156" customHeight="1" x14ac:dyDescent="0.25">
      <c r="A45" s="204" t="s">
        <v>23</v>
      </c>
      <c r="B45" s="201" t="s">
        <v>11</v>
      </c>
      <c r="C45" s="201" t="s">
        <v>137</v>
      </c>
      <c r="D45" s="201" t="s">
        <v>91</v>
      </c>
      <c r="E45" s="201" t="s">
        <v>213</v>
      </c>
      <c r="F45" s="201" t="s">
        <v>10</v>
      </c>
      <c r="G45" s="201">
        <v>10</v>
      </c>
      <c r="H45" s="201" t="s">
        <v>382</v>
      </c>
      <c r="I45" s="201"/>
      <c r="J45" s="201"/>
    </row>
    <row r="46" spans="1:11" ht="60" x14ac:dyDescent="0.25">
      <c r="A46" s="202" t="s">
        <v>24</v>
      </c>
      <c r="B46" s="234" t="s">
        <v>407</v>
      </c>
      <c r="C46" s="198" t="s">
        <v>12</v>
      </c>
      <c r="D46" s="210" t="s">
        <v>126</v>
      </c>
      <c r="E46" s="210"/>
      <c r="F46" s="64"/>
      <c r="G46" s="198">
        <v>15</v>
      </c>
      <c r="H46" s="206"/>
      <c r="I46" s="69"/>
      <c r="J46" s="69"/>
      <c r="K46" s="135"/>
    </row>
    <row r="47" spans="1:11" x14ac:dyDescent="0.25">
      <c r="A47" s="355" t="s">
        <v>291</v>
      </c>
      <c r="B47" s="347" t="s">
        <v>425</v>
      </c>
      <c r="C47" s="347" t="s">
        <v>12</v>
      </c>
      <c r="D47" s="210" t="s">
        <v>32</v>
      </c>
      <c r="E47" s="210" t="s">
        <v>128</v>
      </c>
      <c r="F47" s="347" t="s">
        <v>14</v>
      </c>
      <c r="G47" s="347">
        <v>5</v>
      </c>
      <c r="H47" s="343" t="s">
        <v>423</v>
      </c>
      <c r="I47" s="347"/>
      <c r="J47" s="347"/>
    </row>
    <row r="48" spans="1:11" ht="16.5" customHeight="1" x14ac:dyDescent="0.25">
      <c r="A48" s="356"/>
      <c r="B48" s="348"/>
      <c r="C48" s="348"/>
      <c r="D48" s="210" t="s">
        <v>33</v>
      </c>
      <c r="E48" s="210" t="s">
        <v>129</v>
      </c>
      <c r="F48" s="348"/>
      <c r="G48" s="348"/>
      <c r="H48" s="343"/>
      <c r="I48" s="348"/>
      <c r="J48" s="348"/>
    </row>
    <row r="49" spans="1:10" ht="16.5" customHeight="1" x14ac:dyDescent="0.25">
      <c r="A49" s="356"/>
      <c r="B49" s="348"/>
      <c r="C49" s="348"/>
      <c r="D49" s="210" t="s">
        <v>34</v>
      </c>
      <c r="E49" s="210" t="s">
        <v>130</v>
      </c>
      <c r="F49" s="348"/>
      <c r="G49" s="348"/>
      <c r="H49" s="343"/>
      <c r="I49" s="348"/>
      <c r="J49" s="348"/>
    </row>
    <row r="50" spans="1:10" ht="111" customHeight="1" x14ac:dyDescent="0.25">
      <c r="A50" s="357"/>
      <c r="B50" s="349"/>
      <c r="C50" s="349"/>
      <c r="D50" s="210" t="s">
        <v>35</v>
      </c>
      <c r="E50" s="210" t="s">
        <v>131</v>
      </c>
      <c r="F50" s="348"/>
      <c r="G50" s="349"/>
      <c r="H50" s="343"/>
      <c r="I50" s="349"/>
      <c r="J50" s="349"/>
    </row>
    <row r="51" spans="1:10" ht="104.25" customHeight="1" x14ac:dyDescent="0.25">
      <c r="A51" s="355" t="s">
        <v>292</v>
      </c>
      <c r="B51" s="347" t="s">
        <v>353</v>
      </c>
      <c r="C51" s="347" t="s">
        <v>12</v>
      </c>
      <c r="D51" s="210" t="s">
        <v>32</v>
      </c>
      <c r="E51" s="210" t="s">
        <v>128</v>
      </c>
      <c r="F51" s="348"/>
      <c r="G51" s="347">
        <v>5</v>
      </c>
      <c r="H51" s="343" t="s">
        <v>352</v>
      </c>
      <c r="I51" s="347"/>
      <c r="J51" s="347"/>
    </row>
    <row r="52" spans="1:10" ht="15.75" customHeight="1" x14ac:dyDescent="0.25">
      <c r="A52" s="356"/>
      <c r="B52" s="348"/>
      <c r="C52" s="348"/>
      <c r="D52" s="210" t="s">
        <v>33</v>
      </c>
      <c r="E52" s="210" t="s">
        <v>129</v>
      </c>
      <c r="F52" s="348"/>
      <c r="G52" s="348"/>
      <c r="H52" s="343"/>
      <c r="I52" s="348"/>
      <c r="J52" s="348"/>
    </row>
    <row r="53" spans="1:10" ht="15.75" customHeight="1" x14ac:dyDescent="0.25">
      <c r="A53" s="356"/>
      <c r="B53" s="348"/>
      <c r="C53" s="348"/>
      <c r="D53" s="210" t="s">
        <v>34</v>
      </c>
      <c r="E53" s="210" t="s">
        <v>130</v>
      </c>
      <c r="F53" s="348"/>
      <c r="G53" s="348"/>
      <c r="H53" s="343"/>
      <c r="I53" s="348"/>
      <c r="J53" s="348"/>
    </row>
    <row r="54" spans="1:10" ht="45.75" customHeight="1" x14ac:dyDescent="0.25">
      <c r="A54" s="357"/>
      <c r="B54" s="349"/>
      <c r="C54" s="349"/>
      <c r="D54" s="210" t="s">
        <v>35</v>
      </c>
      <c r="E54" s="210" t="s">
        <v>131</v>
      </c>
      <c r="F54" s="349"/>
      <c r="G54" s="349"/>
      <c r="H54" s="343"/>
      <c r="I54" s="349"/>
      <c r="J54" s="349"/>
    </row>
    <row r="55" spans="1:10" ht="86.25" customHeight="1" x14ac:dyDescent="0.25">
      <c r="A55" s="268" t="s">
        <v>463</v>
      </c>
      <c r="B55" s="265" t="s">
        <v>460</v>
      </c>
      <c r="C55" s="265"/>
      <c r="D55" s="267"/>
      <c r="E55" s="267"/>
      <c r="F55" s="265"/>
      <c r="G55" s="265">
        <v>5</v>
      </c>
      <c r="H55" s="266"/>
      <c r="I55" s="265"/>
      <c r="J55" s="265"/>
    </row>
    <row r="56" spans="1:10" ht="141" customHeight="1" x14ac:dyDescent="0.25">
      <c r="A56" s="204" t="s">
        <v>25</v>
      </c>
      <c r="B56" s="201" t="s">
        <v>370</v>
      </c>
      <c r="C56" s="201" t="s">
        <v>9</v>
      </c>
      <c r="D56" s="201" t="s">
        <v>60</v>
      </c>
      <c r="E56" s="201" t="s">
        <v>369</v>
      </c>
      <c r="F56" s="201" t="s">
        <v>14</v>
      </c>
      <c r="G56" s="201">
        <v>10</v>
      </c>
      <c r="H56" s="201" t="s">
        <v>385</v>
      </c>
      <c r="I56" s="201"/>
      <c r="J56" s="201"/>
    </row>
    <row r="57" spans="1:10" ht="200.25" customHeight="1" x14ac:dyDescent="0.25">
      <c r="A57" s="204" t="s">
        <v>28</v>
      </c>
      <c r="B57" s="301" t="s">
        <v>176</v>
      </c>
      <c r="C57" s="301" t="s">
        <v>9</v>
      </c>
      <c r="D57" s="301" t="s">
        <v>60</v>
      </c>
      <c r="E57" s="304" t="s">
        <v>178</v>
      </c>
      <c r="F57" s="301" t="s">
        <v>14</v>
      </c>
      <c r="G57" s="301">
        <v>10</v>
      </c>
      <c r="H57" s="303" t="s">
        <v>306</v>
      </c>
      <c r="I57" s="201"/>
      <c r="J57" s="201"/>
    </row>
    <row r="58" spans="1:10" ht="132" customHeight="1" x14ac:dyDescent="0.25">
      <c r="A58" s="204" t="s">
        <v>29</v>
      </c>
      <c r="B58" s="201" t="s">
        <v>372</v>
      </c>
      <c r="C58" s="201" t="s">
        <v>101</v>
      </c>
      <c r="D58" s="201" t="s">
        <v>373</v>
      </c>
      <c r="E58" s="201" t="s">
        <v>393</v>
      </c>
      <c r="F58" s="201" t="s">
        <v>374</v>
      </c>
      <c r="G58" s="201">
        <v>3</v>
      </c>
      <c r="H58" s="201" t="s">
        <v>375</v>
      </c>
      <c r="I58" s="201"/>
      <c r="J58" s="201"/>
    </row>
    <row r="59" spans="1:10" ht="107.25" customHeight="1" x14ac:dyDescent="0.25">
      <c r="A59" s="204" t="s">
        <v>61</v>
      </c>
      <c r="B59" s="201" t="s">
        <v>377</v>
      </c>
      <c r="C59" s="201" t="s">
        <v>12</v>
      </c>
      <c r="D59" s="201" t="s">
        <v>373</v>
      </c>
      <c r="E59" s="75">
        <v>1</v>
      </c>
      <c r="F59" s="201" t="s">
        <v>14</v>
      </c>
      <c r="G59" s="201">
        <v>2</v>
      </c>
      <c r="H59" s="199" t="s">
        <v>378</v>
      </c>
      <c r="I59" s="201"/>
      <c r="J59" s="201"/>
    </row>
    <row r="60" spans="1:10" ht="107.25" customHeight="1" x14ac:dyDescent="0.25">
      <c r="A60" s="270" t="s">
        <v>380</v>
      </c>
      <c r="B60" s="266" t="s">
        <v>461</v>
      </c>
      <c r="C60" s="332" t="s">
        <v>466</v>
      </c>
      <c r="D60" s="332" t="s">
        <v>60</v>
      </c>
      <c r="E60" s="339">
        <v>1</v>
      </c>
      <c r="F60" s="332" t="s">
        <v>14</v>
      </c>
      <c r="G60" s="332">
        <v>5</v>
      </c>
      <c r="H60" s="340" t="s">
        <v>378</v>
      </c>
      <c r="I60" s="266"/>
      <c r="J60" s="266"/>
    </row>
    <row r="61" spans="1:10" ht="107.25" customHeight="1" x14ac:dyDescent="0.25">
      <c r="A61" s="270" t="s">
        <v>381</v>
      </c>
      <c r="B61" s="266" t="s">
        <v>462</v>
      </c>
      <c r="C61" s="332" t="s">
        <v>467</v>
      </c>
      <c r="D61" s="332" t="s">
        <v>60</v>
      </c>
      <c r="E61" s="339" t="s">
        <v>468</v>
      </c>
      <c r="F61" s="332" t="s">
        <v>469</v>
      </c>
      <c r="G61" s="332">
        <v>5</v>
      </c>
      <c r="H61" s="340" t="s">
        <v>470</v>
      </c>
      <c r="I61" s="266"/>
      <c r="J61" s="266"/>
    </row>
    <row r="62" spans="1:10" x14ac:dyDescent="0.25">
      <c r="A62" s="68"/>
      <c r="B62" s="76" t="s">
        <v>15</v>
      </c>
      <c r="C62" s="206"/>
      <c r="D62" s="206"/>
      <c r="E62" s="206"/>
      <c r="F62" s="206"/>
      <c r="G62" s="206">
        <f>G4+G45+G46+G56+G57+G58+G59+G60+G61</f>
        <v>100</v>
      </c>
      <c r="H62" s="206"/>
      <c r="I62" s="206"/>
      <c r="J62" s="113">
        <f>J6+J10+J15+J19+J23+J28+J32+J37+J41+J55+J45+J47+J51+J56+J57+J58+J59+J60+J61</f>
        <v>0</v>
      </c>
    </row>
    <row r="64" spans="1:10" ht="30" x14ac:dyDescent="0.25">
      <c r="B64" s="48" t="s">
        <v>376</v>
      </c>
    </row>
  </sheetData>
  <mergeCells count="85"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51:A54"/>
    <mergeCell ref="A41:A44"/>
    <mergeCell ref="B41:B44"/>
    <mergeCell ref="C41:C44"/>
    <mergeCell ref="G41:G44"/>
    <mergeCell ref="B47:B50"/>
    <mergeCell ref="B51:B54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H51:H54"/>
    <mergeCell ref="C51:C54"/>
    <mergeCell ref="G51:G54"/>
    <mergeCell ref="I51:I54"/>
    <mergeCell ref="J51:J54"/>
    <mergeCell ref="F47:F54"/>
  </mergeCells>
  <pageMargins left="0.23622047244094491" right="0.23622047244094491" top="0.35433070866141736" bottom="0.15748031496062992" header="0.31496062992125984" footer="0.31496062992125984"/>
  <pageSetup paperSize="9" scale="50" fitToHeight="2" orientation="portrait" horizontalDpi="4294967294" r:id="rId1"/>
  <ignoredErrors>
    <ignoredError sqref="A42:A44 A48:A50 A52:A54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zoomScale="70" zoomScaleNormal="70" workbookViewId="0">
      <pane xSplit="1" ySplit="3" topLeftCell="B37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40" sqref="C40:H41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2" style="1" customWidth="1"/>
    <col min="8" max="8" width="37" style="1" customWidth="1"/>
    <col min="9" max="9" width="7.5703125" style="1" customWidth="1"/>
    <col min="10" max="10" width="45.42578125" style="1" customWidth="1"/>
    <col min="11" max="11" width="24.140625" customWidth="1"/>
  </cols>
  <sheetData>
    <row r="1" spans="1:13" ht="60" x14ac:dyDescent="0.25">
      <c r="J1" s="72" t="s">
        <v>421</v>
      </c>
    </row>
    <row r="2" spans="1:13" ht="23.25" customHeight="1" x14ac:dyDescent="0.25">
      <c r="A2" s="388" t="s">
        <v>433</v>
      </c>
      <c r="B2" s="388"/>
      <c r="C2" s="388"/>
      <c r="D2" s="388"/>
      <c r="E2" s="388"/>
      <c r="F2" s="388"/>
      <c r="G2" s="388"/>
      <c r="H2" s="388"/>
      <c r="I2" s="388"/>
      <c r="J2" s="388"/>
      <c r="K2" s="14"/>
      <c r="L2" s="14"/>
      <c r="M2" s="14"/>
    </row>
    <row r="3" spans="1:13" ht="44.25" customHeight="1" x14ac:dyDescent="0.25">
      <c r="A3" s="55" t="s">
        <v>0</v>
      </c>
      <c r="B3" s="55" t="s">
        <v>1</v>
      </c>
      <c r="C3" s="55" t="s">
        <v>2</v>
      </c>
      <c r="D3" s="55" t="s">
        <v>31</v>
      </c>
      <c r="E3" s="55" t="s">
        <v>3</v>
      </c>
      <c r="F3" s="55" t="s">
        <v>4</v>
      </c>
      <c r="G3" s="55" t="s">
        <v>65</v>
      </c>
      <c r="H3" s="55" t="s">
        <v>40</v>
      </c>
      <c r="I3" s="55" t="s">
        <v>6</v>
      </c>
      <c r="J3" s="55" t="s">
        <v>7</v>
      </c>
    </row>
    <row r="4" spans="1:13" ht="39.7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G5+G10+G19+G24+G29</f>
        <v>52</v>
      </c>
      <c r="H4" s="69"/>
      <c r="I4" s="55"/>
      <c r="J4" s="55"/>
    </row>
    <row r="5" spans="1:13" ht="15" customHeight="1" x14ac:dyDescent="0.25">
      <c r="A5" s="65" t="s">
        <v>19</v>
      </c>
      <c r="B5" s="353" t="s">
        <v>132</v>
      </c>
      <c r="C5" s="354"/>
      <c r="D5" s="28"/>
      <c r="E5" s="28"/>
      <c r="F5" s="347" t="s">
        <v>165</v>
      </c>
      <c r="G5" s="58">
        <f>G6</f>
        <v>10</v>
      </c>
      <c r="H5" s="69"/>
      <c r="I5" s="55"/>
      <c r="J5" s="55"/>
    </row>
    <row r="6" spans="1:13" ht="32.2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20" t="s">
        <v>133</v>
      </c>
      <c r="F6" s="348"/>
      <c r="G6" s="343">
        <v>10</v>
      </c>
      <c r="H6" s="347" t="s">
        <v>362</v>
      </c>
      <c r="I6" s="381"/>
      <c r="J6" s="378"/>
    </row>
    <row r="7" spans="1:13" ht="26.25" customHeight="1" x14ac:dyDescent="0.25">
      <c r="A7" s="356"/>
      <c r="B7" s="343"/>
      <c r="C7" s="343"/>
      <c r="D7" s="6" t="s">
        <v>33</v>
      </c>
      <c r="E7" s="220" t="s">
        <v>37</v>
      </c>
      <c r="F7" s="348"/>
      <c r="G7" s="343"/>
      <c r="H7" s="348"/>
      <c r="I7" s="382"/>
      <c r="J7" s="379"/>
    </row>
    <row r="8" spans="1:13" ht="27.75" customHeight="1" x14ac:dyDescent="0.25">
      <c r="A8" s="356"/>
      <c r="B8" s="343"/>
      <c r="C8" s="343"/>
      <c r="D8" s="6" t="s">
        <v>34</v>
      </c>
      <c r="E8" s="220" t="s">
        <v>134</v>
      </c>
      <c r="F8" s="348"/>
      <c r="G8" s="343"/>
      <c r="H8" s="348"/>
      <c r="I8" s="382"/>
      <c r="J8" s="379"/>
    </row>
    <row r="9" spans="1:13" ht="30.75" customHeight="1" x14ac:dyDescent="0.25">
      <c r="A9" s="357"/>
      <c r="B9" s="343"/>
      <c r="C9" s="343"/>
      <c r="D9" s="6" t="s">
        <v>35</v>
      </c>
      <c r="E9" s="220" t="s">
        <v>39</v>
      </c>
      <c r="F9" s="348"/>
      <c r="G9" s="343"/>
      <c r="H9" s="349"/>
      <c r="I9" s="383"/>
      <c r="J9" s="380"/>
    </row>
    <row r="10" spans="1:13" ht="15" customHeight="1" x14ac:dyDescent="0.25">
      <c r="A10" s="65" t="s">
        <v>20</v>
      </c>
      <c r="B10" s="359" t="s">
        <v>117</v>
      </c>
      <c r="C10" s="360"/>
      <c r="D10" s="6"/>
      <c r="E10" s="6"/>
      <c r="F10" s="348"/>
      <c r="G10" s="28">
        <f>G11+G15</f>
        <v>15</v>
      </c>
      <c r="H10" s="69"/>
      <c r="I10" s="55"/>
      <c r="J10" s="55"/>
    </row>
    <row r="11" spans="1:13" ht="39" customHeight="1" x14ac:dyDescent="0.25">
      <c r="A11" s="355" t="s">
        <v>41</v>
      </c>
      <c r="B11" s="347" t="s">
        <v>116</v>
      </c>
      <c r="C11" s="347" t="s">
        <v>9</v>
      </c>
      <c r="D11" s="6" t="s">
        <v>32</v>
      </c>
      <c r="E11" s="6" t="s">
        <v>133</v>
      </c>
      <c r="F11" s="348"/>
      <c r="G11" s="347">
        <v>10</v>
      </c>
      <c r="H11" s="378" t="s">
        <v>434</v>
      </c>
      <c r="I11" s="378"/>
      <c r="J11" s="378"/>
    </row>
    <row r="12" spans="1:13" ht="27.75" customHeight="1" x14ac:dyDescent="0.25">
      <c r="A12" s="356"/>
      <c r="B12" s="348"/>
      <c r="C12" s="348"/>
      <c r="D12" s="6" t="s">
        <v>33</v>
      </c>
      <c r="E12" s="6" t="s">
        <v>37</v>
      </c>
      <c r="F12" s="348"/>
      <c r="G12" s="348"/>
      <c r="H12" s="379"/>
      <c r="I12" s="379"/>
      <c r="J12" s="379"/>
    </row>
    <row r="13" spans="1:13" ht="30.75" customHeight="1" x14ac:dyDescent="0.25">
      <c r="A13" s="356"/>
      <c r="B13" s="348"/>
      <c r="C13" s="348"/>
      <c r="D13" s="6" t="s">
        <v>34</v>
      </c>
      <c r="E13" s="6" t="s">
        <v>134</v>
      </c>
      <c r="F13" s="348"/>
      <c r="G13" s="348"/>
      <c r="H13" s="379"/>
      <c r="I13" s="379"/>
      <c r="J13" s="379"/>
    </row>
    <row r="14" spans="1:13" ht="24" customHeight="1" x14ac:dyDescent="0.25">
      <c r="A14" s="357"/>
      <c r="B14" s="349"/>
      <c r="C14" s="349"/>
      <c r="D14" s="6" t="s">
        <v>35</v>
      </c>
      <c r="E14" s="6" t="s">
        <v>100</v>
      </c>
      <c r="F14" s="348"/>
      <c r="G14" s="349"/>
      <c r="H14" s="380"/>
      <c r="I14" s="380"/>
      <c r="J14" s="380"/>
    </row>
    <row r="15" spans="1:13" ht="24" customHeight="1" x14ac:dyDescent="0.25">
      <c r="A15" s="355" t="s">
        <v>42</v>
      </c>
      <c r="B15" s="343" t="s">
        <v>17</v>
      </c>
      <c r="C15" s="347" t="s">
        <v>9</v>
      </c>
      <c r="D15" s="245" t="s">
        <v>32</v>
      </c>
      <c r="E15" s="255" t="s">
        <v>125</v>
      </c>
      <c r="F15" s="348"/>
      <c r="G15" s="347">
        <v>5</v>
      </c>
      <c r="H15" s="347" t="s">
        <v>287</v>
      </c>
      <c r="I15" s="378"/>
      <c r="J15" s="378"/>
    </row>
    <row r="16" spans="1:13" ht="24" customHeight="1" x14ac:dyDescent="0.25">
      <c r="A16" s="356"/>
      <c r="B16" s="343"/>
      <c r="C16" s="348"/>
      <c r="D16" s="245" t="s">
        <v>33</v>
      </c>
      <c r="E16" s="255" t="s">
        <v>135</v>
      </c>
      <c r="F16" s="348"/>
      <c r="G16" s="348"/>
      <c r="H16" s="348"/>
      <c r="I16" s="379"/>
      <c r="J16" s="379"/>
    </row>
    <row r="17" spans="1:11" ht="24" customHeight="1" x14ac:dyDescent="0.25">
      <c r="A17" s="356"/>
      <c r="B17" s="343"/>
      <c r="C17" s="348"/>
      <c r="D17" s="245" t="s">
        <v>34</v>
      </c>
      <c r="E17" s="255" t="s">
        <v>136</v>
      </c>
      <c r="F17" s="348"/>
      <c r="G17" s="348"/>
      <c r="H17" s="348"/>
      <c r="I17" s="379"/>
      <c r="J17" s="379"/>
    </row>
    <row r="18" spans="1:11" ht="87.75" customHeight="1" x14ac:dyDescent="0.25">
      <c r="A18" s="357"/>
      <c r="B18" s="343"/>
      <c r="C18" s="349"/>
      <c r="D18" s="245" t="s">
        <v>35</v>
      </c>
      <c r="E18" s="255" t="s">
        <v>100</v>
      </c>
      <c r="F18" s="348"/>
      <c r="G18" s="349"/>
      <c r="H18" s="349"/>
      <c r="I18" s="380"/>
      <c r="J18" s="380"/>
    </row>
    <row r="19" spans="1:11" ht="15" customHeight="1" x14ac:dyDescent="0.25">
      <c r="A19" s="67" t="s">
        <v>21</v>
      </c>
      <c r="B19" s="353" t="s">
        <v>390</v>
      </c>
      <c r="C19" s="354"/>
      <c r="D19" s="6"/>
      <c r="E19" s="6"/>
      <c r="F19" s="348"/>
      <c r="G19" s="28">
        <f>G20</f>
        <v>10</v>
      </c>
      <c r="H19" s="69"/>
      <c r="I19" s="55"/>
      <c r="J19" s="55"/>
    </row>
    <row r="20" spans="1:11" ht="36" customHeight="1" x14ac:dyDescent="0.25">
      <c r="A20" s="355" t="s">
        <v>119</v>
      </c>
      <c r="B20" s="347" t="s">
        <v>118</v>
      </c>
      <c r="C20" s="347" t="s">
        <v>9</v>
      </c>
      <c r="D20" s="6" t="s">
        <v>32</v>
      </c>
      <c r="E20" s="220" t="s">
        <v>133</v>
      </c>
      <c r="F20" s="348"/>
      <c r="G20" s="343">
        <v>10</v>
      </c>
      <c r="H20" s="343" t="s">
        <v>384</v>
      </c>
      <c r="I20" s="378"/>
      <c r="J20" s="378"/>
    </row>
    <row r="21" spans="1:11" ht="35.25" customHeight="1" x14ac:dyDescent="0.25">
      <c r="A21" s="356"/>
      <c r="B21" s="348"/>
      <c r="C21" s="348"/>
      <c r="D21" s="6" t="s">
        <v>33</v>
      </c>
      <c r="E21" s="220" t="s">
        <v>37</v>
      </c>
      <c r="F21" s="348"/>
      <c r="G21" s="343"/>
      <c r="H21" s="343"/>
      <c r="I21" s="379"/>
      <c r="J21" s="379"/>
    </row>
    <row r="22" spans="1:11" ht="29.25" customHeight="1" x14ac:dyDescent="0.25">
      <c r="A22" s="356"/>
      <c r="B22" s="348"/>
      <c r="C22" s="348"/>
      <c r="D22" s="6" t="s">
        <v>34</v>
      </c>
      <c r="E22" s="220" t="s">
        <v>134</v>
      </c>
      <c r="F22" s="348"/>
      <c r="G22" s="343"/>
      <c r="H22" s="343"/>
      <c r="I22" s="379"/>
      <c r="J22" s="379"/>
    </row>
    <row r="23" spans="1:11" ht="25.5" customHeight="1" x14ac:dyDescent="0.25">
      <c r="A23" s="357"/>
      <c r="B23" s="349"/>
      <c r="C23" s="349"/>
      <c r="D23" s="6" t="s">
        <v>35</v>
      </c>
      <c r="E23" s="220" t="s">
        <v>39</v>
      </c>
      <c r="F23" s="348"/>
      <c r="G23" s="343"/>
      <c r="H23" s="343"/>
      <c r="I23" s="380"/>
      <c r="J23" s="380"/>
    </row>
    <row r="24" spans="1:11" ht="15" customHeight="1" x14ac:dyDescent="0.25">
      <c r="A24" s="63" t="s">
        <v>22</v>
      </c>
      <c r="B24" s="366" t="s">
        <v>121</v>
      </c>
      <c r="C24" s="367"/>
      <c r="D24" s="6"/>
      <c r="E24" s="6"/>
      <c r="F24" s="348"/>
      <c r="G24" s="28">
        <f>G25</f>
        <v>5</v>
      </c>
      <c r="H24" s="69"/>
      <c r="I24" s="55"/>
      <c r="J24" s="55"/>
    </row>
    <row r="25" spans="1:11" ht="15" customHeight="1" x14ac:dyDescent="0.25">
      <c r="A25" s="355" t="s">
        <v>123</v>
      </c>
      <c r="B25" s="343" t="s">
        <v>113</v>
      </c>
      <c r="C25" s="343" t="s">
        <v>9</v>
      </c>
      <c r="D25" s="6" t="s">
        <v>32</v>
      </c>
      <c r="E25" s="220" t="s">
        <v>133</v>
      </c>
      <c r="F25" s="348"/>
      <c r="G25" s="343">
        <v>5</v>
      </c>
      <c r="H25" s="343" t="s">
        <v>366</v>
      </c>
      <c r="I25" s="378"/>
      <c r="J25" s="378"/>
    </row>
    <row r="26" spans="1:11" x14ac:dyDescent="0.25">
      <c r="A26" s="356"/>
      <c r="B26" s="343"/>
      <c r="C26" s="343"/>
      <c r="D26" s="6" t="s">
        <v>33</v>
      </c>
      <c r="E26" s="220" t="s">
        <v>37</v>
      </c>
      <c r="F26" s="348"/>
      <c r="G26" s="343"/>
      <c r="H26" s="343"/>
      <c r="I26" s="379"/>
      <c r="J26" s="379"/>
    </row>
    <row r="27" spans="1:11" x14ac:dyDescent="0.25">
      <c r="A27" s="356"/>
      <c r="B27" s="343"/>
      <c r="C27" s="343"/>
      <c r="D27" s="6" t="s">
        <v>34</v>
      </c>
      <c r="E27" s="220" t="s">
        <v>134</v>
      </c>
      <c r="F27" s="348"/>
      <c r="G27" s="343"/>
      <c r="H27" s="343"/>
      <c r="I27" s="379"/>
      <c r="J27" s="379"/>
    </row>
    <row r="28" spans="1:11" ht="81" customHeight="1" x14ac:dyDescent="0.25">
      <c r="A28" s="357"/>
      <c r="B28" s="343"/>
      <c r="C28" s="343"/>
      <c r="D28" s="6" t="s">
        <v>35</v>
      </c>
      <c r="E28" s="220" t="s">
        <v>39</v>
      </c>
      <c r="F28" s="349"/>
      <c r="G28" s="343"/>
      <c r="H28" s="343"/>
      <c r="I28" s="380"/>
      <c r="J28" s="380"/>
    </row>
    <row r="29" spans="1:11" s="19" customFormat="1" ht="30.75" customHeight="1" x14ac:dyDescent="0.25">
      <c r="A29" s="355" t="s">
        <v>23</v>
      </c>
      <c r="B29" s="347" t="s">
        <v>345</v>
      </c>
      <c r="C29" s="347" t="s">
        <v>9</v>
      </c>
      <c r="D29" s="223" t="s">
        <v>32</v>
      </c>
      <c r="E29" s="223" t="s">
        <v>36</v>
      </c>
      <c r="F29" s="347" t="s">
        <v>167</v>
      </c>
      <c r="G29" s="347">
        <v>12</v>
      </c>
      <c r="H29" s="347" t="s">
        <v>435</v>
      </c>
      <c r="I29" s="344"/>
      <c r="J29" s="347"/>
      <c r="K29" s="141"/>
    </row>
    <row r="30" spans="1:11" s="19" customFormat="1" ht="27" customHeight="1" x14ac:dyDescent="0.25">
      <c r="A30" s="356"/>
      <c r="B30" s="348"/>
      <c r="C30" s="348"/>
      <c r="D30" s="223" t="s">
        <v>33</v>
      </c>
      <c r="E30" s="223" t="s">
        <v>37</v>
      </c>
      <c r="F30" s="348"/>
      <c r="G30" s="348"/>
      <c r="H30" s="348"/>
      <c r="I30" s="345"/>
      <c r="J30" s="348"/>
      <c r="K30" s="141"/>
    </row>
    <row r="31" spans="1:11" s="19" customFormat="1" ht="31.5" customHeight="1" x14ac:dyDescent="0.25">
      <c r="A31" s="356"/>
      <c r="B31" s="348"/>
      <c r="C31" s="348"/>
      <c r="D31" s="223" t="s">
        <v>34</v>
      </c>
      <c r="E31" s="223" t="s">
        <v>38</v>
      </c>
      <c r="F31" s="348"/>
      <c r="G31" s="348"/>
      <c r="H31" s="348"/>
      <c r="I31" s="345"/>
      <c r="J31" s="348"/>
      <c r="K31" s="141"/>
    </row>
    <row r="32" spans="1:11" s="19" customFormat="1" ht="38.25" customHeight="1" x14ac:dyDescent="0.25">
      <c r="A32" s="357"/>
      <c r="B32" s="349"/>
      <c r="C32" s="349"/>
      <c r="D32" s="223" t="s">
        <v>35</v>
      </c>
      <c r="E32" s="223">
        <v>100</v>
      </c>
      <c r="F32" s="349"/>
      <c r="G32" s="349"/>
      <c r="H32" s="349"/>
      <c r="I32" s="346"/>
      <c r="J32" s="349"/>
      <c r="K32" s="141"/>
    </row>
    <row r="33" spans="1:10" ht="144" customHeight="1" x14ac:dyDescent="0.25">
      <c r="A33" s="304" t="s">
        <v>24</v>
      </c>
      <c r="B33" s="28" t="s">
        <v>325</v>
      </c>
      <c r="C33" s="28" t="s">
        <v>9</v>
      </c>
      <c r="D33" s="28" t="s">
        <v>60</v>
      </c>
      <c r="E33" s="28">
        <v>100</v>
      </c>
      <c r="F33" s="28" t="s">
        <v>177</v>
      </c>
      <c r="G33" s="28">
        <v>8</v>
      </c>
      <c r="H33" s="28" t="s">
        <v>326</v>
      </c>
      <c r="I33" s="55"/>
      <c r="J33" s="55"/>
    </row>
    <row r="34" spans="1:10" ht="195" customHeight="1" x14ac:dyDescent="0.25">
      <c r="A34" s="304" t="s">
        <v>25</v>
      </c>
      <c r="B34" s="301" t="s">
        <v>176</v>
      </c>
      <c r="C34" s="28" t="s">
        <v>9</v>
      </c>
      <c r="D34" s="28" t="s">
        <v>60</v>
      </c>
      <c r="E34" s="63" t="s">
        <v>178</v>
      </c>
      <c r="F34" s="28" t="s">
        <v>14</v>
      </c>
      <c r="G34" s="28">
        <v>15</v>
      </c>
      <c r="H34" s="58" t="s">
        <v>306</v>
      </c>
      <c r="I34" s="139"/>
      <c r="J34" s="139"/>
    </row>
    <row r="35" spans="1:10" ht="35.25" customHeight="1" x14ac:dyDescent="0.25">
      <c r="A35" s="304" t="s">
        <v>28</v>
      </c>
      <c r="B35" s="160" t="s">
        <v>346</v>
      </c>
      <c r="C35" s="160"/>
      <c r="D35" s="160"/>
      <c r="E35" s="161"/>
      <c r="F35" s="160"/>
      <c r="G35" s="160">
        <v>10</v>
      </c>
      <c r="H35" s="157"/>
      <c r="I35" s="160"/>
      <c r="J35" s="160"/>
    </row>
    <row r="36" spans="1:10" ht="82.5" customHeight="1" x14ac:dyDescent="0.25">
      <c r="A36" s="169">
        <v>5.0999999999999996</v>
      </c>
      <c r="B36" s="254" t="s">
        <v>428</v>
      </c>
      <c r="C36" s="28" t="s">
        <v>30</v>
      </c>
      <c r="D36" s="36" t="s">
        <v>60</v>
      </c>
      <c r="E36" s="28">
        <v>14</v>
      </c>
      <c r="F36" s="28" t="s">
        <v>177</v>
      </c>
      <c r="G36" s="36">
        <v>5</v>
      </c>
      <c r="H36" s="254" t="s">
        <v>429</v>
      </c>
      <c r="I36" s="55"/>
      <c r="J36" s="55"/>
    </row>
    <row r="37" spans="1:10" ht="108.75" customHeight="1" x14ac:dyDescent="0.25">
      <c r="A37" s="169">
        <v>5.2</v>
      </c>
      <c r="B37" s="254" t="s">
        <v>430</v>
      </c>
      <c r="C37" s="28" t="s">
        <v>30</v>
      </c>
      <c r="D37" s="36" t="s">
        <v>60</v>
      </c>
      <c r="E37" s="28">
        <v>14</v>
      </c>
      <c r="F37" s="28" t="s">
        <v>177</v>
      </c>
      <c r="G37" s="36">
        <v>5</v>
      </c>
      <c r="H37" s="254" t="s">
        <v>431</v>
      </c>
      <c r="I37" s="55"/>
      <c r="J37" s="55"/>
    </row>
    <row r="38" spans="1:10" ht="219.75" customHeight="1" x14ac:dyDescent="0.25">
      <c r="A38" s="304" t="s">
        <v>29</v>
      </c>
      <c r="B38" s="201" t="s">
        <v>372</v>
      </c>
      <c r="C38" s="201" t="s">
        <v>101</v>
      </c>
      <c r="D38" s="201" t="s">
        <v>373</v>
      </c>
      <c r="E38" s="201" t="s">
        <v>393</v>
      </c>
      <c r="F38" s="201" t="s">
        <v>374</v>
      </c>
      <c r="G38" s="201">
        <v>3</v>
      </c>
      <c r="H38" s="201" t="s">
        <v>375</v>
      </c>
      <c r="I38" s="200"/>
      <c r="J38" s="200"/>
    </row>
    <row r="39" spans="1:10" ht="105" customHeight="1" x14ac:dyDescent="0.25">
      <c r="A39" s="304" t="s">
        <v>61</v>
      </c>
      <c r="B39" s="201" t="s">
        <v>377</v>
      </c>
      <c r="C39" s="201" t="s">
        <v>12</v>
      </c>
      <c r="D39" s="201" t="s">
        <v>373</v>
      </c>
      <c r="E39" s="75">
        <v>1</v>
      </c>
      <c r="F39" s="201" t="s">
        <v>14</v>
      </c>
      <c r="G39" s="201">
        <v>2</v>
      </c>
      <c r="H39" s="199" t="s">
        <v>378</v>
      </c>
      <c r="I39" s="200"/>
      <c r="J39" s="200"/>
    </row>
    <row r="40" spans="1:10" ht="105" customHeight="1" x14ac:dyDescent="0.25">
      <c r="A40" s="304" t="s">
        <v>380</v>
      </c>
      <c r="B40" s="301" t="s">
        <v>461</v>
      </c>
      <c r="C40" s="332" t="s">
        <v>466</v>
      </c>
      <c r="D40" s="332" t="s">
        <v>60</v>
      </c>
      <c r="E40" s="339">
        <v>1</v>
      </c>
      <c r="F40" s="332" t="s">
        <v>14</v>
      </c>
      <c r="G40" s="332">
        <v>5</v>
      </c>
      <c r="H40" s="340" t="s">
        <v>378</v>
      </c>
      <c r="I40" s="302"/>
      <c r="J40" s="302"/>
    </row>
    <row r="41" spans="1:10" ht="105" customHeight="1" x14ac:dyDescent="0.25">
      <c r="A41" s="304" t="s">
        <v>381</v>
      </c>
      <c r="B41" s="301" t="s">
        <v>462</v>
      </c>
      <c r="C41" s="332" t="s">
        <v>467</v>
      </c>
      <c r="D41" s="332" t="s">
        <v>60</v>
      </c>
      <c r="E41" s="339" t="s">
        <v>468</v>
      </c>
      <c r="F41" s="332" t="s">
        <v>469</v>
      </c>
      <c r="G41" s="332">
        <v>5</v>
      </c>
      <c r="H41" s="340" t="s">
        <v>470</v>
      </c>
      <c r="I41" s="302"/>
      <c r="J41" s="302"/>
    </row>
    <row r="42" spans="1:10" x14ac:dyDescent="0.25">
      <c r="A42" s="36"/>
      <c r="B42" s="36" t="s">
        <v>15</v>
      </c>
      <c r="C42" s="36"/>
      <c r="D42" s="36"/>
      <c r="E42" s="36"/>
      <c r="F42" s="36"/>
      <c r="G42" s="36">
        <f>G6+G11+G15+G20+G25+G29+G33+G34+G36+G37+G38+G39+G40+G41</f>
        <v>100</v>
      </c>
      <c r="H42" s="36"/>
      <c r="I42" s="23"/>
      <c r="J42" s="176">
        <f>J6+J11+J20+J25+J29+J33+J34+J36+J37+J38+J39+J15+J40+J41</f>
        <v>0</v>
      </c>
    </row>
    <row r="44" spans="1:10" ht="30" x14ac:dyDescent="0.25">
      <c r="B44" s="48" t="s">
        <v>376</v>
      </c>
    </row>
  </sheetData>
  <mergeCells count="50">
    <mergeCell ref="I29:I32"/>
    <mergeCell ref="J29:J32"/>
    <mergeCell ref="C29:C32"/>
    <mergeCell ref="B29:B32"/>
    <mergeCell ref="A29:A32"/>
    <mergeCell ref="H29:H32"/>
    <mergeCell ref="G29:G32"/>
    <mergeCell ref="F29:F32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8"/>
    <mergeCell ref="B6:B9"/>
    <mergeCell ref="C6:C9"/>
    <mergeCell ref="H11:H14"/>
    <mergeCell ref="B24:C24"/>
    <mergeCell ref="B19:C19"/>
    <mergeCell ref="G25:G28"/>
    <mergeCell ref="H25:H28"/>
    <mergeCell ref="G20:G23"/>
    <mergeCell ref="H20:H23"/>
    <mergeCell ref="A20:A23"/>
    <mergeCell ref="B20:B23"/>
    <mergeCell ref="C20:C23"/>
    <mergeCell ref="A25:A28"/>
    <mergeCell ref="B25:B28"/>
    <mergeCell ref="C25:C28"/>
    <mergeCell ref="I25:I28"/>
    <mergeCell ref="J25:J28"/>
    <mergeCell ref="I6:I9"/>
    <mergeCell ref="J6:J9"/>
    <mergeCell ref="I11:I14"/>
    <mergeCell ref="J11:J14"/>
    <mergeCell ref="I20:I23"/>
    <mergeCell ref="J20:J23"/>
    <mergeCell ref="I15:I18"/>
    <mergeCell ref="J15:J18"/>
    <mergeCell ref="A15:A18"/>
    <mergeCell ref="B15:B18"/>
    <mergeCell ref="C15:C18"/>
    <mergeCell ref="G15:G18"/>
    <mergeCell ref="H15:H18"/>
  </mergeCells>
  <pageMargins left="0.31496062992125984" right="0" top="0.39370078740157483" bottom="0.55118110236220474" header="0.31496062992125984" footer="0.31496062992125984"/>
  <pageSetup paperSize="9" scale="48" fitToHeight="0" orientation="portrait" r:id="rId1"/>
  <ignoredErrors>
    <ignoredError sqref="A5 A19" numberStoredAsText="1"/>
    <ignoredError sqref="A6:A9" twoDigitTextYear="1"/>
    <ignoredError sqref="A10:A14 A20:A28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4"/>
  <sheetViews>
    <sheetView zoomScale="85" zoomScaleNormal="85" workbookViewId="0">
      <pane xSplit="1" ySplit="3" topLeftCell="B2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30" sqref="C30:H3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72" t="s">
        <v>422</v>
      </c>
    </row>
    <row r="2" spans="1:11" ht="36.75" customHeight="1" x14ac:dyDescent="0.25">
      <c r="A2" s="425" t="s">
        <v>414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1" ht="45" x14ac:dyDescent="0.25">
      <c r="A3" s="55" t="s">
        <v>0</v>
      </c>
      <c r="B3" s="55" t="s">
        <v>1</v>
      </c>
      <c r="C3" s="55" t="s">
        <v>2</v>
      </c>
      <c r="D3" s="55" t="s">
        <v>31</v>
      </c>
      <c r="E3" s="55" t="s">
        <v>3</v>
      </c>
      <c r="F3" s="55" t="s">
        <v>4</v>
      </c>
      <c r="G3" s="55" t="s">
        <v>65</v>
      </c>
      <c r="H3" s="55" t="s">
        <v>40</v>
      </c>
      <c r="I3" s="55" t="s">
        <v>6</v>
      </c>
      <c r="J3" s="55" t="s">
        <v>7</v>
      </c>
    </row>
    <row r="4" spans="1:11" ht="36.7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G5+G10+G15+G20</f>
        <v>47</v>
      </c>
      <c r="H4" s="69"/>
      <c r="I4" s="55"/>
      <c r="J4" s="55"/>
    </row>
    <row r="5" spans="1:11" ht="15" customHeight="1" x14ac:dyDescent="0.25">
      <c r="A5" s="65" t="s">
        <v>19</v>
      </c>
      <c r="B5" s="353" t="s">
        <v>132</v>
      </c>
      <c r="C5" s="354"/>
      <c r="D5" s="28"/>
      <c r="E5" s="28"/>
      <c r="F5" s="347" t="s">
        <v>166</v>
      </c>
      <c r="G5" s="58">
        <f>G6</f>
        <v>15</v>
      </c>
      <c r="H5" s="69"/>
      <c r="I5" s="55"/>
      <c r="J5" s="55"/>
    </row>
    <row r="6" spans="1:11" ht="36.7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20" t="s">
        <v>133</v>
      </c>
      <c r="F6" s="348"/>
      <c r="G6" s="343">
        <v>15</v>
      </c>
      <c r="H6" s="347" t="s">
        <v>362</v>
      </c>
      <c r="I6" s="381"/>
      <c r="J6" s="378"/>
    </row>
    <row r="7" spans="1:11" ht="28.5" customHeight="1" x14ac:dyDescent="0.25">
      <c r="A7" s="356"/>
      <c r="B7" s="343"/>
      <c r="C7" s="343"/>
      <c r="D7" s="6" t="s">
        <v>33</v>
      </c>
      <c r="E7" s="220" t="s">
        <v>37</v>
      </c>
      <c r="F7" s="348"/>
      <c r="G7" s="343"/>
      <c r="H7" s="348"/>
      <c r="I7" s="382"/>
      <c r="J7" s="379"/>
    </row>
    <row r="8" spans="1:11" ht="33" customHeight="1" x14ac:dyDescent="0.25">
      <c r="A8" s="356"/>
      <c r="B8" s="343"/>
      <c r="C8" s="343"/>
      <c r="D8" s="6" t="s">
        <v>34</v>
      </c>
      <c r="E8" s="220" t="s">
        <v>134</v>
      </c>
      <c r="F8" s="348"/>
      <c r="G8" s="343"/>
      <c r="H8" s="348"/>
      <c r="I8" s="382"/>
      <c r="J8" s="379"/>
    </row>
    <row r="9" spans="1:11" ht="16.5" customHeight="1" x14ac:dyDescent="0.25">
      <c r="A9" s="357"/>
      <c r="B9" s="343"/>
      <c r="C9" s="343"/>
      <c r="D9" s="6" t="s">
        <v>35</v>
      </c>
      <c r="E9" s="220" t="s">
        <v>39</v>
      </c>
      <c r="F9" s="348"/>
      <c r="G9" s="343"/>
      <c r="H9" s="349"/>
      <c r="I9" s="383"/>
      <c r="J9" s="380"/>
    </row>
    <row r="10" spans="1:11" ht="15" customHeight="1" x14ac:dyDescent="0.25">
      <c r="A10" s="65" t="s">
        <v>20</v>
      </c>
      <c r="B10" s="359" t="s">
        <v>117</v>
      </c>
      <c r="C10" s="360"/>
      <c r="D10" s="6"/>
      <c r="E10" s="6"/>
      <c r="F10" s="348"/>
      <c r="G10" s="28">
        <f>G11</f>
        <v>10</v>
      </c>
      <c r="H10" s="69"/>
      <c r="I10" s="55"/>
      <c r="J10" s="55"/>
    </row>
    <row r="11" spans="1:11" ht="37.5" customHeight="1" x14ac:dyDescent="0.25">
      <c r="A11" s="355" t="s">
        <v>41</v>
      </c>
      <c r="B11" s="347" t="s">
        <v>116</v>
      </c>
      <c r="C11" s="347" t="s">
        <v>9</v>
      </c>
      <c r="D11" s="6" t="s">
        <v>32</v>
      </c>
      <c r="E11" s="6" t="s">
        <v>133</v>
      </c>
      <c r="F11" s="348"/>
      <c r="G11" s="347">
        <v>10</v>
      </c>
      <c r="H11" s="378" t="s">
        <v>387</v>
      </c>
      <c r="I11" s="378"/>
      <c r="J11" s="378"/>
      <c r="K11" s="137"/>
    </row>
    <row r="12" spans="1:11" ht="27" customHeight="1" x14ac:dyDescent="0.25">
      <c r="A12" s="356"/>
      <c r="B12" s="348"/>
      <c r="C12" s="348"/>
      <c r="D12" s="6" t="s">
        <v>33</v>
      </c>
      <c r="E12" s="6" t="s">
        <v>37</v>
      </c>
      <c r="F12" s="348"/>
      <c r="G12" s="348"/>
      <c r="H12" s="379"/>
      <c r="I12" s="379"/>
      <c r="J12" s="379"/>
    </row>
    <row r="13" spans="1:11" ht="24.75" customHeight="1" x14ac:dyDescent="0.25">
      <c r="A13" s="356"/>
      <c r="B13" s="348"/>
      <c r="C13" s="348"/>
      <c r="D13" s="6" t="s">
        <v>34</v>
      </c>
      <c r="E13" s="6" t="s">
        <v>134</v>
      </c>
      <c r="F13" s="348"/>
      <c r="G13" s="348"/>
      <c r="H13" s="379"/>
      <c r="I13" s="379"/>
      <c r="J13" s="379"/>
    </row>
    <row r="14" spans="1:11" ht="37.5" customHeight="1" x14ac:dyDescent="0.25">
      <c r="A14" s="357"/>
      <c r="B14" s="349"/>
      <c r="C14" s="349"/>
      <c r="D14" s="6" t="s">
        <v>35</v>
      </c>
      <c r="E14" s="6" t="s">
        <v>100</v>
      </c>
      <c r="F14" s="348"/>
      <c r="G14" s="349"/>
      <c r="H14" s="380"/>
      <c r="I14" s="380"/>
      <c r="J14" s="380"/>
    </row>
    <row r="15" spans="1:11" ht="15" customHeight="1" x14ac:dyDescent="0.25">
      <c r="A15" s="63" t="s">
        <v>21</v>
      </c>
      <c r="B15" s="353" t="s">
        <v>121</v>
      </c>
      <c r="C15" s="354"/>
      <c r="D15" s="6"/>
      <c r="E15" s="6"/>
      <c r="F15" s="348"/>
      <c r="G15" s="28">
        <f>G16</f>
        <v>10</v>
      </c>
      <c r="H15" s="69"/>
      <c r="I15" s="55"/>
      <c r="J15" s="55"/>
    </row>
    <row r="16" spans="1:11" ht="32.25" customHeight="1" x14ac:dyDescent="0.25">
      <c r="A16" s="355" t="s">
        <v>119</v>
      </c>
      <c r="B16" s="343" t="s">
        <v>113</v>
      </c>
      <c r="C16" s="343" t="s">
        <v>9</v>
      </c>
      <c r="D16" s="6" t="s">
        <v>32</v>
      </c>
      <c r="E16" s="220" t="s">
        <v>133</v>
      </c>
      <c r="F16" s="348"/>
      <c r="G16" s="343">
        <v>10</v>
      </c>
      <c r="H16" s="343" t="s">
        <v>366</v>
      </c>
      <c r="I16" s="372"/>
      <c r="J16" s="378"/>
    </row>
    <row r="17" spans="1:11" ht="35.25" customHeight="1" x14ac:dyDescent="0.25">
      <c r="A17" s="356"/>
      <c r="B17" s="343"/>
      <c r="C17" s="343"/>
      <c r="D17" s="6" t="s">
        <v>33</v>
      </c>
      <c r="E17" s="220" t="s">
        <v>37</v>
      </c>
      <c r="F17" s="348"/>
      <c r="G17" s="343"/>
      <c r="H17" s="343"/>
      <c r="I17" s="373"/>
      <c r="J17" s="379"/>
    </row>
    <row r="18" spans="1:11" ht="19.5" customHeight="1" x14ac:dyDescent="0.25">
      <c r="A18" s="356"/>
      <c r="B18" s="343"/>
      <c r="C18" s="343"/>
      <c r="D18" s="6" t="s">
        <v>34</v>
      </c>
      <c r="E18" s="220" t="s">
        <v>134</v>
      </c>
      <c r="F18" s="348"/>
      <c r="G18" s="343"/>
      <c r="H18" s="343"/>
      <c r="I18" s="373"/>
      <c r="J18" s="379"/>
    </row>
    <row r="19" spans="1:11" ht="17.25" customHeight="1" x14ac:dyDescent="0.25">
      <c r="A19" s="357"/>
      <c r="B19" s="343"/>
      <c r="C19" s="343"/>
      <c r="D19" s="6" t="s">
        <v>35</v>
      </c>
      <c r="E19" s="220" t="s">
        <v>39</v>
      </c>
      <c r="F19" s="349"/>
      <c r="G19" s="343"/>
      <c r="H19" s="343"/>
      <c r="I19" s="374"/>
      <c r="J19" s="380"/>
    </row>
    <row r="20" spans="1:11" ht="108.75" customHeight="1" x14ac:dyDescent="0.25">
      <c r="A20" s="355" t="s">
        <v>120</v>
      </c>
      <c r="B20" s="347" t="s">
        <v>345</v>
      </c>
      <c r="C20" s="347" t="s">
        <v>9</v>
      </c>
      <c r="D20" s="164" t="s">
        <v>32</v>
      </c>
      <c r="E20" s="223" t="s">
        <v>36</v>
      </c>
      <c r="F20" s="347" t="s">
        <v>167</v>
      </c>
      <c r="G20" s="347">
        <v>12</v>
      </c>
      <c r="H20" s="347" t="s">
        <v>435</v>
      </c>
      <c r="I20" s="344"/>
      <c r="J20" s="347"/>
      <c r="K20" s="134"/>
    </row>
    <row r="21" spans="1:11" x14ac:dyDescent="0.25">
      <c r="A21" s="356"/>
      <c r="B21" s="348"/>
      <c r="C21" s="348"/>
      <c r="D21" s="164" t="s">
        <v>33</v>
      </c>
      <c r="E21" s="223" t="s">
        <v>37</v>
      </c>
      <c r="F21" s="348"/>
      <c r="G21" s="348"/>
      <c r="H21" s="348"/>
      <c r="I21" s="345"/>
      <c r="J21" s="348"/>
      <c r="K21" s="134"/>
    </row>
    <row r="22" spans="1:11" x14ac:dyDescent="0.25">
      <c r="A22" s="356"/>
      <c r="B22" s="348"/>
      <c r="C22" s="348"/>
      <c r="D22" s="164" t="s">
        <v>34</v>
      </c>
      <c r="E22" s="223" t="s">
        <v>38</v>
      </c>
      <c r="F22" s="348"/>
      <c r="G22" s="348"/>
      <c r="H22" s="348"/>
      <c r="I22" s="345"/>
      <c r="J22" s="348"/>
      <c r="K22" s="134"/>
    </row>
    <row r="23" spans="1:11" x14ac:dyDescent="0.25">
      <c r="A23" s="357"/>
      <c r="B23" s="349"/>
      <c r="C23" s="349"/>
      <c r="D23" s="164" t="s">
        <v>35</v>
      </c>
      <c r="E23" s="223">
        <v>100</v>
      </c>
      <c r="F23" s="349"/>
      <c r="G23" s="349"/>
      <c r="H23" s="349"/>
      <c r="I23" s="346"/>
      <c r="J23" s="349"/>
      <c r="K23" s="134"/>
    </row>
    <row r="24" spans="1:11" ht="96" customHeight="1" x14ac:dyDescent="0.25">
      <c r="A24" s="36">
        <v>2</v>
      </c>
      <c r="B24" s="254" t="s">
        <v>428</v>
      </c>
      <c r="C24" s="28" t="s">
        <v>70</v>
      </c>
      <c r="D24" s="36" t="s">
        <v>60</v>
      </c>
      <c r="E24" s="28">
        <v>14</v>
      </c>
      <c r="F24" s="28" t="s">
        <v>179</v>
      </c>
      <c r="G24" s="36">
        <v>6</v>
      </c>
      <c r="H24" s="254" t="s">
        <v>429</v>
      </c>
      <c r="I24" s="23"/>
      <c r="J24" s="23"/>
    </row>
    <row r="25" spans="1:11" ht="90" x14ac:dyDescent="0.25">
      <c r="A25" s="36">
        <v>3</v>
      </c>
      <c r="B25" s="254" t="s">
        <v>430</v>
      </c>
      <c r="C25" s="28" t="s">
        <v>70</v>
      </c>
      <c r="D25" s="36" t="s">
        <v>60</v>
      </c>
      <c r="E25" s="28">
        <v>14</v>
      </c>
      <c r="F25" s="28" t="s">
        <v>179</v>
      </c>
      <c r="G25" s="36">
        <v>6</v>
      </c>
      <c r="H25" s="254" t="s">
        <v>431</v>
      </c>
      <c r="I25" s="23"/>
      <c r="J25" s="23"/>
    </row>
    <row r="26" spans="1:11" ht="138.75" customHeight="1" x14ac:dyDescent="0.25">
      <c r="A26" s="36">
        <v>4</v>
      </c>
      <c r="B26" s="28" t="s">
        <v>344</v>
      </c>
      <c r="C26" s="28" t="s">
        <v>9</v>
      </c>
      <c r="D26" s="36" t="s">
        <v>60</v>
      </c>
      <c r="E26" s="28">
        <v>100</v>
      </c>
      <c r="F26" s="28" t="s">
        <v>179</v>
      </c>
      <c r="G26" s="36">
        <v>8</v>
      </c>
      <c r="H26" s="58" t="s">
        <v>184</v>
      </c>
      <c r="I26" s="36"/>
      <c r="J26" s="36"/>
    </row>
    <row r="27" spans="1:11" s="19" customFormat="1" ht="135.75" customHeight="1" x14ac:dyDescent="0.25">
      <c r="A27" s="174">
        <v>5</v>
      </c>
      <c r="B27" s="172" t="s">
        <v>183</v>
      </c>
      <c r="C27" s="172" t="s">
        <v>9</v>
      </c>
      <c r="D27" s="174" t="s">
        <v>60</v>
      </c>
      <c r="E27" s="172" t="s">
        <v>100</v>
      </c>
      <c r="F27" s="172" t="s">
        <v>14</v>
      </c>
      <c r="G27" s="174">
        <v>8</v>
      </c>
      <c r="H27" s="173" t="s">
        <v>185</v>
      </c>
      <c r="I27" s="174"/>
      <c r="J27" s="174"/>
    </row>
    <row r="28" spans="1:11" ht="210" x14ac:dyDescent="0.25">
      <c r="A28" s="68" t="s">
        <v>29</v>
      </c>
      <c r="B28" s="201" t="s">
        <v>372</v>
      </c>
      <c r="C28" s="201" t="s">
        <v>101</v>
      </c>
      <c r="D28" s="201" t="s">
        <v>373</v>
      </c>
      <c r="E28" s="201" t="s">
        <v>393</v>
      </c>
      <c r="F28" s="201" t="s">
        <v>374</v>
      </c>
      <c r="G28" s="201">
        <v>3</v>
      </c>
      <c r="H28" s="201" t="s">
        <v>375</v>
      </c>
      <c r="I28" s="23"/>
      <c r="J28" s="23"/>
    </row>
    <row r="29" spans="1:11" ht="135" x14ac:dyDescent="0.25">
      <c r="A29" s="68" t="s">
        <v>61</v>
      </c>
      <c r="B29" s="201" t="s">
        <v>377</v>
      </c>
      <c r="C29" s="201" t="s">
        <v>12</v>
      </c>
      <c r="D29" s="201" t="s">
        <v>373</v>
      </c>
      <c r="E29" s="75">
        <v>1</v>
      </c>
      <c r="F29" s="201" t="s">
        <v>14</v>
      </c>
      <c r="G29" s="201">
        <v>2</v>
      </c>
      <c r="H29" s="199" t="s">
        <v>378</v>
      </c>
      <c r="I29" s="23"/>
      <c r="J29" s="23"/>
    </row>
    <row r="30" spans="1:11" ht="75" x14ac:dyDescent="0.25">
      <c r="A30" s="312" t="s">
        <v>380</v>
      </c>
      <c r="B30" s="306" t="s">
        <v>461</v>
      </c>
      <c r="C30" s="332" t="s">
        <v>466</v>
      </c>
      <c r="D30" s="332" t="s">
        <v>60</v>
      </c>
      <c r="E30" s="339">
        <v>1</v>
      </c>
      <c r="F30" s="332" t="s">
        <v>14</v>
      </c>
      <c r="G30" s="332">
        <v>5</v>
      </c>
      <c r="H30" s="340" t="s">
        <v>378</v>
      </c>
      <c r="I30" s="23"/>
      <c r="J30" s="23"/>
    </row>
    <row r="31" spans="1:11" ht="135" x14ac:dyDescent="0.25">
      <c r="A31" s="312" t="s">
        <v>381</v>
      </c>
      <c r="B31" s="306" t="s">
        <v>462</v>
      </c>
      <c r="C31" s="332" t="s">
        <v>467</v>
      </c>
      <c r="D31" s="332" t="s">
        <v>60</v>
      </c>
      <c r="E31" s="339" t="s">
        <v>468</v>
      </c>
      <c r="F31" s="332" t="s">
        <v>469</v>
      </c>
      <c r="G31" s="332">
        <v>5</v>
      </c>
      <c r="H31" s="340" t="s">
        <v>470</v>
      </c>
      <c r="I31" s="23"/>
      <c r="J31" s="23"/>
    </row>
    <row r="32" spans="1:11" x14ac:dyDescent="0.25">
      <c r="A32" s="23"/>
      <c r="B32" s="23" t="s">
        <v>15</v>
      </c>
      <c r="C32" s="23"/>
      <c r="D32" s="23"/>
      <c r="E32" s="23"/>
      <c r="F32" s="23"/>
      <c r="G32" s="23">
        <f>G4+G24+G25+G27+G26+G28+G29+G30+G31</f>
        <v>90</v>
      </c>
      <c r="H32" s="23"/>
      <c r="I32" s="23"/>
      <c r="J32" s="93">
        <f>J6+J11+J16+J20+J24+J25+J26+J27+J28+J29+J30+J31</f>
        <v>0</v>
      </c>
    </row>
    <row r="34" spans="2:2" ht="30" x14ac:dyDescent="0.25">
      <c r="B34" s="48" t="s">
        <v>376</v>
      </c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2362204722" right="0" top="0.35433070866141736" bottom="0.15748031496062992" header="0.31496062992125984" footer="0.31496062992125984"/>
  <pageSetup paperSize="9" scale="52" fitToHeight="2" orientation="portrait" r:id="rId1"/>
  <ignoredErrors>
    <ignoredError sqref="A5 A7:A10" numberStoredAsText="1"/>
    <ignoredError sqref="A11:A14 A16:A20" twoDigitTextYear="1"/>
    <ignoredError sqref="A15 A6" twoDigitTextYear="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zoomScale="84" zoomScaleNormal="84" workbookViewId="0">
      <pane xSplit="1" ySplit="3" topLeftCell="B29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30" sqref="C30:G30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11" style="1" customWidth="1"/>
    <col min="8" max="8" width="35.85546875" style="1" customWidth="1"/>
    <col min="9" max="9" width="11.85546875" style="1" bestFit="1" customWidth="1"/>
    <col min="10" max="10" width="36" style="1" customWidth="1"/>
    <col min="11" max="11" width="20.140625" customWidth="1"/>
  </cols>
  <sheetData>
    <row r="1" spans="1:11" ht="75" x14ac:dyDescent="0.25">
      <c r="J1" s="72" t="s">
        <v>234</v>
      </c>
    </row>
    <row r="2" spans="1:11" ht="30.75" customHeight="1" x14ac:dyDescent="0.25">
      <c r="A2" s="388" t="s">
        <v>436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1" ht="45" x14ac:dyDescent="0.25">
      <c r="A3" s="21" t="s">
        <v>0</v>
      </c>
      <c r="B3" s="21" t="s">
        <v>1</v>
      </c>
      <c r="C3" s="21" t="s">
        <v>2</v>
      </c>
      <c r="D3" s="21" t="s">
        <v>31</v>
      </c>
      <c r="E3" s="21" t="s">
        <v>3</v>
      </c>
      <c r="F3" s="21" t="s">
        <v>4</v>
      </c>
      <c r="G3" s="21" t="s">
        <v>65</v>
      </c>
      <c r="H3" s="21" t="s">
        <v>40</v>
      </c>
      <c r="I3" s="21" t="s">
        <v>6</v>
      </c>
      <c r="J3" s="21" t="s">
        <v>7</v>
      </c>
    </row>
    <row r="4" spans="1:11" ht="29.2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G5+G10+G15+G20</f>
        <v>53</v>
      </c>
      <c r="H4" s="69"/>
      <c r="I4" s="21"/>
      <c r="J4" s="21"/>
    </row>
    <row r="5" spans="1:11" ht="15" customHeight="1" x14ac:dyDescent="0.25">
      <c r="A5" s="65" t="s">
        <v>310</v>
      </c>
      <c r="B5" s="353" t="s">
        <v>132</v>
      </c>
      <c r="C5" s="354"/>
      <c r="D5" s="28"/>
      <c r="E5" s="28"/>
      <c r="F5" s="347" t="s">
        <v>166</v>
      </c>
      <c r="G5" s="58">
        <f>G6</f>
        <v>14</v>
      </c>
      <c r="H5" s="69"/>
      <c r="I5" s="21"/>
      <c r="J5" s="21"/>
    </row>
    <row r="6" spans="1:11" ht="30.75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20" t="s">
        <v>133</v>
      </c>
      <c r="F6" s="348"/>
      <c r="G6" s="343">
        <v>14</v>
      </c>
      <c r="H6" s="347" t="s">
        <v>362</v>
      </c>
      <c r="I6" s="378"/>
      <c r="J6" s="378"/>
    </row>
    <row r="7" spans="1:11" ht="45" customHeight="1" x14ac:dyDescent="0.25">
      <c r="A7" s="356"/>
      <c r="B7" s="343"/>
      <c r="C7" s="343"/>
      <c r="D7" s="6" t="s">
        <v>33</v>
      </c>
      <c r="E7" s="220" t="s">
        <v>37</v>
      </c>
      <c r="F7" s="348"/>
      <c r="G7" s="343"/>
      <c r="H7" s="348"/>
      <c r="I7" s="379"/>
      <c r="J7" s="379"/>
    </row>
    <row r="8" spans="1:11" ht="27.75" customHeight="1" x14ac:dyDescent="0.25">
      <c r="A8" s="356"/>
      <c r="B8" s="343"/>
      <c r="C8" s="343"/>
      <c r="D8" s="6" t="s">
        <v>34</v>
      </c>
      <c r="E8" s="220" t="s">
        <v>134</v>
      </c>
      <c r="F8" s="348"/>
      <c r="G8" s="343"/>
      <c r="H8" s="348"/>
      <c r="I8" s="379"/>
      <c r="J8" s="379"/>
    </row>
    <row r="9" spans="1:11" ht="24" customHeight="1" x14ac:dyDescent="0.25">
      <c r="A9" s="357"/>
      <c r="B9" s="343"/>
      <c r="C9" s="343"/>
      <c r="D9" s="6" t="s">
        <v>35</v>
      </c>
      <c r="E9" s="220" t="s">
        <v>39</v>
      </c>
      <c r="F9" s="348"/>
      <c r="G9" s="343"/>
      <c r="H9" s="349"/>
      <c r="I9" s="380"/>
      <c r="J9" s="380"/>
    </row>
    <row r="10" spans="1:11" ht="15" customHeight="1" x14ac:dyDescent="0.25">
      <c r="A10" s="65" t="s">
        <v>20</v>
      </c>
      <c r="B10" s="359" t="s">
        <v>117</v>
      </c>
      <c r="C10" s="360"/>
      <c r="D10" s="6"/>
      <c r="E10" s="6"/>
      <c r="F10" s="348"/>
      <c r="G10" s="28">
        <f>G11</f>
        <v>10</v>
      </c>
      <c r="H10" s="69"/>
      <c r="I10" s="21"/>
      <c r="J10" s="21"/>
    </row>
    <row r="11" spans="1:11" ht="48.75" customHeight="1" x14ac:dyDescent="0.25">
      <c r="A11" s="355" t="s">
        <v>41</v>
      </c>
      <c r="B11" s="347" t="s">
        <v>116</v>
      </c>
      <c r="C11" s="347" t="s">
        <v>9</v>
      </c>
      <c r="D11" s="6" t="s">
        <v>32</v>
      </c>
      <c r="E11" s="6" t="s">
        <v>133</v>
      </c>
      <c r="F11" s="348"/>
      <c r="G11" s="347">
        <v>10</v>
      </c>
      <c r="H11" s="378" t="s">
        <v>340</v>
      </c>
      <c r="I11" s="378"/>
      <c r="J11" s="378"/>
      <c r="K11" s="137"/>
    </row>
    <row r="12" spans="1:11" ht="30.75" customHeight="1" x14ac:dyDescent="0.25">
      <c r="A12" s="356"/>
      <c r="B12" s="348"/>
      <c r="C12" s="348"/>
      <c r="D12" s="6" t="s">
        <v>33</v>
      </c>
      <c r="E12" s="6" t="s">
        <v>37</v>
      </c>
      <c r="F12" s="348"/>
      <c r="G12" s="348"/>
      <c r="H12" s="379"/>
      <c r="I12" s="379"/>
      <c r="J12" s="379"/>
    </row>
    <row r="13" spans="1:11" ht="20.25" customHeight="1" x14ac:dyDescent="0.25">
      <c r="A13" s="356"/>
      <c r="B13" s="348"/>
      <c r="C13" s="348"/>
      <c r="D13" s="6" t="s">
        <v>34</v>
      </c>
      <c r="E13" s="6" t="s">
        <v>134</v>
      </c>
      <c r="F13" s="348"/>
      <c r="G13" s="348"/>
      <c r="H13" s="379"/>
      <c r="I13" s="379"/>
      <c r="J13" s="379"/>
    </row>
    <row r="14" spans="1:11" ht="39.75" customHeight="1" x14ac:dyDescent="0.25">
      <c r="A14" s="357"/>
      <c r="B14" s="349"/>
      <c r="C14" s="349"/>
      <c r="D14" s="6" t="s">
        <v>35</v>
      </c>
      <c r="E14" s="6" t="s">
        <v>100</v>
      </c>
      <c r="F14" s="348"/>
      <c r="G14" s="349"/>
      <c r="H14" s="380"/>
      <c r="I14" s="380"/>
      <c r="J14" s="380"/>
    </row>
    <row r="15" spans="1:11" ht="15" customHeight="1" x14ac:dyDescent="0.25">
      <c r="A15" s="67" t="s">
        <v>21</v>
      </c>
      <c r="B15" s="410" t="s">
        <v>390</v>
      </c>
      <c r="C15" s="411"/>
      <c r="D15" s="6"/>
      <c r="E15" s="6"/>
      <c r="F15" s="348"/>
      <c r="G15" s="28">
        <f>G16</f>
        <v>15</v>
      </c>
      <c r="H15" s="69"/>
      <c r="I15" s="49"/>
      <c r="J15" s="49"/>
    </row>
    <row r="16" spans="1:11" ht="48" customHeight="1" x14ac:dyDescent="0.25">
      <c r="A16" s="355" t="s">
        <v>119</v>
      </c>
      <c r="B16" s="347" t="s">
        <v>118</v>
      </c>
      <c r="C16" s="347" t="s">
        <v>9</v>
      </c>
      <c r="D16" s="6" t="s">
        <v>32</v>
      </c>
      <c r="E16" s="220" t="s">
        <v>133</v>
      </c>
      <c r="F16" s="348"/>
      <c r="G16" s="343">
        <v>15</v>
      </c>
      <c r="H16" s="343" t="s">
        <v>384</v>
      </c>
      <c r="I16" s="381"/>
      <c r="J16" s="378"/>
    </row>
    <row r="17" spans="1:11" ht="18.75" customHeight="1" x14ac:dyDescent="0.25">
      <c r="A17" s="356"/>
      <c r="B17" s="348"/>
      <c r="C17" s="348"/>
      <c r="D17" s="6" t="s">
        <v>33</v>
      </c>
      <c r="E17" s="220" t="s">
        <v>37</v>
      </c>
      <c r="F17" s="348"/>
      <c r="G17" s="343"/>
      <c r="H17" s="343"/>
      <c r="I17" s="382"/>
      <c r="J17" s="379"/>
    </row>
    <row r="18" spans="1:11" ht="34.5" customHeight="1" x14ac:dyDescent="0.25">
      <c r="A18" s="356"/>
      <c r="B18" s="348"/>
      <c r="C18" s="348"/>
      <c r="D18" s="6" t="s">
        <v>34</v>
      </c>
      <c r="E18" s="220" t="s">
        <v>134</v>
      </c>
      <c r="F18" s="348"/>
      <c r="G18" s="343"/>
      <c r="H18" s="343"/>
      <c r="I18" s="382"/>
      <c r="J18" s="379"/>
    </row>
    <row r="19" spans="1:11" ht="21.75" customHeight="1" x14ac:dyDescent="0.25">
      <c r="A19" s="357"/>
      <c r="B19" s="349"/>
      <c r="C19" s="349"/>
      <c r="D19" s="6" t="s">
        <v>35</v>
      </c>
      <c r="E19" s="220" t="s">
        <v>39</v>
      </c>
      <c r="F19" s="348"/>
      <c r="G19" s="343"/>
      <c r="H19" s="343"/>
      <c r="I19" s="383"/>
      <c r="J19" s="380"/>
    </row>
    <row r="20" spans="1:11" ht="108" customHeight="1" x14ac:dyDescent="0.25">
      <c r="A20" s="355" t="s">
        <v>22</v>
      </c>
      <c r="B20" s="347" t="s">
        <v>345</v>
      </c>
      <c r="C20" s="347" t="s">
        <v>9</v>
      </c>
      <c r="D20" s="164" t="s">
        <v>32</v>
      </c>
      <c r="E20" s="223" t="s">
        <v>36</v>
      </c>
      <c r="F20" s="347" t="s">
        <v>167</v>
      </c>
      <c r="G20" s="347">
        <v>14</v>
      </c>
      <c r="H20" s="347" t="s">
        <v>438</v>
      </c>
      <c r="I20" s="344"/>
      <c r="J20" s="347"/>
      <c r="K20" s="131"/>
    </row>
    <row r="21" spans="1:11" ht="15.75" customHeight="1" x14ac:dyDescent="0.25">
      <c r="A21" s="356"/>
      <c r="B21" s="348"/>
      <c r="C21" s="348"/>
      <c r="D21" s="164" t="s">
        <v>33</v>
      </c>
      <c r="E21" s="223" t="s">
        <v>37</v>
      </c>
      <c r="F21" s="348"/>
      <c r="G21" s="348"/>
      <c r="H21" s="348"/>
      <c r="I21" s="345"/>
      <c r="J21" s="348"/>
      <c r="K21" s="131"/>
    </row>
    <row r="22" spans="1:11" x14ac:dyDescent="0.25">
      <c r="A22" s="356"/>
      <c r="B22" s="348"/>
      <c r="C22" s="348"/>
      <c r="D22" s="164" t="s">
        <v>34</v>
      </c>
      <c r="E22" s="223" t="s">
        <v>38</v>
      </c>
      <c r="F22" s="348"/>
      <c r="G22" s="348"/>
      <c r="H22" s="348"/>
      <c r="I22" s="345"/>
      <c r="J22" s="348"/>
      <c r="K22" s="131"/>
    </row>
    <row r="23" spans="1:11" x14ac:dyDescent="0.25">
      <c r="A23" s="357"/>
      <c r="B23" s="349"/>
      <c r="C23" s="349"/>
      <c r="D23" s="164" t="s">
        <v>35</v>
      </c>
      <c r="E23" s="223">
        <v>100</v>
      </c>
      <c r="F23" s="349"/>
      <c r="G23" s="349"/>
      <c r="H23" s="349"/>
      <c r="I23" s="346"/>
      <c r="J23" s="349"/>
      <c r="K23" s="131"/>
    </row>
    <row r="24" spans="1:11" ht="170.25" customHeight="1" x14ac:dyDescent="0.25">
      <c r="A24" s="36">
        <v>2</v>
      </c>
      <c r="B24" s="28" t="s">
        <v>428</v>
      </c>
      <c r="C24" s="28" t="s">
        <v>70</v>
      </c>
      <c r="D24" s="36" t="s">
        <v>60</v>
      </c>
      <c r="E24" s="160">
        <v>7</v>
      </c>
      <c r="F24" s="66" t="s">
        <v>158</v>
      </c>
      <c r="G24" s="36">
        <v>10</v>
      </c>
      <c r="H24" s="28" t="s">
        <v>437</v>
      </c>
      <c r="I24" s="23"/>
      <c r="J24" s="23"/>
    </row>
    <row r="25" spans="1:11" ht="109.5" customHeight="1" x14ac:dyDescent="0.25">
      <c r="A25" s="36">
        <v>3</v>
      </c>
      <c r="B25" s="254" t="s">
        <v>430</v>
      </c>
      <c r="C25" s="28" t="s">
        <v>70</v>
      </c>
      <c r="D25" s="36" t="s">
        <v>60</v>
      </c>
      <c r="E25" s="28">
        <v>14</v>
      </c>
      <c r="F25" s="66" t="s">
        <v>158</v>
      </c>
      <c r="G25" s="36">
        <v>10</v>
      </c>
      <c r="H25" s="254" t="s">
        <v>431</v>
      </c>
      <c r="I25" s="23"/>
      <c r="J25" s="23"/>
    </row>
    <row r="26" spans="1:11" s="19" customFormat="1" ht="139.5" customHeight="1" x14ac:dyDescent="0.25">
      <c r="A26" s="174">
        <v>4</v>
      </c>
      <c r="B26" s="172" t="s">
        <v>71</v>
      </c>
      <c r="C26" s="172" t="s">
        <v>72</v>
      </c>
      <c r="D26" s="172" t="s">
        <v>91</v>
      </c>
      <c r="E26" s="172" t="s">
        <v>111</v>
      </c>
      <c r="F26" s="172" t="s">
        <v>10</v>
      </c>
      <c r="G26" s="172">
        <v>10</v>
      </c>
      <c r="H26" s="172" t="s">
        <v>174</v>
      </c>
      <c r="I26" s="113"/>
      <c r="J26" s="174"/>
    </row>
    <row r="27" spans="1:11" ht="63" customHeight="1" x14ac:dyDescent="0.25">
      <c r="A27" s="36">
        <v>5</v>
      </c>
      <c r="B27" s="28" t="s">
        <v>197</v>
      </c>
      <c r="C27" s="28" t="s">
        <v>127</v>
      </c>
      <c r="D27" s="28" t="s">
        <v>91</v>
      </c>
      <c r="E27" s="28">
        <v>1</v>
      </c>
      <c r="F27" s="28" t="s">
        <v>196</v>
      </c>
      <c r="G27" s="28">
        <v>2</v>
      </c>
      <c r="H27" s="28" t="s">
        <v>198</v>
      </c>
      <c r="I27" s="126"/>
      <c r="J27" s="126"/>
    </row>
    <row r="28" spans="1:11" ht="225" x14ac:dyDescent="0.25">
      <c r="A28" s="206">
        <v>6</v>
      </c>
      <c r="B28" s="201" t="s">
        <v>372</v>
      </c>
      <c r="C28" s="201" t="s">
        <v>101</v>
      </c>
      <c r="D28" s="201" t="s">
        <v>373</v>
      </c>
      <c r="E28" s="201" t="s">
        <v>393</v>
      </c>
      <c r="F28" s="201" t="s">
        <v>374</v>
      </c>
      <c r="G28" s="201">
        <v>3</v>
      </c>
      <c r="H28" s="201" t="s">
        <v>375</v>
      </c>
      <c r="I28" s="23"/>
      <c r="J28" s="23"/>
    </row>
    <row r="29" spans="1:11" ht="150" x14ac:dyDescent="0.25">
      <c r="A29" s="206">
        <v>7</v>
      </c>
      <c r="B29" s="201" t="s">
        <v>377</v>
      </c>
      <c r="C29" s="201" t="s">
        <v>12</v>
      </c>
      <c r="D29" s="201" t="s">
        <v>373</v>
      </c>
      <c r="E29" s="75">
        <v>1</v>
      </c>
      <c r="F29" s="201" t="s">
        <v>14</v>
      </c>
      <c r="G29" s="201">
        <v>2</v>
      </c>
      <c r="H29" s="199" t="s">
        <v>378</v>
      </c>
      <c r="I29" s="23"/>
      <c r="J29" s="23"/>
    </row>
    <row r="30" spans="1:11" ht="75" x14ac:dyDescent="0.25">
      <c r="A30" s="312" t="s">
        <v>380</v>
      </c>
      <c r="B30" s="306" t="s">
        <v>461</v>
      </c>
      <c r="C30" s="332" t="s">
        <v>466</v>
      </c>
      <c r="D30" s="332" t="s">
        <v>60</v>
      </c>
      <c r="E30" s="339">
        <v>1</v>
      </c>
      <c r="F30" s="332" t="s">
        <v>14</v>
      </c>
      <c r="G30" s="332">
        <v>5</v>
      </c>
      <c r="H30" s="340" t="s">
        <v>378</v>
      </c>
      <c r="I30" s="23"/>
      <c r="J30" s="23"/>
    </row>
    <row r="31" spans="1:11" ht="135" x14ac:dyDescent="0.25">
      <c r="A31" s="312" t="s">
        <v>381</v>
      </c>
      <c r="B31" s="306" t="s">
        <v>462</v>
      </c>
      <c r="C31" s="332" t="s">
        <v>467</v>
      </c>
      <c r="D31" s="332" t="s">
        <v>60</v>
      </c>
      <c r="E31" s="339" t="s">
        <v>468</v>
      </c>
      <c r="F31" s="332" t="s">
        <v>469</v>
      </c>
      <c r="G31" s="332">
        <v>5</v>
      </c>
      <c r="H31" s="340" t="s">
        <v>470</v>
      </c>
      <c r="I31" s="23"/>
      <c r="J31" s="23"/>
    </row>
    <row r="32" spans="1:11" x14ac:dyDescent="0.25">
      <c r="A32" s="23"/>
      <c r="B32" s="23" t="s">
        <v>15</v>
      </c>
      <c r="C32" s="23"/>
      <c r="D32" s="23"/>
      <c r="E32" s="23"/>
      <c r="F32" s="23"/>
      <c r="G32" s="23">
        <f>G26+G25+G24+G4+G27+G28+G29+G30+G31</f>
        <v>100</v>
      </c>
      <c r="H32" s="23"/>
      <c r="I32" s="23"/>
      <c r="J32" s="98">
        <f>J6+J11+J16+J20+J24+J25+J26+J27+J28+J29+J30+J31</f>
        <v>0</v>
      </c>
    </row>
    <row r="35" spans="2:2" ht="30" x14ac:dyDescent="0.25">
      <c r="B35" s="48" t="s">
        <v>376</v>
      </c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23622047245" right="0.11811023622047245" top="0.15748031496062992" bottom="0.15748031496062992" header="0.31496062992125984" footer="0.31496062992125984"/>
  <pageSetup paperSize="9" scale="53" fitToHeight="0" orientation="portrait" r:id="rId1"/>
  <ignoredErrors>
    <ignoredError sqref="A6:A9 A10 A20" numberStoredAsText="1"/>
    <ignoredError sqref="A11:A19" twoDigitTextYear="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0"/>
  <sheetViews>
    <sheetView zoomScale="83" zoomScaleNormal="83" workbookViewId="0">
      <pane xSplit="1" ySplit="3" topLeftCell="B1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E20" sqref="E20"/>
    </sheetView>
  </sheetViews>
  <sheetFormatPr defaultRowHeight="15" x14ac:dyDescent="0.25"/>
  <cols>
    <col min="1" max="1" width="6" style="27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31.28515625" style="1" customWidth="1"/>
    <col min="9" max="9" width="9.140625" style="1"/>
    <col min="10" max="10" width="39.28515625" style="1" customWidth="1"/>
    <col min="11" max="11" width="15.140625" customWidth="1"/>
  </cols>
  <sheetData>
    <row r="1" spans="1:11" ht="60" x14ac:dyDescent="0.25">
      <c r="J1" s="72" t="s">
        <v>235</v>
      </c>
    </row>
    <row r="2" spans="1:11" ht="36" customHeight="1" x14ac:dyDescent="0.25">
      <c r="A2" s="388" t="s">
        <v>394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1" ht="65.25" customHeight="1" x14ac:dyDescent="0.25">
      <c r="A3" s="225" t="s">
        <v>0</v>
      </c>
      <c r="B3" s="224" t="s">
        <v>1</v>
      </c>
      <c r="C3" s="224" t="s">
        <v>2</v>
      </c>
      <c r="D3" s="224" t="s">
        <v>31</v>
      </c>
      <c r="E3" s="226" t="s">
        <v>3</v>
      </c>
      <c r="F3" s="224" t="s">
        <v>4</v>
      </c>
      <c r="G3" s="224" t="s">
        <v>65</v>
      </c>
      <c r="H3" s="224" t="s">
        <v>40</v>
      </c>
      <c r="I3" s="224" t="s">
        <v>6</v>
      </c>
      <c r="J3" s="224" t="s">
        <v>7</v>
      </c>
    </row>
    <row r="4" spans="1:11" ht="81.75" customHeight="1" x14ac:dyDescent="0.25">
      <c r="A4" s="426">
        <v>1</v>
      </c>
      <c r="B4" s="347" t="s">
        <v>172</v>
      </c>
      <c r="C4" s="347" t="s">
        <v>9</v>
      </c>
      <c r="D4" s="80" t="s">
        <v>32</v>
      </c>
      <c r="E4" s="223" t="s">
        <v>36</v>
      </c>
      <c r="F4" s="347" t="s">
        <v>14</v>
      </c>
      <c r="G4" s="429">
        <v>40</v>
      </c>
      <c r="H4" s="378" t="s">
        <v>395</v>
      </c>
      <c r="I4" s="432"/>
      <c r="J4" s="429"/>
      <c r="K4" s="137"/>
    </row>
    <row r="5" spans="1:11" x14ac:dyDescent="0.25">
      <c r="A5" s="427"/>
      <c r="B5" s="348"/>
      <c r="C5" s="348"/>
      <c r="D5" s="80" t="s">
        <v>33</v>
      </c>
      <c r="E5" s="223" t="s">
        <v>37</v>
      </c>
      <c r="F5" s="348"/>
      <c r="G5" s="430"/>
      <c r="H5" s="379"/>
      <c r="I5" s="433"/>
      <c r="J5" s="430"/>
      <c r="K5" s="137"/>
    </row>
    <row r="6" spans="1:11" ht="18" customHeight="1" x14ac:dyDescent="0.25">
      <c r="A6" s="427"/>
      <c r="B6" s="348"/>
      <c r="C6" s="348"/>
      <c r="D6" s="80" t="s">
        <v>34</v>
      </c>
      <c r="E6" s="223" t="s">
        <v>38</v>
      </c>
      <c r="F6" s="348"/>
      <c r="G6" s="430"/>
      <c r="H6" s="379"/>
      <c r="I6" s="433"/>
      <c r="J6" s="430"/>
      <c r="K6" s="137"/>
    </row>
    <row r="7" spans="1:11" ht="25.5" customHeight="1" x14ac:dyDescent="0.25">
      <c r="A7" s="428"/>
      <c r="B7" s="349"/>
      <c r="C7" s="349"/>
      <c r="D7" s="80" t="s">
        <v>35</v>
      </c>
      <c r="E7" s="223" t="s">
        <v>100</v>
      </c>
      <c r="F7" s="349"/>
      <c r="G7" s="431"/>
      <c r="H7" s="380"/>
      <c r="I7" s="434"/>
      <c r="J7" s="431"/>
      <c r="K7" s="137"/>
    </row>
    <row r="8" spans="1:11" ht="90" x14ac:dyDescent="0.25">
      <c r="A8" s="68" t="s">
        <v>23</v>
      </c>
      <c r="B8" s="223" t="s">
        <v>73</v>
      </c>
      <c r="C8" s="223" t="s">
        <v>30</v>
      </c>
      <c r="D8" s="80" t="s">
        <v>60</v>
      </c>
      <c r="E8" s="223">
        <v>60</v>
      </c>
      <c r="F8" s="119" t="s">
        <v>173</v>
      </c>
      <c r="G8" s="229">
        <v>10</v>
      </c>
      <c r="H8" s="224" t="s">
        <v>396</v>
      </c>
      <c r="I8" s="23"/>
      <c r="J8" s="23"/>
    </row>
    <row r="9" spans="1:11" ht="75" x14ac:dyDescent="0.25">
      <c r="A9" s="68" t="s">
        <v>24</v>
      </c>
      <c r="B9" s="223" t="s">
        <v>397</v>
      </c>
      <c r="C9" s="223" t="s">
        <v>58</v>
      </c>
      <c r="D9" s="223" t="s">
        <v>60</v>
      </c>
      <c r="E9" s="223" t="s">
        <v>59</v>
      </c>
      <c r="F9" s="119" t="s">
        <v>173</v>
      </c>
      <c r="G9" s="229">
        <v>10</v>
      </c>
      <c r="H9" s="224" t="s">
        <v>398</v>
      </c>
      <c r="I9" s="229"/>
      <c r="J9" s="229"/>
    </row>
    <row r="10" spans="1:11" ht="120" x14ac:dyDescent="0.25">
      <c r="A10" s="68" t="s">
        <v>25</v>
      </c>
      <c r="B10" s="223" t="s">
        <v>74</v>
      </c>
      <c r="C10" s="223" t="s">
        <v>9</v>
      </c>
      <c r="D10" s="80" t="s">
        <v>60</v>
      </c>
      <c r="E10" s="223" t="s">
        <v>75</v>
      </c>
      <c r="F10" s="119" t="s">
        <v>173</v>
      </c>
      <c r="G10" s="229">
        <v>10</v>
      </c>
      <c r="H10" s="224" t="s">
        <v>399</v>
      </c>
      <c r="I10" s="229"/>
      <c r="J10" s="229"/>
    </row>
    <row r="11" spans="1:11" ht="120" x14ac:dyDescent="0.25">
      <c r="A11" s="68" t="s">
        <v>28</v>
      </c>
      <c r="B11" s="223" t="s">
        <v>400</v>
      </c>
      <c r="C11" s="223" t="s">
        <v>401</v>
      </c>
      <c r="D11" s="80" t="s">
        <v>60</v>
      </c>
      <c r="E11" s="223">
        <v>20</v>
      </c>
      <c r="F11" s="119" t="s">
        <v>173</v>
      </c>
      <c r="G11" s="229">
        <v>10</v>
      </c>
      <c r="H11" s="224" t="s">
        <v>402</v>
      </c>
      <c r="I11" s="93"/>
      <c r="J11" s="23"/>
    </row>
    <row r="12" spans="1:11" s="19" customFormat="1" ht="30" x14ac:dyDescent="0.25">
      <c r="A12" s="312" t="s">
        <v>29</v>
      </c>
      <c r="B12" s="306" t="s">
        <v>482</v>
      </c>
      <c r="C12" s="288"/>
      <c r="D12" s="288"/>
      <c r="E12" s="288"/>
      <c r="F12" s="288"/>
      <c r="G12" s="288">
        <v>5</v>
      </c>
      <c r="H12" s="288"/>
      <c r="I12" s="288"/>
      <c r="J12" s="288"/>
    </row>
    <row r="13" spans="1:11" s="19" customFormat="1" ht="75" x14ac:dyDescent="0.25">
      <c r="A13" s="312" t="s">
        <v>61</v>
      </c>
      <c r="B13" s="306" t="s">
        <v>483</v>
      </c>
      <c r="C13" s="288"/>
      <c r="D13" s="288"/>
      <c r="E13" s="288"/>
      <c r="F13" s="288"/>
      <c r="G13" s="288">
        <v>5</v>
      </c>
      <c r="H13" s="288"/>
      <c r="I13" s="288"/>
      <c r="J13" s="288"/>
    </row>
    <row r="14" spans="1:11" s="19" customFormat="1" ht="150" x14ac:dyDescent="0.25">
      <c r="A14" s="312" t="s">
        <v>380</v>
      </c>
      <c r="B14" s="306" t="s">
        <v>484</v>
      </c>
      <c r="C14" s="288"/>
      <c r="D14" s="288"/>
      <c r="E14" s="288"/>
      <c r="F14" s="288"/>
      <c r="G14" s="288">
        <v>5</v>
      </c>
      <c r="H14" s="288"/>
      <c r="I14" s="288"/>
      <c r="J14" s="288"/>
    </row>
    <row r="15" spans="1:11" s="19" customFormat="1" ht="120" x14ac:dyDescent="0.25">
      <c r="A15" s="312" t="s">
        <v>381</v>
      </c>
      <c r="B15" s="306" t="s">
        <v>485</v>
      </c>
      <c r="C15" s="288"/>
      <c r="D15" s="288"/>
      <c r="E15" s="288"/>
      <c r="F15" s="288"/>
      <c r="G15" s="288">
        <v>5</v>
      </c>
      <c r="H15" s="288"/>
      <c r="I15" s="288"/>
      <c r="J15" s="288"/>
    </row>
    <row r="16" spans="1:11" s="19" customFormat="1" x14ac:dyDescent="0.25">
      <c r="A16" s="290"/>
      <c r="B16" s="290" t="s">
        <v>15</v>
      </c>
      <c r="C16" s="290"/>
      <c r="D16" s="290"/>
      <c r="E16" s="290"/>
      <c r="F16" s="290"/>
      <c r="G16" s="290">
        <f>SUM(G4:G15)</f>
        <v>100</v>
      </c>
      <c r="H16" s="290"/>
      <c r="I16" s="290"/>
      <c r="J16" s="113">
        <f>J9+J11+J10+J8+J4+J13+J14+J12+J15</f>
        <v>0</v>
      </c>
    </row>
    <row r="30" spans="9:10" x14ac:dyDescent="0.25">
      <c r="I30" s="127"/>
      <c r="J30" s="127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3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="88" zoomScaleNormal="88" workbookViewId="0">
      <pane xSplit="1" ySplit="3" topLeftCell="B9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0" sqref="A10:B13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30.85546875" style="1" customWidth="1"/>
    <col min="9" max="9" width="8.140625" style="1" customWidth="1"/>
    <col min="10" max="10" width="33.7109375" style="1" customWidth="1"/>
    <col min="11" max="11" width="13.42578125" customWidth="1"/>
  </cols>
  <sheetData>
    <row r="1" spans="1:11" ht="75" x14ac:dyDescent="0.25">
      <c r="J1" s="72" t="s">
        <v>236</v>
      </c>
    </row>
    <row r="2" spans="1:11" ht="31.5" customHeight="1" x14ac:dyDescent="0.25">
      <c r="A2" s="419" t="s">
        <v>266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1" ht="45" x14ac:dyDescent="0.25">
      <c r="A3" s="2" t="s">
        <v>0</v>
      </c>
      <c r="B3" s="25" t="s">
        <v>1</v>
      </c>
      <c r="C3" s="25" t="s">
        <v>2</v>
      </c>
      <c r="D3" s="21" t="s">
        <v>31</v>
      </c>
      <c r="E3" s="21" t="s">
        <v>3</v>
      </c>
      <c r="F3" s="21" t="s">
        <v>4</v>
      </c>
      <c r="G3" s="21" t="s">
        <v>65</v>
      </c>
      <c r="H3" s="21" t="s">
        <v>40</v>
      </c>
      <c r="I3" s="21" t="s">
        <v>6</v>
      </c>
      <c r="J3" s="21" t="s">
        <v>7</v>
      </c>
    </row>
    <row r="4" spans="1:11" ht="100.5" customHeight="1" x14ac:dyDescent="0.25">
      <c r="A4" s="426">
        <v>1</v>
      </c>
      <c r="B4" s="347" t="s">
        <v>171</v>
      </c>
      <c r="C4" s="347" t="s">
        <v>9</v>
      </c>
      <c r="D4" s="165" t="s">
        <v>32</v>
      </c>
      <c r="E4" s="162" t="s">
        <v>36</v>
      </c>
      <c r="F4" s="347" t="s">
        <v>14</v>
      </c>
      <c r="G4" s="429">
        <v>40</v>
      </c>
      <c r="H4" s="347" t="s">
        <v>439</v>
      </c>
      <c r="I4" s="429"/>
      <c r="J4" s="429"/>
      <c r="K4" s="141"/>
    </row>
    <row r="5" spans="1:11" x14ac:dyDescent="0.25">
      <c r="A5" s="427"/>
      <c r="B5" s="348"/>
      <c r="C5" s="348"/>
      <c r="D5" s="165" t="s">
        <v>33</v>
      </c>
      <c r="E5" s="162" t="s">
        <v>37</v>
      </c>
      <c r="F5" s="348"/>
      <c r="G5" s="430"/>
      <c r="H5" s="348"/>
      <c r="I5" s="430"/>
      <c r="J5" s="430"/>
      <c r="K5" s="141"/>
    </row>
    <row r="6" spans="1:11" x14ac:dyDescent="0.25">
      <c r="A6" s="427"/>
      <c r="B6" s="348"/>
      <c r="C6" s="348"/>
      <c r="D6" s="165" t="s">
        <v>34</v>
      </c>
      <c r="E6" s="162" t="s">
        <v>38</v>
      </c>
      <c r="F6" s="348"/>
      <c r="G6" s="430"/>
      <c r="H6" s="348"/>
      <c r="I6" s="430"/>
      <c r="J6" s="430"/>
      <c r="K6" s="141"/>
    </row>
    <row r="7" spans="1:11" ht="37.5" customHeight="1" x14ac:dyDescent="0.25">
      <c r="A7" s="428"/>
      <c r="B7" s="349"/>
      <c r="C7" s="349"/>
      <c r="D7" s="165" t="s">
        <v>35</v>
      </c>
      <c r="E7" s="162" t="s">
        <v>100</v>
      </c>
      <c r="F7" s="349"/>
      <c r="G7" s="431"/>
      <c r="H7" s="349"/>
      <c r="I7" s="431"/>
      <c r="J7" s="431"/>
      <c r="K7" s="141"/>
    </row>
    <row r="8" spans="1:11" ht="126.75" customHeight="1" x14ac:dyDescent="0.25">
      <c r="A8" s="68" t="s">
        <v>23</v>
      </c>
      <c r="B8" s="28" t="s">
        <v>76</v>
      </c>
      <c r="C8" s="28" t="s">
        <v>9</v>
      </c>
      <c r="D8" s="36" t="s">
        <v>60</v>
      </c>
      <c r="E8" s="162" t="s">
        <v>100</v>
      </c>
      <c r="F8" s="28" t="s">
        <v>168</v>
      </c>
      <c r="G8" s="36">
        <v>20</v>
      </c>
      <c r="H8" s="28" t="s">
        <v>182</v>
      </c>
      <c r="I8" s="23"/>
      <c r="J8" s="23"/>
    </row>
    <row r="9" spans="1:11" ht="120" x14ac:dyDescent="0.25">
      <c r="A9" s="68" t="s">
        <v>24</v>
      </c>
      <c r="B9" s="28" t="s">
        <v>77</v>
      </c>
      <c r="C9" s="28" t="s">
        <v>9</v>
      </c>
      <c r="D9" s="36" t="s">
        <v>60</v>
      </c>
      <c r="E9" s="36" t="s">
        <v>39</v>
      </c>
      <c r="F9" s="28" t="s">
        <v>169</v>
      </c>
      <c r="G9" s="36">
        <v>20</v>
      </c>
      <c r="H9" s="28" t="s">
        <v>170</v>
      </c>
      <c r="I9" s="23"/>
      <c r="J9" s="23"/>
    </row>
    <row r="10" spans="1:11" ht="30" x14ac:dyDescent="0.25">
      <c r="A10" s="312" t="s">
        <v>29</v>
      </c>
      <c r="B10" s="306" t="s">
        <v>482</v>
      </c>
      <c r="C10" s="306"/>
      <c r="D10" s="314"/>
      <c r="E10" s="314"/>
      <c r="F10" s="306"/>
      <c r="G10" s="314">
        <v>5</v>
      </c>
      <c r="H10" s="306"/>
      <c r="I10" s="23"/>
      <c r="J10" s="23"/>
    </row>
    <row r="11" spans="1:11" ht="75" x14ac:dyDescent="0.25">
      <c r="A11" s="312" t="s">
        <v>61</v>
      </c>
      <c r="B11" s="306" t="s">
        <v>483</v>
      </c>
      <c r="C11" s="306"/>
      <c r="D11" s="314"/>
      <c r="E11" s="314"/>
      <c r="F11" s="306"/>
      <c r="G11" s="314">
        <v>5</v>
      </c>
      <c r="H11" s="306"/>
      <c r="I11" s="23"/>
      <c r="J11" s="23"/>
    </row>
    <row r="12" spans="1:11" ht="105" x14ac:dyDescent="0.25">
      <c r="A12" s="312" t="s">
        <v>380</v>
      </c>
      <c r="B12" s="306" t="s">
        <v>484</v>
      </c>
      <c r="C12" s="306"/>
      <c r="D12" s="314"/>
      <c r="E12" s="314"/>
      <c r="F12" s="306"/>
      <c r="G12" s="314">
        <v>5</v>
      </c>
      <c r="H12" s="306"/>
      <c r="I12" s="23"/>
      <c r="J12" s="23"/>
    </row>
    <row r="13" spans="1:11" ht="105" x14ac:dyDescent="0.25">
      <c r="A13" s="312" t="s">
        <v>381</v>
      </c>
      <c r="B13" s="306" t="s">
        <v>485</v>
      </c>
      <c r="C13" s="306"/>
      <c r="D13" s="314"/>
      <c r="E13" s="314"/>
      <c r="F13" s="306"/>
      <c r="G13" s="314">
        <v>5</v>
      </c>
      <c r="H13" s="306"/>
      <c r="I13" s="23"/>
      <c r="J13" s="23"/>
    </row>
    <row r="14" spans="1:11" x14ac:dyDescent="0.25">
      <c r="A14" s="23"/>
      <c r="B14" s="23" t="s">
        <v>15</v>
      </c>
      <c r="C14" s="23"/>
      <c r="D14" s="23"/>
      <c r="E14" s="23"/>
      <c r="F14" s="23"/>
      <c r="G14" s="23">
        <f>G9+G8+G4+G10+G11+G12+G13</f>
        <v>100</v>
      </c>
      <c r="H14" s="23"/>
      <c r="I14" s="23"/>
      <c r="J14" s="93">
        <f>J4+J8+J9+J10+J11+J12+J13</f>
        <v>0</v>
      </c>
    </row>
    <row r="17" spans="2:2" x14ac:dyDescent="0.25">
      <c r="B17" s="1" t="s">
        <v>472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5" fitToHeight="0" orientation="portrait" horizontalDpi="4294967293" verticalDpi="0" r:id="rId1"/>
  <ignoredErrors>
    <ignoredError sqref="A8:A9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zoomScale="82" zoomScaleNormal="82" workbookViewId="0">
      <pane xSplit="1" ySplit="3" topLeftCell="B26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8" sqref="A28:B3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12" customWidth="1"/>
    <col min="10" max="10" width="38.28515625" style="12" customWidth="1"/>
    <col min="11" max="11" width="37.7109375" customWidth="1"/>
  </cols>
  <sheetData>
    <row r="1" spans="1:12" ht="75" x14ac:dyDescent="0.25">
      <c r="J1" s="72" t="s">
        <v>237</v>
      </c>
    </row>
    <row r="2" spans="1:12" ht="32.25" customHeight="1" x14ac:dyDescent="0.25">
      <c r="A2" s="388" t="s">
        <v>261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2" ht="45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2" ht="33.75" customHeight="1" x14ac:dyDescent="0.25">
      <c r="A4" s="65" t="s">
        <v>103</v>
      </c>
      <c r="B4" s="258" t="s">
        <v>354</v>
      </c>
      <c r="C4" s="58"/>
      <c r="D4" s="28"/>
      <c r="E4" s="28"/>
      <c r="F4" s="58"/>
      <c r="G4" s="58">
        <f>G5+G9</f>
        <v>45</v>
      </c>
      <c r="H4" s="58"/>
      <c r="I4" s="32"/>
      <c r="J4" s="32"/>
    </row>
    <row r="5" spans="1:12" ht="37.5" customHeight="1" x14ac:dyDescent="0.25">
      <c r="A5" s="426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7" t="s">
        <v>14</v>
      </c>
      <c r="G5" s="429">
        <v>15</v>
      </c>
      <c r="H5" s="347" t="s">
        <v>336</v>
      </c>
      <c r="I5" s="407"/>
      <c r="J5" s="407"/>
    </row>
    <row r="6" spans="1:12" ht="32.25" customHeight="1" x14ac:dyDescent="0.25">
      <c r="A6" s="427"/>
      <c r="B6" s="348"/>
      <c r="C6" s="348"/>
      <c r="D6" s="6" t="s">
        <v>33</v>
      </c>
      <c r="E6" s="6" t="s">
        <v>135</v>
      </c>
      <c r="F6" s="348"/>
      <c r="G6" s="430"/>
      <c r="H6" s="348"/>
      <c r="I6" s="408"/>
      <c r="J6" s="408"/>
      <c r="L6">
        <f>G5+G10+G14+G18+G22+G24+G25+G26+G27+G28+G29+G30+G31</f>
        <v>100</v>
      </c>
    </row>
    <row r="7" spans="1:12" ht="24.75" customHeight="1" x14ac:dyDescent="0.25">
      <c r="A7" s="427"/>
      <c r="B7" s="348"/>
      <c r="C7" s="348"/>
      <c r="D7" s="6" t="s">
        <v>34</v>
      </c>
      <c r="E7" s="6" t="s">
        <v>136</v>
      </c>
      <c r="F7" s="348"/>
      <c r="G7" s="430"/>
      <c r="H7" s="348"/>
      <c r="I7" s="408"/>
      <c r="J7" s="408"/>
    </row>
    <row r="8" spans="1:12" ht="19.5" customHeight="1" x14ac:dyDescent="0.25">
      <c r="A8" s="428"/>
      <c r="B8" s="349"/>
      <c r="C8" s="349"/>
      <c r="D8" s="6" t="s">
        <v>35</v>
      </c>
      <c r="E8" s="6" t="s">
        <v>100</v>
      </c>
      <c r="F8" s="348"/>
      <c r="G8" s="431"/>
      <c r="H8" s="349"/>
      <c r="I8" s="409"/>
      <c r="J8" s="409"/>
    </row>
    <row r="9" spans="1:12" ht="45" customHeight="1" x14ac:dyDescent="0.25">
      <c r="A9" s="62" t="s">
        <v>20</v>
      </c>
      <c r="B9" s="259" t="s">
        <v>392</v>
      </c>
      <c r="C9" s="60"/>
      <c r="D9" s="6"/>
      <c r="E9" s="6"/>
      <c r="F9" s="348"/>
      <c r="G9" s="81">
        <f>G10+G14+G18</f>
        <v>30</v>
      </c>
      <c r="H9" s="81"/>
      <c r="I9" s="23"/>
      <c r="J9" s="23"/>
    </row>
    <row r="10" spans="1:12" ht="30" customHeight="1" x14ac:dyDescent="0.25">
      <c r="A10" s="426" t="s">
        <v>41</v>
      </c>
      <c r="B10" s="347" t="s">
        <v>94</v>
      </c>
      <c r="C10" s="347" t="s">
        <v>9</v>
      </c>
      <c r="D10" s="6" t="s">
        <v>32</v>
      </c>
      <c r="E10" s="6" t="s">
        <v>125</v>
      </c>
      <c r="F10" s="348"/>
      <c r="G10" s="429">
        <v>10</v>
      </c>
      <c r="H10" s="347" t="s">
        <v>333</v>
      </c>
      <c r="I10" s="435"/>
      <c r="J10" s="407"/>
    </row>
    <row r="11" spans="1:12" ht="36.75" customHeight="1" x14ac:dyDescent="0.25">
      <c r="A11" s="427"/>
      <c r="B11" s="348"/>
      <c r="C11" s="348"/>
      <c r="D11" s="6" t="s">
        <v>33</v>
      </c>
      <c r="E11" s="6" t="s">
        <v>135</v>
      </c>
      <c r="F11" s="348"/>
      <c r="G11" s="430"/>
      <c r="H11" s="348"/>
      <c r="I11" s="436"/>
      <c r="J11" s="408"/>
    </row>
    <row r="12" spans="1:12" ht="22.5" customHeight="1" x14ac:dyDescent="0.25">
      <c r="A12" s="427"/>
      <c r="B12" s="348"/>
      <c r="C12" s="348"/>
      <c r="D12" s="6" t="s">
        <v>34</v>
      </c>
      <c r="E12" s="6" t="s">
        <v>136</v>
      </c>
      <c r="F12" s="348"/>
      <c r="G12" s="430"/>
      <c r="H12" s="348"/>
      <c r="I12" s="436"/>
      <c r="J12" s="408"/>
    </row>
    <row r="13" spans="1:12" ht="24.75" customHeight="1" x14ac:dyDescent="0.25">
      <c r="A13" s="428"/>
      <c r="B13" s="349"/>
      <c r="C13" s="349"/>
      <c r="D13" s="6" t="s">
        <v>35</v>
      </c>
      <c r="E13" s="6" t="s">
        <v>100</v>
      </c>
      <c r="F13" s="348"/>
      <c r="G13" s="431"/>
      <c r="H13" s="349"/>
      <c r="I13" s="437"/>
      <c r="J13" s="409"/>
    </row>
    <row r="14" spans="1:12" ht="22.5" customHeight="1" x14ac:dyDescent="0.25">
      <c r="A14" s="426" t="s">
        <v>42</v>
      </c>
      <c r="B14" s="347" t="s">
        <v>357</v>
      </c>
      <c r="C14" s="347" t="s">
        <v>9</v>
      </c>
      <c r="D14" s="6" t="s">
        <v>32</v>
      </c>
      <c r="E14" s="6" t="s">
        <v>125</v>
      </c>
      <c r="F14" s="348"/>
      <c r="G14" s="429">
        <v>10</v>
      </c>
      <c r="H14" s="347" t="s">
        <v>334</v>
      </c>
      <c r="I14" s="435"/>
      <c r="J14" s="407"/>
    </row>
    <row r="15" spans="1:12" ht="32.25" customHeight="1" x14ac:dyDescent="0.25">
      <c r="A15" s="427"/>
      <c r="B15" s="348"/>
      <c r="C15" s="348"/>
      <c r="D15" s="6" t="s">
        <v>33</v>
      </c>
      <c r="E15" s="6" t="s">
        <v>135</v>
      </c>
      <c r="F15" s="348"/>
      <c r="G15" s="430"/>
      <c r="H15" s="348"/>
      <c r="I15" s="436"/>
      <c r="J15" s="408"/>
    </row>
    <row r="16" spans="1:12" ht="22.5" customHeight="1" x14ac:dyDescent="0.25">
      <c r="A16" s="427"/>
      <c r="B16" s="348"/>
      <c r="C16" s="348"/>
      <c r="D16" s="6" t="s">
        <v>34</v>
      </c>
      <c r="E16" s="6" t="s">
        <v>136</v>
      </c>
      <c r="F16" s="348"/>
      <c r="G16" s="430"/>
      <c r="H16" s="348"/>
      <c r="I16" s="436"/>
      <c r="J16" s="408"/>
    </row>
    <row r="17" spans="1:10" ht="25.5" customHeight="1" x14ac:dyDescent="0.25">
      <c r="A17" s="428"/>
      <c r="B17" s="349"/>
      <c r="C17" s="349"/>
      <c r="D17" s="6" t="s">
        <v>35</v>
      </c>
      <c r="E17" s="6" t="s">
        <v>100</v>
      </c>
      <c r="F17" s="348"/>
      <c r="G17" s="431"/>
      <c r="H17" s="349"/>
      <c r="I17" s="437"/>
      <c r="J17" s="409"/>
    </row>
    <row r="18" spans="1:10" ht="24" customHeight="1" x14ac:dyDescent="0.25">
      <c r="A18" s="426" t="s">
        <v>21</v>
      </c>
      <c r="B18" s="347" t="s">
        <v>95</v>
      </c>
      <c r="C18" s="347" t="s">
        <v>9</v>
      </c>
      <c r="D18" s="6" t="s">
        <v>32</v>
      </c>
      <c r="E18" s="255" t="s">
        <v>125</v>
      </c>
      <c r="F18" s="348"/>
      <c r="G18" s="429">
        <v>10</v>
      </c>
      <c r="H18" s="347" t="s">
        <v>335</v>
      </c>
      <c r="I18" s="435"/>
      <c r="J18" s="407"/>
    </row>
    <row r="19" spans="1:10" ht="39" customHeight="1" x14ac:dyDescent="0.25">
      <c r="A19" s="427"/>
      <c r="B19" s="348"/>
      <c r="C19" s="348"/>
      <c r="D19" s="6" t="s">
        <v>33</v>
      </c>
      <c r="E19" s="255" t="s">
        <v>135</v>
      </c>
      <c r="F19" s="348"/>
      <c r="G19" s="430"/>
      <c r="H19" s="348"/>
      <c r="I19" s="436"/>
      <c r="J19" s="408"/>
    </row>
    <row r="20" spans="1:10" ht="32.25" customHeight="1" x14ac:dyDescent="0.25">
      <c r="A20" s="427"/>
      <c r="B20" s="348"/>
      <c r="C20" s="348"/>
      <c r="D20" s="6" t="s">
        <v>34</v>
      </c>
      <c r="E20" s="255" t="s">
        <v>136</v>
      </c>
      <c r="F20" s="348"/>
      <c r="G20" s="430"/>
      <c r="H20" s="348"/>
      <c r="I20" s="436"/>
      <c r="J20" s="408"/>
    </row>
    <row r="21" spans="1:10" ht="35.25" customHeight="1" x14ac:dyDescent="0.25">
      <c r="A21" s="428"/>
      <c r="B21" s="349"/>
      <c r="C21" s="349"/>
      <c r="D21" s="6" t="s">
        <v>35</v>
      </c>
      <c r="E21" s="255" t="s">
        <v>100</v>
      </c>
      <c r="F21" s="349"/>
      <c r="G21" s="431"/>
      <c r="H21" s="349"/>
      <c r="I21" s="437"/>
      <c r="J21" s="409"/>
    </row>
    <row r="22" spans="1:10" ht="135" customHeight="1" x14ac:dyDescent="0.25">
      <c r="A22" s="68" t="s">
        <v>22</v>
      </c>
      <c r="B22" s="288" t="s">
        <v>489</v>
      </c>
      <c r="C22" s="293" t="s">
        <v>9</v>
      </c>
      <c r="D22" s="290" t="s">
        <v>60</v>
      </c>
      <c r="E22" s="290">
        <v>6</v>
      </c>
      <c r="F22" s="288" t="s">
        <v>195</v>
      </c>
      <c r="G22" s="290">
        <v>10</v>
      </c>
      <c r="H22" s="288" t="s">
        <v>473</v>
      </c>
      <c r="I22" s="23"/>
      <c r="J22" s="23"/>
    </row>
    <row r="23" spans="1:10" ht="28.5" customHeight="1" x14ac:dyDescent="0.25">
      <c r="A23" s="68" t="s">
        <v>23</v>
      </c>
      <c r="B23" s="160" t="s">
        <v>348</v>
      </c>
      <c r="C23" s="160"/>
      <c r="D23" s="162"/>
      <c r="E23" s="162"/>
      <c r="F23" s="157"/>
      <c r="G23" s="162">
        <f>G24+G25</f>
        <v>20</v>
      </c>
      <c r="H23" s="160"/>
      <c r="I23" s="23"/>
      <c r="J23" s="23"/>
    </row>
    <row r="24" spans="1:10" ht="141" customHeight="1" x14ac:dyDescent="0.25">
      <c r="A24" s="68" t="s">
        <v>490</v>
      </c>
      <c r="B24" s="325" t="s">
        <v>487</v>
      </c>
      <c r="C24" s="288" t="s">
        <v>9</v>
      </c>
      <c r="D24" s="290" t="s">
        <v>60</v>
      </c>
      <c r="E24" s="290">
        <v>70</v>
      </c>
      <c r="F24" s="288" t="s">
        <v>195</v>
      </c>
      <c r="G24" s="290">
        <v>10</v>
      </c>
      <c r="H24" s="288" t="s">
        <v>474</v>
      </c>
      <c r="I24" s="23"/>
      <c r="J24" s="23"/>
    </row>
    <row r="25" spans="1:10" ht="127.5" customHeight="1" x14ac:dyDescent="0.25">
      <c r="A25" s="68" t="s">
        <v>292</v>
      </c>
      <c r="B25" s="325" t="s">
        <v>488</v>
      </c>
      <c r="C25" s="288" t="s">
        <v>9</v>
      </c>
      <c r="D25" s="290" t="s">
        <v>60</v>
      </c>
      <c r="E25" s="290">
        <v>55</v>
      </c>
      <c r="F25" s="288" t="s">
        <v>195</v>
      </c>
      <c r="G25" s="290">
        <v>10</v>
      </c>
      <c r="H25" s="288" t="s">
        <v>475</v>
      </c>
      <c r="I25" s="23"/>
      <c r="J25" s="23"/>
    </row>
    <row r="26" spans="1:10" ht="180" x14ac:dyDescent="0.25">
      <c r="A26" s="68" t="s">
        <v>25</v>
      </c>
      <c r="B26" s="201" t="s">
        <v>372</v>
      </c>
      <c r="C26" s="201" t="s">
        <v>101</v>
      </c>
      <c r="D26" s="201" t="s">
        <v>373</v>
      </c>
      <c r="E26" s="201" t="s">
        <v>393</v>
      </c>
      <c r="F26" s="201" t="s">
        <v>374</v>
      </c>
      <c r="G26" s="201">
        <v>3</v>
      </c>
      <c r="H26" s="201" t="s">
        <v>375</v>
      </c>
      <c r="I26" s="23"/>
      <c r="J26" s="23"/>
    </row>
    <row r="27" spans="1:10" ht="90" x14ac:dyDescent="0.25">
      <c r="A27" s="68" t="s">
        <v>28</v>
      </c>
      <c r="B27" s="201" t="s">
        <v>377</v>
      </c>
      <c r="C27" s="201" t="s">
        <v>12</v>
      </c>
      <c r="D27" s="201" t="s">
        <v>373</v>
      </c>
      <c r="E27" s="75">
        <v>1</v>
      </c>
      <c r="F27" s="201" t="s">
        <v>14</v>
      </c>
      <c r="G27" s="201">
        <v>2</v>
      </c>
      <c r="H27" s="199" t="s">
        <v>378</v>
      </c>
      <c r="I27" s="23"/>
      <c r="J27" s="23"/>
    </row>
    <row r="28" spans="1:10" ht="30" x14ac:dyDescent="0.25">
      <c r="A28" s="312" t="s">
        <v>29</v>
      </c>
      <c r="B28" s="306" t="s">
        <v>482</v>
      </c>
      <c r="C28" s="288"/>
      <c r="D28" s="288"/>
      <c r="E28" s="75"/>
      <c r="F28" s="288"/>
      <c r="G28" s="288">
        <v>5</v>
      </c>
      <c r="H28" s="287"/>
      <c r="I28" s="23"/>
      <c r="J28" s="23"/>
    </row>
    <row r="29" spans="1:10" ht="60" x14ac:dyDescent="0.25">
      <c r="A29" s="312" t="s">
        <v>61</v>
      </c>
      <c r="B29" s="306" t="s">
        <v>483</v>
      </c>
      <c r="C29" s="288"/>
      <c r="D29" s="288"/>
      <c r="E29" s="75"/>
      <c r="F29" s="288"/>
      <c r="G29" s="288">
        <v>5</v>
      </c>
      <c r="H29" s="287"/>
      <c r="I29" s="23"/>
      <c r="J29" s="23"/>
    </row>
    <row r="30" spans="1:10" ht="90" x14ac:dyDescent="0.25">
      <c r="A30" s="312" t="s">
        <v>380</v>
      </c>
      <c r="B30" s="306" t="s">
        <v>484</v>
      </c>
      <c r="C30" s="288"/>
      <c r="D30" s="288"/>
      <c r="E30" s="75"/>
      <c r="F30" s="288"/>
      <c r="G30" s="288">
        <v>5</v>
      </c>
      <c r="H30" s="287"/>
      <c r="I30" s="23"/>
      <c r="J30" s="23"/>
    </row>
    <row r="31" spans="1:10" ht="75" x14ac:dyDescent="0.25">
      <c r="A31" s="312" t="s">
        <v>381</v>
      </c>
      <c r="B31" s="306" t="s">
        <v>485</v>
      </c>
      <c r="C31" s="288"/>
      <c r="D31" s="288"/>
      <c r="E31" s="75"/>
      <c r="F31" s="288"/>
      <c r="G31" s="288">
        <v>5</v>
      </c>
      <c r="H31" s="287"/>
      <c r="I31" s="23"/>
      <c r="J31" s="23"/>
    </row>
    <row r="32" spans="1:10" x14ac:dyDescent="0.25">
      <c r="A32" s="22"/>
      <c r="B32" s="23" t="s">
        <v>15</v>
      </c>
      <c r="C32" s="23"/>
      <c r="D32" s="23"/>
      <c r="E32" s="23"/>
      <c r="F32" s="23"/>
      <c r="G32" s="23">
        <f>G4+G28+G22+G23+G26+G27+G29+G30+G31</f>
        <v>100</v>
      </c>
      <c r="H32" s="23"/>
      <c r="I32" s="23"/>
      <c r="J32" s="93">
        <f>J5+J10+J14+J18+J22+J24+J25+J26+J27+J9+J28+J29+J30+J31</f>
        <v>0</v>
      </c>
    </row>
    <row r="34" spans="2:2" ht="30" x14ac:dyDescent="0.25">
      <c r="B34" s="48" t="s">
        <v>376</v>
      </c>
    </row>
  </sheetData>
  <mergeCells count="30">
    <mergeCell ref="I10:I13"/>
    <mergeCell ref="J10:J13"/>
    <mergeCell ref="B10:B13"/>
    <mergeCell ref="C10:C13"/>
    <mergeCell ref="B14:B17"/>
    <mergeCell ref="C14:C17"/>
    <mergeCell ref="A14:A17"/>
    <mergeCell ref="A18:A21"/>
    <mergeCell ref="I18:I21"/>
    <mergeCell ref="J18:J21"/>
    <mergeCell ref="I14:I17"/>
    <mergeCell ref="J14:J17"/>
    <mergeCell ref="B18:B21"/>
    <mergeCell ref="C18:C21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zoomScale="82" zoomScaleNormal="82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O13" sqref="O13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7.85546875" style="1" customWidth="1"/>
    <col min="11" max="11" width="16.85546875" customWidth="1"/>
  </cols>
  <sheetData>
    <row r="1" spans="1:10" ht="75" x14ac:dyDescent="0.25">
      <c r="J1" s="72" t="s">
        <v>238</v>
      </c>
    </row>
    <row r="2" spans="1:10" ht="31.5" customHeight="1" x14ac:dyDescent="0.25">
      <c r="A2" s="388" t="s">
        <v>260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28.5" customHeight="1" x14ac:dyDescent="0.25">
      <c r="A4" s="65" t="s">
        <v>103</v>
      </c>
      <c r="B4" s="258" t="s">
        <v>354</v>
      </c>
      <c r="C4" s="58"/>
      <c r="D4" s="28"/>
      <c r="E4" s="28"/>
      <c r="F4" s="58"/>
      <c r="G4" s="58">
        <v>45</v>
      </c>
      <c r="H4" s="58"/>
      <c r="I4" s="51"/>
      <c r="J4" s="51"/>
    </row>
    <row r="5" spans="1:10" ht="39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45</v>
      </c>
      <c r="H5" s="347" t="s">
        <v>336</v>
      </c>
      <c r="I5" s="372"/>
      <c r="J5" s="378"/>
    </row>
    <row r="6" spans="1:10" ht="36" customHeight="1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373"/>
      <c r="J6" s="379"/>
    </row>
    <row r="7" spans="1:10" ht="31.5" customHeight="1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373"/>
      <c r="J7" s="379"/>
    </row>
    <row r="8" spans="1:10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374"/>
      <c r="J8" s="380"/>
    </row>
    <row r="9" spans="1:10" s="329" customFormat="1" ht="75" x14ac:dyDescent="0.25">
      <c r="A9" s="335" t="s">
        <v>23</v>
      </c>
      <c r="B9" s="332" t="s">
        <v>489</v>
      </c>
      <c r="C9" s="338" t="s">
        <v>9</v>
      </c>
      <c r="D9" s="336" t="s">
        <v>60</v>
      </c>
      <c r="E9" s="336">
        <v>6</v>
      </c>
      <c r="F9" s="332" t="s">
        <v>195</v>
      </c>
      <c r="G9" s="336">
        <v>10</v>
      </c>
      <c r="H9" s="332" t="s">
        <v>473</v>
      </c>
      <c r="I9" s="307"/>
      <c r="J9" s="308"/>
    </row>
    <row r="10" spans="1:10" ht="135" x14ac:dyDescent="0.25">
      <c r="A10" s="162">
        <v>3</v>
      </c>
      <c r="B10" s="160" t="s">
        <v>78</v>
      </c>
      <c r="C10" s="160" t="s">
        <v>9</v>
      </c>
      <c r="D10" s="162" t="s">
        <v>60</v>
      </c>
      <c r="E10" s="162">
        <v>50</v>
      </c>
      <c r="F10" s="254" t="s">
        <v>192</v>
      </c>
      <c r="G10" s="162">
        <v>10</v>
      </c>
      <c r="H10" s="160" t="s">
        <v>189</v>
      </c>
      <c r="I10" s="23"/>
      <c r="J10" s="23"/>
    </row>
    <row r="11" spans="1:10" ht="30" x14ac:dyDescent="0.25">
      <c r="A11" s="162">
        <v>4</v>
      </c>
      <c r="B11" s="160" t="s">
        <v>348</v>
      </c>
      <c r="C11" s="160"/>
      <c r="D11" s="162"/>
      <c r="E11" s="162"/>
      <c r="F11" s="157"/>
      <c r="G11" s="162">
        <f>G12+G13</f>
        <v>10</v>
      </c>
      <c r="H11" s="160"/>
      <c r="I11" s="23"/>
      <c r="J11" s="23"/>
    </row>
    <row r="12" spans="1:10" ht="144.75" customHeight="1" x14ac:dyDescent="0.25">
      <c r="A12" s="68" t="s">
        <v>26</v>
      </c>
      <c r="B12" s="325" t="s">
        <v>487</v>
      </c>
      <c r="C12" s="160" t="s">
        <v>9</v>
      </c>
      <c r="D12" s="162" t="s">
        <v>60</v>
      </c>
      <c r="E12" s="162">
        <v>70</v>
      </c>
      <c r="F12" s="254" t="s">
        <v>192</v>
      </c>
      <c r="G12" s="162">
        <v>5</v>
      </c>
      <c r="H12" s="160" t="s">
        <v>190</v>
      </c>
      <c r="I12" s="23"/>
      <c r="J12" s="23"/>
    </row>
    <row r="13" spans="1:10" ht="140.25" customHeight="1" x14ac:dyDescent="0.25">
      <c r="A13" s="335" t="s">
        <v>27</v>
      </c>
      <c r="B13" s="325" t="s">
        <v>488</v>
      </c>
      <c r="C13" s="160" t="s">
        <v>9</v>
      </c>
      <c r="D13" s="162" t="s">
        <v>60</v>
      </c>
      <c r="E13" s="162">
        <v>30</v>
      </c>
      <c r="F13" s="254" t="s">
        <v>192</v>
      </c>
      <c r="G13" s="162">
        <v>5</v>
      </c>
      <c r="H13" s="160" t="s">
        <v>191</v>
      </c>
      <c r="I13" s="23"/>
      <c r="J13" s="23"/>
    </row>
    <row r="14" spans="1:10" ht="210" x14ac:dyDescent="0.25">
      <c r="A14" s="206">
        <v>5</v>
      </c>
      <c r="B14" s="201" t="s">
        <v>372</v>
      </c>
      <c r="C14" s="201" t="s">
        <v>101</v>
      </c>
      <c r="D14" s="201" t="s">
        <v>373</v>
      </c>
      <c r="E14" s="201" t="s">
        <v>393</v>
      </c>
      <c r="F14" s="201" t="s">
        <v>374</v>
      </c>
      <c r="G14" s="201">
        <v>3</v>
      </c>
      <c r="H14" s="201" t="s">
        <v>375</v>
      </c>
      <c r="I14" s="23"/>
      <c r="J14" s="23"/>
    </row>
    <row r="15" spans="1:10" ht="90" x14ac:dyDescent="0.25">
      <c r="A15" s="206">
        <v>6</v>
      </c>
      <c r="B15" s="201" t="s">
        <v>377</v>
      </c>
      <c r="C15" s="201" t="s">
        <v>12</v>
      </c>
      <c r="D15" s="201" t="s">
        <v>373</v>
      </c>
      <c r="E15" s="75">
        <v>1</v>
      </c>
      <c r="F15" s="201" t="s">
        <v>14</v>
      </c>
      <c r="G15" s="201">
        <v>2</v>
      </c>
      <c r="H15" s="199" t="s">
        <v>378</v>
      </c>
      <c r="I15" s="23"/>
      <c r="J15" s="23"/>
    </row>
    <row r="16" spans="1:10" s="324" customFormat="1" ht="30" x14ac:dyDescent="0.25">
      <c r="A16" s="312" t="s">
        <v>61</v>
      </c>
      <c r="B16" s="325" t="s">
        <v>482</v>
      </c>
      <c r="C16" s="325"/>
      <c r="D16" s="325"/>
      <c r="E16" s="327"/>
      <c r="F16" s="325"/>
      <c r="G16" s="325">
        <v>5</v>
      </c>
      <c r="H16" s="328"/>
      <c r="I16" s="326"/>
      <c r="J16" s="326"/>
    </row>
    <row r="17" spans="1:10" s="324" customFormat="1" ht="60" x14ac:dyDescent="0.25">
      <c r="A17" s="312" t="s">
        <v>380</v>
      </c>
      <c r="B17" s="325" t="s">
        <v>483</v>
      </c>
      <c r="C17" s="325"/>
      <c r="D17" s="325"/>
      <c r="E17" s="327"/>
      <c r="F17" s="325"/>
      <c r="G17" s="325">
        <v>5</v>
      </c>
      <c r="H17" s="328"/>
      <c r="I17" s="326"/>
      <c r="J17" s="326"/>
    </row>
    <row r="18" spans="1:10" s="324" customFormat="1" ht="90" x14ac:dyDescent="0.25">
      <c r="A18" s="312" t="s">
        <v>381</v>
      </c>
      <c r="B18" s="325" t="s">
        <v>484</v>
      </c>
      <c r="C18" s="325"/>
      <c r="D18" s="325"/>
      <c r="E18" s="327"/>
      <c r="F18" s="325"/>
      <c r="G18" s="325">
        <v>5</v>
      </c>
      <c r="H18" s="328"/>
      <c r="I18" s="326"/>
      <c r="J18" s="326"/>
    </row>
    <row r="19" spans="1:10" s="324" customFormat="1" ht="75" x14ac:dyDescent="0.25">
      <c r="A19" s="312" t="s">
        <v>478</v>
      </c>
      <c r="B19" s="325" t="s">
        <v>485</v>
      </c>
      <c r="C19" s="325"/>
      <c r="D19" s="325"/>
      <c r="E19" s="327"/>
      <c r="F19" s="325"/>
      <c r="G19" s="325">
        <v>5</v>
      </c>
      <c r="H19" s="328"/>
      <c r="I19" s="326"/>
      <c r="J19" s="326"/>
    </row>
    <row r="20" spans="1:10" x14ac:dyDescent="0.25">
      <c r="A20" s="23"/>
      <c r="B20" s="23" t="s">
        <v>15</v>
      </c>
      <c r="C20" s="23"/>
      <c r="D20" s="23"/>
      <c r="E20" s="23"/>
      <c r="F20" s="23"/>
      <c r="G20" s="23">
        <f>G4+G10+G14+G15+G16+G17+G18+G19+G11+G9</f>
        <v>100</v>
      </c>
      <c r="H20" s="23"/>
      <c r="I20" s="23"/>
      <c r="J20" s="93">
        <f>J5+J10+J12+J14+J13+J15+J16+J17+J18+J19</f>
        <v>0</v>
      </c>
    </row>
    <row r="22" spans="1:10" ht="30" x14ac:dyDescent="0.25">
      <c r="B22" s="48" t="s">
        <v>376</v>
      </c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52" orientation="portrait" horizontalDpi="4294967293" r:id="rId1"/>
  <ignoredErrors>
    <ignoredError sqref="A4:A8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zoomScale="84" zoomScaleNormal="84" workbookViewId="0">
      <pane xSplit="1" ySplit="3" topLeftCell="B2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M14" sqref="M14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31.28515625" style="1" customWidth="1"/>
    <col min="9" max="9" width="8.140625" style="1" customWidth="1"/>
    <col min="10" max="10" width="37.7109375" style="1" customWidth="1"/>
    <col min="11" max="11" width="26.7109375" customWidth="1"/>
  </cols>
  <sheetData>
    <row r="1" spans="1:10" ht="75" x14ac:dyDescent="0.25">
      <c r="J1" s="72" t="s">
        <v>239</v>
      </c>
    </row>
    <row r="2" spans="1:10" ht="34.5" customHeight="1" x14ac:dyDescent="0.25">
      <c r="A2" s="388" t="s">
        <v>259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30" x14ac:dyDescent="0.25">
      <c r="A4" s="65" t="s">
        <v>103</v>
      </c>
      <c r="B4" s="258" t="s">
        <v>354</v>
      </c>
      <c r="C4" s="58"/>
      <c r="D4" s="28"/>
      <c r="E4" s="28"/>
      <c r="F4" s="58"/>
      <c r="G4" s="58">
        <v>45</v>
      </c>
      <c r="H4" s="58"/>
      <c r="I4" s="51"/>
      <c r="J4" s="51"/>
    </row>
    <row r="5" spans="1:10" ht="1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45</v>
      </c>
      <c r="H5" s="347" t="s">
        <v>336</v>
      </c>
      <c r="I5" s="372"/>
      <c r="J5" s="378"/>
    </row>
    <row r="6" spans="1:10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373"/>
      <c r="J6" s="379"/>
    </row>
    <row r="7" spans="1:10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373"/>
      <c r="J7" s="379"/>
    </row>
    <row r="8" spans="1:10" ht="87.75" customHeight="1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374"/>
      <c r="J8" s="380"/>
    </row>
    <row r="9" spans="1:10" s="329" customFormat="1" ht="87.75" customHeight="1" x14ac:dyDescent="0.25">
      <c r="A9" s="335" t="s">
        <v>23</v>
      </c>
      <c r="B9" s="332" t="s">
        <v>489</v>
      </c>
      <c r="C9" s="338" t="s">
        <v>9</v>
      </c>
      <c r="D9" s="336" t="s">
        <v>60</v>
      </c>
      <c r="E9" s="336">
        <v>16</v>
      </c>
      <c r="F9" s="332" t="s">
        <v>195</v>
      </c>
      <c r="G9" s="336">
        <v>10</v>
      </c>
      <c r="H9" s="332" t="s">
        <v>473</v>
      </c>
      <c r="I9" s="307"/>
      <c r="J9" s="308"/>
    </row>
    <row r="10" spans="1:10" ht="150" x14ac:dyDescent="0.25">
      <c r="A10" s="23">
        <v>2</v>
      </c>
      <c r="B10" s="158" t="s">
        <v>78</v>
      </c>
      <c r="C10" s="158" t="s">
        <v>9</v>
      </c>
      <c r="D10" s="23" t="s">
        <v>60</v>
      </c>
      <c r="E10" s="23">
        <v>50</v>
      </c>
      <c r="F10" s="171" t="s">
        <v>193</v>
      </c>
      <c r="G10" s="23">
        <v>10</v>
      </c>
      <c r="H10" s="158" t="s">
        <v>189</v>
      </c>
      <c r="I10" s="23"/>
      <c r="J10" s="23"/>
    </row>
    <row r="11" spans="1:10" ht="30" x14ac:dyDescent="0.25">
      <c r="A11" s="23">
        <v>3</v>
      </c>
      <c r="B11" s="232" t="s">
        <v>348</v>
      </c>
      <c r="C11" s="158"/>
      <c r="D11" s="23"/>
      <c r="E11" s="23"/>
      <c r="F11" s="159"/>
      <c r="G11" s="23">
        <f>G12+G13</f>
        <v>10</v>
      </c>
      <c r="H11" s="158"/>
      <c r="I11" s="23"/>
      <c r="J11" s="23"/>
    </row>
    <row r="12" spans="1:10" ht="166.5" customHeight="1" x14ac:dyDescent="0.25">
      <c r="A12" s="22" t="s">
        <v>291</v>
      </c>
      <c r="B12" s="158" t="s">
        <v>356</v>
      </c>
      <c r="C12" s="158" t="s">
        <v>9</v>
      </c>
      <c r="D12" s="23" t="s">
        <v>60</v>
      </c>
      <c r="E12" s="23">
        <v>70</v>
      </c>
      <c r="F12" s="171" t="s">
        <v>193</v>
      </c>
      <c r="G12" s="23">
        <v>5</v>
      </c>
      <c r="H12" s="158" t="s">
        <v>190</v>
      </c>
      <c r="I12" s="23"/>
      <c r="J12" s="23"/>
    </row>
    <row r="13" spans="1:10" ht="139.5" customHeight="1" x14ac:dyDescent="0.25">
      <c r="A13" s="22" t="s">
        <v>292</v>
      </c>
      <c r="B13" s="158" t="s">
        <v>355</v>
      </c>
      <c r="C13" s="158" t="s">
        <v>9</v>
      </c>
      <c r="D13" s="23" t="s">
        <v>60</v>
      </c>
      <c r="E13" s="23">
        <v>30</v>
      </c>
      <c r="F13" s="171" t="s">
        <v>193</v>
      </c>
      <c r="G13" s="23">
        <v>5</v>
      </c>
      <c r="H13" s="158" t="s">
        <v>191</v>
      </c>
      <c r="I13" s="23"/>
      <c r="J13" s="23"/>
    </row>
    <row r="14" spans="1:10" ht="210" x14ac:dyDescent="0.25">
      <c r="A14" s="23">
        <v>4</v>
      </c>
      <c r="B14" s="201" t="s">
        <v>372</v>
      </c>
      <c r="C14" s="201" t="s">
        <v>101</v>
      </c>
      <c r="D14" s="201" t="s">
        <v>373</v>
      </c>
      <c r="E14" s="201" t="s">
        <v>393</v>
      </c>
      <c r="F14" s="201" t="s">
        <v>374</v>
      </c>
      <c r="G14" s="201">
        <v>3</v>
      </c>
      <c r="H14" s="201" t="s">
        <v>375</v>
      </c>
      <c r="I14" s="23"/>
      <c r="J14" s="23"/>
    </row>
    <row r="15" spans="1:10" ht="120" x14ac:dyDescent="0.25">
      <c r="A15" s="23">
        <v>5</v>
      </c>
      <c r="B15" s="201" t="s">
        <v>377</v>
      </c>
      <c r="C15" s="201" t="s">
        <v>12</v>
      </c>
      <c r="D15" s="201" t="s">
        <v>373</v>
      </c>
      <c r="E15" s="75">
        <v>1</v>
      </c>
      <c r="F15" s="201" t="s">
        <v>14</v>
      </c>
      <c r="G15" s="201">
        <v>2</v>
      </c>
      <c r="H15" s="199" t="s">
        <v>378</v>
      </c>
      <c r="I15" s="23"/>
      <c r="J15" s="23"/>
    </row>
    <row r="16" spans="1:10" s="329" customFormat="1" ht="30" x14ac:dyDescent="0.25">
      <c r="A16" s="312" t="s">
        <v>29</v>
      </c>
      <c r="B16" s="332" t="s">
        <v>482</v>
      </c>
      <c r="C16" s="332"/>
      <c r="D16" s="332"/>
      <c r="E16" s="339"/>
      <c r="F16" s="332"/>
      <c r="G16" s="332">
        <v>5</v>
      </c>
      <c r="H16" s="340"/>
      <c r="I16" s="334"/>
      <c r="J16" s="334"/>
    </row>
    <row r="17" spans="1:10" s="329" customFormat="1" ht="75" x14ac:dyDescent="0.25">
      <c r="A17" s="312" t="s">
        <v>61</v>
      </c>
      <c r="B17" s="332" t="s">
        <v>483</v>
      </c>
      <c r="C17" s="332"/>
      <c r="D17" s="332"/>
      <c r="E17" s="339"/>
      <c r="F17" s="332"/>
      <c r="G17" s="332">
        <v>5</v>
      </c>
      <c r="H17" s="340"/>
      <c r="I17" s="334"/>
      <c r="J17" s="334"/>
    </row>
    <row r="18" spans="1:10" s="329" customFormat="1" ht="90" x14ac:dyDescent="0.25">
      <c r="A18" s="312" t="s">
        <v>380</v>
      </c>
      <c r="B18" s="332" t="s">
        <v>484</v>
      </c>
      <c r="C18" s="332"/>
      <c r="D18" s="332"/>
      <c r="E18" s="339"/>
      <c r="F18" s="332"/>
      <c r="G18" s="332">
        <v>5</v>
      </c>
      <c r="H18" s="340"/>
      <c r="I18" s="334"/>
      <c r="J18" s="334"/>
    </row>
    <row r="19" spans="1:10" s="329" customFormat="1" ht="105" x14ac:dyDescent="0.25">
      <c r="A19" s="312" t="s">
        <v>381</v>
      </c>
      <c r="B19" s="332" t="s">
        <v>485</v>
      </c>
      <c r="C19" s="332"/>
      <c r="D19" s="332"/>
      <c r="E19" s="339"/>
      <c r="F19" s="332"/>
      <c r="G19" s="332">
        <v>5</v>
      </c>
      <c r="H19" s="340"/>
      <c r="I19" s="334"/>
      <c r="J19" s="334"/>
    </row>
    <row r="20" spans="1:10" x14ac:dyDescent="0.25">
      <c r="A20" s="23"/>
      <c r="B20" s="23" t="s">
        <v>15</v>
      </c>
      <c r="C20" s="23"/>
      <c r="D20" s="23"/>
      <c r="E20" s="23"/>
      <c r="F20" s="23"/>
      <c r="G20" s="23">
        <f>G4+G16+G17+G18+G19+G10+G11+G14+G15+G9</f>
        <v>100</v>
      </c>
      <c r="H20" s="23"/>
      <c r="I20" s="23"/>
      <c r="J20" s="93">
        <f>J5+J10+J12+J14+J13+J15+J16+J17+J18+J19</f>
        <v>0</v>
      </c>
    </row>
    <row r="22" spans="1:10" ht="30" x14ac:dyDescent="0.25">
      <c r="B22" s="48" t="s">
        <v>376</v>
      </c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15748031496062992" bottom="0" header="0.31496062992125984" footer="0.31496062992125984"/>
  <pageSetup paperSize="9" scale="54" fitToHeight="0" orientation="portrait" verticalDpi="0" r:id="rId1"/>
  <ignoredErrors>
    <ignoredError sqref="A4:A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5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G33" sqref="G33"/>
    </sheetView>
  </sheetViews>
  <sheetFormatPr defaultRowHeight="15" x14ac:dyDescent="0.25"/>
  <cols>
    <col min="1" max="1" width="7.28515625" style="1" customWidth="1"/>
    <col min="2" max="2" width="29" style="1" customWidth="1"/>
    <col min="3" max="3" width="11.5703125" style="1" customWidth="1"/>
    <col min="4" max="4" width="21.85546875" style="1" customWidth="1"/>
    <col min="5" max="5" width="9.7109375" style="1" customWidth="1"/>
    <col min="6" max="6" width="20.710937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9.5703125" style="1" customWidth="1"/>
    <col min="11" max="11" width="36" bestFit="1" customWidth="1"/>
  </cols>
  <sheetData>
    <row r="1" spans="1:10" ht="60" x14ac:dyDescent="0.25">
      <c r="J1" s="72" t="s">
        <v>240</v>
      </c>
    </row>
    <row r="2" spans="1:10" ht="35.25" customHeight="1" x14ac:dyDescent="0.25">
      <c r="A2" s="388" t="s">
        <v>440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35.25" customHeight="1" x14ac:dyDescent="0.25">
      <c r="A4" s="65" t="s">
        <v>103</v>
      </c>
      <c r="B4" s="258" t="s">
        <v>354</v>
      </c>
      <c r="C4" s="58"/>
      <c r="D4" s="28"/>
      <c r="E4" s="28"/>
      <c r="F4" s="58"/>
      <c r="G4" s="58">
        <v>50</v>
      </c>
      <c r="H4" s="58"/>
      <c r="I4" s="51"/>
      <c r="J4" s="51"/>
    </row>
    <row r="5" spans="1:10" ht="36.75" customHeight="1" x14ac:dyDescent="0.25">
      <c r="A5" s="426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7" t="s">
        <v>14</v>
      </c>
      <c r="G5" s="429">
        <v>10</v>
      </c>
      <c r="H5" s="347" t="s">
        <v>336</v>
      </c>
      <c r="I5" s="435"/>
      <c r="J5" s="407"/>
    </row>
    <row r="6" spans="1:10" ht="24.75" customHeight="1" x14ac:dyDescent="0.25">
      <c r="A6" s="427"/>
      <c r="B6" s="348"/>
      <c r="C6" s="348"/>
      <c r="D6" s="6" t="s">
        <v>33</v>
      </c>
      <c r="E6" s="6" t="s">
        <v>135</v>
      </c>
      <c r="F6" s="348"/>
      <c r="G6" s="430"/>
      <c r="H6" s="348"/>
      <c r="I6" s="436"/>
      <c r="J6" s="408"/>
    </row>
    <row r="7" spans="1:10" ht="15" customHeight="1" x14ac:dyDescent="0.25">
      <c r="A7" s="427"/>
      <c r="B7" s="348"/>
      <c r="C7" s="348"/>
      <c r="D7" s="6" t="s">
        <v>34</v>
      </c>
      <c r="E7" s="6" t="s">
        <v>136</v>
      </c>
      <c r="F7" s="348"/>
      <c r="G7" s="430"/>
      <c r="H7" s="348"/>
      <c r="I7" s="436"/>
      <c r="J7" s="408"/>
    </row>
    <row r="8" spans="1:10" ht="21.75" customHeight="1" x14ac:dyDescent="0.25">
      <c r="A8" s="428"/>
      <c r="B8" s="349"/>
      <c r="C8" s="349"/>
      <c r="D8" s="6" t="s">
        <v>35</v>
      </c>
      <c r="E8" s="6" t="s">
        <v>100</v>
      </c>
      <c r="F8" s="348"/>
      <c r="G8" s="431"/>
      <c r="H8" s="349"/>
      <c r="I8" s="437"/>
      <c r="J8" s="409"/>
    </row>
    <row r="9" spans="1:10" ht="35.25" customHeight="1" x14ac:dyDescent="0.25">
      <c r="A9" s="62" t="s">
        <v>20</v>
      </c>
      <c r="B9" s="351" t="s">
        <v>392</v>
      </c>
      <c r="C9" s="424"/>
      <c r="D9" s="352"/>
      <c r="E9" s="6"/>
      <c r="F9" s="348"/>
      <c r="G9" s="81">
        <f>G10+G14</f>
        <v>20</v>
      </c>
      <c r="H9" s="81"/>
      <c r="I9" s="23"/>
      <c r="J9" s="23"/>
    </row>
    <row r="10" spans="1:10" ht="29.25" customHeight="1" x14ac:dyDescent="0.25">
      <c r="A10" s="426" t="s">
        <v>41</v>
      </c>
      <c r="B10" s="347" t="s">
        <v>94</v>
      </c>
      <c r="C10" s="347" t="s">
        <v>9</v>
      </c>
      <c r="D10" s="6" t="s">
        <v>32</v>
      </c>
      <c r="E10" s="6" t="s">
        <v>36</v>
      </c>
      <c r="F10" s="348"/>
      <c r="G10" s="429">
        <v>10</v>
      </c>
      <c r="H10" s="347" t="s">
        <v>333</v>
      </c>
      <c r="I10" s="407"/>
      <c r="J10" s="407"/>
    </row>
    <row r="11" spans="1:10" ht="19.5" customHeight="1" x14ac:dyDescent="0.25">
      <c r="A11" s="427"/>
      <c r="B11" s="348"/>
      <c r="C11" s="348"/>
      <c r="D11" s="6" t="s">
        <v>33</v>
      </c>
      <c r="E11" s="6" t="s">
        <v>37</v>
      </c>
      <c r="F11" s="348"/>
      <c r="G11" s="430"/>
      <c r="H11" s="348"/>
      <c r="I11" s="408"/>
      <c r="J11" s="408"/>
    </row>
    <row r="12" spans="1:10" ht="23.25" customHeight="1" x14ac:dyDescent="0.25">
      <c r="A12" s="427"/>
      <c r="B12" s="348"/>
      <c r="C12" s="348"/>
      <c r="D12" s="6" t="s">
        <v>34</v>
      </c>
      <c r="E12" s="6" t="s">
        <v>38</v>
      </c>
      <c r="F12" s="348"/>
      <c r="G12" s="430"/>
      <c r="H12" s="348"/>
      <c r="I12" s="408"/>
      <c r="J12" s="408"/>
    </row>
    <row r="13" spans="1:10" ht="35.25" customHeight="1" x14ac:dyDescent="0.25">
      <c r="A13" s="428"/>
      <c r="B13" s="349"/>
      <c r="C13" s="349"/>
      <c r="D13" s="6" t="s">
        <v>35</v>
      </c>
      <c r="E13" s="6" t="s">
        <v>100</v>
      </c>
      <c r="F13" s="348"/>
      <c r="G13" s="431"/>
      <c r="H13" s="349"/>
      <c r="I13" s="409"/>
      <c r="J13" s="409"/>
    </row>
    <row r="14" spans="1:10" ht="21" customHeight="1" x14ac:dyDescent="0.25">
      <c r="A14" s="426" t="s">
        <v>42</v>
      </c>
      <c r="B14" s="347" t="s">
        <v>93</v>
      </c>
      <c r="C14" s="347" t="s">
        <v>9</v>
      </c>
      <c r="D14" s="6" t="s">
        <v>32</v>
      </c>
      <c r="E14" s="6" t="s">
        <v>36</v>
      </c>
      <c r="F14" s="348"/>
      <c r="G14" s="429">
        <v>10</v>
      </c>
      <c r="H14" s="347" t="s">
        <v>334</v>
      </c>
      <c r="I14" s="407"/>
      <c r="J14" s="407"/>
    </row>
    <row r="15" spans="1:10" ht="21.75" customHeight="1" x14ac:dyDescent="0.25">
      <c r="A15" s="427"/>
      <c r="B15" s="348"/>
      <c r="C15" s="348"/>
      <c r="D15" s="6" t="s">
        <v>33</v>
      </c>
      <c r="E15" s="6" t="s">
        <v>37</v>
      </c>
      <c r="F15" s="348"/>
      <c r="G15" s="430"/>
      <c r="H15" s="348"/>
      <c r="I15" s="408"/>
      <c r="J15" s="408"/>
    </row>
    <row r="16" spans="1:10" ht="21.75" customHeight="1" x14ac:dyDescent="0.25">
      <c r="A16" s="427"/>
      <c r="B16" s="348"/>
      <c r="C16" s="348"/>
      <c r="D16" s="6" t="s">
        <v>34</v>
      </c>
      <c r="E16" s="6" t="s">
        <v>38</v>
      </c>
      <c r="F16" s="348"/>
      <c r="G16" s="430"/>
      <c r="H16" s="348"/>
      <c r="I16" s="408"/>
      <c r="J16" s="408"/>
    </row>
    <row r="17" spans="1:10" ht="27" customHeight="1" x14ac:dyDescent="0.25">
      <c r="A17" s="428"/>
      <c r="B17" s="349"/>
      <c r="C17" s="349"/>
      <c r="D17" s="6" t="s">
        <v>35</v>
      </c>
      <c r="E17" s="6" t="s">
        <v>100</v>
      </c>
      <c r="F17" s="348"/>
      <c r="G17" s="431"/>
      <c r="H17" s="349"/>
      <c r="I17" s="409"/>
      <c r="J17" s="409"/>
    </row>
    <row r="18" spans="1:10" ht="27" customHeight="1" x14ac:dyDescent="0.25">
      <c r="A18" s="426" t="s">
        <v>21</v>
      </c>
      <c r="B18" s="347" t="s">
        <v>406</v>
      </c>
      <c r="C18" s="347" t="s">
        <v>9</v>
      </c>
      <c r="D18" s="241" t="s">
        <v>32</v>
      </c>
      <c r="E18" s="241" t="s">
        <v>133</v>
      </c>
      <c r="F18" s="348"/>
      <c r="G18" s="429">
        <v>10</v>
      </c>
      <c r="H18" s="347" t="s">
        <v>335</v>
      </c>
      <c r="I18" s="407"/>
      <c r="J18" s="407"/>
    </row>
    <row r="19" spans="1:10" ht="27" customHeight="1" x14ac:dyDescent="0.25">
      <c r="A19" s="427"/>
      <c r="B19" s="348"/>
      <c r="C19" s="348"/>
      <c r="D19" s="241" t="s">
        <v>33</v>
      </c>
      <c r="E19" s="241" t="s">
        <v>37</v>
      </c>
      <c r="F19" s="348"/>
      <c r="G19" s="430"/>
      <c r="H19" s="348"/>
      <c r="I19" s="408"/>
      <c r="J19" s="408"/>
    </row>
    <row r="20" spans="1:10" ht="27" customHeight="1" x14ac:dyDescent="0.25">
      <c r="A20" s="427"/>
      <c r="B20" s="348"/>
      <c r="C20" s="348"/>
      <c r="D20" s="241" t="s">
        <v>34</v>
      </c>
      <c r="E20" s="241" t="s">
        <v>134</v>
      </c>
      <c r="F20" s="348"/>
      <c r="G20" s="430"/>
      <c r="H20" s="348"/>
      <c r="I20" s="408"/>
      <c r="J20" s="408"/>
    </row>
    <row r="21" spans="1:10" ht="27" customHeight="1" x14ac:dyDescent="0.25">
      <c r="A21" s="428"/>
      <c r="B21" s="349"/>
      <c r="C21" s="349"/>
      <c r="D21" s="241" t="s">
        <v>35</v>
      </c>
      <c r="E21" s="241" t="s">
        <v>39</v>
      </c>
      <c r="F21" s="349"/>
      <c r="G21" s="431"/>
      <c r="H21" s="349"/>
      <c r="I21" s="409"/>
      <c r="J21" s="409"/>
    </row>
    <row r="22" spans="1:10" s="329" customFormat="1" ht="75" x14ac:dyDescent="0.25">
      <c r="A22" s="335" t="s">
        <v>22</v>
      </c>
      <c r="B22" s="332" t="s">
        <v>489</v>
      </c>
      <c r="C22" s="338" t="s">
        <v>9</v>
      </c>
      <c r="D22" s="336" t="s">
        <v>60</v>
      </c>
      <c r="E22" s="336">
        <v>6</v>
      </c>
      <c r="F22" s="332" t="s">
        <v>195</v>
      </c>
      <c r="G22" s="336">
        <v>10</v>
      </c>
      <c r="H22" s="332" t="s">
        <v>473</v>
      </c>
      <c r="I22" s="341"/>
      <c r="J22" s="341"/>
    </row>
    <row r="23" spans="1:10" s="337" customFormat="1" ht="99" customHeight="1" x14ac:dyDescent="0.25">
      <c r="A23" s="335" t="s">
        <v>23</v>
      </c>
      <c r="B23" s="331" t="s">
        <v>175</v>
      </c>
      <c r="C23" s="332" t="s">
        <v>9</v>
      </c>
      <c r="D23" s="332" t="s">
        <v>161</v>
      </c>
      <c r="E23" s="332">
        <v>100</v>
      </c>
      <c r="F23" s="332" t="s">
        <v>195</v>
      </c>
      <c r="G23" s="332">
        <v>10</v>
      </c>
      <c r="H23" s="332" t="s">
        <v>303</v>
      </c>
      <c r="I23" s="336"/>
      <c r="J23" s="336"/>
    </row>
    <row r="24" spans="1:10" ht="33" customHeight="1" x14ac:dyDescent="0.25">
      <c r="A24" s="162">
        <v>3</v>
      </c>
      <c r="B24" s="231" t="s">
        <v>347</v>
      </c>
      <c r="C24" s="160"/>
      <c r="D24" s="162"/>
      <c r="E24" s="162"/>
      <c r="F24" s="160"/>
      <c r="G24" s="162">
        <f>G25+G26</f>
        <v>10</v>
      </c>
      <c r="H24" s="160"/>
      <c r="I24" s="23"/>
      <c r="J24" s="23"/>
    </row>
    <row r="25" spans="1:10" ht="137.25" customHeight="1" x14ac:dyDescent="0.25">
      <c r="A25" s="68" t="s">
        <v>291</v>
      </c>
      <c r="B25" s="332" t="s">
        <v>487</v>
      </c>
      <c r="C25" s="28" t="s">
        <v>9</v>
      </c>
      <c r="D25" s="36" t="s">
        <v>60</v>
      </c>
      <c r="E25" s="36">
        <v>70</v>
      </c>
      <c r="F25" s="28" t="s">
        <v>195</v>
      </c>
      <c r="G25" s="36">
        <v>5</v>
      </c>
      <c r="H25" s="28" t="s">
        <v>190</v>
      </c>
      <c r="I25" s="23"/>
      <c r="J25" s="23"/>
    </row>
    <row r="26" spans="1:10" ht="137.25" customHeight="1" x14ac:dyDescent="0.25">
      <c r="A26" s="335" t="s">
        <v>292</v>
      </c>
      <c r="B26" s="332" t="s">
        <v>488</v>
      </c>
      <c r="C26" s="160" t="s">
        <v>9</v>
      </c>
      <c r="D26" s="162" t="s">
        <v>60</v>
      </c>
      <c r="E26" s="162">
        <v>30</v>
      </c>
      <c r="F26" s="160" t="s">
        <v>195</v>
      </c>
      <c r="G26" s="162">
        <v>5</v>
      </c>
      <c r="H26" s="160" t="s">
        <v>191</v>
      </c>
      <c r="I26" s="23"/>
      <c r="J26" s="23"/>
    </row>
    <row r="27" spans="1:10" ht="180" x14ac:dyDescent="0.25">
      <c r="A27" s="206">
        <v>4</v>
      </c>
      <c r="B27" s="201" t="s">
        <v>372</v>
      </c>
      <c r="C27" s="201" t="s">
        <v>101</v>
      </c>
      <c r="D27" s="201" t="s">
        <v>373</v>
      </c>
      <c r="E27" s="201" t="s">
        <v>393</v>
      </c>
      <c r="F27" s="201" t="s">
        <v>374</v>
      </c>
      <c r="G27" s="201">
        <v>3</v>
      </c>
      <c r="H27" s="201" t="s">
        <v>375</v>
      </c>
      <c r="I27" s="206"/>
      <c r="J27" s="206"/>
    </row>
    <row r="28" spans="1:10" ht="105" x14ac:dyDescent="0.25">
      <c r="A28" s="206">
        <v>5</v>
      </c>
      <c r="B28" s="201" t="s">
        <v>377</v>
      </c>
      <c r="C28" s="201" t="s">
        <v>12</v>
      </c>
      <c r="D28" s="201" t="s">
        <v>373</v>
      </c>
      <c r="E28" s="75">
        <v>1</v>
      </c>
      <c r="F28" s="201" t="s">
        <v>14</v>
      </c>
      <c r="G28" s="201">
        <v>2</v>
      </c>
      <c r="H28" s="199" t="s">
        <v>378</v>
      </c>
      <c r="I28" s="206"/>
      <c r="J28" s="206"/>
    </row>
    <row r="29" spans="1:10" s="329" customFormat="1" ht="30" x14ac:dyDescent="0.25">
      <c r="A29" s="312" t="s">
        <v>29</v>
      </c>
      <c r="B29" s="332" t="s">
        <v>482</v>
      </c>
      <c r="C29" s="332"/>
      <c r="D29" s="332"/>
      <c r="E29" s="339"/>
      <c r="F29" s="332"/>
      <c r="G29" s="332">
        <v>5</v>
      </c>
      <c r="H29" s="340"/>
      <c r="I29" s="336"/>
      <c r="J29" s="336"/>
    </row>
    <row r="30" spans="1:10" s="329" customFormat="1" ht="60" x14ac:dyDescent="0.25">
      <c r="A30" s="312" t="s">
        <v>61</v>
      </c>
      <c r="B30" s="332" t="s">
        <v>483</v>
      </c>
      <c r="C30" s="332"/>
      <c r="D30" s="332"/>
      <c r="E30" s="339"/>
      <c r="F30" s="332"/>
      <c r="G30" s="332">
        <v>5</v>
      </c>
      <c r="H30" s="340"/>
      <c r="I30" s="336"/>
      <c r="J30" s="336"/>
    </row>
    <row r="31" spans="1:10" s="329" customFormat="1" ht="90" x14ac:dyDescent="0.25">
      <c r="A31" s="312" t="s">
        <v>380</v>
      </c>
      <c r="B31" s="332" t="s">
        <v>484</v>
      </c>
      <c r="C31" s="332"/>
      <c r="D31" s="332"/>
      <c r="E31" s="339"/>
      <c r="F31" s="332"/>
      <c r="G31" s="332">
        <v>5</v>
      </c>
      <c r="H31" s="340"/>
      <c r="I31" s="336"/>
      <c r="J31" s="336"/>
    </row>
    <row r="32" spans="1:10" s="329" customFormat="1" ht="105" x14ac:dyDescent="0.25">
      <c r="A32" s="312" t="s">
        <v>381</v>
      </c>
      <c r="B32" s="332" t="s">
        <v>485</v>
      </c>
      <c r="C32" s="332"/>
      <c r="D32" s="332"/>
      <c r="E32" s="339"/>
      <c r="F32" s="332"/>
      <c r="G32" s="332">
        <v>5</v>
      </c>
      <c r="H32" s="340"/>
      <c r="I32" s="336"/>
      <c r="J32" s="336"/>
    </row>
    <row r="33" spans="1:10" x14ac:dyDescent="0.25">
      <c r="A33" s="23"/>
      <c r="B33" s="23" t="s">
        <v>15</v>
      </c>
      <c r="C33" s="23"/>
      <c r="D33" s="23"/>
      <c r="E33" s="23"/>
      <c r="F33" s="23"/>
      <c r="G33" s="23">
        <v>100</v>
      </c>
      <c r="H33" s="23"/>
      <c r="I33" s="23"/>
      <c r="J33" s="93">
        <f>J5+J10+J14+J18+J22+J23+J26+J25+J27+J28+J29+J30+J31+J32</f>
        <v>0</v>
      </c>
    </row>
    <row r="35" spans="1:10" ht="30" x14ac:dyDescent="0.25">
      <c r="B35" s="48" t="s">
        <v>376</v>
      </c>
    </row>
  </sheetData>
  <mergeCells count="31"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</mergeCells>
  <pageMargins left="0.31496062992125984" right="0" top="0.55118110236220474" bottom="0" header="0.31496062992125984" footer="0.31496062992125984"/>
  <pageSetup paperSize="9" scale="33" orientation="landscape" horizontalDpi="4294967294" r:id="rId1"/>
  <ignoredErrors>
    <ignoredError sqref="A4 A5:A9 A11:A13 A18" numberStoredAsText="1"/>
    <ignoredError sqref="A10" twoDigitTextYear="1" numberStoredAsText="1"/>
    <ignoredError sqref="A14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N32" sqref="N32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72" t="s">
        <v>241</v>
      </c>
    </row>
    <row r="2" spans="1:11" ht="29.25" customHeight="1" x14ac:dyDescent="0.25">
      <c r="A2" s="388" t="s">
        <v>258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1" ht="73.5" customHeight="1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1" ht="20.25" customHeight="1" x14ac:dyDescent="0.25">
      <c r="A4" s="65" t="s">
        <v>103</v>
      </c>
      <c r="B4" s="351" t="s">
        <v>354</v>
      </c>
      <c r="C4" s="424"/>
      <c r="D4" s="352"/>
      <c r="E4" s="28"/>
      <c r="F4" s="58"/>
      <c r="G4" s="58">
        <v>45</v>
      </c>
      <c r="H4" s="58"/>
      <c r="I4" s="28"/>
      <c r="J4" s="51"/>
    </row>
    <row r="5" spans="1:11" ht="29.2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45</v>
      </c>
      <c r="H5" s="347" t="s">
        <v>336</v>
      </c>
      <c r="I5" s="344"/>
      <c r="J5" s="347"/>
      <c r="K5" s="137"/>
    </row>
    <row r="6" spans="1:11" ht="25.5" customHeight="1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345"/>
      <c r="J6" s="348"/>
    </row>
    <row r="7" spans="1:11" ht="32.25" customHeight="1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345"/>
      <c r="J7" s="348"/>
    </row>
    <row r="8" spans="1:11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346"/>
      <c r="J8" s="349"/>
    </row>
    <row r="9" spans="1:11" s="329" customFormat="1" ht="75" x14ac:dyDescent="0.25">
      <c r="A9" s="335" t="s">
        <v>20</v>
      </c>
      <c r="B9" s="332" t="s">
        <v>489</v>
      </c>
      <c r="C9" s="338" t="s">
        <v>9</v>
      </c>
      <c r="D9" s="336" t="s">
        <v>60</v>
      </c>
      <c r="E9" s="336">
        <v>6</v>
      </c>
      <c r="F9" s="332" t="s">
        <v>195</v>
      </c>
      <c r="G9" s="336">
        <v>10</v>
      </c>
      <c r="H9" s="332" t="s">
        <v>473</v>
      </c>
      <c r="I9" s="309"/>
      <c r="J9" s="340"/>
    </row>
    <row r="10" spans="1:11" ht="119.25" customHeight="1" x14ac:dyDescent="0.25">
      <c r="A10" s="162">
        <v>2</v>
      </c>
      <c r="B10" s="158" t="s">
        <v>78</v>
      </c>
      <c r="C10" s="158" t="s">
        <v>9</v>
      </c>
      <c r="D10" s="23" t="s">
        <v>60</v>
      </c>
      <c r="E10" s="23">
        <v>50</v>
      </c>
      <c r="F10" s="254" t="s">
        <v>194</v>
      </c>
      <c r="G10" s="23">
        <v>10</v>
      </c>
      <c r="H10" s="158" t="s">
        <v>189</v>
      </c>
      <c r="I10" s="162"/>
      <c r="J10" s="23"/>
    </row>
    <row r="11" spans="1:11" ht="34.5" customHeight="1" x14ac:dyDescent="0.25">
      <c r="A11" s="162">
        <v>3</v>
      </c>
      <c r="B11" s="160" t="s">
        <v>347</v>
      </c>
      <c r="C11" s="160"/>
      <c r="D11" s="162"/>
      <c r="E11" s="162"/>
      <c r="F11" s="160"/>
      <c r="G11" s="162">
        <f>G12+G13</f>
        <v>10</v>
      </c>
      <c r="H11" s="160"/>
      <c r="I11" s="162"/>
      <c r="J11" s="23"/>
    </row>
    <row r="12" spans="1:11" ht="135" customHeight="1" x14ac:dyDescent="0.25">
      <c r="A12" s="68" t="s">
        <v>491</v>
      </c>
      <c r="B12" s="332" t="s">
        <v>487</v>
      </c>
      <c r="C12" s="160" t="s">
        <v>9</v>
      </c>
      <c r="D12" s="162" t="s">
        <v>60</v>
      </c>
      <c r="E12" s="162">
        <v>70</v>
      </c>
      <c r="F12" s="254" t="s">
        <v>194</v>
      </c>
      <c r="G12" s="162">
        <v>5</v>
      </c>
      <c r="H12" s="160" t="s">
        <v>190</v>
      </c>
      <c r="I12" s="162"/>
      <c r="J12" s="23"/>
    </row>
    <row r="13" spans="1:11" ht="123.75" customHeight="1" x14ac:dyDescent="0.25">
      <c r="A13" s="68" t="s">
        <v>292</v>
      </c>
      <c r="B13" s="332" t="s">
        <v>488</v>
      </c>
      <c r="C13" s="160" t="s">
        <v>9</v>
      </c>
      <c r="D13" s="162" t="s">
        <v>60</v>
      </c>
      <c r="E13" s="162">
        <v>30</v>
      </c>
      <c r="F13" s="254" t="s">
        <v>194</v>
      </c>
      <c r="G13" s="162">
        <v>5</v>
      </c>
      <c r="H13" s="160" t="s">
        <v>191</v>
      </c>
      <c r="I13" s="162"/>
      <c r="J13" s="23"/>
    </row>
    <row r="14" spans="1:11" ht="210" x14ac:dyDescent="0.25">
      <c r="A14" s="206">
        <v>4</v>
      </c>
      <c r="B14" s="201" t="s">
        <v>372</v>
      </c>
      <c r="C14" s="201" t="s">
        <v>101</v>
      </c>
      <c r="D14" s="201" t="s">
        <v>373</v>
      </c>
      <c r="E14" s="201" t="s">
        <v>393</v>
      </c>
      <c r="F14" s="201" t="s">
        <v>374</v>
      </c>
      <c r="G14" s="201">
        <v>3</v>
      </c>
      <c r="H14" s="201" t="s">
        <v>375</v>
      </c>
      <c r="I14" s="206"/>
      <c r="J14" s="23"/>
    </row>
    <row r="15" spans="1:11" ht="120" x14ac:dyDescent="0.25">
      <c r="A15" s="206">
        <v>5</v>
      </c>
      <c r="B15" s="201" t="s">
        <v>377</v>
      </c>
      <c r="C15" s="201" t="s">
        <v>12</v>
      </c>
      <c r="D15" s="201" t="s">
        <v>373</v>
      </c>
      <c r="E15" s="75">
        <v>1</v>
      </c>
      <c r="F15" s="201" t="s">
        <v>14</v>
      </c>
      <c r="G15" s="201">
        <v>2</v>
      </c>
      <c r="H15" s="199" t="s">
        <v>378</v>
      </c>
      <c r="I15" s="206"/>
      <c r="J15" s="23"/>
    </row>
    <row r="16" spans="1:11" s="329" customFormat="1" ht="30" x14ac:dyDescent="0.25">
      <c r="A16" s="312" t="s">
        <v>29</v>
      </c>
      <c r="B16" s="332" t="s">
        <v>482</v>
      </c>
      <c r="C16" s="332"/>
      <c r="D16" s="332"/>
      <c r="E16" s="339"/>
      <c r="F16" s="332"/>
      <c r="G16" s="332">
        <v>5</v>
      </c>
      <c r="H16" s="340"/>
      <c r="I16" s="336"/>
      <c r="J16" s="334"/>
    </row>
    <row r="17" spans="1:10" s="329" customFormat="1" ht="60" x14ac:dyDescent="0.25">
      <c r="A17" s="312" t="s">
        <v>61</v>
      </c>
      <c r="B17" s="332" t="s">
        <v>483</v>
      </c>
      <c r="C17" s="332"/>
      <c r="D17" s="332"/>
      <c r="E17" s="339"/>
      <c r="F17" s="332"/>
      <c r="G17" s="332">
        <v>5</v>
      </c>
      <c r="H17" s="340"/>
      <c r="I17" s="336"/>
      <c r="J17" s="334"/>
    </row>
    <row r="18" spans="1:10" s="329" customFormat="1" ht="90" x14ac:dyDescent="0.25">
      <c r="A18" s="312" t="s">
        <v>380</v>
      </c>
      <c r="B18" s="332" t="s">
        <v>484</v>
      </c>
      <c r="C18" s="332"/>
      <c r="D18" s="332"/>
      <c r="E18" s="339"/>
      <c r="F18" s="332"/>
      <c r="G18" s="332">
        <v>5</v>
      </c>
      <c r="H18" s="340"/>
      <c r="I18" s="336"/>
      <c r="J18" s="334"/>
    </row>
    <row r="19" spans="1:10" s="329" customFormat="1" ht="105" x14ac:dyDescent="0.25">
      <c r="A19" s="312" t="s">
        <v>381</v>
      </c>
      <c r="B19" s="332" t="s">
        <v>485</v>
      </c>
      <c r="C19" s="332"/>
      <c r="D19" s="332"/>
      <c r="E19" s="339"/>
      <c r="F19" s="332"/>
      <c r="G19" s="332">
        <v>5</v>
      </c>
      <c r="H19" s="340"/>
      <c r="I19" s="336"/>
      <c r="J19" s="334"/>
    </row>
    <row r="20" spans="1:10" x14ac:dyDescent="0.25">
      <c r="A20" s="23"/>
      <c r="B20" s="23" t="s">
        <v>15</v>
      </c>
      <c r="C20" s="23"/>
      <c r="D20" s="23"/>
      <c r="E20" s="23"/>
      <c r="F20" s="23"/>
      <c r="G20" s="23">
        <f>G4+G9+G10+G11+G14+G15+G16+G17+G18+G19</f>
        <v>100</v>
      </c>
      <c r="H20" s="23"/>
      <c r="I20" s="23"/>
      <c r="J20" s="93">
        <v>0</v>
      </c>
    </row>
    <row r="22" spans="1:10" ht="30" x14ac:dyDescent="0.25">
      <c r="B22" s="48" t="s">
        <v>376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2" orientation="portrait" horizontalDpi="4294967293" verticalDpi="0" r:id="rId1"/>
  <ignoredErrors>
    <ignoredError sqref="A4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9"/>
  <sheetViews>
    <sheetView zoomScale="70" zoomScaleNormal="70" workbookViewId="0">
      <pane xSplit="1" ySplit="3" topLeftCell="B5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5" sqref="C55:H56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1.28515625" style="12" customWidth="1"/>
    <col min="4" max="4" width="22.5703125" style="12" customWidth="1"/>
    <col min="5" max="5" width="14.28515625" style="12" customWidth="1"/>
    <col min="6" max="6" width="17.140625" style="12" customWidth="1"/>
    <col min="7" max="7" width="12.42578125" style="12" customWidth="1"/>
    <col min="8" max="8" width="38.42578125" style="12" customWidth="1"/>
    <col min="9" max="9" width="11.5703125" style="12" bestFit="1" customWidth="1"/>
    <col min="10" max="10" width="33.5703125" style="12" customWidth="1"/>
    <col min="11" max="11" width="9.140625" style="24"/>
    <col min="13" max="13" width="20" bestFit="1" customWidth="1"/>
  </cols>
  <sheetData>
    <row r="1" spans="1:10" ht="72.75" customHeight="1" x14ac:dyDescent="0.25">
      <c r="J1" s="292" t="s">
        <v>477</v>
      </c>
    </row>
    <row r="2" spans="1:10" ht="39" customHeight="1" x14ac:dyDescent="0.25">
      <c r="A2" s="350" t="s">
        <v>282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31</v>
      </c>
      <c r="E3" s="41" t="s">
        <v>3</v>
      </c>
      <c r="F3" s="41" t="s">
        <v>4</v>
      </c>
      <c r="G3" s="41" t="s">
        <v>5</v>
      </c>
      <c r="H3" s="5" t="s">
        <v>40</v>
      </c>
      <c r="I3" s="41" t="s">
        <v>6</v>
      </c>
      <c r="J3" s="41" t="s">
        <v>7</v>
      </c>
    </row>
    <row r="4" spans="1:10" ht="44.25" customHeight="1" x14ac:dyDescent="0.25">
      <c r="A4" s="89">
        <v>1</v>
      </c>
      <c r="B4" s="351" t="s">
        <v>8</v>
      </c>
      <c r="C4" s="352"/>
      <c r="D4" s="88"/>
      <c r="E4" s="88">
        <v>100</v>
      </c>
      <c r="F4" s="64"/>
      <c r="G4" s="88">
        <f>G5+G14+G27</f>
        <v>30</v>
      </c>
      <c r="H4" s="69"/>
      <c r="I4" s="91"/>
      <c r="J4" s="88"/>
    </row>
    <row r="5" spans="1:10" ht="23.25" customHeight="1" x14ac:dyDescent="0.25">
      <c r="A5" s="86" t="s">
        <v>19</v>
      </c>
      <c r="B5" s="353" t="s">
        <v>132</v>
      </c>
      <c r="C5" s="354"/>
      <c r="D5" s="88"/>
      <c r="E5" s="88"/>
      <c r="F5" s="64" t="s">
        <v>18</v>
      </c>
      <c r="G5" s="84">
        <f>G6+G10</f>
        <v>7</v>
      </c>
      <c r="H5" s="69"/>
      <c r="I5" s="91"/>
      <c r="J5" s="88"/>
    </row>
    <row r="6" spans="1:10" ht="27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78"/>
      <c r="G6" s="343">
        <v>5</v>
      </c>
      <c r="H6" s="343" t="s">
        <v>362</v>
      </c>
      <c r="I6" s="362"/>
      <c r="J6" s="347"/>
    </row>
    <row r="7" spans="1:10" ht="29.25" customHeight="1" x14ac:dyDescent="0.25">
      <c r="A7" s="356"/>
      <c r="B7" s="343"/>
      <c r="C7" s="343"/>
      <c r="D7" s="6" t="s">
        <v>33</v>
      </c>
      <c r="E7" s="211" t="s">
        <v>37</v>
      </c>
      <c r="F7" s="78"/>
      <c r="G7" s="343"/>
      <c r="H7" s="343"/>
      <c r="I7" s="363"/>
      <c r="J7" s="348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78"/>
      <c r="G8" s="343"/>
      <c r="H8" s="343"/>
      <c r="I8" s="363"/>
      <c r="J8" s="348"/>
    </row>
    <row r="9" spans="1:10" ht="38.25" customHeight="1" x14ac:dyDescent="0.25">
      <c r="A9" s="357"/>
      <c r="B9" s="343"/>
      <c r="C9" s="343"/>
      <c r="D9" s="6" t="s">
        <v>35</v>
      </c>
      <c r="E9" s="211" t="s">
        <v>39</v>
      </c>
      <c r="F9" s="78"/>
      <c r="G9" s="343"/>
      <c r="H9" s="343"/>
      <c r="I9" s="364"/>
      <c r="J9" s="349"/>
    </row>
    <row r="10" spans="1:10" ht="35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78"/>
      <c r="G10" s="343">
        <v>2</v>
      </c>
      <c r="H10" s="358" t="s">
        <v>379</v>
      </c>
      <c r="I10" s="362"/>
      <c r="J10" s="347"/>
    </row>
    <row r="11" spans="1:10" ht="29.25" customHeight="1" x14ac:dyDescent="0.25">
      <c r="A11" s="356"/>
      <c r="B11" s="343"/>
      <c r="C11" s="343"/>
      <c r="D11" s="6" t="s">
        <v>33</v>
      </c>
      <c r="E11" s="211" t="s">
        <v>37</v>
      </c>
      <c r="F11" s="78"/>
      <c r="G11" s="343"/>
      <c r="H11" s="358"/>
      <c r="I11" s="363"/>
      <c r="J11" s="348"/>
    </row>
    <row r="12" spans="1:10" ht="24.75" customHeight="1" x14ac:dyDescent="0.25">
      <c r="A12" s="356"/>
      <c r="B12" s="343"/>
      <c r="C12" s="343"/>
      <c r="D12" s="6" t="s">
        <v>34</v>
      </c>
      <c r="E12" s="211" t="s">
        <v>134</v>
      </c>
      <c r="F12" s="78"/>
      <c r="G12" s="343"/>
      <c r="H12" s="358"/>
      <c r="I12" s="363"/>
      <c r="J12" s="348"/>
    </row>
    <row r="13" spans="1:10" ht="51" customHeight="1" x14ac:dyDescent="0.25">
      <c r="A13" s="357"/>
      <c r="B13" s="343"/>
      <c r="C13" s="343"/>
      <c r="D13" s="6" t="s">
        <v>35</v>
      </c>
      <c r="E13" s="211" t="s">
        <v>39</v>
      </c>
      <c r="F13" s="78"/>
      <c r="G13" s="343"/>
      <c r="H13" s="358"/>
      <c r="I13" s="364"/>
      <c r="J13" s="349"/>
    </row>
    <row r="14" spans="1:10" ht="15.75" customHeight="1" x14ac:dyDescent="0.25">
      <c r="A14" s="86" t="s">
        <v>20</v>
      </c>
      <c r="B14" s="359" t="s">
        <v>117</v>
      </c>
      <c r="C14" s="360"/>
      <c r="D14" s="6"/>
      <c r="E14" s="6"/>
      <c r="F14" s="78"/>
      <c r="G14" s="88">
        <f>G15+G19+G23</f>
        <v>13</v>
      </c>
      <c r="H14" s="69"/>
      <c r="I14" s="92"/>
      <c r="J14" s="69"/>
    </row>
    <row r="15" spans="1:10" ht="24.7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78"/>
      <c r="G15" s="347">
        <v>3</v>
      </c>
      <c r="H15" s="368" t="s">
        <v>340</v>
      </c>
      <c r="I15" s="362"/>
      <c r="J15" s="347"/>
    </row>
    <row r="16" spans="1:10" ht="41.25" customHeight="1" x14ac:dyDescent="0.25">
      <c r="A16" s="356"/>
      <c r="B16" s="348"/>
      <c r="C16" s="348"/>
      <c r="D16" s="6" t="s">
        <v>33</v>
      </c>
      <c r="E16" s="6" t="s">
        <v>37</v>
      </c>
      <c r="F16" s="78"/>
      <c r="G16" s="348"/>
      <c r="H16" s="368"/>
      <c r="I16" s="363"/>
      <c r="J16" s="348"/>
    </row>
    <row r="17" spans="1:10" ht="28.5" customHeight="1" x14ac:dyDescent="0.25">
      <c r="A17" s="356"/>
      <c r="B17" s="348"/>
      <c r="C17" s="348"/>
      <c r="D17" s="6" t="s">
        <v>34</v>
      </c>
      <c r="E17" s="6" t="s">
        <v>134</v>
      </c>
      <c r="F17" s="78"/>
      <c r="G17" s="348"/>
      <c r="H17" s="368"/>
      <c r="I17" s="363"/>
      <c r="J17" s="348"/>
    </row>
    <row r="18" spans="1:10" ht="42.75" customHeight="1" x14ac:dyDescent="0.25">
      <c r="A18" s="357"/>
      <c r="B18" s="349"/>
      <c r="C18" s="349"/>
      <c r="D18" s="6" t="s">
        <v>35</v>
      </c>
      <c r="E18" s="6" t="s">
        <v>100</v>
      </c>
      <c r="F18" s="78"/>
      <c r="G18" s="349"/>
      <c r="H18" s="368"/>
      <c r="I18" s="364"/>
      <c r="J18" s="349"/>
    </row>
    <row r="19" spans="1:10" ht="27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78"/>
      <c r="G19" s="347">
        <v>5</v>
      </c>
      <c r="H19" s="343" t="s">
        <v>286</v>
      </c>
      <c r="I19" s="362"/>
      <c r="J19" s="347"/>
    </row>
    <row r="20" spans="1:10" ht="37.5" customHeight="1" x14ac:dyDescent="0.25">
      <c r="A20" s="356"/>
      <c r="B20" s="348"/>
      <c r="C20" s="348"/>
      <c r="D20" s="6" t="s">
        <v>33</v>
      </c>
      <c r="E20" s="6" t="s">
        <v>135</v>
      </c>
      <c r="F20" s="78"/>
      <c r="G20" s="348"/>
      <c r="H20" s="343"/>
      <c r="I20" s="363"/>
      <c r="J20" s="348"/>
    </row>
    <row r="21" spans="1:10" ht="37.5" customHeight="1" x14ac:dyDescent="0.25">
      <c r="A21" s="356"/>
      <c r="B21" s="348"/>
      <c r="C21" s="348"/>
      <c r="D21" s="6" t="s">
        <v>34</v>
      </c>
      <c r="E21" s="6" t="s">
        <v>136</v>
      </c>
      <c r="F21" s="78"/>
      <c r="G21" s="348"/>
      <c r="H21" s="343"/>
      <c r="I21" s="363"/>
      <c r="J21" s="348"/>
    </row>
    <row r="22" spans="1:10" ht="52.5" customHeight="1" x14ac:dyDescent="0.25">
      <c r="A22" s="357"/>
      <c r="B22" s="349"/>
      <c r="C22" s="349"/>
      <c r="D22" s="6" t="s">
        <v>35</v>
      </c>
      <c r="E22" s="6" t="s">
        <v>100</v>
      </c>
      <c r="F22" s="78"/>
      <c r="G22" s="349"/>
      <c r="H22" s="343"/>
      <c r="I22" s="364"/>
      <c r="J22" s="349"/>
    </row>
    <row r="23" spans="1:10" ht="39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78"/>
      <c r="G23" s="343">
        <v>5</v>
      </c>
      <c r="H23" s="343" t="s">
        <v>287</v>
      </c>
      <c r="I23" s="362"/>
      <c r="J23" s="347"/>
    </row>
    <row r="24" spans="1:10" ht="33" customHeight="1" x14ac:dyDescent="0.25">
      <c r="A24" s="356"/>
      <c r="B24" s="348"/>
      <c r="C24" s="348"/>
      <c r="D24" s="6" t="s">
        <v>33</v>
      </c>
      <c r="E24" s="6" t="s">
        <v>135</v>
      </c>
      <c r="F24" s="78"/>
      <c r="G24" s="343"/>
      <c r="H24" s="343"/>
      <c r="I24" s="363"/>
      <c r="J24" s="348"/>
    </row>
    <row r="25" spans="1:10" ht="20.25" customHeight="1" x14ac:dyDescent="0.25">
      <c r="A25" s="356"/>
      <c r="B25" s="348"/>
      <c r="C25" s="348"/>
      <c r="D25" s="6" t="s">
        <v>34</v>
      </c>
      <c r="E25" s="6" t="s">
        <v>136</v>
      </c>
      <c r="F25" s="78"/>
      <c r="G25" s="343"/>
      <c r="H25" s="343"/>
      <c r="I25" s="363"/>
      <c r="J25" s="348"/>
    </row>
    <row r="26" spans="1:10" ht="56.25" customHeight="1" x14ac:dyDescent="0.25">
      <c r="A26" s="357"/>
      <c r="B26" s="349"/>
      <c r="C26" s="349"/>
      <c r="D26" s="6" t="s">
        <v>35</v>
      </c>
      <c r="E26" s="6" t="s">
        <v>100</v>
      </c>
      <c r="F26" s="78"/>
      <c r="G26" s="343"/>
      <c r="H26" s="343"/>
      <c r="I26" s="364"/>
      <c r="J26" s="349"/>
    </row>
    <row r="27" spans="1:10" ht="23.25" customHeight="1" x14ac:dyDescent="0.25">
      <c r="A27" s="87" t="s">
        <v>21</v>
      </c>
      <c r="B27" s="353" t="s">
        <v>140</v>
      </c>
      <c r="C27" s="354"/>
      <c r="D27" s="6"/>
      <c r="E27" s="6"/>
      <c r="F27" s="78"/>
      <c r="G27" s="88">
        <f>G28+G32</f>
        <v>10</v>
      </c>
      <c r="H27" s="69"/>
      <c r="I27" s="92"/>
      <c r="J27" s="69"/>
    </row>
    <row r="28" spans="1:10" ht="30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78"/>
      <c r="G28" s="343">
        <v>5</v>
      </c>
      <c r="H28" s="343" t="s">
        <v>384</v>
      </c>
      <c r="I28" s="362"/>
      <c r="J28" s="347"/>
    </row>
    <row r="29" spans="1:10" ht="22.5" customHeight="1" x14ac:dyDescent="0.25">
      <c r="A29" s="356"/>
      <c r="B29" s="348"/>
      <c r="C29" s="348"/>
      <c r="D29" s="6" t="s">
        <v>33</v>
      </c>
      <c r="E29" s="211" t="s">
        <v>37</v>
      </c>
      <c r="F29" s="78"/>
      <c r="G29" s="343"/>
      <c r="H29" s="343"/>
      <c r="I29" s="363"/>
      <c r="J29" s="348"/>
    </row>
    <row r="30" spans="1:10" ht="27" customHeight="1" x14ac:dyDescent="0.25">
      <c r="A30" s="356"/>
      <c r="B30" s="348"/>
      <c r="C30" s="348"/>
      <c r="D30" s="6" t="s">
        <v>34</v>
      </c>
      <c r="E30" s="211" t="s">
        <v>134</v>
      </c>
      <c r="F30" s="78"/>
      <c r="G30" s="343"/>
      <c r="H30" s="343"/>
      <c r="I30" s="363"/>
      <c r="J30" s="348"/>
    </row>
    <row r="31" spans="1:10" ht="27.75" customHeight="1" x14ac:dyDescent="0.25">
      <c r="A31" s="357"/>
      <c r="B31" s="349"/>
      <c r="C31" s="349"/>
      <c r="D31" s="6" t="s">
        <v>35</v>
      </c>
      <c r="E31" s="211" t="s">
        <v>39</v>
      </c>
      <c r="F31" s="78"/>
      <c r="G31" s="343"/>
      <c r="H31" s="343"/>
      <c r="I31" s="364"/>
      <c r="J31" s="349"/>
    </row>
    <row r="32" spans="1:10" ht="37.5" customHeight="1" x14ac:dyDescent="0.25">
      <c r="A32" s="355" t="s">
        <v>120</v>
      </c>
      <c r="B32" s="347" t="s">
        <v>112</v>
      </c>
      <c r="C32" s="347" t="s">
        <v>9</v>
      </c>
      <c r="D32" s="6" t="s">
        <v>32</v>
      </c>
      <c r="E32" s="221" t="s">
        <v>125</v>
      </c>
      <c r="F32" s="78"/>
      <c r="G32" s="347">
        <v>5</v>
      </c>
      <c r="H32" s="343" t="s">
        <v>288</v>
      </c>
      <c r="I32" s="362"/>
      <c r="J32" s="347"/>
    </row>
    <row r="33" spans="1:11" ht="41.25" customHeight="1" x14ac:dyDescent="0.25">
      <c r="A33" s="356"/>
      <c r="B33" s="348"/>
      <c r="C33" s="348"/>
      <c r="D33" s="6" t="s">
        <v>33</v>
      </c>
      <c r="E33" s="221" t="s">
        <v>135</v>
      </c>
      <c r="F33" s="78"/>
      <c r="G33" s="348"/>
      <c r="H33" s="343"/>
      <c r="I33" s="363"/>
      <c r="J33" s="348"/>
    </row>
    <row r="34" spans="1:11" ht="35.25" customHeight="1" x14ac:dyDescent="0.25">
      <c r="A34" s="356"/>
      <c r="B34" s="348"/>
      <c r="C34" s="348"/>
      <c r="D34" s="6" t="s">
        <v>34</v>
      </c>
      <c r="E34" s="221" t="s">
        <v>136</v>
      </c>
      <c r="F34" s="78"/>
      <c r="G34" s="348"/>
      <c r="H34" s="343"/>
      <c r="I34" s="363"/>
      <c r="J34" s="348"/>
    </row>
    <row r="35" spans="1:11" ht="42" customHeight="1" x14ac:dyDescent="0.25">
      <c r="A35" s="357"/>
      <c r="B35" s="349"/>
      <c r="C35" s="349"/>
      <c r="D35" s="6" t="s">
        <v>35</v>
      </c>
      <c r="E35" s="221" t="s">
        <v>100</v>
      </c>
      <c r="F35" s="78"/>
      <c r="G35" s="349"/>
      <c r="H35" s="343"/>
      <c r="I35" s="364"/>
      <c r="J35" s="349"/>
    </row>
    <row r="36" spans="1:11" ht="38.25" customHeight="1" x14ac:dyDescent="0.25">
      <c r="A36" s="355" t="s">
        <v>23</v>
      </c>
      <c r="B36" s="347" t="s">
        <v>345</v>
      </c>
      <c r="C36" s="347" t="s">
        <v>9</v>
      </c>
      <c r="D36" s="332" t="s">
        <v>32</v>
      </c>
      <c r="E36" s="332" t="s">
        <v>36</v>
      </c>
      <c r="F36" s="347" t="s">
        <v>167</v>
      </c>
      <c r="G36" s="347">
        <v>10</v>
      </c>
      <c r="H36" s="347" t="s">
        <v>435</v>
      </c>
      <c r="I36" s="362"/>
      <c r="J36" s="347"/>
    </row>
    <row r="37" spans="1:11" s="329" customFormat="1" ht="30" x14ac:dyDescent="0.25">
      <c r="A37" s="356"/>
      <c r="B37" s="348"/>
      <c r="C37" s="348"/>
      <c r="D37" s="332" t="s">
        <v>33</v>
      </c>
      <c r="E37" s="332" t="s">
        <v>37</v>
      </c>
      <c r="F37" s="348"/>
      <c r="G37" s="348"/>
      <c r="H37" s="348"/>
      <c r="I37" s="363"/>
      <c r="J37" s="348"/>
      <c r="K37" s="24"/>
    </row>
    <row r="38" spans="1:11" s="329" customFormat="1" ht="35.25" customHeight="1" x14ac:dyDescent="0.25">
      <c r="A38" s="356"/>
      <c r="B38" s="348"/>
      <c r="C38" s="348"/>
      <c r="D38" s="332" t="s">
        <v>34</v>
      </c>
      <c r="E38" s="332" t="s">
        <v>38</v>
      </c>
      <c r="F38" s="348"/>
      <c r="G38" s="348"/>
      <c r="H38" s="348"/>
      <c r="I38" s="363"/>
      <c r="J38" s="348"/>
      <c r="K38" s="24"/>
    </row>
    <row r="39" spans="1:11" s="329" customFormat="1" ht="54.75" customHeight="1" x14ac:dyDescent="0.25">
      <c r="A39" s="357"/>
      <c r="B39" s="349"/>
      <c r="C39" s="349"/>
      <c r="D39" s="332" t="s">
        <v>35</v>
      </c>
      <c r="E39" s="332">
        <v>100</v>
      </c>
      <c r="F39" s="349"/>
      <c r="G39" s="349"/>
      <c r="H39" s="349"/>
      <c r="I39" s="364"/>
      <c r="J39" s="349"/>
      <c r="K39" s="24"/>
    </row>
    <row r="40" spans="1:11" ht="85.5" customHeight="1" x14ac:dyDescent="0.25">
      <c r="A40" s="204" t="s">
        <v>24</v>
      </c>
      <c r="B40" s="201" t="s">
        <v>11</v>
      </c>
      <c r="C40" s="201" t="s">
        <v>137</v>
      </c>
      <c r="D40" s="201" t="s">
        <v>91</v>
      </c>
      <c r="E40" s="201" t="s">
        <v>213</v>
      </c>
      <c r="F40" s="201" t="s">
        <v>10</v>
      </c>
      <c r="G40" s="201">
        <v>10</v>
      </c>
      <c r="H40" s="201" t="s">
        <v>382</v>
      </c>
      <c r="I40" s="205"/>
      <c r="J40" s="201"/>
    </row>
    <row r="41" spans="1:11" ht="60.75" customHeight="1" x14ac:dyDescent="0.25">
      <c r="A41" s="86" t="s">
        <v>25</v>
      </c>
      <c r="B41" s="235" t="s">
        <v>407</v>
      </c>
      <c r="C41" s="84" t="s">
        <v>12</v>
      </c>
      <c r="D41" s="6" t="s">
        <v>126</v>
      </c>
      <c r="E41" s="6"/>
      <c r="F41" s="64"/>
      <c r="G41" s="84">
        <f>G42+G46+G50</f>
        <v>15</v>
      </c>
      <c r="H41" s="23"/>
      <c r="I41" s="92"/>
      <c r="J41" s="69"/>
    </row>
    <row r="42" spans="1:11" ht="18.75" customHeight="1" x14ac:dyDescent="0.25">
      <c r="A42" s="355" t="s">
        <v>26</v>
      </c>
      <c r="B42" s="347" t="s">
        <v>424</v>
      </c>
      <c r="C42" s="347" t="s">
        <v>12</v>
      </c>
      <c r="D42" s="6" t="s">
        <v>32</v>
      </c>
      <c r="E42" s="6" t="s">
        <v>128</v>
      </c>
      <c r="F42" s="347" t="s">
        <v>14</v>
      </c>
      <c r="G42" s="347">
        <v>5</v>
      </c>
      <c r="H42" s="343" t="s">
        <v>423</v>
      </c>
      <c r="I42" s="362"/>
      <c r="J42" s="347"/>
    </row>
    <row r="43" spans="1:11" ht="17.25" customHeight="1" x14ac:dyDescent="0.25">
      <c r="A43" s="356"/>
      <c r="B43" s="348"/>
      <c r="C43" s="348"/>
      <c r="D43" s="6" t="s">
        <v>33</v>
      </c>
      <c r="E43" s="6" t="s">
        <v>129</v>
      </c>
      <c r="F43" s="348"/>
      <c r="G43" s="348"/>
      <c r="H43" s="343"/>
      <c r="I43" s="363"/>
      <c r="J43" s="348"/>
    </row>
    <row r="44" spans="1:11" ht="16.5" customHeight="1" x14ac:dyDescent="0.25">
      <c r="A44" s="356"/>
      <c r="B44" s="348"/>
      <c r="C44" s="348"/>
      <c r="D44" s="6" t="s">
        <v>34</v>
      </c>
      <c r="E44" s="6" t="s">
        <v>130</v>
      </c>
      <c r="F44" s="348"/>
      <c r="G44" s="348"/>
      <c r="H44" s="343"/>
      <c r="I44" s="363"/>
      <c r="J44" s="348"/>
    </row>
    <row r="45" spans="1:11" ht="125.25" customHeight="1" x14ac:dyDescent="0.25">
      <c r="A45" s="357"/>
      <c r="B45" s="349"/>
      <c r="C45" s="349"/>
      <c r="D45" s="6" t="s">
        <v>35</v>
      </c>
      <c r="E45" s="6" t="s">
        <v>131</v>
      </c>
      <c r="F45" s="348"/>
      <c r="G45" s="349"/>
      <c r="H45" s="343"/>
      <c r="I45" s="364"/>
      <c r="J45" s="349"/>
    </row>
    <row r="46" spans="1:11" x14ac:dyDescent="0.25">
      <c r="A46" s="355" t="s">
        <v>27</v>
      </c>
      <c r="B46" s="347" t="s">
        <v>353</v>
      </c>
      <c r="C46" s="347" t="s">
        <v>12</v>
      </c>
      <c r="D46" s="6" t="s">
        <v>32</v>
      </c>
      <c r="E46" s="6" t="s">
        <v>128</v>
      </c>
      <c r="F46" s="348"/>
      <c r="G46" s="347">
        <v>5</v>
      </c>
      <c r="H46" s="368" t="s">
        <v>352</v>
      </c>
      <c r="I46" s="362"/>
      <c r="J46" s="347"/>
    </row>
    <row r="47" spans="1:11" ht="30" x14ac:dyDescent="0.25">
      <c r="A47" s="356"/>
      <c r="B47" s="348"/>
      <c r="C47" s="348"/>
      <c r="D47" s="6" t="s">
        <v>33</v>
      </c>
      <c r="E47" s="6" t="s">
        <v>129</v>
      </c>
      <c r="F47" s="348"/>
      <c r="G47" s="348"/>
      <c r="H47" s="368"/>
      <c r="I47" s="363"/>
      <c r="J47" s="348"/>
    </row>
    <row r="48" spans="1:11" x14ac:dyDescent="0.25">
      <c r="A48" s="356"/>
      <c r="B48" s="348"/>
      <c r="C48" s="348"/>
      <c r="D48" s="6" t="s">
        <v>34</v>
      </c>
      <c r="E48" s="6" t="s">
        <v>130</v>
      </c>
      <c r="F48" s="348"/>
      <c r="G48" s="348"/>
      <c r="H48" s="368"/>
      <c r="I48" s="363"/>
      <c r="J48" s="348"/>
    </row>
    <row r="49" spans="1:10" ht="105.75" customHeight="1" x14ac:dyDescent="0.25">
      <c r="A49" s="357"/>
      <c r="B49" s="349"/>
      <c r="C49" s="349"/>
      <c r="D49" s="6" t="s">
        <v>35</v>
      </c>
      <c r="E49" s="6" t="s">
        <v>131</v>
      </c>
      <c r="F49" s="349"/>
      <c r="G49" s="349"/>
      <c r="H49" s="368"/>
      <c r="I49" s="364"/>
      <c r="J49" s="349"/>
    </row>
    <row r="50" spans="1:10" ht="60" x14ac:dyDescent="0.25">
      <c r="A50" s="268" t="s">
        <v>479</v>
      </c>
      <c r="B50" s="265" t="s">
        <v>460</v>
      </c>
      <c r="C50" s="265"/>
      <c r="D50" s="267"/>
      <c r="E50" s="267"/>
      <c r="F50" s="265"/>
      <c r="G50" s="265">
        <v>5</v>
      </c>
      <c r="H50" s="264"/>
      <c r="I50" s="269"/>
      <c r="J50" s="265"/>
    </row>
    <row r="51" spans="1:10" ht="105" x14ac:dyDescent="0.25">
      <c r="A51" s="89" t="s">
        <v>28</v>
      </c>
      <c r="B51" s="193" t="s">
        <v>370</v>
      </c>
      <c r="C51" s="88" t="s">
        <v>9</v>
      </c>
      <c r="D51" s="88" t="s">
        <v>60</v>
      </c>
      <c r="E51" s="193" t="s">
        <v>369</v>
      </c>
      <c r="F51" s="88" t="s">
        <v>14</v>
      </c>
      <c r="G51" s="88">
        <v>10</v>
      </c>
      <c r="H51" s="193" t="s">
        <v>371</v>
      </c>
      <c r="I51" s="128"/>
      <c r="J51" s="122"/>
    </row>
    <row r="52" spans="1:10" ht="165" x14ac:dyDescent="0.25">
      <c r="A52" s="89" t="s">
        <v>29</v>
      </c>
      <c r="B52" s="301" t="s">
        <v>176</v>
      </c>
      <c r="C52" s="301" t="s">
        <v>9</v>
      </c>
      <c r="D52" s="301" t="s">
        <v>60</v>
      </c>
      <c r="E52" s="304" t="s">
        <v>178</v>
      </c>
      <c r="F52" s="301" t="s">
        <v>14</v>
      </c>
      <c r="G52" s="301">
        <v>10</v>
      </c>
      <c r="H52" s="303" t="s">
        <v>306</v>
      </c>
      <c r="I52" s="128"/>
      <c r="J52" s="122"/>
    </row>
    <row r="53" spans="1:10" ht="210" x14ac:dyDescent="0.25">
      <c r="A53" s="74">
        <v>7</v>
      </c>
      <c r="B53" s="193" t="s">
        <v>372</v>
      </c>
      <c r="C53" s="193" t="s">
        <v>101</v>
      </c>
      <c r="D53" s="193" t="s">
        <v>373</v>
      </c>
      <c r="E53" s="193" t="s">
        <v>393</v>
      </c>
      <c r="F53" s="193" t="s">
        <v>374</v>
      </c>
      <c r="G53" s="193">
        <v>3</v>
      </c>
      <c r="H53" s="193" t="s">
        <v>375</v>
      </c>
      <c r="I53" s="196"/>
      <c r="J53" s="193"/>
    </row>
    <row r="54" spans="1:10" ht="135" x14ac:dyDescent="0.25">
      <c r="A54" s="74">
        <v>8</v>
      </c>
      <c r="B54" s="193" t="s">
        <v>377</v>
      </c>
      <c r="C54" s="193" t="s">
        <v>12</v>
      </c>
      <c r="D54" s="193" t="s">
        <v>373</v>
      </c>
      <c r="E54" s="75">
        <v>1</v>
      </c>
      <c r="F54" s="193" t="s">
        <v>14</v>
      </c>
      <c r="G54" s="193">
        <v>2</v>
      </c>
      <c r="H54" s="194" t="s">
        <v>378</v>
      </c>
      <c r="I54" s="196"/>
      <c r="J54" s="193"/>
    </row>
    <row r="55" spans="1:10" ht="75" x14ac:dyDescent="0.25">
      <c r="A55" s="74">
        <v>9</v>
      </c>
      <c r="B55" s="266" t="s">
        <v>461</v>
      </c>
      <c r="C55" s="332" t="s">
        <v>466</v>
      </c>
      <c r="D55" s="332" t="s">
        <v>60</v>
      </c>
      <c r="E55" s="339">
        <v>1</v>
      </c>
      <c r="F55" s="332" t="s">
        <v>14</v>
      </c>
      <c r="G55" s="332">
        <v>5</v>
      </c>
      <c r="H55" s="340" t="s">
        <v>378</v>
      </c>
      <c r="I55" s="271"/>
      <c r="J55" s="266"/>
    </row>
    <row r="56" spans="1:10" ht="120" x14ac:dyDescent="0.25">
      <c r="A56" s="74">
        <v>10</v>
      </c>
      <c r="B56" s="266" t="s">
        <v>462</v>
      </c>
      <c r="C56" s="332" t="s">
        <v>467</v>
      </c>
      <c r="D56" s="332" t="s">
        <v>60</v>
      </c>
      <c r="E56" s="339" t="s">
        <v>468</v>
      </c>
      <c r="F56" s="332" t="s">
        <v>469</v>
      </c>
      <c r="G56" s="332">
        <v>5</v>
      </c>
      <c r="H56" s="340" t="s">
        <v>470</v>
      </c>
      <c r="I56" s="271"/>
      <c r="J56" s="266"/>
    </row>
    <row r="57" spans="1:10" x14ac:dyDescent="0.25">
      <c r="A57" s="22"/>
      <c r="B57" s="40" t="s">
        <v>15</v>
      </c>
      <c r="C57" s="23"/>
      <c r="D57" s="23"/>
      <c r="E57" s="23"/>
      <c r="F57" s="23"/>
      <c r="G57" s="23">
        <f>G52+G51+G41+G40+G4+G53+G54+G55+G56+G36</f>
        <v>100</v>
      </c>
      <c r="H57" s="23"/>
      <c r="I57" s="93"/>
      <c r="J57" s="93">
        <f>J6+J10+J15+J19+J23+J28+J32+J36+J40+J42+J46+J51+J52+J54+J53+J55+J56</f>
        <v>0</v>
      </c>
    </row>
    <row r="59" spans="1:10" ht="30" x14ac:dyDescent="0.25">
      <c r="B59" s="48" t="s">
        <v>376</v>
      </c>
    </row>
  </sheetData>
  <mergeCells count="77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H23:H26"/>
    <mergeCell ref="J23:J26"/>
    <mergeCell ref="A19:A22"/>
    <mergeCell ref="B19:B22"/>
    <mergeCell ref="C19:C22"/>
    <mergeCell ref="G19:G22"/>
    <mergeCell ref="H19:H22"/>
    <mergeCell ref="J42:J45"/>
    <mergeCell ref="J46:J49"/>
    <mergeCell ref="F42:F49"/>
    <mergeCell ref="A28:A31"/>
    <mergeCell ref="B28:B31"/>
    <mergeCell ref="C28:C31"/>
    <mergeCell ref="G28:G31"/>
    <mergeCell ref="H28:H31"/>
    <mergeCell ref="I28:I31"/>
    <mergeCell ref="J28:J31"/>
    <mergeCell ref="J32:J35"/>
    <mergeCell ref="A32:A35"/>
    <mergeCell ref="B32:B35"/>
    <mergeCell ref="C32:C35"/>
    <mergeCell ref="G32:G35"/>
    <mergeCell ref="H32:H35"/>
    <mergeCell ref="I32:I35"/>
    <mergeCell ref="H42:H45"/>
    <mergeCell ref="H46:H49"/>
    <mergeCell ref="C46:C49"/>
    <mergeCell ref="G46:G49"/>
    <mergeCell ref="I46:I49"/>
    <mergeCell ref="C42:C45"/>
    <mergeCell ref="G42:G45"/>
    <mergeCell ref="I42:I45"/>
    <mergeCell ref="A46:A49"/>
    <mergeCell ref="B42:B45"/>
    <mergeCell ref="B36:B39"/>
    <mergeCell ref="A36:A39"/>
    <mergeCell ref="C36:C39"/>
    <mergeCell ref="B46:B49"/>
    <mergeCell ref="A42:A45"/>
    <mergeCell ref="F36:F39"/>
    <mergeCell ref="G36:G39"/>
    <mergeCell ref="H36:H39"/>
    <mergeCell ref="I36:I39"/>
    <mergeCell ref="J36:J39"/>
  </mergeCells>
  <pageMargins left="0.23622047244094491" right="0.23622047244094491" top="0.35433070866141736" bottom="0.15748031496062992" header="0.31496062992125984" footer="0.31496062992125984"/>
  <pageSetup paperSize="9" scale="52" fitToHeight="2" orientation="portrait" r:id="rId1"/>
  <ignoredErrors>
    <ignoredError sqref="A15 A19 A23 A28 A32" twoDigitTextYear="1"/>
    <ignoredError sqref="A5 A11:A14 A7:A9 A27 A43:A45 A47:A49" numberStoredAsText="1"/>
    <ignoredError sqref="A10 A6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zoomScale="81" zoomScaleNormal="81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11" sqref="C11:G11"/>
    </sheetView>
  </sheetViews>
  <sheetFormatPr defaultRowHeight="15" x14ac:dyDescent="0.25"/>
  <cols>
    <col min="1" max="1" width="5.28515625" style="27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12" customWidth="1"/>
    <col min="10" max="10" width="29.42578125" style="12" customWidth="1"/>
    <col min="11" max="11" width="16.28515625" customWidth="1"/>
  </cols>
  <sheetData>
    <row r="1" spans="1:11" ht="90" x14ac:dyDescent="0.25">
      <c r="J1" s="72" t="s">
        <v>242</v>
      </c>
    </row>
    <row r="2" spans="1:11" ht="36" customHeight="1" x14ac:dyDescent="0.25">
      <c r="A2" s="438" t="s">
        <v>441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1" ht="45" x14ac:dyDescent="0.25">
      <c r="A3" s="56" t="s">
        <v>0</v>
      </c>
      <c r="B3" s="55" t="s">
        <v>1</v>
      </c>
      <c r="C3" s="55" t="s">
        <v>2</v>
      </c>
      <c r="D3" s="55" t="s">
        <v>31</v>
      </c>
      <c r="E3" s="55" t="s">
        <v>3</v>
      </c>
      <c r="F3" s="55" t="s">
        <v>4</v>
      </c>
      <c r="G3" s="55" t="s">
        <v>65</v>
      </c>
      <c r="H3" s="55" t="s">
        <v>40</v>
      </c>
      <c r="I3" s="55" t="s">
        <v>6</v>
      </c>
      <c r="J3" s="55" t="s">
        <v>7</v>
      </c>
    </row>
    <row r="4" spans="1:11" ht="27.75" customHeight="1" x14ac:dyDescent="0.25">
      <c r="A4" s="68">
        <v>1</v>
      </c>
      <c r="B4" s="351" t="s">
        <v>360</v>
      </c>
      <c r="C4" s="424"/>
      <c r="D4" s="352"/>
      <c r="E4" s="36"/>
      <c r="F4" s="347" t="s">
        <v>14</v>
      </c>
      <c r="G4" s="36">
        <v>40</v>
      </c>
      <c r="H4" s="36"/>
      <c r="I4" s="23"/>
      <c r="J4" s="23"/>
    </row>
    <row r="5" spans="1:11" ht="120" x14ac:dyDescent="0.25">
      <c r="A5" s="61" t="s">
        <v>19</v>
      </c>
      <c r="B5" s="58" t="s">
        <v>79</v>
      </c>
      <c r="C5" s="58" t="s">
        <v>9</v>
      </c>
      <c r="D5" s="6" t="s">
        <v>60</v>
      </c>
      <c r="E5" s="6" t="s">
        <v>100</v>
      </c>
      <c r="F5" s="348"/>
      <c r="G5" s="82">
        <v>20</v>
      </c>
      <c r="H5" s="28" t="s">
        <v>337</v>
      </c>
      <c r="I5" s="93"/>
      <c r="J5" s="23"/>
    </row>
    <row r="6" spans="1:11" ht="120" x14ac:dyDescent="0.25">
      <c r="A6" s="61" t="s">
        <v>20</v>
      </c>
      <c r="B6" s="58" t="s">
        <v>80</v>
      </c>
      <c r="C6" s="58" t="s">
        <v>9</v>
      </c>
      <c r="D6" s="6" t="s">
        <v>60</v>
      </c>
      <c r="E6" s="6" t="s">
        <v>100</v>
      </c>
      <c r="F6" s="349"/>
      <c r="G6" s="82">
        <v>20</v>
      </c>
      <c r="H6" s="28" t="s">
        <v>337</v>
      </c>
      <c r="I6" s="144"/>
      <c r="J6" s="144"/>
      <c r="K6" s="132"/>
    </row>
    <row r="7" spans="1:11" ht="130.5" customHeight="1" x14ac:dyDescent="0.25">
      <c r="A7" s="68" t="s">
        <v>23</v>
      </c>
      <c r="B7" s="28" t="s">
        <v>81</v>
      </c>
      <c r="C7" s="28" t="s">
        <v>9</v>
      </c>
      <c r="D7" s="36" t="s">
        <v>102</v>
      </c>
      <c r="E7" s="36">
        <v>100</v>
      </c>
      <c r="F7" s="28" t="s">
        <v>416</v>
      </c>
      <c r="G7" s="36">
        <v>10</v>
      </c>
      <c r="H7" s="28" t="s">
        <v>205</v>
      </c>
      <c r="I7" s="23"/>
      <c r="J7" s="23"/>
      <c r="K7" s="132"/>
    </row>
    <row r="8" spans="1:11" ht="150" x14ac:dyDescent="0.25">
      <c r="A8" s="68" t="s">
        <v>24</v>
      </c>
      <c r="B8" s="28" t="s">
        <v>82</v>
      </c>
      <c r="C8" s="28" t="s">
        <v>9</v>
      </c>
      <c r="D8" s="36" t="s">
        <v>102</v>
      </c>
      <c r="E8" s="36">
        <v>63</v>
      </c>
      <c r="F8" s="244" t="s">
        <v>416</v>
      </c>
      <c r="G8" s="36">
        <v>10</v>
      </c>
      <c r="H8" s="28" t="s">
        <v>206</v>
      </c>
      <c r="I8" s="23"/>
      <c r="J8" s="23"/>
      <c r="K8" s="132"/>
    </row>
    <row r="9" spans="1:11" ht="105" x14ac:dyDescent="0.25">
      <c r="A9" s="68" t="s">
        <v>25</v>
      </c>
      <c r="B9" s="28" t="s">
        <v>83</v>
      </c>
      <c r="C9" s="28" t="s">
        <v>9</v>
      </c>
      <c r="D9" s="36" t="s">
        <v>102</v>
      </c>
      <c r="E9" s="36">
        <v>100</v>
      </c>
      <c r="F9" s="244" t="s">
        <v>416</v>
      </c>
      <c r="G9" s="36">
        <v>10</v>
      </c>
      <c r="H9" s="28" t="s">
        <v>207</v>
      </c>
      <c r="I9" s="23"/>
      <c r="J9" s="23"/>
    </row>
    <row r="10" spans="1:11" ht="195" x14ac:dyDescent="0.25">
      <c r="A10" s="68" t="s">
        <v>28</v>
      </c>
      <c r="B10" s="28" t="s">
        <v>208</v>
      </c>
      <c r="C10" s="28" t="s">
        <v>85</v>
      </c>
      <c r="D10" s="36" t="s">
        <v>102</v>
      </c>
      <c r="E10" s="36">
        <v>0</v>
      </c>
      <c r="F10" s="244" t="s">
        <v>416</v>
      </c>
      <c r="G10" s="36">
        <v>20</v>
      </c>
      <c r="H10" s="28" t="s">
        <v>209</v>
      </c>
      <c r="I10" s="23"/>
      <c r="J10" s="23"/>
    </row>
    <row r="11" spans="1:11" ht="90" x14ac:dyDescent="0.25">
      <c r="A11" s="335" t="s">
        <v>29</v>
      </c>
      <c r="B11" s="332" t="s">
        <v>461</v>
      </c>
      <c r="C11" s="332" t="s">
        <v>127</v>
      </c>
      <c r="D11" s="332" t="s">
        <v>60</v>
      </c>
      <c r="E11" s="339">
        <v>0</v>
      </c>
      <c r="F11" s="332" t="s">
        <v>14</v>
      </c>
      <c r="G11" s="332">
        <v>10</v>
      </c>
      <c r="H11" s="332" t="s">
        <v>146</v>
      </c>
      <c r="I11" s="332"/>
      <c r="J11" s="332"/>
    </row>
    <row r="12" spans="1:11" x14ac:dyDescent="0.25">
      <c r="A12" s="22"/>
      <c r="B12" s="23" t="s">
        <v>15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3">
        <f>J5+J6+J7+J8+J9+J10+J11</f>
        <v>0</v>
      </c>
    </row>
    <row r="13" spans="1:11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  <ignoredErrors>
    <ignoredError sqref="A5:A7 A8:A1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zoomScale="88" zoomScaleNormal="88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11" sqref="C11:G11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" customWidth="1"/>
    <col min="10" max="10" width="39.140625" style="1" customWidth="1"/>
    <col min="11" max="11" width="14.85546875" style="1" customWidth="1"/>
  </cols>
  <sheetData>
    <row r="1" spans="1:11" ht="75" x14ac:dyDescent="0.25">
      <c r="J1" s="72" t="s">
        <v>243</v>
      </c>
    </row>
    <row r="2" spans="1:11" ht="35.25" customHeight="1" x14ac:dyDescent="0.25">
      <c r="A2" s="388" t="s">
        <v>442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1" ht="60" customHeight="1" x14ac:dyDescent="0.25">
      <c r="A3" s="56" t="s">
        <v>0</v>
      </c>
      <c r="B3" s="55" t="s">
        <v>1</v>
      </c>
      <c r="C3" s="55" t="s">
        <v>2</v>
      </c>
      <c r="D3" s="55" t="s">
        <v>31</v>
      </c>
      <c r="E3" s="55" t="s">
        <v>3</v>
      </c>
      <c r="F3" s="55" t="s">
        <v>4</v>
      </c>
      <c r="G3" s="55" t="s">
        <v>65</v>
      </c>
      <c r="H3" s="55" t="s">
        <v>40</v>
      </c>
      <c r="I3" s="55" t="s">
        <v>6</v>
      </c>
      <c r="J3" s="55" t="s">
        <v>7</v>
      </c>
      <c r="K3"/>
    </row>
    <row r="4" spans="1:11" ht="32.25" customHeight="1" x14ac:dyDescent="0.25">
      <c r="A4" s="68">
        <v>1</v>
      </c>
      <c r="B4" s="351" t="s">
        <v>360</v>
      </c>
      <c r="C4" s="424"/>
      <c r="D4" s="352"/>
      <c r="E4" s="36"/>
      <c r="F4" s="347" t="s">
        <v>14</v>
      </c>
      <c r="G4" s="36">
        <v>40</v>
      </c>
      <c r="H4" s="36"/>
      <c r="I4" s="23"/>
      <c r="J4" s="23"/>
      <c r="K4"/>
    </row>
    <row r="5" spans="1:11" ht="90" x14ac:dyDescent="0.25">
      <c r="A5" s="61" t="s">
        <v>19</v>
      </c>
      <c r="B5" s="58" t="s">
        <v>79</v>
      </c>
      <c r="C5" s="58" t="s">
        <v>9</v>
      </c>
      <c r="D5" s="120" t="s">
        <v>60</v>
      </c>
      <c r="E5" s="6" t="s">
        <v>100</v>
      </c>
      <c r="F5" s="348"/>
      <c r="G5" s="82">
        <v>20</v>
      </c>
      <c r="H5" s="28" t="s">
        <v>337</v>
      </c>
      <c r="I5" s="144"/>
      <c r="J5" s="144"/>
      <c r="K5" s="440"/>
    </row>
    <row r="6" spans="1:11" ht="90" x14ac:dyDescent="0.25">
      <c r="A6" s="61" t="s">
        <v>20</v>
      </c>
      <c r="B6" s="58" t="s">
        <v>80</v>
      </c>
      <c r="C6" s="58" t="s">
        <v>9</v>
      </c>
      <c r="D6" s="120" t="s">
        <v>60</v>
      </c>
      <c r="E6" s="6" t="s">
        <v>100</v>
      </c>
      <c r="F6" s="349"/>
      <c r="G6" s="82">
        <v>20</v>
      </c>
      <c r="H6" s="28" t="s">
        <v>337</v>
      </c>
      <c r="I6" s="144"/>
      <c r="J6" s="144"/>
      <c r="K6" s="440"/>
    </row>
    <row r="7" spans="1:11" ht="120" x14ac:dyDescent="0.25">
      <c r="A7" s="68" t="s">
        <v>23</v>
      </c>
      <c r="B7" s="28" t="s">
        <v>81</v>
      </c>
      <c r="C7" s="28" t="s">
        <v>9</v>
      </c>
      <c r="D7" s="36" t="s">
        <v>102</v>
      </c>
      <c r="E7" s="36">
        <v>100</v>
      </c>
      <c r="F7" s="28" t="s">
        <v>210</v>
      </c>
      <c r="G7" s="36">
        <v>10</v>
      </c>
      <c r="H7" s="28" t="s">
        <v>205</v>
      </c>
      <c r="I7" s="23"/>
      <c r="J7" s="23"/>
      <c r="K7" s="131"/>
    </row>
    <row r="8" spans="1:11" ht="120" x14ac:dyDescent="0.25">
      <c r="A8" s="68" t="s">
        <v>24</v>
      </c>
      <c r="B8" s="28" t="s">
        <v>82</v>
      </c>
      <c r="C8" s="28" t="s">
        <v>9</v>
      </c>
      <c r="D8" s="36" t="s">
        <v>102</v>
      </c>
      <c r="E8" s="36">
        <v>63</v>
      </c>
      <c r="F8" s="28" t="s">
        <v>210</v>
      </c>
      <c r="G8" s="36">
        <v>10</v>
      </c>
      <c r="H8" s="28" t="s">
        <v>206</v>
      </c>
      <c r="I8" s="23"/>
      <c r="J8" s="23"/>
      <c r="K8"/>
    </row>
    <row r="9" spans="1:11" ht="90" x14ac:dyDescent="0.25">
      <c r="A9" s="68" t="s">
        <v>25</v>
      </c>
      <c r="B9" s="28" t="s">
        <v>83</v>
      </c>
      <c r="C9" s="28" t="s">
        <v>9</v>
      </c>
      <c r="D9" s="36" t="s">
        <v>102</v>
      </c>
      <c r="E9" s="36">
        <v>100</v>
      </c>
      <c r="F9" s="28" t="s">
        <v>210</v>
      </c>
      <c r="G9" s="36">
        <v>10</v>
      </c>
      <c r="H9" s="28" t="s">
        <v>207</v>
      </c>
      <c r="I9" s="23"/>
      <c r="J9" s="23"/>
      <c r="K9"/>
    </row>
    <row r="10" spans="1:11" ht="150" customHeight="1" x14ac:dyDescent="0.25">
      <c r="A10" s="68" t="s">
        <v>28</v>
      </c>
      <c r="B10" s="28" t="s">
        <v>84</v>
      </c>
      <c r="C10" s="28" t="s">
        <v>85</v>
      </c>
      <c r="D10" s="36" t="s">
        <v>102</v>
      </c>
      <c r="E10" s="36">
        <v>0</v>
      </c>
      <c r="F10" s="28" t="s">
        <v>210</v>
      </c>
      <c r="G10" s="36">
        <v>20</v>
      </c>
      <c r="H10" s="28" t="s">
        <v>211</v>
      </c>
      <c r="I10" s="23"/>
      <c r="J10" s="23"/>
      <c r="K10" s="137"/>
    </row>
    <row r="11" spans="1:11" ht="95.25" customHeight="1" x14ac:dyDescent="0.25">
      <c r="A11" s="68" t="s">
        <v>29</v>
      </c>
      <c r="B11" s="28" t="s">
        <v>67</v>
      </c>
      <c r="C11" s="28" t="s">
        <v>127</v>
      </c>
      <c r="D11" s="28" t="s">
        <v>60</v>
      </c>
      <c r="E11" s="28">
        <v>0</v>
      </c>
      <c r="F11" s="28" t="s">
        <v>14</v>
      </c>
      <c r="G11" s="28">
        <v>10</v>
      </c>
      <c r="H11" s="28" t="s">
        <v>146</v>
      </c>
      <c r="I11" s="23"/>
      <c r="J11" s="23"/>
      <c r="K11"/>
    </row>
    <row r="12" spans="1:11" x14ac:dyDescent="0.25">
      <c r="A12" s="22"/>
      <c r="B12" s="23" t="s">
        <v>15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3">
        <f>J5+J6+J7+J8+J9+J10+J11</f>
        <v>0</v>
      </c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58" orientation="landscape" horizontalDpi="4294967293" verticalDpi="0" r:id="rId1"/>
  <ignoredErrors>
    <ignoredError sqref="A5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3"/>
  <sheetViews>
    <sheetView zoomScale="70" zoomScaleNormal="7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3" sqref="J13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" customWidth="1"/>
    <col min="10" max="10" width="38.140625" style="1" customWidth="1"/>
    <col min="11" max="11" width="13.140625" customWidth="1"/>
  </cols>
  <sheetData>
    <row r="1" spans="1:10" ht="75" x14ac:dyDescent="0.25">
      <c r="J1" s="72" t="s">
        <v>244</v>
      </c>
    </row>
    <row r="2" spans="1:10" ht="37.5" customHeight="1" x14ac:dyDescent="0.25">
      <c r="A2" s="388" t="s">
        <v>257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45" x14ac:dyDescent="0.25">
      <c r="A3" s="56" t="s">
        <v>0</v>
      </c>
      <c r="B3" s="55" t="s">
        <v>1</v>
      </c>
      <c r="C3" s="55" t="s">
        <v>2</v>
      </c>
      <c r="D3" s="55" t="s">
        <v>31</v>
      </c>
      <c r="E3" s="55" t="s">
        <v>3</v>
      </c>
      <c r="F3" s="55" t="s">
        <v>4</v>
      </c>
      <c r="G3" s="55" t="s">
        <v>65</v>
      </c>
      <c r="H3" s="55" t="s">
        <v>40</v>
      </c>
      <c r="I3" s="55" t="s">
        <v>6</v>
      </c>
      <c r="J3" s="55" t="s">
        <v>7</v>
      </c>
    </row>
    <row r="4" spans="1:10" ht="15" customHeight="1" x14ac:dyDescent="0.25">
      <c r="A4" s="68">
        <v>1</v>
      </c>
      <c r="B4" s="351" t="s">
        <v>360</v>
      </c>
      <c r="C4" s="424"/>
      <c r="D4" s="352"/>
      <c r="E4" s="36"/>
      <c r="F4" s="347" t="s">
        <v>14</v>
      </c>
      <c r="G4" s="36">
        <v>40</v>
      </c>
      <c r="H4" s="36"/>
      <c r="I4" s="23"/>
      <c r="J4" s="23"/>
    </row>
    <row r="5" spans="1:10" ht="135" x14ac:dyDescent="0.25">
      <c r="A5" s="61" t="s">
        <v>19</v>
      </c>
      <c r="B5" s="58" t="s">
        <v>79</v>
      </c>
      <c r="C5" s="58" t="s">
        <v>9</v>
      </c>
      <c r="D5" s="120" t="s">
        <v>60</v>
      </c>
      <c r="E5" s="6" t="s">
        <v>100</v>
      </c>
      <c r="F5" s="348"/>
      <c r="G5" s="82">
        <v>20</v>
      </c>
      <c r="H5" s="28" t="s">
        <v>337</v>
      </c>
      <c r="I5" s="23"/>
      <c r="J5" s="23"/>
    </row>
    <row r="6" spans="1:10" ht="135" x14ac:dyDescent="0.25">
      <c r="A6" s="61" t="s">
        <v>20</v>
      </c>
      <c r="B6" s="58" t="s">
        <v>80</v>
      </c>
      <c r="C6" s="58" t="s">
        <v>9</v>
      </c>
      <c r="D6" s="120" t="s">
        <v>60</v>
      </c>
      <c r="E6" s="6" t="s">
        <v>100</v>
      </c>
      <c r="F6" s="349"/>
      <c r="G6" s="82">
        <v>20</v>
      </c>
      <c r="H6" s="28" t="s">
        <v>337</v>
      </c>
      <c r="I6" s="23"/>
      <c r="J6" s="23"/>
    </row>
    <row r="7" spans="1:10" ht="137.25" customHeight="1" x14ac:dyDescent="0.25">
      <c r="A7" s="68" t="s">
        <v>23</v>
      </c>
      <c r="B7" s="28" t="s">
        <v>81</v>
      </c>
      <c r="C7" s="28" t="s">
        <v>9</v>
      </c>
      <c r="D7" s="36" t="s">
        <v>102</v>
      </c>
      <c r="E7" s="36">
        <v>100</v>
      </c>
      <c r="F7" s="28" t="s">
        <v>212</v>
      </c>
      <c r="G7" s="36">
        <v>10</v>
      </c>
      <c r="H7" s="28" t="s">
        <v>205</v>
      </c>
      <c r="I7" s="23"/>
      <c r="J7" s="23"/>
    </row>
    <row r="8" spans="1:10" ht="210" x14ac:dyDescent="0.25">
      <c r="A8" s="68" t="s">
        <v>24</v>
      </c>
      <c r="B8" s="28" t="s">
        <v>82</v>
      </c>
      <c r="C8" s="28" t="s">
        <v>9</v>
      </c>
      <c r="D8" s="36" t="s">
        <v>102</v>
      </c>
      <c r="E8" s="36">
        <v>63</v>
      </c>
      <c r="F8" s="28" t="s">
        <v>212</v>
      </c>
      <c r="G8" s="36">
        <v>10</v>
      </c>
      <c r="H8" s="28" t="s">
        <v>255</v>
      </c>
      <c r="I8" s="23"/>
      <c r="J8" s="23"/>
    </row>
    <row r="9" spans="1:10" ht="135" x14ac:dyDescent="0.25">
      <c r="A9" s="68" t="s">
        <v>25</v>
      </c>
      <c r="B9" s="28" t="s">
        <v>83</v>
      </c>
      <c r="C9" s="28" t="s">
        <v>9</v>
      </c>
      <c r="D9" s="36" t="s">
        <v>102</v>
      </c>
      <c r="E9" s="36">
        <v>100</v>
      </c>
      <c r="F9" s="28" t="s">
        <v>212</v>
      </c>
      <c r="G9" s="36">
        <v>10</v>
      </c>
      <c r="H9" s="28" t="s">
        <v>207</v>
      </c>
      <c r="I9" s="23"/>
      <c r="J9" s="23"/>
    </row>
    <row r="10" spans="1:10" ht="195" x14ac:dyDescent="0.25">
      <c r="A10" s="68" t="s">
        <v>28</v>
      </c>
      <c r="B10" s="28" t="s">
        <v>84</v>
      </c>
      <c r="C10" s="28" t="s">
        <v>85</v>
      </c>
      <c r="D10" s="36" t="s">
        <v>102</v>
      </c>
      <c r="E10" s="36">
        <v>0</v>
      </c>
      <c r="F10" s="28" t="s">
        <v>212</v>
      </c>
      <c r="G10" s="36">
        <v>20</v>
      </c>
      <c r="H10" s="28" t="s">
        <v>211</v>
      </c>
      <c r="I10" s="23"/>
      <c r="J10" s="23"/>
    </row>
    <row r="11" spans="1:10" ht="120" x14ac:dyDescent="0.25">
      <c r="A11" s="68" t="s">
        <v>29</v>
      </c>
      <c r="B11" s="28" t="s">
        <v>67</v>
      </c>
      <c r="C11" s="28" t="s">
        <v>127</v>
      </c>
      <c r="D11" s="28" t="s">
        <v>60</v>
      </c>
      <c r="E11" s="28">
        <v>0</v>
      </c>
      <c r="F11" s="28" t="s">
        <v>14</v>
      </c>
      <c r="G11" s="28">
        <v>10</v>
      </c>
      <c r="H11" s="28" t="s">
        <v>146</v>
      </c>
      <c r="I11" s="23"/>
      <c r="J11" s="23"/>
    </row>
    <row r="12" spans="1:10" x14ac:dyDescent="0.25">
      <c r="A12" s="22"/>
      <c r="B12" s="23" t="s">
        <v>15</v>
      </c>
      <c r="C12" s="23"/>
      <c r="D12" s="23"/>
      <c r="E12" s="23"/>
      <c r="F12" s="23"/>
      <c r="G12" s="23">
        <f>G11+G10+G8+G7+G4+G9</f>
        <v>100</v>
      </c>
      <c r="H12" s="23"/>
      <c r="I12" s="23"/>
      <c r="J12" s="93">
        <f>J5+J6+J7+J8+J10+J11+J9</f>
        <v>0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4" orientation="portrait" horizontalDpi="4294967293" verticalDpi="0" r:id="rId1"/>
  <ignoredErrors>
    <ignoredError sqref="A7:A9 A5:A6 A10:A1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9"/>
  <sheetViews>
    <sheetView zoomScale="84" zoomScaleNormal="84" workbookViewId="0">
      <pane xSplit="1" ySplit="3" topLeftCell="B3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35" sqref="C35:H36"/>
    </sheetView>
  </sheetViews>
  <sheetFormatPr defaultRowHeight="15" x14ac:dyDescent="0.25"/>
  <cols>
    <col min="1" max="1" width="6.7109375" style="77" customWidth="1"/>
    <col min="2" max="2" width="31.28515625" style="77" customWidth="1"/>
    <col min="3" max="3" width="15.5703125" style="77" bestFit="1" customWidth="1"/>
    <col min="4" max="4" width="24.85546875" style="77" customWidth="1"/>
    <col min="5" max="5" width="9.85546875" style="77" customWidth="1"/>
    <col min="6" max="6" width="17" style="77" customWidth="1"/>
    <col min="7" max="7" width="10.85546875" style="77" bestFit="1" customWidth="1"/>
    <col min="8" max="8" width="37.28515625" style="77" customWidth="1"/>
    <col min="9" max="9" width="9.140625" style="77" customWidth="1"/>
    <col min="10" max="10" width="39.42578125" style="77" customWidth="1"/>
    <col min="11" max="11" width="11.7109375" style="337" customWidth="1"/>
    <col min="12" max="16384" width="9.140625" style="337"/>
  </cols>
  <sheetData>
    <row r="1" spans="1:10" ht="60" x14ac:dyDescent="0.25">
      <c r="J1" s="342" t="s">
        <v>245</v>
      </c>
    </row>
    <row r="2" spans="1:10" ht="29.25" customHeight="1" x14ac:dyDescent="0.25">
      <c r="A2" s="438" t="s">
        <v>410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0" ht="45" x14ac:dyDescent="0.25">
      <c r="A3" s="319" t="s">
        <v>0</v>
      </c>
      <c r="B3" s="332" t="s">
        <v>1</v>
      </c>
      <c r="C3" s="332" t="s">
        <v>2</v>
      </c>
      <c r="D3" s="332" t="s">
        <v>31</v>
      </c>
      <c r="E3" s="332" t="s">
        <v>3</v>
      </c>
      <c r="F3" s="332" t="s">
        <v>4</v>
      </c>
      <c r="G3" s="332" t="s">
        <v>65</v>
      </c>
      <c r="H3" s="332" t="s">
        <v>40</v>
      </c>
      <c r="I3" s="332" t="s">
        <v>6</v>
      </c>
      <c r="J3" s="332" t="s">
        <v>7</v>
      </c>
    </row>
    <row r="4" spans="1:10" ht="30" x14ac:dyDescent="0.25">
      <c r="A4" s="319">
        <v>1</v>
      </c>
      <c r="B4" s="260" t="s">
        <v>8</v>
      </c>
      <c r="C4" s="332" t="s">
        <v>9</v>
      </c>
      <c r="D4" s="332"/>
      <c r="E4" s="332"/>
      <c r="F4" s="347" t="s">
        <v>14</v>
      </c>
      <c r="G4" s="332">
        <f>G5+G9</f>
        <v>45</v>
      </c>
      <c r="H4" s="69"/>
      <c r="I4" s="332"/>
      <c r="J4" s="332"/>
    </row>
    <row r="5" spans="1:10" ht="30" customHeight="1" x14ac:dyDescent="0.25">
      <c r="A5" s="355" t="s">
        <v>19</v>
      </c>
      <c r="B5" s="347" t="s">
        <v>96</v>
      </c>
      <c r="C5" s="347" t="s">
        <v>9</v>
      </c>
      <c r="D5" s="333" t="s">
        <v>32</v>
      </c>
      <c r="E5" s="333" t="s">
        <v>125</v>
      </c>
      <c r="F5" s="348"/>
      <c r="G5" s="343">
        <v>15</v>
      </c>
      <c r="H5" s="347" t="s">
        <v>336</v>
      </c>
      <c r="I5" s="476"/>
      <c r="J5" s="343"/>
    </row>
    <row r="6" spans="1:10" x14ac:dyDescent="0.25">
      <c r="A6" s="356"/>
      <c r="B6" s="348"/>
      <c r="C6" s="348"/>
      <c r="D6" s="333" t="s">
        <v>33</v>
      </c>
      <c r="E6" s="333" t="s">
        <v>135</v>
      </c>
      <c r="F6" s="348"/>
      <c r="G6" s="343"/>
      <c r="H6" s="348"/>
      <c r="I6" s="476"/>
      <c r="J6" s="343"/>
    </row>
    <row r="7" spans="1:10" x14ac:dyDescent="0.25">
      <c r="A7" s="356"/>
      <c r="B7" s="348"/>
      <c r="C7" s="348"/>
      <c r="D7" s="333" t="s">
        <v>34</v>
      </c>
      <c r="E7" s="333" t="s">
        <v>136</v>
      </c>
      <c r="F7" s="348"/>
      <c r="G7" s="343"/>
      <c r="H7" s="348"/>
      <c r="I7" s="476"/>
      <c r="J7" s="343"/>
    </row>
    <row r="8" spans="1:10" ht="45.75" customHeight="1" x14ac:dyDescent="0.25">
      <c r="A8" s="357"/>
      <c r="B8" s="349"/>
      <c r="C8" s="349"/>
      <c r="D8" s="333" t="s">
        <v>35</v>
      </c>
      <c r="E8" s="333" t="s">
        <v>100</v>
      </c>
      <c r="F8" s="348"/>
      <c r="G8" s="343"/>
      <c r="H8" s="349"/>
      <c r="I8" s="476"/>
      <c r="J8" s="343"/>
    </row>
    <row r="9" spans="1:10" ht="10.5" customHeight="1" x14ac:dyDescent="0.25">
      <c r="A9" s="355" t="s">
        <v>20</v>
      </c>
      <c r="B9" s="443" t="s">
        <v>392</v>
      </c>
      <c r="C9" s="444"/>
      <c r="D9" s="445"/>
      <c r="E9" s="420"/>
      <c r="F9" s="348"/>
      <c r="G9" s="343">
        <f>G13+G17</f>
        <v>30</v>
      </c>
      <c r="H9" s="343"/>
      <c r="I9" s="343"/>
      <c r="J9" s="343"/>
    </row>
    <row r="10" spans="1:10" ht="9.75" customHeight="1" x14ac:dyDescent="0.25">
      <c r="A10" s="356"/>
      <c r="B10" s="446"/>
      <c r="C10" s="447"/>
      <c r="D10" s="448"/>
      <c r="E10" s="421"/>
      <c r="F10" s="348"/>
      <c r="G10" s="343"/>
      <c r="H10" s="343"/>
      <c r="I10" s="343"/>
      <c r="J10" s="343"/>
    </row>
    <row r="11" spans="1:10" ht="15.75" customHeight="1" x14ac:dyDescent="0.25">
      <c r="A11" s="356"/>
      <c r="B11" s="446"/>
      <c r="C11" s="447"/>
      <c r="D11" s="448"/>
      <c r="E11" s="421"/>
      <c r="F11" s="348"/>
      <c r="G11" s="343"/>
      <c r="H11" s="343"/>
      <c r="I11" s="343"/>
      <c r="J11" s="343"/>
    </row>
    <row r="12" spans="1:10" ht="4.5" customHeight="1" x14ac:dyDescent="0.25">
      <c r="A12" s="357"/>
      <c r="B12" s="449"/>
      <c r="C12" s="450"/>
      <c r="D12" s="451"/>
      <c r="E12" s="422"/>
      <c r="F12" s="348"/>
      <c r="G12" s="343"/>
      <c r="H12" s="343"/>
      <c r="I12" s="343"/>
      <c r="J12" s="343"/>
    </row>
    <row r="13" spans="1:10" x14ac:dyDescent="0.25">
      <c r="A13" s="355" t="s">
        <v>41</v>
      </c>
      <c r="B13" s="347" t="s">
        <v>94</v>
      </c>
      <c r="C13" s="347" t="s">
        <v>9</v>
      </c>
      <c r="D13" s="333" t="s">
        <v>32</v>
      </c>
      <c r="E13" s="333" t="s">
        <v>36</v>
      </c>
      <c r="F13" s="348"/>
      <c r="G13" s="343">
        <v>15</v>
      </c>
      <c r="H13" s="347" t="s">
        <v>186</v>
      </c>
      <c r="I13" s="476"/>
      <c r="J13" s="343"/>
    </row>
    <row r="14" spans="1:10" x14ac:dyDescent="0.25">
      <c r="A14" s="356"/>
      <c r="B14" s="348"/>
      <c r="C14" s="348"/>
      <c r="D14" s="333" t="s">
        <v>33</v>
      </c>
      <c r="E14" s="333" t="s">
        <v>37</v>
      </c>
      <c r="F14" s="348"/>
      <c r="G14" s="343"/>
      <c r="H14" s="348"/>
      <c r="I14" s="476"/>
      <c r="J14" s="343"/>
    </row>
    <row r="15" spans="1:10" x14ac:dyDescent="0.25">
      <c r="A15" s="356"/>
      <c r="B15" s="348"/>
      <c r="C15" s="348"/>
      <c r="D15" s="333" t="s">
        <v>34</v>
      </c>
      <c r="E15" s="333" t="s">
        <v>38</v>
      </c>
      <c r="F15" s="348"/>
      <c r="G15" s="343"/>
      <c r="H15" s="348"/>
      <c r="I15" s="476"/>
      <c r="J15" s="343"/>
    </row>
    <row r="16" spans="1:10" ht="69" customHeight="1" x14ac:dyDescent="0.25">
      <c r="A16" s="357"/>
      <c r="B16" s="349"/>
      <c r="C16" s="349"/>
      <c r="D16" s="333" t="s">
        <v>35</v>
      </c>
      <c r="E16" s="332" t="s">
        <v>100</v>
      </c>
      <c r="F16" s="348"/>
      <c r="G16" s="343"/>
      <c r="H16" s="349"/>
      <c r="I16" s="476"/>
      <c r="J16" s="343"/>
    </row>
    <row r="17" spans="1:14" x14ac:dyDescent="0.25">
      <c r="A17" s="355" t="s">
        <v>42</v>
      </c>
      <c r="B17" s="347" t="s">
        <v>357</v>
      </c>
      <c r="C17" s="347" t="s">
        <v>9</v>
      </c>
      <c r="D17" s="333" t="s">
        <v>32</v>
      </c>
      <c r="E17" s="333" t="s">
        <v>36</v>
      </c>
      <c r="F17" s="348"/>
      <c r="G17" s="343">
        <v>15</v>
      </c>
      <c r="H17" s="347" t="s">
        <v>187</v>
      </c>
      <c r="I17" s="476"/>
      <c r="J17" s="343"/>
    </row>
    <row r="18" spans="1:14" x14ac:dyDescent="0.25">
      <c r="A18" s="356"/>
      <c r="B18" s="348"/>
      <c r="C18" s="348"/>
      <c r="D18" s="333" t="s">
        <v>33</v>
      </c>
      <c r="E18" s="333" t="s">
        <v>37</v>
      </c>
      <c r="F18" s="348"/>
      <c r="G18" s="343"/>
      <c r="H18" s="348"/>
      <c r="I18" s="476"/>
      <c r="J18" s="343"/>
    </row>
    <row r="19" spans="1:14" ht="25.5" customHeight="1" x14ac:dyDescent="0.25">
      <c r="A19" s="356"/>
      <c r="B19" s="348"/>
      <c r="C19" s="348"/>
      <c r="D19" s="333" t="s">
        <v>34</v>
      </c>
      <c r="E19" s="333" t="s">
        <v>38</v>
      </c>
      <c r="F19" s="348"/>
      <c r="G19" s="343"/>
      <c r="H19" s="348"/>
      <c r="I19" s="476"/>
      <c r="J19" s="343"/>
    </row>
    <row r="20" spans="1:14" x14ac:dyDescent="0.25">
      <c r="A20" s="357"/>
      <c r="B20" s="349"/>
      <c r="C20" s="349"/>
      <c r="D20" s="333" t="s">
        <v>35</v>
      </c>
      <c r="E20" s="332" t="s">
        <v>100</v>
      </c>
      <c r="F20" s="349"/>
      <c r="G20" s="343"/>
      <c r="H20" s="349"/>
      <c r="I20" s="476"/>
      <c r="J20" s="343"/>
    </row>
    <row r="21" spans="1:14" ht="35.25" customHeight="1" x14ac:dyDescent="0.25">
      <c r="A21" s="441">
        <v>4</v>
      </c>
      <c r="B21" s="343" t="s">
        <v>104</v>
      </c>
      <c r="C21" s="347" t="s">
        <v>105</v>
      </c>
      <c r="D21" s="333" t="s">
        <v>32</v>
      </c>
      <c r="E21" s="336">
        <v>5</v>
      </c>
      <c r="F21" s="347" t="s">
        <v>443</v>
      </c>
      <c r="G21" s="429">
        <v>15</v>
      </c>
      <c r="H21" s="347" t="s">
        <v>328</v>
      </c>
      <c r="I21" s="347"/>
      <c r="J21" s="347"/>
    </row>
    <row r="22" spans="1:14" ht="27" customHeight="1" x14ac:dyDescent="0.25">
      <c r="A22" s="441"/>
      <c r="B22" s="343"/>
      <c r="C22" s="348"/>
      <c r="D22" s="333" t="s">
        <v>33</v>
      </c>
      <c r="E22" s="336">
        <v>10</v>
      </c>
      <c r="F22" s="348"/>
      <c r="G22" s="430"/>
      <c r="H22" s="348"/>
      <c r="I22" s="348"/>
      <c r="J22" s="348"/>
    </row>
    <row r="23" spans="1:14" ht="24.75" customHeight="1" x14ac:dyDescent="0.25">
      <c r="A23" s="441"/>
      <c r="B23" s="343"/>
      <c r="C23" s="348"/>
      <c r="D23" s="333" t="s">
        <v>34</v>
      </c>
      <c r="E23" s="336">
        <v>15</v>
      </c>
      <c r="F23" s="348"/>
      <c r="G23" s="430"/>
      <c r="H23" s="348"/>
      <c r="I23" s="348"/>
      <c r="J23" s="348"/>
    </row>
    <row r="24" spans="1:14" ht="27.75" customHeight="1" x14ac:dyDescent="0.25">
      <c r="A24" s="441"/>
      <c r="B24" s="343"/>
      <c r="C24" s="349"/>
      <c r="D24" s="333" t="s">
        <v>35</v>
      </c>
      <c r="E24" s="336">
        <v>20</v>
      </c>
      <c r="F24" s="349"/>
      <c r="G24" s="431"/>
      <c r="H24" s="349"/>
      <c r="I24" s="349"/>
      <c r="J24" s="349"/>
    </row>
    <row r="25" spans="1:14" ht="103.5" customHeight="1" x14ac:dyDescent="0.25">
      <c r="A25" s="429">
        <v>5</v>
      </c>
      <c r="B25" s="347" t="s">
        <v>106</v>
      </c>
      <c r="C25" s="347" t="s">
        <v>101</v>
      </c>
      <c r="D25" s="333" t="s">
        <v>32</v>
      </c>
      <c r="E25" s="321">
        <v>0.1</v>
      </c>
      <c r="F25" s="347" t="s">
        <v>443</v>
      </c>
      <c r="G25" s="347">
        <v>10</v>
      </c>
      <c r="H25" s="420" t="s">
        <v>338</v>
      </c>
      <c r="I25" s="347"/>
      <c r="J25" s="347"/>
    </row>
    <row r="26" spans="1:14" ht="33.75" customHeight="1" x14ac:dyDescent="0.25">
      <c r="A26" s="430"/>
      <c r="B26" s="348"/>
      <c r="C26" s="348"/>
      <c r="D26" s="333" t="s">
        <v>33</v>
      </c>
      <c r="E26" s="321">
        <v>0.2</v>
      </c>
      <c r="F26" s="348"/>
      <c r="G26" s="348"/>
      <c r="H26" s="421"/>
      <c r="I26" s="348"/>
      <c r="J26" s="348"/>
    </row>
    <row r="27" spans="1:14" ht="21" customHeight="1" x14ac:dyDescent="0.25">
      <c r="A27" s="430"/>
      <c r="B27" s="348"/>
      <c r="C27" s="348"/>
      <c r="D27" s="333" t="s">
        <v>34</v>
      </c>
      <c r="E27" s="321">
        <v>0.3</v>
      </c>
      <c r="F27" s="348"/>
      <c r="G27" s="348"/>
      <c r="H27" s="421"/>
      <c r="I27" s="348"/>
      <c r="J27" s="348"/>
    </row>
    <row r="28" spans="1:14" x14ac:dyDescent="0.25">
      <c r="A28" s="431"/>
      <c r="B28" s="349"/>
      <c r="C28" s="349"/>
      <c r="D28" s="333" t="s">
        <v>35</v>
      </c>
      <c r="E28" s="321">
        <v>0.4</v>
      </c>
      <c r="F28" s="349"/>
      <c r="G28" s="349"/>
      <c r="H28" s="422"/>
      <c r="I28" s="349"/>
      <c r="J28" s="349"/>
      <c r="N28" s="337">
        <v>25</v>
      </c>
    </row>
    <row r="29" spans="1:14" ht="73.5" customHeight="1" x14ac:dyDescent="0.25">
      <c r="A29" s="429">
        <v>6</v>
      </c>
      <c r="B29" s="347" t="s">
        <v>349</v>
      </c>
      <c r="C29" s="347" t="s">
        <v>9</v>
      </c>
      <c r="D29" s="332" t="s">
        <v>32</v>
      </c>
      <c r="E29" s="332">
        <v>0.75</v>
      </c>
      <c r="F29" s="347" t="s">
        <v>443</v>
      </c>
      <c r="G29" s="347">
        <v>15</v>
      </c>
      <c r="H29" s="420" t="s">
        <v>339</v>
      </c>
      <c r="I29" s="347"/>
      <c r="J29" s="347"/>
      <c r="N29" s="337">
        <v>10</v>
      </c>
    </row>
    <row r="30" spans="1:14" ht="27.75" customHeight="1" x14ac:dyDescent="0.25">
      <c r="A30" s="430"/>
      <c r="B30" s="348"/>
      <c r="C30" s="348"/>
      <c r="D30" s="332" t="s">
        <v>33</v>
      </c>
      <c r="E30" s="332">
        <v>1.75</v>
      </c>
      <c r="F30" s="348"/>
      <c r="G30" s="348"/>
      <c r="H30" s="421"/>
      <c r="I30" s="348"/>
      <c r="J30" s="348"/>
      <c r="N30" s="337">
        <v>15</v>
      </c>
    </row>
    <row r="31" spans="1:14" x14ac:dyDescent="0.25">
      <c r="A31" s="430"/>
      <c r="B31" s="348"/>
      <c r="C31" s="348"/>
      <c r="D31" s="332" t="s">
        <v>34</v>
      </c>
      <c r="E31" s="332">
        <v>2.75</v>
      </c>
      <c r="F31" s="348"/>
      <c r="G31" s="348"/>
      <c r="H31" s="421"/>
      <c r="I31" s="348"/>
      <c r="J31" s="348"/>
    </row>
    <row r="32" spans="1:14" ht="12.75" customHeight="1" x14ac:dyDescent="0.25">
      <c r="A32" s="431"/>
      <c r="B32" s="349"/>
      <c r="C32" s="349"/>
      <c r="D32" s="332" t="s">
        <v>35</v>
      </c>
      <c r="E32" s="332">
        <v>3.75</v>
      </c>
      <c r="F32" s="349"/>
      <c r="G32" s="349"/>
      <c r="H32" s="422"/>
      <c r="I32" s="349"/>
      <c r="J32" s="349"/>
    </row>
    <row r="33" spans="1:10" ht="210" x14ac:dyDescent="0.25">
      <c r="A33" s="336">
        <v>8</v>
      </c>
      <c r="B33" s="332" t="s">
        <v>372</v>
      </c>
      <c r="C33" s="332" t="s">
        <v>101</v>
      </c>
      <c r="D33" s="332" t="s">
        <v>373</v>
      </c>
      <c r="E33" s="332" t="s">
        <v>393</v>
      </c>
      <c r="F33" s="332" t="s">
        <v>374</v>
      </c>
      <c r="G33" s="332">
        <v>3</v>
      </c>
      <c r="H33" s="332" t="s">
        <v>375</v>
      </c>
      <c r="I33" s="336"/>
      <c r="J33" s="336"/>
    </row>
    <row r="34" spans="1:10" ht="90" x14ac:dyDescent="0.25">
      <c r="A34" s="336">
        <v>9</v>
      </c>
      <c r="B34" s="332" t="s">
        <v>377</v>
      </c>
      <c r="C34" s="332" t="s">
        <v>12</v>
      </c>
      <c r="D34" s="332" t="s">
        <v>373</v>
      </c>
      <c r="E34" s="339">
        <v>1</v>
      </c>
      <c r="F34" s="332" t="s">
        <v>14</v>
      </c>
      <c r="G34" s="332">
        <v>2</v>
      </c>
      <c r="H34" s="340" t="s">
        <v>378</v>
      </c>
      <c r="I34" s="336"/>
      <c r="J34" s="336"/>
    </row>
    <row r="35" spans="1:10" ht="60" x14ac:dyDescent="0.25">
      <c r="A35" s="319" t="s">
        <v>380</v>
      </c>
      <c r="B35" s="332" t="s">
        <v>461</v>
      </c>
      <c r="C35" s="332" t="s">
        <v>466</v>
      </c>
      <c r="D35" s="332" t="s">
        <v>60</v>
      </c>
      <c r="E35" s="339">
        <v>1</v>
      </c>
      <c r="F35" s="332" t="s">
        <v>14</v>
      </c>
      <c r="G35" s="332">
        <v>5</v>
      </c>
      <c r="H35" s="340" t="s">
        <v>378</v>
      </c>
      <c r="I35" s="336"/>
      <c r="J35" s="336"/>
    </row>
    <row r="36" spans="1:10" ht="120" x14ac:dyDescent="0.25">
      <c r="A36" s="319" t="s">
        <v>381</v>
      </c>
      <c r="B36" s="332" t="s">
        <v>462</v>
      </c>
      <c r="C36" s="332" t="s">
        <v>467</v>
      </c>
      <c r="D36" s="332" t="s">
        <v>60</v>
      </c>
      <c r="E36" s="339" t="s">
        <v>468</v>
      </c>
      <c r="F36" s="332" t="s">
        <v>469</v>
      </c>
      <c r="G36" s="332">
        <v>5</v>
      </c>
      <c r="H36" s="340" t="s">
        <v>470</v>
      </c>
      <c r="I36" s="336"/>
      <c r="J36" s="336"/>
    </row>
    <row r="37" spans="1:10" x14ac:dyDescent="0.25">
      <c r="A37" s="83"/>
      <c r="B37" s="336" t="s">
        <v>15</v>
      </c>
      <c r="C37" s="336"/>
      <c r="D37" s="336"/>
      <c r="E37" s="336"/>
      <c r="F37" s="336"/>
      <c r="G37" s="336">
        <f>G29+G25+G21+G4+G33+G34+10</f>
        <v>100</v>
      </c>
      <c r="H37" s="336"/>
      <c r="I37" s="336"/>
      <c r="J37" s="109">
        <v>0</v>
      </c>
    </row>
    <row r="39" spans="1:10" ht="30" x14ac:dyDescent="0.25">
      <c r="B39" s="48" t="s">
        <v>376</v>
      </c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8" orientation="portrait" horizontalDpi="4294967293" r:id="rId1"/>
  <ignoredErrors>
    <ignoredError sqref="A5:A12 A14:A16" numberStoredAsText="1"/>
    <ignoredError sqref="A13" twoDigitTextYear="1" numberStoredAsText="1"/>
    <ignoredError sqref="A17" twoDigitTextYear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7"/>
  <sheetViews>
    <sheetView zoomScale="82" zoomScaleNormal="82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25" sqref="K25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72" t="s">
        <v>246</v>
      </c>
    </row>
    <row r="2" spans="1:10" ht="39" customHeight="1" x14ac:dyDescent="0.25">
      <c r="A2" s="388" t="s">
        <v>316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66.75" customHeight="1" x14ac:dyDescent="0.25">
      <c r="A3" s="2" t="s">
        <v>0</v>
      </c>
      <c r="B3" s="21" t="s">
        <v>1</v>
      </c>
      <c r="C3" s="21" t="s">
        <v>2</v>
      </c>
      <c r="D3" s="21" t="s">
        <v>31</v>
      </c>
      <c r="E3" s="21" t="s">
        <v>3</v>
      </c>
      <c r="F3" s="21" t="s">
        <v>4</v>
      </c>
      <c r="G3" s="21" t="s">
        <v>65</v>
      </c>
      <c r="H3" s="21" t="s">
        <v>40</v>
      </c>
      <c r="I3" s="21" t="s">
        <v>6</v>
      </c>
      <c r="J3" s="21" t="s">
        <v>7</v>
      </c>
    </row>
    <row r="4" spans="1:10" ht="21" customHeight="1" x14ac:dyDescent="0.25">
      <c r="A4" s="63">
        <v>1</v>
      </c>
      <c r="B4" s="351" t="s">
        <v>8</v>
      </c>
      <c r="C4" s="424"/>
      <c r="D4" s="352"/>
      <c r="E4" s="28"/>
      <c r="F4" s="347" t="s">
        <v>14</v>
      </c>
      <c r="G4" s="28">
        <f>G5+G9</f>
        <v>40</v>
      </c>
      <c r="H4" s="69"/>
      <c r="I4" s="21"/>
      <c r="J4" s="21"/>
    </row>
    <row r="5" spans="1:10" ht="27" customHeight="1" x14ac:dyDescent="0.25">
      <c r="A5" s="355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8"/>
      <c r="G5" s="343">
        <v>10</v>
      </c>
      <c r="H5" s="347" t="s">
        <v>336</v>
      </c>
      <c r="I5" s="442"/>
      <c r="J5" s="368"/>
    </row>
    <row r="6" spans="1:10" ht="19.5" customHeight="1" x14ac:dyDescent="0.25">
      <c r="A6" s="356"/>
      <c r="B6" s="348"/>
      <c r="C6" s="348"/>
      <c r="D6" s="6" t="s">
        <v>33</v>
      </c>
      <c r="E6" s="6" t="s">
        <v>135</v>
      </c>
      <c r="F6" s="348"/>
      <c r="G6" s="343"/>
      <c r="H6" s="348"/>
      <c r="I6" s="442"/>
      <c r="J6" s="368"/>
    </row>
    <row r="7" spans="1:10" ht="22.5" customHeight="1" x14ac:dyDescent="0.25">
      <c r="A7" s="356"/>
      <c r="B7" s="348"/>
      <c r="C7" s="348"/>
      <c r="D7" s="6" t="s">
        <v>34</v>
      </c>
      <c r="E7" s="6" t="s">
        <v>136</v>
      </c>
      <c r="F7" s="348"/>
      <c r="G7" s="343"/>
      <c r="H7" s="348"/>
      <c r="I7" s="442"/>
      <c r="J7" s="368"/>
    </row>
    <row r="8" spans="1:10" ht="23.25" customHeight="1" x14ac:dyDescent="0.25">
      <c r="A8" s="357"/>
      <c r="B8" s="349"/>
      <c r="C8" s="349"/>
      <c r="D8" s="6" t="s">
        <v>35</v>
      </c>
      <c r="E8" s="6" t="s">
        <v>100</v>
      </c>
      <c r="F8" s="348"/>
      <c r="G8" s="343"/>
      <c r="H8" s="349"/>
      <c r="I8" s="442"/>
      <c r="J8" s="368"/>
    </row>
    <row r="9" spans="1:10" ht="15" customHeight="1" x14ac:dyDescent="0.25">
      <c r="A9" s="355" t="s">
        <v>20</v>
      </c>
      <c r="B9" s="443" t="s">
        <v>392</v>
      </c>
      <c r="C9" s="444"/>
      <c r="D9" s="445"/>
      <c r="E9" s="420"/>
      <c r="F9" s="348"/>
      <c r="G9" s="343">
        <f>G13+G17</f>
        <v>30</v>
      </c>
      <c r="H9" s="343"/>
      <c r="I9" s="368"/>
      <c r="J9" s="368"/>
    </row>
    <row r="10" spans="1:10" ht="9" customHeight="1" x14ac:dyDescent="0.25">
      <c r="A10" s="356"/>
      <c r="B10" s="446"/>
      <c r="C10" s="447"/>
      <c r="D10" s="448"/>
      <c r="E10" s="421"/>
      <c r="F10" s="348"/>
      <c r="G10" s="343"/>
      <c r="H10" s="343"/>
      <c r="I10" s="368"/>
      <c r="J10" s="368"/>
    </row>
    <row r="11" spans="1:10" ht="7.5" customHeight="1" x14ac:dyDescent="0.25">
      <c r="A11" s="356"/>
      <c r="B11" s="446"/>
      <c r="C11" s="447"/>
      <c r="D11" s="448"/>
      <c r="E11" s="421"/>
      <c r="F11" s="348"/>
      <c r="G11" s="343"/>
      <c r="H11" s="343"/>
      <c r="I11" s="368"/>
      <c r="J11" s="368"/>
    </row>
    <row r="12" spans="1:10" ht="8.25" customHeight="1" x14ac:dyDescent="0.25">
      <c r="A12" s="357"/>
      <c r="B12" s="449"/>
      <c r="C12" s="450"/>
      <c r="D12" s="451"/>
      <c r="E12" s="422"/>
      <c r="F12" s="348"/>
      <c r="G12" s="343"/>
      <c r="H12" s="343"/>
      <c r="I12" s="368"/>
      <c r="J12" s="368"/>
    </row>
    <row r="13" spans="1:10" ht="24" customHeight="1" x14ac:dyDescent="0.25">
      <c r="A13" s="355" t="s">
        <v>41</v>
      </c>
      <c r="B13" s="347" t="s">
        <v>94</v>
      </c>
      <c r="C13" s="347" t="s">
        <v>9</v>
      </c>
      <c r="D13" s="6" t="s">
        <v>32</v>
      </c>
      <c r="E13" s="6" t="s">
        <v>36</v>
      </c>
      <c r="F13" s="348"/>
      <c r="G13" s="343">
        <v>15</v>
      </c>
      <c r="H13" s="347" t="s">
        <v>186</v>
      </c>
      <c r="I13" s="442"/>
      <c r="J13" s="368"/>
    </row>
    <row r="14" spans="1:10" ht="23.25" customHeight="1" x14ac:dyDescent="0.25">
      <c r="A14" s="356"/>
      <c r="B14" s="348"/>
      <c r="C14" s="348"/>
      <c r="D14" s="6" t="s">
        <v>33</v>
      </c>
      <c r="E14" s="6" t="s">
        <v>37</v>
      </c>
      <c r="F14" s="348"/>
      <c r="G14" s="343"/>
      <c r="H14" s="348"/>
      <c r="I14" s="442"/>
      <c r="J14" s="368"/>
    </row>
    <row r="15" spans="1:10" ht="22.5" customHeight="1" x14ac:dyDescent="0.25">
      <c r="A15" s="356"/>
      <c r="B15" s="348"/>
      <c r="C15" s="348"/>
      <c r="D15" s="6" t="s">
        <v>34</v>
      </c>
      <c r="E15" s="6" t="s">
        <v>38</v>
      </c>
      <c r="F15" s="348"/>
      <c r="G15" s="343"/>
      <c r="H15" s="348"/>
      <c r="I15" s="442"/>
      <c r="J15" s="368"/>
    </row>
    <row r="16" spans="1:10" ht="20.25" customHeight="1" x14ac:dyDescent="0.25">
      <c r="A16" s="357"/>
      <c r="B16" s="349"/>
      <c r="C16" s="349"/>
      <c r="D16" s="6" t="s">
        <v>35</v>
      </c>
      <c r="E16" s="28" t="s">
        <v>100</v>
      </c>
      <c r="F16" s="348"/>
      <c r="G16" s="343"/>
      <c r="H16" s="349"/>
      <c r="I16" s="442"/>
      <c r="J16" s="368"/>
    </row>
    <row r="17" spans="1:10" ht="22.5" customHeight="1" x14ac:dyDescent="0.25">
      <c r="A17" s="355" t="s">
        <v>42</v>
      </c>
      <c r="B17" s="347" t="s">
        <v>93</v>
      </c>
      <c r="C17" s="347" t="s">
        <v>9</v>
      </c>
      <c r="D17" s="6" t="s">
        <v>32</v>
      </c>
      <c r="E17" s="6" t="s">
        <v>36</v>
      </c>
      <c r="F17" s="348"/>
      <c r="G17" s="343">
        <v>15</v>
      </c>
      <c r="H17" s="347" t="s">
        <v>187</v>
      </c>
      <c r="I17" s="442"/>
      <c r="J17" s="368"/>
    </row>
    <row r="18" spans="1:10" ht="18" customHeight="1" x14ac:dyDescent="0.25">
      <c r="A18" s="356"/>
      <c r="B18" s="348"/>
      <c r="C18" s="348"/>
      <c r="D18" s="6" t="s">
        <v>33</v>
      </c>
      <c r="E18" s="6" t="s">
        <v>37</v>
      </c>
      <c r="F18" s="348"/>
      <c r="G18" s="343"/>
      <c r="H18" s="348"/>
      <c r="I18" s="442"/>
      <c r="J18" s="368"/>
    </row>
    <row r="19" spans="1:10" ht="21.75" customHeight="1" x14ac:dyDescent="0.25">
      <c r="A19" s="356"/>
      <c r="B19" s="348"/>
      <c r="C19" s="348"/>
      <c r="D19" s="6" t="s">
        <v>34</v>
      </c>
      <c r="E19" s="6" t="s">
        <v>38</v>
      </c>
      <c r="F19" s="348"/>
      <c r="G19" s="343"/>
      <c r="H19" s="348"/>
      <c r="I19" s="442"/>
      <c r="J19" s="368"/>
    </row>
    <row r="20" spans="1:10" ht="17.25" customHeight="1" x14ac:dyDescent="0.25">
      <c r="A20" s="357"/>
      <c r="B20" s="349"/>
      <c r="C20" s="349"/>
      <c r="D20" s="6" t="s">
        <v>35</v>
      </c>
      <c r="E20" s="28" t="s">
        <v>100</v>
      </c>
      <c r="F20" s="349"/>
      <c r="G20" s="343"/>
      <c r="H20" s="349"/>
      <c r="I20" s="442"/>
      <c r="J20" s="368"/>
    </row>
    <row r="21" spans="1:10" ht="77.25" customHeight="1" x14ac:dyDescent="0.25">
      <c r="A21" s="429">
        <v>4</v>
      </c>
      <c r="B21" s="347" t="s">
        <v>104</v>
      </c>
      <c r="C21" s="347" t="s">
        <v>105</v>
      </c>
      <c r="D21" s="6" t="s">
        <v>32</v>
      </c>
      <c r="E21" s="36">
        <v>5</v>
      </c>
      <c r="F21" s="347" t="s">
        <v>444</v>
      </c>
      <c r="G21" s="429">
        <v>10</v>
      </c>
      <c r="H21" s="347" t="s">
        <v>328</v>
      </c>
      <c r="I21" s="347"/>
      <c r="J21" s="347"/>
    </row>
    <row r="22" spans="1:10" x14ac:dyDescent="0.25">
      <c r="A22" s="430"/>
      <c r="B22" s="348"/>
      <c r="C22" s="348"/>
      <c r="D22" s="6" t="s">
        <v>33</v>
      </c>
      <c r="E22" s="36">
        <v>10</v>
      </c>
      <c r="F22" s="348"/>
      <c r="G22" s="430"/>
      <c r="H22" s="348"/>
      <c r="I22" s="348"/>
      <c r="J22" s="348"/>
    </row>
    <row r="23" spans="1:10" x14ac:dyDescent="0.25">
      <c r="A23" s="430"/>
      <c r="B23" s="348"/>
      <c r="C23" s="348"/>
      <c r="D23" s="6" t="s">
        <v>34</v>
      </c>
      <c r="E23" s="36">
        <v>15</v>
      </c>
      <c r="F23" s="348"/>
      <c r="G23" s="430"/>
      <c r="H23" s="348"/>
      <c r="I23" s="348"/>
      <c r="J23" s="348"/>
    </row>
    <row r="24" spans="1:10" x14ac:dyDescent="0.25">
      <c r="A24" s="431"/>
      <c r="B24" s="349"/>
      <c r="C24" s="349"/>
      <c r="D24" s="6" t="s">
        <v>35</v>
      </c>
      <c r="E24" s="36">
        <v>20</v>
      </c>
      <c r="F24" s="349"/>
      <c r="G24" s="431"/>
      <c r="H24" s="349"/>
      <c r="I24" s="349"/>
      <c r="J24" s="349"/>
    </row>
    <row r="25" spans="1:10" ht="94.5" customHeight="1" x14ac:dyDescent="0.25">
      <c r="A25" s="429">
        <v>5</v>
      </c>
      <c r="B25" s="347" t="s">
        <v>106</v>
      </c>
      <c r="C25" s="347" t="s">
        <v>101</v>
      </c>
      <c r="D25" s="6" t="s">
        <v>32</v>
      </c>
      <c r="E25" s="37">
        <v>0.1</v>
      </c>
      <c r="F25" s="347" t="s">
        <v>444</v>
      </c>
      <c r="G25" s="347">
        <v>10</v>
      </c>
      <c r="H25" s="420" t="s">
        <v>338</v>
      </c>
      <c r="I25" s="347"/>
      <c r="J25" s="347"/>
    </row>
    <row r="26" spans="1:10" x14ac:dyDescent="0.25">
      <c r="A26" s="430"/>
      <c r="B26" s="348"/>
      <c r="C26" s="348"/>
      <c r="D26" s="6" t="s">
        <v>33</v>
      </c>
      <c r="E26" s="37">
        <v>0.2</v>
      </c>
      <c r="F26" s="348"/>
      <c r="G26" s="348"/>
      <c r="H26" s="421"/>
      <c r="I26" s="348"/>
      <c r="J26" s="348"/>
    </row>
    <row r="27" spans="1:10" x14ac:dyDescent="0.25">
      <c r="A27" s="430"/>
      <c r="B27" s="348"/>
      <c r="C27" s="348"/>
      <c r="D27" s="6" t="s">
        <v>34</v>
      </c>
      <c r="E27" s="37">
        <v>0.3</v>
      </c>
      <c r="F27" s="348"/>
      <c r="G27" s="348"/>
      <c r="H27" s="421"/>
      <c r="I27" s="348"/>
      <c r="J27" s="348"/>
    </row>
    <row r="28" spans="1:10" x14ac:dyDescent="0.25">
      <c r="A28" s="431"/>
      <c r="B28" s="349"/>
      <c r="C28" s="349"/>
      <c r="D28" s="6" t="s">
        <v>35</v>
      </c>
      <c r="E28" s="37">
        <v>0.4</v>
      </c>
      <c r="F28" s="349"/>
      <c r="G28" s="349"/>
      <c r="H28" s="422"/>
      <c r="I28" s="349"/>
      <c r="J28" s="349"/>
    </row>
    <row r="29" spans="1:10" ht="76.5" customHeight="1" x14ac:dyDescent="0.25">
      <c r="A29" s="429">
        <v>6</v>
      </c>
      <c r="B29" s="347" t="s">
        <v>107</v>
      </c>
      <c r="C29" s="347" t="s">
        <v>9</v>
      </c>
      <c r="D29" s="120" t="s">
        <v>32</v>
      </c>
      <c r="E29" s="120">
        <v>0.75</v>
      </c>
      <c r="F29" s="347" t="s">
        <v>444</v>
      </c>
      <c r="G29" s="347">
        <v>10</v>
      </c>
      <c r="H29" s="420" t="s">
        <v>339</v>
      </c>
      <c r="I29" s="347"/>
      <c r="J29" s="347"/>
    </row>
    <row r="30" spans="1:10" x14ac:dyDescent="0.25">
      <c r="A30" s="430"/>
      <c r="B30" s="348"/>
      <c r="C30" s="348"/>
      <c r="D30" s="120" t="s">
        <v>33</v>
      </c>
      <c r="E30" s="120">
        <v>1.75</v>
      </c>
      <c r="F30" s="348"/>
      <c r="G30" s="348"/>
      <c r="H30" s="421"/>
      <c r="I30" s="348"/>
      <c r="J30" s="348"/>
    </row>
    <row r="31" spans="1:10" x14ac:dyDescent="0.25">
      <c r="A31" s="430"/>
      <c r="B31" s="348"/>
      <c r="C31" s="348"/>
      <c r="D31" s="120" t="s">
        <v>34</v>
      </c>
      <c r="E31" s="120">
        <v>2.75</v>
      </c>
      <c r="F31" s="348"/>
      <c r="G31" s="348"/>
      <c r="H31" s="421"/>
      <c r="I31" s="348"/>
      <c r="J31" s="348"/>
    </row>
    <row r="32" spans="1:10" x14ac:dyDescent="0.25">
      <c r="A32" s="431"/>
      <c r="B32" s="349"/>
      <c r="C32" s="349"/>
      <c r="D32" s="120" t="s">
        <v>35</v>
      </c>
      <c r="E32" s="120">
        <v>3.75</v>
      </c>
      <c r="F32" s="349"/>
      <c r="G32" s="349"/>
      <c r="H32" s="422"/>
      <c r="I32" s="349"/>
      <c r="J32" s="349"/>
    </row>
    <row r="33" spans="1:10" ht="210" x14ac:dyDescent="0.25">
      <c r="A33" s="206">
        <v>8</v>
      </c>
      <c r="B33" s="201" t="s">
        <v>372</v>
      </c>
      <c r="C33" s="201" t="s">
        <v>101</v>
      </c>
      <c r="D33" s="201" t="s">
        <v>373</v>
      </c>
      <c r="E33" s="201" t="s">
        <v>393</v>
      </c>
      <c r="F33" s="201" t="s">
        <v>374</v>
      </c>
      <c r="G33" s="201">
        <v>3</v>
      </c>
      <c r="H33" s="201" t="s">
        <v>375</v>
      </c>
      <c r="I33" s="23"/>
      <c r="J33" s="23"/>
    </row>
    <row r="34" spans="1:10" ht="120" x14ac:dyDescent="0.25">
      <c r="A34" s="206">
        <v>9</v>
      </c>
      <c r="B34" s="201" t="s">
        <v>377</v>
      </c>
      <c r="C34" s="201" t="s">
        <v>12</v>
      </c>
      <c r="D34" s="201" t="s">
        <v>373</v>
      </c>
      <c r="E34" s="75">
        <v>1</v>
      </c>
      <c r="F34" s="201" t="s">
        <v>14</v>
      </c>
      <c r="G34" s="201">
        <v>2</v>
      </c>
      <c r="H34" s="199" t="s">
        <v>378</v>
      </c>
      <c r="I34" s="23"/>
      <c r="J34" s="23"/>
    </row>
    <row r="35" spans="1:10" x14ac:dyDescent="0.25">
      <c r="A35" s="26"/>
      <c r="B35" s="23" t="s">
        <v>15</v>
      </c>
      <c r="C35" s="23"/>
      <c r="D35" s="23"/>
      <c r="E35" s="23"/>
      <c r="F35" s="23"/>
      <c r="G35" s="23">
        <v>100</v>
      </c>
      <c r="H35" s="23"/>
      <c r="I35" s="23"/>
      <c r="J35" s="93">
        <v>0</v>
      </c>
    </row>
    <row r="37" spans="1:10" ht="30" x14ac:dyDescent="0.25">
      <c r="B37" s="48" t="s">
        <v>376</v>
      </c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" numberStoredAsText="1"/>
    <ignoredError sqref="A13 A17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0"/>
  <sheetViews>
    <sheetView zoomScale="86" zoomScaleNormal="86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O13" sqref="O13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" style="1" customWidth="1"/>
    <col min="5" max="5" width="9.7109375" style="1" bestFit="1" customWidth="1"/>
    <col min="6" max="6" width="24.140625" style="1" customWidth="1"/>
    <col min="7" max="7" width="12.42578125" style="1" customWidth="1"/>
    <col min="8" max="8" width="34.855468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72" t="s">
        <v>247</v>
      </c>
    </row>
    <row r="2" spans="1:10" ht="31.5" customHeight="1" x14ac:dyDescent="0.25">
      <c r="A2" s="388" t="s">
        <v>411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58.5" customHeight="1" x14ac:dyDescent="0.25">
      <c r="A3" s="2" t="s">
        <v>0</v>
      </c>
      <c r="B3" s="30" t="s">
        <v>1</v>
      </c>
      <c r="C3" s="30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30.75" customHeight="1" x14ac:dyDescent="0.25">
      <c r="A4" s="65" t="s">
        <v>103</v>
      </c>
      <c r="B4" s="351" t="s">
        <v>354</v>
      </c>
      <c r="C4" s="424"/>
      <c r="D4" s="352"/>
      <c r="E4" s="28"/>
      <c r="F4" s="58"/>
      <c r="G4" s="58">
        <f>G5+G9+G18</f>
        <v>40</v>
      </c>
      <c r="H4" s="58"/>
      <c r="I4" s="58"/>
      <c r="J4" s="50"/>
    </row>
    <row r="5" spans="1:10" ht="29.2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7" t="s">
        <v>14</v>
      </c>
      <c r="G5" s="429">
        <v>10</v>
      </c>
      <c r="H5" s="347" t="s">
        <v>336</v>
      </c>
      <c r="I5" s="452"/>
      <c r="J5" s="407"/>
    </row>
    <row r="6" spans="1:10" ht="33" customHeight="1" x14ac:dyDescent="0.25">
      <c r="A6" s="361"/>
      <c r="B6" s="348"/>
      <c r="C6" s="348"/>
      <c r="D6" s="6" t="s">
        <v>33</v>
      </c>
      <c r="E6" s="6" t="s">
        <v>135</v>
      </c>
      <c r="F6" s="348"/>
      <c r="G6" s="430"/>
      <c r="H6" s="348"/>
      <c r="I6" s="453"/>
      <c r="J6" s="408"/>
    </row>
    <row r="7" spans="1:10" ht="22.5" customHeight="1" x14ac:dyDescent="0.25">
      <c r="A7" s="361"/>
      <c r="B7" s="348"/>
      <c r="C7" s="348"/>
      <c r="D7" s="6" t="s">
        <v>34</v>
      </c>
      <c r="E7" s="6" t="s">
        <v>136</v>
      </c>
      <c r="F7" s="348"/>
      <c r="G7" s="430"/>
      <c r="H7" s="348"/>
      <c r="I7" s="453"/>
      <c r="J7" s="408"/>
    </row>
    <row r="8" spans="1:10" ht="45" customHeight="1" x14ac:dyDescent="0.25">
      <c r="A8" s="361"/>
      <c r="B8" s="349"/>
      <c r="C8" s="349"/>
      <c r="D8" s="6" t="s">
        <v>35</v>
      </c>
      <c r="E8" s="6" t="s">
        <v>100</v>
      </c>
      <c r="F8" s="349"/>
      <c r="G8" s="431"/>
      <c r="H8" s="349"/>
      <c r="I8" s="454"/>
      <c r="J8" s="409"/>
    </row>
    <row r="9" spans="1:10" ht="34.5" customHeight="1" x14ac:dyDescent="0.25">
      <c r="A9" s="147" t="s">
        <v>20</v>
      </c>
      <c r="B9" s="351" t="s">
        <v>392</v>
      </c>
      <c r="C9" s="424"/>
      <c r="D9" s="352"/>
      <c r="E9" s="6"/>
      <c r="F9" s="146"/>
      <c r="G9" s="149">
        <f>G10+G14</f>
        <v>20</v>
      </c>
      <c r="H9" s="145"/>
      <c r="I9" s="150"/>
      <c r="J9" s="148"/>
    </row>
    <row r="10" spans="1:10" ht="34.5" customHeight="1" x14ac:dyDescent="0.25">
      <c r="A10" s="355" t="s">
        <v>41</v>
      </c>
      <c r="B10" s="347" t="s">
        <v>94</v>
      </c>
      <c r="C10" s="347" t="s">
        <v>9</v>
      </c>
      <c r="D10" s="6" t="s">
        <v>32</v>
      </c>
      <c r="E10" s="5" t="s">
        <v>36</v>
      </c>
      <c r="F10" s="347" t="s">
        <v>14</v>
      </c>
      <c r="G10" s="429">
        <v>10</v>
      </c>
      <c r="H10" s="347" t="s">
        <v>186</v>
      </c>
      <c r="I10" s="452"/>
      <c r="J10" s="407"/>
    </row>
    <row r="11" spans="1:10" ht="34.5" customHeight="1" x14ac:dyDescent="0.25">
      <c r="A11" s="356"/>
      <c r="B11" s="348"/>
      <c r="C11" s="348"/>
      <c r="D11" s="6" t="s">
        <v>33</v>
      </c>
      <c r="E11" s="5" t="s">
        <v>37</v>
      </c>
      <c r="F11" s="348"/>
      <c r="G11" s="430"/>
      <c r="H11" s="348"/>
      <c r="I11" s="453"/>
      <c r="J11" s="408"/>
    </row>
    <row r="12" spans="1:10" ht="29.25" customHeight="1" x14ac:dyDescent="0.25">
      <c r="A12" s="356"/>
      <c r="B12" s="348"/>
      <c r="C12" s="348"/>
      <c r="D12" s="6" t="s">
        <v>34</v>
      </c>
      <c r="E12" s="5" t="s">
        <v>38</v>
      </c>
      <c r="F12" s="348"/>
      <c r="G12" s="430"/>
      <c r="H12" s="348"/>
      <c r="I12" s="453"/>
      <c r="J12" s="408"/>
    </row>
    <row r="13" spans="1:10" ht="19.5" customHeight="1" x14ac:dyDescent="0.25">
      <c r="A13" s="357"/>
      <c r="B13" s="349"/>
      <c r="C13" s="349"/>
      <c r="D13" s="6" t="s">
        <v>35</v>
      </c>
      <c r="E13" s="5" t="s">
        <v>110</v>
      </c>
      <c r="F13" s="349"/>
      <c r="G13" s="431"/>
      <c r="H13" s="349"/>
      <c r="I13" s="454"/>
      <c r="J13" s="409"/>
    </row>
    <row r="14" spans="1:10" ht="30" customHeight="1" x14ac:dyDescent="0.25">
      <c r="A14" s="355" t="s">
        <v>42</v>
      </c>
      <c r="B14" s="347" t="s">
        <v>357</v>
      </c>
      <c r="C14" s="347" t="s">
        <v>9</v>
      </c>
      <c r="D14" s="6" t="s">
        <v>32</v>
      </c>
      <c r="E14" s="5" t="s">
        <v>36</v>
      </c>
      <c r="F14" s="347" t="s">
        <v>14</v>
      </c>
      <c r="G14" s="429">
        <v>10</v>
      </c>
      <c r="H14" s="347" t="s">
        <v>187</v>
      </c>
      <c r="I14" s="452"/>
      <c r="J14" s="407"/>
    </row>
    <row r="15" spans="1:10" ht="30.75" customHeight="1" x14ac:dyDescent="0.25">
      <c r="A15" s="356"/>
      <c r="B15" s="348"/>
      <c r="C15" s="348"/>
      <c r="D15" s="6" t="s">
        <v>33</v>
      </c>
      <c r="E15" s="5" t="s">
        <v>37</v>
      </c>
      <c r="F15" s="348"/>
      <c r="G15" s="430"/>
      <c r="H15" s="348"/>
      <c r="I15" s="453"/>
      <c r="J15" s="408"/>
    </row>
    <row r="16" spans="1:10" ht="34.5" customHeight="1" x14ac:dyDescent="0.25">
      <c r="A16" s="356"/>
      <c r="B16" s="348"/>
      <c r="C16" s="348"/>
      <c r="D16" s="6" t="s">
        <v>34</v>
      </c>
      <c r="E16" s="5" t="s">
        <v>38</v>
      </c>
      <c r="F16" s="348"/>
      <c r="G16" s="430"/>
      <c r="H16" s="348"/>
      <c r="I16" s="453"/>
      <c r="J16" s="408"/>
    </row>
    <row r="17" spans="1:12" ht="16.5" customHeight="1" x14ac:dyDescent="0.25">
      <c r="A17" s="357"/>
      <c r="B17" s="349"/>
      <c r="C17" s="349"/>
      <c r="D17" s="6" t="s">
        <v>35</v>
      </c>
      <c r="E17" s="5" t="s">
        <v>110</v>
      </c>
      <c r="F17" s="349"/>
      <c r="G17" s="431"/>
      <c r="H17" s="349"/>
      <c r="I17" s="454"/>
      <c r="J17" s="409"/>
    </row>
    <row r="18" spans="1:12" ht="34.5" customHeight="1" x14ac:dyDescent="0.25">
      <c r="A18" s="355" t="s">
        <v>21</v>
      </c>
      <c r="B18" s="347" t="s">
        <v>406</v>
      </c>
      <c r="C18" s="347" t="s">
        <v>9</v>
      </c>
      <c r="D18" s="6" t="s">
        <v>32</v>
      </c>
      <c r="E18" s="5" t="s">
        <v>36</v>
      </c>
      <c r="F18" s="347" t="s">
        <v>14</v>
      </c>
      <c r="G18" s="429">
        <v>10</v>
      </c>
      <c r="H18" s="378" t="s">
        <v>188</v>
      </c>
      <c r="I18" s="452"/>
      <c r="J18" s="407"/>
    </row>
    <row r="19" spans="1:12" ht="32.25" customHeight="1" x14ac:dyDescent="0.25">
      <c r="A19" s="356"/>
      <c r="B19" s="348"/>
      <c r="C19" s="348"/>
      <c r="D19" s="6" t="s">
        <v>33</v>
      </c>
      <c r="E19" s="5" t="s">
        <v>37</v>
      </c>
      <c r="F19" s="348"/>
      <c r="G19" s="430"/>
      <c r="H19" s="379"/>
      <c r="I19" s="453"/>
      <c r="J19" s="408"/>
    </row>
    <row r="20" spans="1:12" ht="34.5" customHeight="1" x14ac:dyDescent="0.25">
      <c r="A20" s="356"/>
      <c r="B20" s="348"/>
      <c r="C20" s="348"/>
      <c r="D20" s="6" t="s">
        <v>34</v>
      </c>
      <c r="E20" s="5" t="s">
        <v>38</v>
      </c>
      <c r="F20" s="348"/>
      <c r="G20" s="430"/>
      <c r="H20" s="379"/>
      <c r="I20" s="453"/>
      <c r="J20" s="408"/>
    </row>
    <row r="21" spans="1:12" ht="20.25" customHeight="1" x14ac:dyDescent="0.25">
      <c r="A21" s="357"/>
      <c r="B21" s="349"/>
      <c r="C21" s="349"/>
      <c r="D21" s="6" t="s">
        <v>35</v>
      </c>
      <c r="E21" s="5" t="s">
        <v>110</v>
      </c>
      <c r="F21" s="349"/>
      <c r="G21" s="431"/>
      <c r="H21" s="380"/>
      <c r="I21" s="454"/>
      <c r="J21" s="409"/>
    </row>
    <row r="22" spans="1:12" ht="126" customHeight="1" x14ac:dyDescent="0.25">
      <c r="A22" s="429">
        <v>4</v>
      </c>
      <c r="B22" s="347" t="s">
        <v>86</v>
      </c>
      <c r="C22" s="347" t="s">
        <v>9</v>
      </c>
      <c r="D22" s="120" t="s">
        <v>32</v>
      </c>
      <c r="E22" s="120" t="s">
        <v>109</v>
      </c>
      <c r="F22" s="347" t="s">
        <v>445</v>
      </c>
      <c r="G22" s="347">
        <v>15</v>
      </c>
      <c r="H22" s="420" t="s">
        <v>308</v>
      </c>
      <c r="I22" s="347"/>
      <c r="J22" s="347"/>
    </row>
    <row r="23" spans="1:12" ht="15" customHeight="1" x14ac:dyDescent="0.25">
      <c r="A23" s="430"/>
      <c r="B23" s="348"/>
      <c r="C23" s="348"/>
      <c r="D23" s="120" t="s">
        <v>33</v>
      </c>
      <c r="E23" s="97" t="s">
        <v>330</v>
      </c>
      <c r="F23" s="348"/>
      <c r="G23" s="348"/>
      <c r="H23" s="421"/>
      <c r="I23" s="348"/>
      <c r="J23" s="348"/>
      <c r="L23" s="121"/>
    </row>
    <row r="24" spans="1:12" x14ac:dyDescent="0.25">
      <c r="A24" s="430"/>
      <c r="B24" s="348"/>
      <c r="C24" s="348"/>
      <c r="D24" s="120" t="s">
        <v>34</v>
      </c>
      <c r="E24" s="120" t="s">
        <v>329</v>
      </c>
      <c r="F24" s="348"/>
      <c r="G24" s="348"/>
      <c r="H24" s="421"/>
      <c r="I24" s="348"/>
      <c r="J24" s="348"/>
    </row>
    <row r="25" spans="1:12" ht="36.75" customHeight="1" x14ac:dyDescent="0.25">
      <c r="A25" s="431"/>
      <c r="B25" s="349"/>
      <c r="C25" s="349"/>
      <c r="D25" s="120" t="s">
        <v>35</v>
      </c>
      <c r="E25" s="120" t="s">
        <v>331</v>
      </c>
      <c r="F25" s="349"/>
      <c r="G25" s="349"/>
      <c r="H25" s="422"/>
      <c r="I25" s="349"/>
      <c r="J25" s="349"/>
    </row>
    <row r="26" spans="1:12" ht="156" customHeight="1" x14ac:dyDescent="0.25">
      <c r="A26" s="242">
        <v>6</v>
      </c>
      <c r="B26" s="240" t="s">
        <v>372</v>
      </c>
      <c r="C26" s="240" t="s">
        <v>101</v>
      </c>
      <c r="D26" s="242" t="s">
        <v>373</v>
      </c>
      <c r="E26" s="240" t="s">
        <v>393</v>
      </c>
      <c r="F26" s="239" t="s">
        <v>374</v>
      </c>
      <c r="G26" s="256">
        <v>3</v>
      </c>
      <c r="H26" s="240" t="s">
        <v>375</v>
      </c>
      <c r="I26" s="242"/>
      <c r="J26" s="23"/>
    </row>
    <row r="27" spans="1:12" ht="105" customHeight="1" x14ac:dyDescent="0.25">
      <c r="A27" s="242">
        <v>7</v>
      </c>
      <c r="B27" s="240" t="s">
        <v>377</v>
      </c>
      <c r="C27" s="240" t="s">
        <v>12</v>
      </c>
      <c r="D27" s="242" t="s">
        <v>373</v>
      </c>
      <c r="E27" s="246">
        <v>1</v>
      </c>
      <c r="F27" s="239" t="s">
        <v>14</v>
      </c>
      <c r="G27" s="256">
        <v>2</v>
      </c>
      <c r="H27" s="240" t="s">
        <v>378</v>
      </c>
      <c r="I27" s="242"/>
      <c r="J27" s="23"/>
    </row>
    <row r="28" spans="1:12" x14ac:dyDescent="0.25">
      <c r="A28" s="26"/>
      <c r="B28" s="23" t="s">
        <v>15</v>
      </c>
      <c r="C28" s="23"/>
      <c r="D28" s="23"/>
      <c r="E28" s="23"/>
      <c r="F28" s="23"/>
      <c r="G28" s="23">
        <v>100</v>
      </c>
      <c r="H28" s="23"/>
      <c r="I28" s="23"/>
      <c r="J28" s="93">
        <v>0</v>
      </c>
    </row>
    <row r="30" spans="1:12" ht="30" x14ac:dyDescent="0.25">
      <c r="B30" s="48" t="s">
        <v>376</v>
      </c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2:H25"/>
    <mergeCell ref="I22:I25"/>
    <mergeCell ref="J22:J25"/>
    <mergeCell ref="A22:A25"/>
    <mergeCell ref="B22:B25"/>
    <mergeCell ref="C22:C25"/>
    <mergeCell ref="F22:F25"/>
    <mergeCell ref="G22:G25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62992125984" right="0.31496062992125984" top="0.55118110236220474" bottom="0.74803149606299213" header="0.31496062992125984" footer="0.31496062992125984"/>
  <pageSetup paperSize="9" scale="48" fitToHeight="0" orientation="portrait" horizontalDpi="4294967293" verticalDpi="0" r:id="rId1"/>
  <ignoredErrors>
    <ignoredError sqref="A4:A9" numberStoredAsText="1"/>
    <ignoredError sqref="A14:A17 A10 A19:A21" twoDigitTextYear="1"/>
    <ignoredError sqref="A18" twoDigitTextYear="1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4"/>
  <sheetViews>
    <sheetView zoomScale="86" zoomScaleNormal="86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20.710937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44" style="1" customWidth="1"/>
    <col min="11" max="11" width="10.140625" bestFit="1" customWidth="1"/>
  </cols>
  <sheetData>
    <row r="1" spans="1:10" ht="64.5" customHeight="1" x14ac:dyDescent="0.25">
      <c r="J1" s="72" t="s">
        <v>248</v>
      </c>
    </row>
    <row r="2" spans="1:10" ht="29.25" customHeight="1" x14ac:dyDescent="0.25">
      <c r="A2" s="388" t="s">
        <v>412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75.75" customHeight="1" x14ac:dyDescent="0.25">
      <c r="A3" s="2" t="s">
        <v>0</v>
      </c>
      <c r="B3" s="31" t="s">
        <v>1</v>
      </c>
      <c r="C3" s="31" t="s">
        <v>2</v>
      </c>
      <c r="D3" s="31" t="s">
        <v>31</v>
      </c>
      <c r="E3" s="31" t="s">
        <v>3</v>
      </c>
      <c r="F3" s="31" t="s">
        <v>4</v>
      </c>
      <c r="G3" s="31" t="s">
        <v>65</v>
      </c>
      <c r="H3" s="31" t="s">
        <v>40</v>
      </c>
      <c r="I3" s="31" t="s">
        <v>6</v>
      </c>
      <c r="J3" s="31" t="s">
        <v>7</v>
      </c>
    </row>
    <row r="4" spans="1:10" ht="27.75" customHeight="1" x14ac:dyDescent="0.25">
      <c r="A4" s="65" t="s">
        <v>103</v>
      </c>
      <c r="B4" s="351" t="s">
        <v>354</v>
      </c>
      <c r="C4" s="424"/>
      <c r="D4" s="352"/>
      <c r="E4" s="28"/>
      <c r="F4" s="58"/>
      <c r="G4" s="58">
        <f>G5+G9+G18</f>
        <v>40</v>
      </c>
      <c r="H4" s="58"/>
      <c r="I4" s="50"/>
      <c r="J4" s="50"/>
    </row>
    <row r="5" spans="1:10" ht="1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10</v>
      </c>
      <c r="H5" s="347" t="s">
        <v>336</v>
      </c>
      <c r="I5" s="435"/>
      <c r="J5" s="407"/>
    </row>
    <row r="6" spans="1:10" ht="30" customHeight="1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436"/>
      <c r="J6" s="408"/>
    </row>
    <row r="7" spans="1:10" ht="28.5" customHeight="1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436"/>
      <c r="J7" s="408"/>
    </row>
    <row r="8" spans="1:10" ht="30.75" customHeight="1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437"/>
      <c r="J8" s="409"/>
    </row>
    <row r="9" spans="1:10" ht="36" customHeight="1" x14ac:dyDescent="0.25">
      <c r="A9" s="153" t="s">
        <v>20</v>
      </c>
      <c r="B9" s="455" t="s">
        <v>392</v>
      </c>
      <c r="C9" s="456"/>
      <c r="D9" s="457"/>
      <c r="E9" s="6"/>
      <c r="F9" s="151"/>
      <c r="G9" s="155">
        <v>20</v>
      </c>
      <c r="H9" s="152"/>
      <c r="I9" s="156"/>
      <c r="J9" s="154"/>
    </row>
    <row r="10" spans="1:10" ht="30.75" customHeight="1" x14ac:dyDescent="0.25">
      <c r="A10" s="355" t="s">
        <v>41</v>
      </c>
      <c r="B10" s="347" t="s">
        <v>94</v>
      </c>
      <c r="C10" s="347" t="s">
        <v>9</v>
      </c>
      <c r="D10" s="5" t="s">
        <v>32</v>
      </c>
      <c r="E10" s="5" t="s">
        <v>36</v>
      </c>
      <c r="F10" s="347" t="s">
        <v>14</v>
      </c>
      <c r="G10" s="429">
        <v>10</v>
      </c>
      <c r="H10" s="347" t="s">
        <v>186</v>
      </c>
      <c r="I10" s="435"/>
      <c r="J10" s="407"/>
    </row>
    <row r="11" spans="1:10" ht="30.75" customHeight="1" x14ac:dyDescent="0.25">
      <c r="A11" s="356"/>
      <c r="B11" s="348"/>
      <c r="C11" s="348"/>
      <c r="D11" s="5" t="s">
        <v>33</v>
      </c>
      <c r="E11" s="5" t="s">
        <v>37</v>
      </c>
      <c r="F11" s="348"/>
      <c r="G11" s="430"/>
      <c r="H11" s="348"/>
      <c r="I11" s="436"/>
      <c r="J11" s="408"/>
    </row>
    <row r="12" spans="1:10" ht="24.75" customHeight="1" x14ac:dyDescent="0.25">
      <c r="A12" s="356"/>
      <c r="B12" s="348"/>
      <c r="C12" s="348"/>
      <c r="D12" s="5" t="s">
        <v>34</v>
      </c>
      <c r="E12" s="5" t="s">
        <v>38</v>
      </c>
      <c r="F12" s="348"/>
      <c r="G12" s="430"/>
      <c r="H12" s="348"/>
      <c r="I12" s="436"/>
      <c r="J12" s="408"/>
    </row>
    <row r="13" spans="1:10" ht="22.5" customHeight="1" x14ac:dyDescent="0.25">
      <c r="A13" s="357"/>
      <c r="B13" s="349"/>
      <c r="C13" s="349"/>
      <c r="D13" s="5" t="s">
        <v>35</v>
      </c>
      <c r="E13" s="5" t="s">
        <v>110</v>
      </c>
      <c r="F13" s="349"/>
      <c r="G13" s="431"/>
      <c r="H13" s="349"/>
      <c r="I13" s="437"/>
      <c r="J13" s="409"/>
    </row>
    <row r="14" spans="1:10" ht="26.25" customHeight="1" x14ac:dyDescent="0.25">
      <c r="A14" s="355" t="s">
        <v>42</v>
      </c>
      <c r="B14" s="347" t="s">
        <v>93</v>
      </c>
      <c r="C14" s="347" t="s">
        <v>9</v>
      </c>
      <c r="D14" s="5" t="s">
        <v>32</v>
      </c>
      <c r="E14" s="5" t="s">
        <v>36</v>
      </c>
      <c r="F14" s="347" t="s">
        <v>14</v>
      </c>
      <c r="G14" s="429">
        <v>10</v>
      </c>
      <c r="H14" s="347" t="s">
        <v>187</v>
      </c>
      <c r="I14" s="435"/>
      <c r="J14" s="407"/>
    </row>
    <row r="15" spans="1:10" ht="17.25" customHeight="1" x14ac:dyDescent="0.25">
      <c r="A15" s="356"/>
      <c r="B15" s="348"/>
      <c r="C15" s="348"/>
      <c r="D15" s="5" t="s">
        <v>33</v>
      </c>
      <c r="E15" s="5" t="s">
        <v>37</v>
      </c>
      <c r="F15" s="348"/>
      <c r="G15" s="430"/>
      <c r="H15" s="348"/>
      <c r="I15" s="436"/>
      <c r="J15" s="408"/>
    </row>
    <row r="16" spans="1:10" ht="30.75" customHeight="1" x14ac:dyDescent="0.25">
      <c r="A16" s="356"/>
      <c r="B16" s="348"/>
      <c r="C16" s="348"/>
      <c r="D16" s="5" t="s">
        <v>34</v>
      </c>
      <c r="E16" s="5" t="s">
        <v>38</v>
      </c>
      <c r="F16" s="348"/>
      <c r="G16" s="430"/>
      <c r="H16" s="348"/>
      <c r="I16" s="436"/>
      <c r="J16" s="408"/>
    </row>
    <row r="17" spans="1:11" ht="15" customHeight="1" x14ac:dyDescent="0.25">
      <c r="A17" s="357"/>
      <c r="B17" s="349"/>
      <c r="C17" s="349"/>
      <c r="D17" s="5" t="s">
        <v>35</v>
      </c>
      <c r="E17" s="5" t="s">
        <v>110</v>
      </c>
      <c r="F17" s="349"/>
      <c r="G17" s="431"/>
      <c r="H17" s="349"/>
      <c r="I17" s="437"/>
      <c r="J17" s="409"/>
    </row>
    <row r="18" spans="1:11" ht="20.25" customHeight="1" x14ac:dyDescent="0.25">
      <c r="A18" s="355" t="s">
        <v>21</v>
      </c>
      <c r="B18" s="347" t="s">
        <v>406</v>
      </c>
      <c r="C18" s="347" t="s">
        <v>9</v>
      </c>
      <c r="D18" s="5" t="s">
        <v>32</v>
      </c>
      <c r="E18" s="5" t="s">
        <v>36</v>
      </c>
      <c r="F18" s="347" t="s">
        <v>14</v>
      </c>
      <c r="G18" s="429">
        <v>10</v>
      </c>
      <c r="H18" s="378" t="s">
        <v>188</v>
      </c>
      <c r="I18" s="435"/>
      <c r="J18" s="407"/>
    </row>
    <row r="19" spans="1:11" ht="14.25" customHeight="1" x14ac:dyDescent="0.25">
      <c r="A19" s="356"/>
      <c r="B19" s="348"/>
      <c r="C19" s="348"/>
      <c r="D19" s="5" t="s">
        <v>33</v>
      </c>
      <c r="E19" s="5" t="s">
        <v>37</v>
      </c>
      <c r="F19" s="348"/>
      <c r="G19" s="430"/>
      <c r="H19" s="379"/>
      <c r="I19" s="436"/>
      <c r="J19" s="408"/>
    </row>
    <row r="20" spans="1:11" ht="24.75" customHeight="1" x14ac:dyDescent="0.25">
      <c r="A20" s="356"/>
      <c r="B20" s="348"/>
      <c r="C20" s="348"/>
      <c r="D20" s="5" t="s">
        <v>34</v>
      </c>
      <c r="E20" s="5" t="s">
        <v>38</v>
      </c>
      <c r="F20" s="348"/>
      <c r="G20" s="430"/>
      <c r="H20" s="379"/>
      <c r="I20" s="436"/>
      <c r="J20" s="408"/>
    </row>
    <row r="21" spans="1:11" ht="48" customHeight="1" x14ac:dyDescent="0.25">
      <c r="A21" s="357"/>
      <c r="B21" s="349"/>
      <c r="C21" s="349"/>
      <c r="D21" s="5" t="s">
        <v>35</v>
      </c>
      <c r="E21" s="5" t="s">
        <v>110</v>
      </c>
      <c r="F21" s="349"/>
      <c r="G21" s="431"/>
      <c r="H21" s="380"/>
      <c r="I21" s="437"/>
      <c r="J21" s="409"/>
    </row>
    <row r="22" spans="1:11" ht="100.5" customHeight="1" x14ac:dyDescent="0.25">
      <c r="A22" s="36">
        <v>2</v>
      </c>
      <c r="B22" s="28" t="s">
        <v>97</v>
      </c>
      <c r="C22" s="28" t="s">
        <v>9</v>
      </c>
      <c r="D22" s="28" t="s">
        <v>60</v>
      </c>
      <c r="E22" s="160" t="s">
        <v>100</v>
      </c>
      <c r="F22" s="28" t="s">
        <v>446</v>
      </c>
      <c r="G22" s="36">
        <v>15</v>
      </c>
      <c r="H22" s="28" t="s">
        <v>403</v>
      </c>
      <c r="I22" s="113"/>
      <c r="J22" s="36"/>
    </row>
    <row r="23" spans="1:11" ht="80.25" customHeight="1" x14ac:dyDescent="0.25">
      <c r="A23" s="36">
        <v>3</v>
      </c>
      <c r="B23" s="28" t="s">
        <v>98</v>
      </c>
      <c r="C23" s="28" t="s">
        <v>9</v>
      </c>
      <c r="D23" s="36" t="s">
        <v>60</v>
      </c>
      <c r="E23" s="162" t="s">
        <v>100</v>
      </c>
      <c r="F23" s="28" t="s">
        <v>446</v>
      </c>
      <c r="G23" s="36">
        <v>15</v>
      </c>
      <c r="H23" s="28" t="s">
        <v>404</v>
      </c>
      <c r="I23" s="109"/>
      <c r="J23" s="36"/>
      <c r="K23" s="136"/>
    </row>
    <row r="24" spans="1:11" ht="150" customHeight="1" x14ac:dyDescent="0.25">
      <c r="A24" s="429">
        <v>4</v>
      </c>
      <c r="B24" s="347" t="s">
        <v>86</v>
      </c>
      <c r="C24" s="347" t="s">
        <v>9</v>
      </c>
      <c r="D24" s="120" t="s">
        <v>32</v>
      </c>
      <c r="E24" s="120" t="s">
        <v>109</v>
      </c>
      <c r="F24" s="347" t="s">
        <v>447</v>
      </c>
      <c r="G24" s="347">
        <v>15</v>
      </c>
      <c r="H24" s="420" t="s">
        <v>308</v>
      </c>
      <c r="I24" s="347"/>
      <c r="J24" s="347"/>
    </row>
    <row r="25" spans="1:11" x14ac:dyDescent="0.25">
      <c r="A25" s="430"/>
      <c r="B25" s="348"/>
      <c r="C25" s="348"/>
      <c r="D25" s="120" t="s">
        <v>33</v>
      </c>
      <c r="E25" s="120" t="s">
        <v>330</v>
      </c>
      <c r="F25" s="348"/>
      <c r="G25" s="348"/>
      <c r="H25" s="421"/>
      <c r="I25" s="348"/>
      <c r="J25" s="348"/>
    </row>
    <row r="26" spans="1:11" x14ac:dyDescent="0.25">
      <c r="A26" s="430"/>
      <c r="B26" s="348"/>
      <c r="C26" s="348"/>
      <c r="D26" s="120" t="s">
        <v>34</v>
      </c>
      <c r="E26" s="120" t="s">
        <v>329</v>
      </c>
      <c r="F26" s="348"/>
      <c r="G26" s="348"/>
      <c r="H26" s="421"/>
      <c r="I26" s="348"/>
      <c r="J26" s="348"/>
    </row>
    <row r="27" spans="1:11" x14ac:dyDescent="0.25">
      <c r="A27" s="431"/>
      <c r="B27" s="349"/>
      <c r="C27" s="349"/>
      <c r="D27" s="120" t="s">
        <v>35</v>
      </c>
      <c r="E27" s="120" t="s">
        <v>331</v>
      </c>
      <c r="F27" s="349"/>
      <c r="G27" s="349"/>
      <c r="H27" s="422"/>
      <c r="I27" s="349"/>
      <c r="J27" s="349"/>
    </row>
    <row r="28" spans="1:11" ht="60" x14ac:dyDescent="0.25">
      <c r="A28" s="36">
        <v>5</v>
      </c>
      <c r="B28" s="28" t="s">
        <v>46</v>
      </c>
      <c r="C28" s="28" t="s">
        <v>13</v>
      </c>
      <c r="D28" s="36" t="s">
        <v>60</v>
      </c>
      <c r="E28" s="28">
        <v>0</v>
      </c>
      <c r="F28" s="58" t="s">
        <v>14</v>
      </c>
      <c r="G28" s="36">
        <v>10</v>
      </c>
      <c r="H28" s="28" t="s">
        <v>145</v>
      </c>
      <c r="I28" s="23"/>
      <c r="J28" s="23"/>
    </row>
    <row r="29" spans="1:11" ht="180" x14ac:dyDescent="0.25">
      <c r="A29" s="242">
        <v>6</v>
      </c>
      <c r="B29" s="240" t="s">
        <v>372</v>
      </c>
      <c r="C29" s="240" t="s">
        <v>101</v>
      </c>
      <c r="D29" s="242" t="s">
        <v>373</v>
      </c>
      <c r="E29" s="240" t="s">
        <v>393</v>
      </c>
      <c r="F29" s="239" t="s">
        <v>374</v>
      </c>
      <c r="G29" s="256">
        <v>3</v>
      </c>
      <c r="H29" s="240" t="s">
        <v>375</v>
      </c>
      <c r="I29" s="23"/>
      <c r="J29" s="23"/>
    </row>
    <row r="30" spans="1:11" ht="135" x14ac:dyDescent="0.25">
      <c r="A30" s="242">
        <v>7</v>
      </c>
      <c r="B30" s="240" t="s">
        <v>377</v>
      </c>
      <c r="C30" s="240" t="s">
        <v>12</v>
      </c>
      <c r="D30" s="242" t="s">
        <v>373</v>
      </c>
      <c r="E30" s="246">
        <v>1</v>
      </c>
      <c r="F30" s="239" t="s">
        <v>14</v>
      </c>
      <c r="G30" s="256">
        <v>2</v>
      </c>
      <c r="H30" s="240" t="s">
        <v>378</v>
      </c>
      <c r="I30" s="23"/>
      <c r="J30" s="23"/>
    </row>
    <row r="31" spans="1:11" x14ac:dyDescent="0.25">
      <c r="A31" s="26"/>
      <c r="B31" s="23" t="s">
        <v>15</v>
      </c>
      <c r="C31" s="23"/>
      <c r="D31" s="23"/>
      <c r="E31" s="23"/>
      <c r="F31" s="23"/>
      <c r="G31" s="23">
        <f>G4+G22+G23+G24+G28+G29+G30</f>
        <v>100</v>
      </c>
      <c r="H31" s="23"/>
      <c r="I31" s="23"/>
      <c r="J31" s="93">
        <f>J5+J10+J14+J18+J22+J23+J24+J28+J29+J30</f>
        <v>0</v>
      </c>
    </row>
    <row r="34" spans="2:2" ht="30" x14ac:dyDescent="0.25">
      <c r="B34" s="48" t="s">
        <v>376</v>
      </c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4:H27"/>
    <mergeCell ref="I24:I27"/>
    <mergeCell ref="J24:J27"/>
    <mergeCell ref="A24:A27"/>
    <mergeCell ref="B24:B27"/>
    <mergeCell ref="C24:C27"/>
    <mergeCell ref="F24:F27"/>
    <mergeCell ref="G24:G27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62992125984" right="0.31496062992125984" top="0" bottom="0" header="0.31496062992125984" footer="0.31496062992125984"/>
  <pageSetup paperSize="9" scale="40" orientation="landscape" horizontalDpi="4294967293" verticalDpi="0" r:id="rId1"/>
  <ignoredErrors>
    <ignoredError sqref="A22:A23 A4:A9 A18" numberStoredAsText="1"/>
    <ignoredError sqref="A14 A10" twoDigitTextYear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9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7.425781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75" x14ac:dyDescent="0.25">
      <c r="J1" s="72" t="s">
        <v>249</v>
      </c>
    </row>
    <row r="2" spans="1:10" ht="31.5" customHeight="1" x14ac:dyDescent="0.25">
      <c r="A2" s="388" t="s">
        <v>413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31</v>
      </c>
      <c r="E3" s="31" t="s">
        <v>3</v>
      </c>
      <c r="F3" s="31" t="s">
        <v>4</v>
      </c>
      <c r="G3" s="31" t="s">
        <v>65</v>
      </c>
      <c r="H3" s="31" t="s">
        <v>40</v>
      </c>
      <c r="I3" s="31" t="s">
        <v>6</v>
      </c>
      <c r="J3" s="31" t="s">
        <v>7</v>
      </c>
    </row>
    <row r="4" spans="1:10" x14ac:dyDescent="0.25">
      <c r="A4" s="65" t="s">
        <v>103</v>
      </c>
      <c r="B4" s="351" t="s">
        <v>354</v>
      </c>
      <c r="C4" s="424"/>
      <c r="D4" s="352"/>
      <c r="E4" s="28"/>
      <c r="F4" s="58"/>
      <c r="G4" s="58">
        <f>G5+G9+G18</f>
        <v>40</v>
      </c>
      <c r="H4" s="58"/>
      <c r="I4" s="50"/>
      <c r="J4" s="50"/>
    </row>
    <row r="5" spans="1:10" ht="30.7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10</v>
      </c>
      <c r="H5" s="347" t="s">
        <v>336</v>
      </c>
      <c r="I5" s="435"/>
      <c r="J5" s="407"/>
    </row>
    <row r="6" spans="1:10" ht="30.75" customHeight="1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436"/>
      <c r="J6" s="408"/>
    </row>
    <row r="7" spans="1:10" ht="25.5" customHeight="1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436"/>
      <c r="J7" s="408"/>
    </row>
    <row r="8" spans="1:10" ht="23.25" customHeight="1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437"/>
      <c r="J8" s="409"/>
    </row>
    <row r="9" spans="1:10" ht="45" customHeight="1" x14ac:dyDescent="0.25">
      <c r="A9" s="153" t="s">
        <v>20</v>
      </c>
      <c r="B9" s="351" t="s">
        <v>392</v>
      </c>
      <c r="C9" s="424"/>
      <c r="D9" s="352"/>
      <c r="E9" s="6"/>
      <c r="F9" s="151"/>
      <c r="G9" s="155">
        <f>G10+G14</f>
        <v>20</v>
      </c>
      <c r="H9" s="152"/>
      <c r="I9" s="156"/>
      <c r="J9" s="154"/>
    </row>
    <row r="10" spans="1:10" ht="27" customHeight="1" x14ac:dyDescent="0.25">
      <c r="A10" s="355" t="s">
        <v>41</v>
      </c>
      <c r="B10" s="347" t="s">
        <v>94</v>
      </c>
      <c r="C10" s="347" t="s">
        <v>9</v>
      </c>
      <c r="D10" s="5" t="s">
        <v>32</v>
      </c>
      <c r="E10" s="5" t="s">
        <v>36</v>
      </c>
      <c r="F10" s="343" t="s">
        <v>14</v>
      </c>
      <c r="G10" s="429">
        <v>10</v>
      </c>
      <c r="H10" s="347" t="s">
        <v>186</v>
      </c>
      <c r="I10" s="435"/>
      <c r="J10" s="407"/>
    </row>
    <row r="11" spans="1:10" ht="27" customHeight="1" x14ac:dyDescent="0.25">
      <c r="A11" s="356"/>
      <c r="B11" s="348"/>
      <c r="C11" s="348"/>
      <c r="D11" s="5" t="s">
        <v>33</v>
      </c>
      <c r="E11" s="5" t="s">
        <v>37</v>
      </c>
      <c r="F11" s="343"/>
      <c r="G11" s="430"/>
      <c r="H11" s="348"/>
      <c r="I11" s="436"/>
      <c r="J11" s="408"/>
    </row>
    <row r="12" spans="1:10" ht="27" customHeight="1" x14ac:dyDescent="0.25">
      <c r="A12" s="356"/>
      <c r="B12" s="348"/>
      <c r="C12" s="348"/>
      <c r="D12" s="5" t="s">
        <v>34</v>
      </c>
      <c r="E12" s="5" t="s">
        <v>38</v>
      </c>
      <c r="F12" s="343"/>
      <c r="G12" s="430"/>
      <c r="H12" s="348"/>
      <c r="I12" s="436"/>
      <c r="J12" s="408"/>
    </row>
    <row r="13" spans="1:10" ht="27" customHeight="1" x14ac:dyDescent="0.25">
      <c r="A13" s="357"/>
      <c r="B13" s="349"/>
      <c r="C13" s="349"/>
      <c r="D13" s="5" t="s">
        <v>35</v>
      </c>
      <c r="E13" s="5" t="s">
        <v>110</v>
      </c>
      <c r="F13" s="343"/>
      <c r="G13" s="431"/>
      <c r="H13" s="349"/>
      <c r="I13" s="437"/>
      <c r="J13" s="409"/>
    </row>
    <row r="14" spans="1:10" ht="27" customHeight="1" x14ac:dyDescent="0.25">
      <c r="A14" s="355" t="s">
        <v>42</v>
      </c>
      <c r="B14" s="347" t="s">
        <v>93</v>
      </c>
      <c r="C14" s="347" t="s">
        <v>9</v>
      </c>
      <c r="D14" s="5" t="s">
        <v>32</v>
      </c>
      <c r="E14" s="5" t="s">
        <v>36</v>
      </c>
      <c r="F14" s="343" t="s">
        <v>14</v>
      </c>
      <c r="G14" s="429">
        <v>10</v>
      </c>
      <c r="H14" s="347" t="s">
        <v>187</v>
      </c>
      <c r="I14" s="435"/>
      <c r="J14" s="407"/>
    </row>
    <row r="15" spans="1:10" ht="27" customHeight="1" x14ac:dyDescent="0.25">
      <c r="A15" s="356"/>
      <c r="B15" s="348"/>
      <c r="C15" s="348"/>
      <c r="D15" s="5" t="s">
        <v>33</v>
      </c>
      <c r="E15" s="5" t="s">
        <v>37</v>
      </c>
      <c r="F15" s="343"/>
      <c r="G15" s="430"/>
      <c r="H15" s="348"/>
      <c r="I15" s="436"/>
      <c r="J15" s="408"/>
    </row>
    <row r="16" spans="1:10" ht="27" customHeight="1" x14ac:dyDescent="0.25">
      <c r="A16" s="356"/>
      <c r="B16" s="348"/>
      <c r="C16" s="348"/>
      <c r="D16" s="5" t="s">
        <v>34</v>
      </c>
      <c r="E16" s="5" t="s">
        <v>38</v>
      </c>
      <c r="F16" s="343"/>
      <c r="G16" s="430"/>
      <c r="H16" s="348"/>
      <c r="I16" s="436"/>
      <c r="J16" s="408"/>
    </row>
    <row r="17" spans="1:11" ht="27" customHeight="1" x14ac:dyDescent="0.25">
      <c r="A17" s="357"/>
      <c r="B17" s="349"/>
      <c r="C17" s="349"/>
      <c r="D17" s="5" t="s">
        <v>35</v>
      </c>
      <c r="E17" s="5" t="s">
        <v>110</v>
      </c>
      <c r="F17" s="343"/>
      <c r="G17" s="431"/>
      <c r="H17" s="349"/>
      <c r="I17" s="437"/>
      <c r="J17" s="409"/>
    </row>
    <row r="18" spans="1:11" ht="27" customHeight="1" x14ac:dyDescent="0.25">
      <c r="A18" s="355" t="s">
        <v>21</v>
      </c>
      <c r="B18" s="347" t="s">
        <v>406</v>
      </c>
      <c r="C18" s="347" t="s">
        <v>9</v>
      </c>
      <c r="D18" s="5" t="s">
        <v>32</v>
      </c>
      <c r="E18" s="5" t="s">
        <v>36</v>
      </c>
      <c r="F18" s="343" t="s">
        <v>14</v>
      </c>
      <c r="G18" s="429">
        <v>10</v>
      </c>
      <c r="H18" s="378" t="s">
        <v>188</v>
      </c>
      <c r="I18" s="435"/>
      <c r="J18" s="407"/>
    </row>
    <row r="19" spans="1:11" ht="27" customHeight="1" x14ac:dyDescent="0.25">
      <c r="A19" s="356"/>
      <c r="B19" s="348"/>
      <c r="C19" s="348"/>
      <c r="D19" s="5" t="s">
        <v>33</v>
      </c>
      <c r="E19" s="5" t="s">
        <v>37</v>
      </c>
      <c r="F19" s="343"/>
      <c r="G19" s="430"/>
      <c r="H19" s="379"/>
      <c r="I19" s="436"/>
      <c r="J19" s="408"/>
    </row>
    <row r="20" spans="1:11" ht="27" customHeight="1" x14ac:dyDescent="0.25">
      <c r="A20" s="356"/>
      <c r="B20" s="348"/>
      <c r="C20" s="348"/>
      <c r="D20" s="5" t="s">
        <v>34</v>
      </c>
      <c r="E20" s="5" t="s">
        <v>38</v>
      </c>
      <c r="F20" s="343"/>
      <c r="G20" s="430"/>
      <c r="H20" s="379"/>
      <c r="I20" s="436"/>
      <c r="J20" s="408"/>
    </row>
    <row r="21" spans="1:11" ht="27" customHeight="1" x14ac:dyDescent="0.25">
      <c r="A21" s="357"/>
      <c r="B21" s="349"/>
      <c r="C21" s="349"/>
      <c r="D21" s="5" t="s">
        <v>35</v>
      </c>
      <c r="E21" s="5" t="s">
        <v>110</v>
      </c>
      <c r="F21" s="343"/>
      <c r="G21" s="431"/>
      <c r="H21" s="380"/>
      <c r="I21" s="437"/>
      <c r="J21" s="409"/>
    </row>
    <row r="22" spans="1:11" ht="105" x14ac:dyDescent="0.25">
      <c r="A22" s="36">
        <v>2</v>
      </c>
      <c r="B22" s="28" t="s">
        <v>97</v>
      </c>
      <c r="C22" s="28" t="s">
        <v>9</v>
      </c>
      <c r="D22" s="28" t="s">
        <v>60</v>
      </c>
      <c r="E22" s="160" t="s">
        <v>100</v>
      </c>
      <c r="F22" s="28" t="s">
        <v>448</v>
      </c>
      <c r="G22" s="36">
        <v>15</v>
      </c>
      <c r="H22" s="28" t="s">
        <v>403</v>
      </c>
      <c r="I22" s="144"/>
      <c r="J22" s="144"/>
      <c r="K22" s="142"/>
    </row>
    <row r="23" spans="1:11" ht="75" x14ac:dyDescent="0.25">
      <c r="A23" s="36">
        <v>3</v>
      </c>
      <c r="B23" s="28" t="s">
        <v>98</v>
      </c>
      <c r="C23" s="28" t="s">
        <v>9</v>
      </c>
      <c r="D23" s="36" t="s">
        <v>60</v>
      </c>
      <c r="E23" s="162" t="s">
        <v>100</v>
      </c>
      <c r="F23" s="28" t="s">
        <v>448</v>
      </c>
      <c r="G23" s="36">
        <v>15</v>
      </c>
      <c r="H23" s="28" t="s">
        <v>404</v>
      </c>
      <c r="I23" s="23"/>
      <c r="J23" s="23"/>
    </row>
    <row r="24" spans="1:11" ht="135" customHeight="1" x14ac:dyDescent="0.25">
      <c r="A24" s="429">
        <v>4</v>
      </c>
      <c r="B24" s="347" t="s">
        <v>86</v>
      </c>
      <c r="C24" s="347" t="s">
        <v>9</v>
      </c>
      <c r="D24" s="120" t="s">
        <v>32</v>
      </c>
      <c r="E24" s="120" t="s">
        <v>109</v>
      </c>
      <c r="F24" s="347" t="s">
        <v>448</v>
      </c>
      <c r="G24" s="347">
        <v>15</v>
      </c>
      <c r="H24" s="420" t="s">
        <v>308</v>
      </c>
      <c r="I24" s="362"/>
      <c r="J24" s="347"/>
    </row>
    <row r="25" spans="1:11" x14ac:dyDescent="0.25">
      <c r="A25" s="430"/>
      <c r="B25" s="348"/>
      <c r="C25" s="348"/>
      <c r="D25" s="120" t="s">
        <v>33</v>
      </c>
      <c r="E25" s="120" t="s">
        <v>330</v>
      </c>
      <c r="F25" s="348"/>
      <c r="G25" s="348"/>
      <c r="H25" s="421"/>
      <c r="I25" s="363"/>
      <c r="J25" s="348"/>
    </row>
    <row r="26" spans="1:11" x14ac:dyDescent="0.25">
      <c r="A26" s="430"/>
      <c r="B26" s="348"/>
      <c r="C26" s="348"/>
      <c r="D26" s="120" t="s">
        <v>34</v>
      </c>
      <c r="E26" s="120" t="s">
        <v>329</v>
      </c>
      <c r="F26" s="348"/>
      <c r="G26" s="348"/>
      <c r="H26" s="421"/>
      <c r="I26" s="363"/>
      <c r="J26" s="348"/>
    </row>
    <row r="27" spans="1:11" x14ac:dyDescent="0.25">
      <c r="A27" s="431"/>
      <c r="B27" s="349"/>
      <c r="C27" s="349"/>
      <c r="D27" s="120" t="s">
        <v>35</v>
      </c>
      <c r="E27" s="120" t="s">
        <v>331</v>
      </c>
      <c r="F27" s="349"/>
      <c r="G27" s="349"/>
      <c r="H27" s="422"/>
      <c r="I27" s="364"/>
      <c r="J27" s="349"/>
    </row>
    <row r="28" spans="1:11" ht="60" x14ac:dyDescent="0.25">
      <c r="A28" s="36">
        <v>5</v>
      </c>
      <c r="B28" s="28" t="s">
        <v>46</v>
      </c>
      <c r="C28" s="28" t="s">
        <v>13</v>
      </c>
      <c r="D28" s="36" t="s">
        <v>60</v>
      </c>
      <c r="E28" s="28">
        <v>0</v>
      </c>
      <c r="F28" s="58" t="s">
        <v>14</v>
      </c>
      <c r="G28" s="36">
        <v>10</v>
      </c>
      <c r="H28" s="28" t="s">
        <v>145</v>
      </c>
      <c r="I28" s="23"/>
      <c r="J28" s="23"/>
    </row>
    <row r="29" spans="1:11" ht="244.5" customHeight="1" x14ac:dyDescent="0.25">
      <c r="A29" s="242">
        <v>6</v>
      </c>
      <c r="B29" s="240" t="s">
        <v>372</v>
      </c>
      <c r="C29" s="240" t="s">
        <v>101</v>
      </c>
      <c r="D29" s="242" t="s">
        <v>373</v>
      </c>
      <c r="E29" s="254" t="s">
        <v>393</v>
      </c>
      <c r="F29" s="239" t="s">
        <v>374</v>
      </c>
      <c r="G29" s="242">
        <v>3</v>
      </c>
      <c r="H29" s="240" t="s">
        <v>375</v>
      </c>
      <c r="I29" s="23"/>
      <c r="J29" s="23"/>
    </row>
    <row r="30" spans="1:11" ht="120" x14ac:dyDescent="0.25">
      <c r="A30" s="242">
        <v>7</v>
      </c>
      <c r="B30" s="240" t="s">
        <v>377</v>
      </c>
      <c r="C30" s="240" t="s">
        <v>12</v>
      </c>
      <c r="D30" s="242" t="s">
        <v>373</v>
      </c>
      <c r="E30" s="246">
        <v>1</v>
      </c>
      <c r="F30" s="239" t="s">
        <v>14</v>
      </c>
      <c r="G30" s="242">
        <v>2</v>
      </c>
      <c r="H30" s="240" t="s">
        <v>378</v>
      </c>
      <c r="I30" s="23"/>
      <c r="J30" s="23"/>
    </row>
    <row r="31" spans="1:11" x14ac:dyDescent="0.25">
      <c r="A31" s="83"/>
      <c r="B31" s="36" t="s">
        <v>15</v>
      </c>
      <c r="C31" s="36"/>
      <c r="D31" s="36"/>
      <c r="E31" s="36"/>
      <c r="F31" s="36"/>
      <c r="G31" s="36">
        <f>G4+G22+G23+G24+G28+G29+G30</f>
        <v>100</v>
      </c>
      <c r="H31" s="36"/>
      <c r="I31" s="23"/>
      <c r="J31" s="93">
        <f>J5+J10+J14+J18+J22+J23+J24+J28+J29+J30</f>
        <v>0</v>
      </c>
    </row>
    <row r="33" spans="2:10" ht="30" x14ac:dyDescent="0.25">
      <c r="B33" s="48" t="s">
        <v>376</v>
      </c>
    </row>
    <row r="35" spans="2:10" x14ac:dyDescent="0.25">
      <c r="I35"/>
      <c r="J35"/>
    </row>
    <row r="36" spans="2:10" x14ac:dyDescent="0.25">
      <c r="I36"/>
      <c r="J36"/>
    </row>
    <row r="37" spans="2:10" x14ac:dyDescent="0.25">
      <c r="I37"/>
      <c r="J37"/>
    </row>
    <row r="38" spans="2:10" x14ac:dyDescent="0.25">
      <c r="I38"/>
      <c r="J38"/>
    </row>
    <row r="39" spans="2:10" x14ac:dyDescent="0.25">
      <c r="I39"/>
      <c r="J39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4:G27"/>
    <mergeCell ref="H24:H27"/>
    <mergeCell ref="I24:I27"/>
    <mergeCell ref="J24:J27"/>
    <mergeCell ref="A24:A27"/>
    <mergeCell ref="B24:B27"/>
    <mergeCell ref="C24:C27"/>
    <mergeCell ref="F24:F27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62992125984" right="0.11811023622047245" top="0" bottom="0" header="0.31496062992125984" footer="0.31496062992125984"/>
  <pageSetup paperSize="9" scale="39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9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4.42578125" style="1" customWidth="1"/>
    <col min="5" max="5" width="9.7109375" style="1" customWidth="1"/>
    <col min="6" max="6" width="22.14062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2" ht="60" x14ac:dyDescent="0.25">
      <c r="J1" s="72" t="s">
        <v>250</v>
      </c>
    </row>
    <row r="2" spans="1:12" ht="29.25" customHeight="1" x14ac:dyDescent="0.25">
      <c r="A2" s="425" t="s">
        <v>459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2" ht="45" x14ac:dyDescent="0.25">
      <c r="A3" s="2" t="s">
        <v>0</v>
      </c>
      <c r="B3" s="31" t="s">
        <v>1</v>
      </c>
      <c r="C3" s="31" t="s">
        <v>2</v>
      </c>
      <c r="D3" s="31" t="s">
        <v>31</v>
      </c>
      <c r="E3" s="31" t="s">
        <v>3</v>
      </c>
      <c r="F3" s="31" t="s">
        <v>4</v>
      </c>
      <c r="G3" s="31" t="s">
        <v>65</v>
      </c>
      <c r="H3" s="31" t="s">
        <v>40</v>
      </c>
      <c r="I3" s="31" t="s">
        <v>6</v>
      </c>
      <c r="J3" s="31" t="s">
        <v>7</v>
      </c>
    </row>
    <row r="4" spans="1:12" ht="21.75" customHeight="1" x14ac:dyDescent="0.25">
      <c r="A4" s="65" t="s">
        <v>103</v>
      </c>
      <c r="B4" s="351" t="s">
        <v>354</v>
      </c>
      <c r="C4" s="424"/>
      <c r="D4" s="352"/>
      <c r="E4" s="28"/>
      <c r="F4" s="58"/>
      <c r="G4" s="58">
        <f>G5+G9+G18</f>
        <v>40</v>
      </c>
      <c r="H4" s="58"/>
      <c r="I4" s="50"/>
      <c r="J4" s="50"/>
    </row>
    <row r="5" spans="1:12" ht="28.5" customHeight="1" x14ac:dyDescent="0.25">
      <c r="A5" s="361" t="s">
        <v>19</v>
      </c>
      <c r="B5" s="347" t="s">
        <v>96</v>
      </c>
      <c r="C5" s="347" t="s">
        <v>9</v>
      </c>
      <c r="D5" s="6" t="s">
        <v>32</v>
      </c>
      <c r="E5" s="6" t="s">
        <v>125</v>
      </c>
      <c r="F5" s="343" t="s">
        <v>14</v>
      </c>
      <c r="G5" s="429">
        <v>10</v>
      </c>
      <c r="H5" s="347" t="s">
        <v>336</v>
      </c>
      <c r="I5" s="435"/>
      <c r="J5" s="407"/>
      <c r="L5" s="136"/>
    </row>
    <row r="6" spans="1:12" ht="28.5" customHeight="1" x14ac:dyDescent="0.25">
      <c r="A6" s="361"/>
      <c r="B6" s="348"/>
      <c r="C6" s="348"/>
      <c r="D6" s="6" t="s">
        <v>33</v>
      </c>
      <c r="E6" s="6" t="s">
        <v>135</v>
      </c>
      <c r="F6" s="343"/>
      <c r="G6" s="430"/>
      <c r="H6" s="348"/>
      <c r="I6" s="436"/>
      <c r="J6" s="408"/>
    </row>
    <row r="7" spans="1:12" ht="21.75" customHeight="1" x14ac:dyDescent="0.25">
      <c r="A7" s="361"/>
      <c r="B7" s="348"/>
      <c r="C7" s="348"/>
      <c r="D7" s="6" t="s">
        <v>34</v>
      </c>
      <c r="E7" s="6" t="s">
        <v>136</v>
      </c>
      <c r="F7" s="343"/>
      <c r="G7" s="430"/>
      <c r="H7" s="348"/>
      <c r="I7" s="436"/>
      <c r="J7" s="408"/>
    </row>
    <row r="8" spans="1:12" ht="25.5" customHeight="1" x14ac:dyDescent="0.25">
      <c r="A8" s="361"/>
      <c r="B8" s="349"/>
      <c r="C8" s="349"/>
      <c r="D8" s="6" t="s">
        <v>35</v>
      </c>
      <c r="E8" s="6" t="s">
        <v>100</v>
      </c>
      <c r="F8" s="343"/>
      <c r="G8" s="431"/>
      <c r="H8" s="349"/>
      <c r="I8" s="437"/>
      <c r="J8" s="409"/>
    </row>
    <row r="9" spans="1:12" ht="36.75" customHeight="1" x14ac:dyDescent="0.25">
      <c r="A9" s="153" t="s">
        <v>20</v>
      </c>
      <c r="B9" s="351" t="s">
        <v>392</v>
      </c>
      <c r="C9" s="424"/>
      <c r="D9" s="352"/>
      <c r="E9" s="6"/>
      <c r="F9" s="151"/>
      <c r="G9" s="155">
        <f>G10+G14</f>
        <v>20</v>
      </c>
      <c r="H9" s="152"/>
      <c r="I9" s="156"/>
      <c r="J9" s="154"/>
    </row>
    <row r="10" spans="1:12" ht="32.25" customHeight="1" x14ac:dyDescent="0.25">
      <c r="A10" s="355" t="s">
        <v>41</v>
      </c>
      <c r="B10" s="347" t="s">
        <v>94</v>
      </c>
      <c r="C10" s="347" t="s">
        <v>9</v>
      </c>
      <c r="D10" s="5" t="s">
        <v>32</v>
      </c>
      <c r="E10" s="5" t="s">
        <v>36</v>
      </c>
      <c r="F10" s="343" t="s">
        <v>14</v>
      </c>
      <c r="G10" s="429">
        <v>10</v>
      </c>
      <c r="H10" s="347" t="s">
        <v>186</v>
      </c>
      <c r="I10" s="435"/>
      <c r="J10" s="407"/>
    </row>
    <row r="11" spans="1:12" ht="32.25" customHeight="1" x14ac:dyDescent="0.25">
      <c r="A11" s="356"/>
      <c r="B11" s="348"/>
      <c r="C11" s="348"/>
      <c r="D11" s="5" t="s">
        <v>33</v>
      </c>
      <c r="E11" s="5" t="s">
        <v>37</v>
      </c>
      <c r="F11" s="343"/>
      <c r="G11" s="430"/>
      <c r="H11" s="348"/>
      <c r="I11" s="436"/>
      <c r="J11" s="408"/>
    </row>
    <row r="12" spans="1:12" ht="32.25" customHeight="1" x14ac:dyDescent="0.25">
      <c r="A12" s="356"/>
      <c r="B12" s="348"/>
      <c r="C12" s="348"/>
      <c r="D12" s="5" t="s">
        <v>34</v>
      </c>
      <c r="E12" s="5" t="s">
        <v>38</v>
      </c>
      <c r="F12" s="343"/>
      <c r="G12" s="430"/>
      <c r="H12" s="348"/>
      <c r="I12" s="436"/>
      <c r="J12" s="408"/>
    </row>
    <row r="13" spans="1:12" ht="32.25" customHeight="1" x14ac:dyDescent="0.25">
      <c r="A13" s="357"/>
      <c r="B13" s="349"/>
      <c r="C13" s="349"/>
      <c r="D13" s="5" t="s">
        <v>35</v>
      </c>
      <c r="E13" s="5" t="s">
        <v>110</v>
      </c>
      <c r="F13" s="343"/>
      <c r="G13" s="431"/>
      <c r="H13" s="349"/>
      <c r="I13" s="437"/>
      <c r="J13" s="409"/>
    </row>
    <row r="14" spans="1:12" ht="32.25" customHeight="1" x14ac:dyDescent="0.25">
      <c r="A14" s="355" t="s">
        <v>42</v>
      </c>
      <c r="B14" s="347" t="s">
        <v>93</v>
      </c>
      <c r="C14" s="347" t="s">
        <v>9</v>
      </c>
      <c r="D14" s="5" t="s">
        <v>32</v>
      </c>
      <c r="E14" s="5" t="s">
        <v>36</v>
      </c>
      <c r="F14" s="343" t="s">
        <v>14</v>
      </c>
      <c r="G14" s="429">
        <v>10</v>
      </c>
      <c r="H14" s="347" t="s">
        <v>187</v>
      </c>
      <c r="I14" s="435"/>
      <c r="J14" s="407"/>
    </row>
    <row r="15" spans="1:12" ht="32.25" customHeight="1" x14ac:dyDescent="0.25">
      <c r="A15" s="356"/>
      <c r="B15" s="348"/>
      <c r="C15" s="348"/>
      <c r="D15" s="5" t="s">
        <v>33</v>
      </c>
      <c r="E15" s="5" t="s">
        <v>37</v>
      </c>
      <c r="F15" s="343"/>
      <c r="G15" s="430"/>
      <c r="H15" s="348"/>
      <c r="I15" s="436"/>
      <c r="J15" s="408"/>
    </row>
    <row r="16" spans="1:12" ht="32.25" customHeight="1" x14ac:dyDescent="0.25">
      <c r="A16" s="356"/>
      <c r="B16" s="348"/>
      <c r="C16" s="348"/>
      <c r="D16" s="5" t="s">
        <v>34</v>
      </c>
      <c r="E16" s="5" t="s">
        <v>38</v>
      </c>
      <c r="F16" s="343"/>
      <c r="G16" s="430"/>
      <c r="H16" s="348"/>
      <c r="I16" s="436"/>
      <c r="J16" s="408"/>
    </row>
    <row r="17" spans="1:10" ht="32.25" customHeight="1" x14ac:dyDescent="0.25">
      <c r="A17" s="357"/>
      <c r="B17" s="349"/>
      <c r="C17" s="349"/>
      <c r="D17" s="5" t="s">
        <v>35</v>
      </c>
      <c r="E17" s="5" t="s">
        <v>110</v>
      </c>
      <c r="F17" s="343"/>
      <c r="G17" s="431"/>
      <c r="H17" s="349"/>
      <c r="I17" s="437"/>
      <c r="J17" s="409"/>
    </row>
    <row r="18" spans="1:10" ht="32.25" customHeight="1" x14ac:dyDescent="0.25">
      <c r="A18" s="355" t="s">
        <v>21</v>
      </c>
      <c r="B18" s="347" t="s">
        <v>406</v>
      </c>
      <c r="C18" s="347" t="s">
        <v>9</v>
      </c>
      <c r="D18" s="5" t="s">
        <v>32</v>
      </c>
      <c r="E18" s="5" t="s">
        <v>36</v>
      </c>
      <c r="F18" s="343" t="s">
        <v>14</v>
      </c>
      <c r="G18" s="429">
        <v>10</v>
      </c>
      <c r="H18" s="378" t="s">
        <v>188</v>
      </c>
      <c r="I18" s="435"/>
      <c r="J18" s="407"/>
    </row>
    <row r="19" spans="1:10" ht="32.25" customHeight="1" x14ac:dyDescent="0.25">
      <c r="A19" s="356"/>
      <c r="B19" s="348"/>
      <c r="C19" s="348"/>
      <c r="D19" s="5" t="s">
        <v>33</v>
      </c>
      <c r="E19" s="5" t="s">
        <v>37</v>
      </c>
      <c r="F19" s="343"/>
      <c r="G19" s="430"/>
      <c r="H19" s="379"/>
      <c r="I19" s="436"/>
      <c r="J19" s="408"/>
    </row>
    <row r="20" spans="1:10" ht="32.25" customHeight="1" x14ac:dyDescent="0.25">
      <c r="A20" s="356"/>
      <c r="B20" s="348"/>
      <c r="C20" s="348"/>
      <c r="D20" s="5" t="s">
        <v>34</v>
      </c>
      <c r="E20" s="5" t="s">
        <v>38</v>
      </c>
      <c r="F20" s="343"/>
      <c r="G20" s="430"/>
      <c r="H20" s="379"/>
      <c r="I20" s="436"/>
      <c r="J20" s="408"/>
    </row>
    <row r="21" spans="1:10" ht="32.25" customHeight="1" x14ac:dyDescent="0.25">
      <c r="A21" s="357"/>
      <c r="B21" s="349"/>
      <c r="C21" s="349"/>
      <c r="D21" s="5" t="s">
        <v>35</v>
      </c>
      <c r="E21" s="5" t="s">
        <v>110</v>
      </c>
      <c r="F21" s="343"/>
      <c r="G21" s="431"/>
      <c r="H21" s="380"/>
      <c r="I21" s="437"/>
      <c r="J21" s="409"/>
    </row>
    <row r="22" spans="1:10" ht="90" x14ac:dyDescent="0.25">
      <c r="A22" s="36">
        <v>2</v>
      </c>
      <c r="B22" s="28" t="s">
        <v>97</v>
      </c>
      <c r="C22" s="28" t="s">
        <v>9</v>
      </c>
      <c r="D22" s="28" t="s">
        <v>60</v>
      </c>
      <c r="E22" s="164" t="s">
        <v>100</v>
      </c>
      <c r="F22" s="28" t="s">
        <v>449</v>
      </c>
      <c r="G22" s="36">
        <v>15</v>
      </c>
      <c r="H22" s="28" t="s">
        <v>403</v>
      </c>
      <c r="I22" s="113"/>
      <c r="J22" s="36"/>
    </row>
    <row r="23" spans="1:10" ht="90" x14ac:dyDescent="0.25">
      <c r="A23" s="36">
        <v>3</v>
      </c>
      <c r="B23" s="28" t="s">
        <v>98</v>
      </c>
      <c r="C23" s="28" t="s">
        <v>9</v>
      </c>
      <c r="D23" s="36" t="s">
        <v>60</v>
      </c>
      <c r="E23" s="165" t="s">
        <v>100</v>
      </c>
      <c r="F23" s="28" t="s">
        <v>449</v>
      </c>
      <c r="G23" s="36">
        <v>15</v>
      </c>
      <c r="H23" s="28" t="s">
        <v>404</v>
      </c>
      <c r="I23" s="113"/>
      <c r="J23" s="36"/>
    </row>
    <row r="24" spans="1:10" ht="111.75" customHeight="1" x14ac:dyDescent="0.25">
      <c r="A24" s="429">
        <v>4</v>
      </c>
      <c r="B24" s="347" t="s">
        <v>86</v>
      </c>
      <c r="C24" s="347" t="s">
        <v>9</v>
      </c>
      <c r="D24" s="120" t="s">
        <v>32</v>
      </c>
      <c r="E24" s="120" t="s">
        <v>109</v>
      </c>
      <c r="F24" s="347" t="s">
        <v>449</v>
      </c>
      <c r="G24" s="347">
        <v>15</v>
      </c>
      <c r="H24" s="420" t="s">
        <v>308</v>
      </c>
      <c r="I24" s="378"/>
      <c r="J24" s="378"/>
    </row>
    <row r="25" spans="1:10" x14ac:dyDescent="0.25">
      <c r="A25" s="430"/>
      <c r="B25" s="348"/>
      <c r="C25" s="348"/>
      <c r="D25" s="120" t="s">
        <v>33</v>
      </c>
      <c r="E25" s="120" t="s">
        <v>330</v>
      </c>
      <c r="F25" s="348"/>
      <c r="G25" s="348"/>
      <c r="H25" s="421"/>
      <c r="I25" s="379"/>
      <c r="J25" s="379"/>
    </row>
    <row r="26" spans="1:10" x14ac:dyDescent="0.25">
      <c r="A26" s="430"/>
      <c r="B26" s="348"/>
      <c r="C26" s="348"/>
      <c r="D26" s="120" t="s">
        <v>34</v>
      </c>
      <c r="E26" s="120" t="s">
        <v>329</v>
      </c>
      <c r="F26" s="348"/>
      <c r="G26" s="348"/>
      <c r="H26" s="421"/>
      <c r="I26" s="379"/>
      <c r="J26" s="379"/>
    </row>
    <row r="27" spans="1:10" x14ac:dyDescent="0.25">
      <c r="A27" s="431"/>
      <c r="B27" s="349"/>
      <c r="C27" s="349"/>
      <c r="D27" s="120" t="s">
        <v>35</v>
      </c>
      <c r="E27" s="120" t="s">
        <v>331</v>
      </c>
      <c r="F27" s="349"/>
      <c r="G27" s="349"/>
      <c r="H27" s="422"/>
      <c r="I27" s="380"/>
      <c r="J27" s="380"/>
    </row>
    <row r="28" spans="1:10" ht="60" x14ac:dyDescent="0.25">
      <c r="A28" s="36">
        <v>5</v>
      </c>
      <c r="B28" s="28" t="s">
        <v>46</v>
      </c>
      <c r="C28" s="28" t="s">
        <v>13</v>
      </c>
      <c r="D28" s="36" t="s">
        <v>60</v>
      </c>
      <c r="E28" s="28">
        <v>0</v>
      </c>
      <c r="F28" s="58" t="s">
        <v>14</v>
      </c>
      <c r="G28" s="36">
        <v>10</v>
      </c>
      <c r="H28" s="28" t="s">
        <v>145</v>
      </c>
      <c r="I28" s="23"/>
      <c r="J28" s="23"/>
    </row>
    <row r="29" spans="1:10" ht="167.25" customHeight="1" x14ac:dyDescent="0.25">
      <c r="A29" s="242">
        <v>6</v>
      </c>
      <c r="B29" s="240" t="s">
        <v>372</v>
      </c>
      <c r="C29" s="240" t="s">
        <v>101</v>
      </c>
      <c r="D29" s="242" t="s">
        <v>373</v>
      </c>
      <c r="E29" s="240" t="s">
        <v>393</v>
      </c>
      <c r="F29" s="239" t="s">
        <v>374</v>
      </c>
      <c r="G29" s="256">
        <v>3</v>
      </c>
      <c r="H29" s="240" t="s">
        <v>375</v>
      </c>
      <c r="I29" s="23"/>
      <c r="J29" s="23"/>
    </row>
    <row r="30" spans="1:10" ht="152.25" customHeight="1" x14ac:dyDescent="0.25">
      <c r="A30" s="242">
        <v>7</v>
      </c>
      <c r="B30" s="240" t="s">
        <v>377</v>
      </c>
      <c r="C30" s="240" t="s">
        <v>12</v>
      </c>
      <c r="D30" s="242" t="s">
        <v>373</v>
      </c>
      <c r="E30" s="246">
        <v>1</v>
      </c>
      <c r="F30" s="239" t="s">
        <v>14</v>
      </c>
      <c r="G30" s="256">
        <v>2</v>
      </c>
      <c r="H30" s="240" t="s">
        <v>378</v>
      </c>
      <c r="I30" s="23"/>
      <c r="J30" s="23"/>
    </row>
    <row r="31" spans="1:10" x14ac:dyDescent="0.25">
      <c r="A31" s="26"/>
      <c r="B31" s="23" t="s">
        <v>15</v>
      </c>
      <c r="C31" s="23"/>
      <c r="D31" s="23"/>
      <c r="E31" s="23"/>
      <c r="F31" s="23"/>
      <c r="G31" s="23">
        <f>G4++G22+G23+G24+G28+G29+G30</f>
        <v>100</v>
      </c>
      <c r="H31" s="23"/>
      <c r="I31" s="23"/>
      <c r="J31" s="93">
        <f>J5+J10+J14+J18+J22+J23+J24+J28+J29+J30</f>
        <v>0</v>
      </c>
    </row>
    <row r="35" spans="9:12" x14ac:dyDescent="0.25">
      <c r="I35"/>
      <c r="J35"/>
      <c r="L35" s="143"/>
    </row>
    <row r="36" spans="9:12" x14ac:dyDescent="0.25">
      <c r="I36"/>
      <c r="J36"/>
    </row>
    <row r="37" spans="9:12" x14ac:dyDescent="0.25">
      <c r="I37"/>
      <c r="J37"/>
    </row>
    <row r="38" spans="9:12" x14ac:dyDescent="0.25">
      <c r="I38"/>
      <c r="J38"/>
    </row>
    <row r="39" spans="9:12" x14ac:dyDescent="0.25">
      <c r="I39"/>
      <c r="J39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4:J27"/>
    <mergeCell ref="F24:F27"/>
    <mergeCell ref="G24:G27"/>
    <mergeCell ref="A24:A27"/>
    <mergeCell ref="B24:B27"/>
    <mergeCell ref="C24:C27"/>
    <mergeCell ref="H24:H27"/>
    <mergeCell ref="I24:I27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62992125984" right="0.31496062992125984" top="0" bottom="0" header="0.31496062992125984" footer="0.31496062992125984"/>
  <pageSetup paperSize="9" scale="41" orientation="landscape" horizontalDpi="4294967294" r:id="rId1"/>
  <ignoredErrors>
    <ignoredError sqref="A22 A4:A8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5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71093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40.7109375" style="8" bestFit="1" customWidth="1"/>
  </cols>
  <sheetData>
    <row r="1" spans="1:10" ht="60" x14ac:dyDescent="0.25">
      <c r="J1" s="72" t="s">
        <v>251</v>
      </c>
    </row>
    <row r="2" spans="1:10" ht="33.75" customHeight="1" x14ac:dyDescent="0.25">
      <c r="A2" s="419" t="s">
        <v>450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45" x14ac:dyDescent="0.25">
      <c r="A3" s="2" t="s">
        <v>0</v>
      </c>
      <c r="B3" s="30" t="s">
        <v>1</v>
      </c>
      <c r="C3" s="30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24" customHeight="1" x14ac:dyDescent="0.25">
      <c r="A4" s="2">
        <v>1</v>
      </c>
      <c r="B4" s="462" t="s">
        <v>8</v>
      </c>
      <c r="C4" s="463"/>
      <c r="D4" s="464"/>
      <c r="E4" s="30">
        <v>100</v>
      </c>
      <c r="F4" s="378" t="s">
        <v>14</v>
      </c>
      <c r="G4" s="30">
        <f>G5+G9+G18</f>
        <v>40</v>
      </c>
      <c r="H4" s="35"/>
      <c r="I4" s="30"/>
      <c r="J4" s="30"/>
    </row>
    <row r="5" spans="1:10" ht="21.75" customHeight="1" x14ac:dyDescent="0.25">
      <c r="A5" s="459" t="s">
        <v>19</v>
      </c>
      <c r="B5" s="378" t="s">
        <v>96</v>
      </c>
      <c r="C5" s="378" t="s">
        <v>9</v>
      </c>
      <c r="D5" s="5" t="s">
        <v>32</v>
      </c>
      <c r="E5" s="6" t="s">
        <v>125</v>
      </c>
      <c r="F5" s="379"/>
      <c r="G5" s="368">
        <v>10</v>
      </c>
      <c r="H5" s="347" t="s">
        <v>336</v>
      </c>
      <c r="I5" s="442"/>
      <c r="J5" s="368"/>
    </row>
    <row r="6" spans="1:10" ht="15.75" customHeight="1" x14ac:dyDescent="0.25">
      <c r="A6" s="460"/>
      <c r="B6" s="379"/>
      <c r="C6" s="379"/>
      <c r="D6" s="5" t="s">
        <v>33</v>
      </c>
      <c r="E6" s="6" t="s">
        <v>135</v>
      </c>
      <c r="F6" s="379"/>
      <c r="G6" s="368"/>
      <c r="H6" s="348"/>
      <c r="I6" s="442"/>
      <c r="J6" s="368"/>
    </row>
    <row r="7" spans="1:10" ht="21" customHeight="1" x14ac:dyDescent="0.25">
      <c r="A7" s="460"/>
      <c r="B7" s="379"/>
      <c r="C7" s="379"/>
      <c r="D7" s="5" t="s">
        <v>34</v>
      </c>
      <c r="E7" s="6" t="s">
        <v>136</v>
      </c>
      <c r="F7" s="379"/>
      <c r="G7" s="368"/>
      <c r="H7" s="348"/>
      <c r="I7" s="442"/>
      <c r="J7" s="368"/>
    </row>
    <row r="8" spans="1:10" ht="16.5" customHeight="1" x14ac:dyDescent="0.25">
      <c r="A8" s="461"/>
      <c r="B8" s="380"/>
      <c r="C8" s="380"/>
      <c r="D8" s="5" t="s">
        <v>35</v>
      </c>
      <c r="E8" s="6" t="s">
        <v>100</v>
      </c>
      <c r="F8" s="379"/>
      <c r="G8" s="368"/>
      <c r="H8" s="349"/>
      <c r="I8" s="442"/>
      <c r="J8" s="368"/>
    </row>
    <row r="9" spans="1:10" ht="39" customHeight="1" x14ac:dyDescent="0.25">
      <c r="A9" s="53" t="s">
        <v>20</v>
      </c>
      <c r="B9" s="462" t="s">
        <v>392</v>
      </c>
      <c r="C9" s="463"/>
      <c r="D9" s="464"/>
      <c r="E9" s="54">
        <v>20</v>
      </c>
      <c r="F9" s="379"/>
      <c r="G9" s="52">
        <f>G10+G14</f>
        <v>20</v>
      </c>
      <c r="H9" s="35"/>
      <c r="I9" s="52"/>
      <c r="J9" s="52"/>
    </row>
    <row r="10" spans="1:10" ht="22.5" customHeight="1" x14ac:dyDescent="0.25">
      <c r="A10" s="459" t="s">
        <v>41</v>
      </c>
      <c r="B10" s="378" t="s">
        <v>94</v>
      </c>
      <c r="C10" s="378" t="s">
        <v>9</v>
      </c>
      <c r="D10" s="5" t="s">
        <v>32</v>
      </c>
      <c r="E10" s="5" t="s">
        <v>36</v>
      </c>
      <c r="F10" s="379"/>
      <c r="G10" s="368">
        <v>10</v>
      </c>
      <c r="H10" s="378" t="s">
        <v>186</v>
      </c>
      <c r="I10" s="442"/>
      <c r="J10" s="368"/>
    </row>
    <row r="11" spans="1:10" ht="21.75" customHeight="1" x14ac:dyDescent="0.25">
      <c r="A11" s="460"/>
      <c r="B11" s="379"/>
      <c r="C11" s="379"/>
      <c r="D11" s="5" t="s">
        <v>33</v>
      </c>
      <c r="E11" s="5" t="s">
        <v>37</v>
      </c>
      <c r="F11" s="379"/>
      <c r="G11" s="368"/>
      <c r="H11" s="379"/>
      <c r="I11" s="442"/>
      <c r="J11" s="368"/>
    </row>
    <row r="12" spans="1:10" ht="25.5" customHeight="1" x14ac:dyDescent="0.25">
      <c r="A12" s="460"/>
      <c r="B12" s="379"/>
      <c r="C12" s="379"/>
      <c r="D12" s="5" t="s">
        <v>34</v>
      </c>
      <c r="E12" s="5" t="s">
        <v>38</v>
      </c>
      <c r="F12" s="379"/>
      <c r="G12" s="368"/>
      <c r="H12" s="379"/>
      <c r="I12" s="442"/>
      <c r="J12" s="368"/>
    </row>
    <row r="13" spans="1:10" ht="20.25" customHeight="1" x14ac:dyDescent="0.25">
      <c r="A13" s="461"/>
      <c r="B13" s="380"/>
      <c r="C13" s="380"/>
      <c r="D13" s="5" t="s">
        <v>35</v>
      </c>
      <c r="E13" s="5" t="s">
        <v>110</v>
      </c>
      <c r="F13" s="379"/>
      <c r="G13" s="368"/>
      <c r="H13" s="380"/>
      <c r="I13" s="442"/>
      <c r="J13" s="368"/>
    </row>
    <row r="14" spans="1:10" ht="20.25" customHeight="1" x14ac:dyDescent="0.25">
      <c r="A14" s="459" t="s">
        <v>42</v>
      </c>
      <c r="B14" s="378" t="s">
        <v>93</v>
      </c>
      <c r="C14" s="378" t="s">
        <v>9</v>
      </c>
      <c r="D14" s="5" t="s">
        <v>32</v>
      </c>
      <c r="E14" s="5" t="s">
        <v>36</v>
      </c>
      <c r="F14" s="379"/>
      <c r="G14" s="368">
        <v>10</v>
      </c>
      <c r="H14" s="378" t="s">
        <v>187</v>
      </c>
      <c r="I14" s="442"/>
      <c r="J14" s="368"/>
    </row>
    <row r="15" spans="1:10" ht="18" customHeight="1" x14ac:dyDescent="0.25">
      <c r="A15" s="460"/>
      <c r="B15" s="379"/>
      <c r="C15" s="379"/>
      <c r="D15" s="5" t="s">
        <v>33</v>
      </c>
      <c r="E15" s="5" t="s">
        <v>37</v>
      </c>
      <c r="F15" s="379"/>
      <c r="G15" s="368"/>
      <c r="H15" s="379"/>
      <c r="I15" s="442"/>
      <c r="J15" s="368"/>
    </row>
    <row r="16" spans="1:10" ht="21.75" customHeight="1" x14ac:dyDescent="0.25">
      <c r="A16" s="460"/>
      <c r="B16" s="379"/>
      <c r="C16" s="379"/>
      <c r="D16" s="5" t="s">
        <v>34</v>
      </c>
      <c r="E16" s="5" t="s">
        <v>38</v>
      </c>
      <c r="F16" s="379"/>
      <c r="G16" s="368"/>
      <c r="H16" s="379"/>
      <c r="I16" s="442"/>
      <c r="J16" s="368"/>
    </row>
    <row r="17" spans="1:10" ht="30.75" customHeight="1" x14ac:dyDescent="0.25">
      <c r="A17" s="461"/>
      <c r="B17" s="380"/>
      <c r="C17" s="380"/>
      <c r="D17" s="5" t="s">
        <v>35</v>
      </c>
      <c r="E17" s="5" t="s">
        <v>110</v>
      </c>
      <c r="F17" s="379"/>
      <c r="G17" s="368"/>
      <c r="H17" s="380"/>
      <c r="I17" s="442"/>
      <c r="J17" s="368"/>
    </row>
    <row r="18" spans="1:10" ht="21" customHeight="1" x14ac:dyDescent="0.25">
      <c r="A18" s="459" t="s">
        <v>21</v>
      </c>
      <c r="B18" s="378" t="s">
        <v>406</v>
      </c>
      <c r="C18" s="378" t="s">
        <v>9</v>
      </c>
      <c r="D18" s="5" t="s">
        <v>32</v>
      </c>
      <c r="E18" s="5" t="s">
        <v>36</v>
      </c>
      <c r="F18" s="379"/>
      <c r="G18" s="378">
        <v>10</v>
      </c>
      <c r="H18" s="378" t="s">
        <v>188</v>
      </c>
      <c r="I18" s="442"/>
      <c r="J18" s="378"/>
    </row>
    <row r="19" spans="1:10" ht="18.75" customHeight="1" x14ac:dyDescent="0.25">
      <c r="A19" s="460"/>
      <c r="B19" s="379"/>
      <c r="C19" s="379"/>
      <c r="D19" s="5" t="s">
        <v>33</v>
      </c>
      <c r="E19" s="5" t="s">
        <v>37</v>
      </c>
      <c r="F19" s="379"/>
      <c r="G19" s="379"/>
      <c r="H19" s="379"/>
      <c r="I19" s="442"/>
      <c r="J19" s="379"/>
    </row>
    <row r="20" spans="1:10" x14ac:dyDescent="0.25">
      <c r="A20" s="460"/>
      <c r="B20" s="379"/>
      <c r="C20" s="379"/>
      <c r="D20" s="5" t="s">
        <v>34</v>
      </c>
      <c r="E20" s="5" t="s">
        <v>38</v>
      </c>
      <c r="F20" s="379"/>
      <c r="G20" s="379"/>
      <c r="H20" s="379"/>
      <c r="I20" s="442"/>
      <c r="J20" s="379"/>
    </row>
    <row r="21" spans="1:10" ht="18.75" customHeight="1" x14ac:dyDescent="0.25">
      <c r="A21" s="461"/>
      <c r="B21" s="380"/>
      <c r="C21" s="380"/>
      <c r="D21" s="5" t="s">
        <v>35</v>
      </c>
      <c r="E21" s="33" t="s">
        <v>110</v>
      </c>
      <c r="F21" s="380"/>
      <c r="G21" s="380"/>
      <c r="H21" s="380"/>
      <c r="I21" s="442"/>
      <c r="J21" s="380"/>
    </row>
    <row r="22" spans="1:10" s="19" customFormat="1" ht="60.75" customHeight="1" x14ac:dyDescent="0.25">
      <c r="A22" s="222">
        <v>2</v>
      </c>
      <c r="B22" s="222" t="s">
        <v>98</v>
      </c>
      <c r="C22" s="222" t="s">
        <v>9</v>
      </c>
      <c r="D22" s="223" t="s">
        <v>60</v>
      </c>
      <c r="E22" s="223" t="s">
        <v>100</v>
      </c>
      <c r="F22" s="222" t="s">
        <v>200</v>
      </c>
      <c r="G22" s="222">
        <v>10</v>
      </c>
      <c r="H22" s="223" t="s">
        <v>404</v>
      </c>
      <c r="I22" s="228"/>
      <c r="J22" s="223"/>
    </row>
    <row r="23" spans="1:10" s="19" customFormat="1" ht="72" customHeight="1" x14ac:dyDescent="0.25">
      <c r="A23" s="222">
        <v>3</v>
      </c>
      <c r="B23" s="223" t="s">
        <v>97</v>
      </c>
      <c r="C23" s="223" t="s">
        <v>9</v>
      </c>
      <c r="D23" s="223" t="s">
        <v>60</v>
      </c>
      <c r="E23" s="222" t="s">
        <v>100</v>
      </c>
      <c r="F23" s="222" t="s">
        <v>199</v>
      </c>
      <c r="G23" s="222">
        <v>10</v>
      </c>
      <c r="H23" s="223" t="s">
        <v>403</v>
      </c>
      <c r="I23" s="227"/>
      <c r="J23" s="222"/>
    </row>
    <row r="24" spans="1:10" ht="120.75" customHeight="1" x14ac:dyDescent="0.25">
      <c r="A24" s="347">
        <v>4</v>
      </c>
      <c r="B24" s="347" t="s">
        <v>99</v>
      </c>
      <c r="C24" s="347" t="s">
        <v>9</v>
      </c>
      <c r="D24" s="120" t="s">
        <v>32</v>
      </c>
      <c r="E24" s="120" t="s">
        <v>109</v>
      </c>
      <c r="F24" s="347" t="s">
        <v>199</v>
      </c>
      <c r="G24" s="347">
        <v>10</v>
      </c>
      <c r="H24" s="420" t="s">
        <v>308</v>
      </c>
      <c r="I24" s="347"/>
      <c r="J24" s="347"/>
    </row>
    <row r="25" spans="1:10" x14ac:dyDescent="0.25">
      <c r="A25" s="348"/>
      <c r="B25" s="348"/>
      <c r="C25" s="348"/>
      <c r="D25" s="120" t="s">
        <v>33</v>
      </c>
      <c r="E25" s="120" t="s">
        <v>330</v>
      </c>
      <c r="F25" s="348"/>
      <c r="G25" s="348"/>
      <c r="H25" s="421"/>
      <c r="I25" s="348"/>
      <c r="J25" s="348"/>
    </row>
    <row r="26" spans="1:10" x14ac:dyDescent="0.25">
      <c r="A26" s="348"/>
      <c r="B26" s="348"/>
      <c r="C26" s="348"/>
      <c r="D26" s="120" t="s">
        <v>34</v>
      </c>
      <c r="E26" s="120" t="s">
        <v>329</v>
      </c>
      <c r="F26" s="348"/>
      <c r="G26" s="348"/>
      <c r="H26" s="421"/>
      <c r="I26" s="348"/>
      <c r="J26" s="348"/>
    </row>
    <row r="27" spans="1:10" x14ac:dyDescent="0.25">
      <c r="A27" s="349"/>
      <c r="B27" s="349"/>
      <c r="C27" s="349"/>
      <c r="D27" s="120" t="s">
        <v>35</v>
      </c>
      <c r="E27" s="120" t="s">
        <v>331</v>
      </c>
      <c r="F27" s="349"/>
      <c r="G27" s="349"/>
      <c r="H27" s="422"/>
      <c r="I27" s="349"/>
      <c r="J27" s="349"/>
    </row>
    <row r="28" spans="1:10" ht="72.75" customHeight="1" x14ac:dyDescent="0.25">
      <c r="A28" s="58">
        <v>5</v>
      </c>
      <c r="B28" s="28" t="s">
        <v>87</v>
      </c>
      <c r="C28" s="28" t="s">
        <v>88</v>
      </c>
      <c r="D28" s="28" t="s">
        <v>60</v>
      </c>
      <c r="E28" s="28">
        <v>0</v>
      </c>
      <c r="F28" s="28" t="s">
        <v>199</v>
      </c>
      <c r="G28" s="28">
        <v>10</v>
      </c>
      <c r="H28" s="28" t="s">
        <v>201</v>
      </c>
      <c r="I28" s="31"/>
      <c r="J28" s="31"/>
    </row>
    <row r="29" spans="1:10" ht="72.75" customHeight="1" x14ac:dyDescent="0.25">
      <c r="A29" s="58">
        <v>6</v>
      </c>
      <c r="B29" s="58" t="s">
        <v>175</v>
      </c>
      <c r="C29" s="28" t="s">
        <v>9</v>
      </c>
      <c r="D29" s="28" t="s">
        <v>161</v>
      </c>
      <c r="E29" s="28">
        <v>100</v>
      </c>
      <c r="F29" s="28" t="s">
        <v>199</v>
      </c>
      <c r="G29" s="28">
        <v>10</v>
      </c>
      <c r="H29" s="28" t="s">
        <v>160</v>
      </c>
      <c r="I29" s="52"/>
      <c r="J29" s="52"/>
    </row>
    <row r="30" spans="1:10" ht="76.5" customHeight="1" x14ac:dyDescent="0.25">
      <c r="A30" s="28">
        <v>7</v>
      </c>
      <c r="B30" s="28" t="s">
        <v>46</v>
      </c>
      <c r="C30" s="28" t="s">
        <v>13</v>
      </c>
      <c r="D30" s="36" t="s">
        <v>60</v>
      </c>
      <c r="E30" s="28">
        <v>0</v>
      </c>
      <c r="F30" s="58" t="s">
        <v>14</v>
      </c>
      <c r="G30" s="36">
        <v>5</v>
      </c>
      <c r="H30" s="28" t="s">
        <v>145</v>
      </c>
      <c r="I30" s="23"/>
      <c r="J30" s="23"/>
    </row>
    <row r="31" spans="1:10" ht="210" x14ac:dyDescent="0.25">
      <c r="A31" s="201">
        <v>8</v>
      </c>
      <c r="B31" s="201" t="s">
        <v>372</v>
      </c>
      <c r="C31" s="201" t="s">
        <v>101</v>
      </c>
      <c r="D31" s="201" t="s">
        <v>373</v>
      </c>
      <c r="E31" s="201" t="s">
        <v>393</v>
      </c>
      <c r="F31" s="201" t="s">
        <v>374</v>
      </c>
      <c r="G31" s="201">
        <v>3</v>
      </c>
      <c r="H31" s="201" t="s">
        <v>375</v>
      </c>
      <c r="I31" s="23"/>
      <c r="J31" s="23"/>
    </row>
    <row r="32" spans="1:10" ht="120" x14ac:dyDescent="0.25">
      <c r="A32" s="201">
        <v>9</v>
      </c>
      <c r="B32" s="201" t="s">
        <v>377</v>
      </c>
      <c r="C32" s="201" t="s">
        <v>12</v>
      </c>
      <c r="D32" s="201" t="s">
        <v>373</v>
      </c>
      <c r="E32" s="75">
        <v>1</v>
      </c>
      <c r="F32" s="201" t="s">
        <v>14</v>
      </c>
      <c r="G32" s="201">
        <v>2</v>
      </c>
      <c r="H32" s="199" t="s">
        <v>378</v>
      </c>
      <c r="I32" s="23"/>
      <c r="J32" s="23"/>
    </row>
    <row r="33" spans="1:10" x14ac:dyDescent="0.25">
      <c r="A33" s="30"/>
      <c r="B33" s="23" t="s">
        <v>15</v>
      </c>
      <c r="C33" s="23"/>
      <c r="D33" s="32"/>
      <c r="E33" s="23"/>
      <c r="F33" s="23"/>
      <c r="G33" s="23">
        <f>G4+G22+G23+G30+G24+G28+G29+G31+G32</f>
        <v>100</v>
      </c>
      <c r="H33" s="23"/>
      <c r="I33" s="23"/>
      <c r="J33" s="93">
        <f>J5+J10+J14+J18+J22+J23+J24+J28+J29+J30+J31+J32</f>
        <v>0</v>
      </c>
    </row>
    <row r="35" spans="1:10" ht="30" x14ac:dyDescent="0.25">
      <c r="B35" s="48" t="s">
        <v>376</v>
      </c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4:H27"/>
    <mergeCell ref="I24:I27"/>
    <mergeCell ref="J24:J27"/>
    <mergeCell ref="A24:A27"/>
    <mergeCell ref="B24:B27"/>
    <mergeCell ref="C24:C27"/>
    <mergeCell ref="F24:F27"/>
    <mergeCell ref="G24:G27"/>
  </mergeCells>
  <pageMargins left="0.31496062992125984" right="0.31496062992125984" top="0" bottom="0" header="0.31496062992125984" footer="0.31496062992125984"/>
  <pageSetup paperSize="9" scale="48" orientation="portrait" horizontalDpi="4294967294" r:id="rId1"/>
  <ignoredErrors>
    <ignoredError sqref="A5:A9 A18:A22" numberStoredAsText="1"/>
    <ignoredError sqref="A11:A13" twoDigitTextYear="1" numberStoredAsText="1"/>
    <ignoredError sqref="A10 A14:A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0"/>
  <sheetViews>
    <sheetView zoomScale="85" zoomScaleNormal="85" workbookViewId="0">
      <pane xSplit="1" ySplit="3" topLeftCell="B5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6" sqref="C56:H57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0.7109375" style="12" customWidth="1"/>
    <col min="4" max="4" width="22.5703125" style="12" customWidth="1"/>
    <col min="5" max="5" width="11.28515625" style="12" customWidth="1"/>
    <col min="6" max="6" width="17.140625" style="12" customWidth="1"/>
    <col min="7" max="7" width="10.85546875" style="12" customWidth="1"/>
    <col min="8" max="8" width="34.85546875" style="12" customWidth="1"/>
    <col min="9" max="9" width="11.5703125" style="12" bestFit="1" customWidth="1"/>
    <col min="10" max="10" width="39.28515625" style="12" customWidth="1"/>
    <col min="11" max="11" width="10" style="24" customWidth="1"/>
  </cols>
  <sheetData>
    <row r="1" spans="1:10" ht="60" x14ac:dyDescent="0.25">
      <c r="J1" s="342" t="s">
        <v>214</v>
      </c>
    </row>
    <row r="2" spans="1:10" ht="28.5" customHeight="1" x14ac:dyDescent="0.25">
      <c r="A2" s="350" t="s">
        <v>363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31</v>
      </c>
      <c r="E3" s="41" t="s">
        <v>3</v>
      </c>
      <c r="F3" s="41" t="s">
        <v>4</v>
      </c>
      <c r="G3" s="41" t="s">
        <v>5</v>
      </c>
      <c r="H3" s="5" t="s">
        <v>40</v>
      </c>
      <c r="I3" s="41" t="s">
        <v>6</v>
      </c>
      <c r="J3" s="41" t="s">
        <v>7</v>
      </c>
    </row>
    <row r="4" spans="1:10" ht="44.25" customHeight="1" x14ac:dyDescent="0.25">
      <c r="A4" s="89">
        <v>1</v>
      </c>
      <c r="B4" s="351" t="s">
        <v>8</v>
      </c>
      <c r="C4" s="352"/>
      <c r="D4" s="88"/>
      <c r="E4" s="88">
        <v>100</v>
      </c>
      <c r="F4" s="64"/>
      <c r="G4" s="88">
        <f>G5+G14+G27+G32</f>
        <v>40</v>
      </c>
      <c r="H4" s="69"/>
      <c r="I4" s="88"/>
      <c r="J4" s="88"/>
    </row>
    <row r="5" spans="1:10" ht="23.25" customHeight="1" x14ac:dyDescent="0.25">
      <c r="A5" s="86" t="s">
        <v>19</v>
      </c>
      <c r="B5" s="353" t="s">
        <v>132</v>
      </c>
      <c r="C5" s="354"/>
      <c r="D5" s="88"/>
      <c r="E5" s="88"/>
      <c r="F5" s="347" t="s">
        <v>18</v>
      </c>
      <c r="G5" s="84">
        <f>G6+G10</f>
        <v>10</v>
      </c>
      <c r="H5" s="69"/>
      <c r="I5" s="88"/>
      <c r="J5" s="88"/>
    </row>
    <row r="6" spans="1:10" ht="27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3" t="s">
        <v>362</v>
      </c>
      <c r="I6" s="347"/>
      <c r="J6" s="347"/>
    </row>
    <row r="7" spans="1:10" ht="29.2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48"/>
      <c r="J7" s="348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48"/>
      <c r="J8" s="348"/>
    </row>
    <row r="9" spans="1:10" ht="38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49"/>
      <c r="J9" s="349"/>
    </row>
    <row r="10" spans="1:10" ht="35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43" t="s">
        <v>386</v>
      </c>
      <c r="I10" s="362"/>
      <c r="J10" s="347"/>
    </row>
    <row r="11" spans="1:10" ht="29.2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43"/>
      <c r="I11" s="363"/>
      <c r="J11" s="348"/>
    </row>
    <row r="12" spans="1:10" ht="24.7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43"/>
      <c r="I12" s="363"/>
      <c r="J12" s="348"/>
    </row>
    <row r="13" spans="1:10" ht="33.7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43"/>
      <c r="I13" s="364"/>
      <c r="J13" s="349"/>
    </row>
    <row r="14" spans="1:10" ht="15.75" customHeight="1" x14ac:dyDescent="0.25">
      <c r="A14" s="86" t="s">
        <v>20</v>
      </c>
      <c r="B14" s="359" t="s">
        <v>117</v>
      </c>
      <c r="C14" s="360"/>
      <c r="D14" s="6"/>
      <c r="E14" s="6"/>
      <c r="F14" s="348"/>
      <c r="G14" s="88">
        <f>G15+G19+G23</f>
        <v>15</v>
      </c>
      <c r="H14" s="69"/>
      <c r="I14" s="69"/>
      <c r="J14" s="69"/>
    </row>
    <row r="15" spans="1:10" ht="24.7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5</v>
      </c>
      <c r="H15" s="368" t="s">
        <v>340</v>
      </c>
      <c r="I15" s="362"/>
      <c r="J15" s="347"/>
    </row>
    <row r="16" spans="1:10" ht="41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68"/>
      <c r="I16" s="363"/>
      <c r="J16" s="348"/>
    </row>
    <row r="17" spans="1:10" ht="32.2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68"/>
      <c r="I17" s="363"/>
      <c r="J17" s="348"/>
    </row>
    <row r="18" spans="1:10" ht="36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68"/>
      <c r="I18" s="364"/>
      <c r="J18" s="349"/>
    </row>
    <row r="19" spans="1:10" ht="27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44"/>
      <c r="J19" s="347"/>
    </row>
    <row r="20" spans="1:10" ht="37.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45"/>
      <c r="J20" s="348"/>
    </row>
    <row r="21" spans="1:10" ht="37.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45"/>
      <c r="J21" s="348"/>
    </row>
    <row r="22" spans="1:10" ht="44.2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46"/>
      <c r="J22" s="349"/>
    </row>
    <row r="23" spans="1:10" ht="39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43" t="s">
        <v>287</v>
      </c>
      <c r="I23" s="344"/>
      <c r="J23" s="347"/>
    </row>
    <row r="24" spans="1:10" ht="33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43"/>
      <c r="I24" s="345"/>
      <c r="J24" s="348"/>
    </row>
    <row r="25" spans="1:10" ht="26.2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43"/>
      <c r="I25" s="345"/>
      <c r="J25" s="348"/>
    </row>
    <row r="26" spans="1:10" ht="60.75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43"/>
      <c r="I26" s="346"/>
      <c r="J26" s="349"/>
    </row>
    <row r="27" spans="1:10" ht="29.25" customHeight="1" x14ac:dyDescent="0.25">
      <c r="A27" s="87" t="s">
        <v>21</v>
      </c>
      <c r="B27" s="353" t="s">
        <v>140</v>
      </c>
      <c r="C27" s="354"/>
      <c r="D27" s="6"/>
      <c r="E27" s="6"/>
      <c r="F27" s="348"/>
      <c r="G27" s="88">
        <f>G28</f>
        <v>5</v>
      </c>
      <c r="H27" s="64"/>
      <c r="I27" s="85"/>
      <c r="J27" s="85"/>
    </row>
    <row r="28" spans="1:10" ht="29.2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3">
        <v>5</v>
      </c>
      <c r="H28" s="347" t="s">
        <v>384</v>
      </c>
      <c r="I28" s="347"/>
      <c r="J28" s="347"/>
    </row>
    <row r="29" spans="1:10" ht="29.2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3"/>
      <c r="H29" s="348"/>
      <c r="I29" s="348"/>
      <c r="J29" s="348"/>
    </row>
    <row r="30" spans="1:10" ht="29.2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3"/>
      <c r="H30" s="348"/>
      <c r="I30" s="348"/>
      <c r="J30" s="348"/>
    </row>
    <row r="31" spans="1:10" ht="29.2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3"/>
      <c r="H31" s="349"/>
      <c r="I31" s="349"/>
      <c r="J31" s="349"/>
    </row>
    <row r="32" spans="1:10" ht="33.75" customHeight="1" x14ac:dyDescent="0.25">
      <c r="A32" s="89" t="s">
        <v>22</v>
      </c>
      <c r="B32" s="353" t="s">
        <v>121</v>
      </c>
      <c r="C32" s="354"/>
      <c r="D32" s="6"/>
      <c r="E32" s="6"/>
      <c r="F32" s="348"/>
      <c r="G32" s="88">
        <f>G33+G37</f>
        <v>10</v>
      </c>
      <c r="H32" s="69"/>
      <c r="I32" s="69"/>
      <c r="J32" s="69"/>
    </row>
    <row r="33" spans="1:11" ht="27" customHeight="1" x14ac:dyDescent="0.25">
      <c r="A33" s="361" t="s">
        <v>122</v>
      </c>
      <c r="B33" s="343" t="s">
        <v>124</v>
      </c>
      <c r="C33" s="343" t="s">
        <v>9</v>
      </c>
      <c r="D33" s="6" t="s">
        <v>32</v>
      </c>
      <c r="E33" s="211" t="s">
        <v>133</v>
      </c>
      <c r="F33" s="348"/>
      <c r="G33" s="343">
        <v>5</v>
      </c>
      <c r="H33" s="347" t="s">
        <v>365</v>
      </c>
      <c r="I33" s="347"/>
      <c r="J33" s="347"/>
    </row>
    <row r="34" spans="1:11" ht="19.5" customHeight="1" x14ac:dyDescent="0.25">
      <c r="A34" s="361"/>
      <c r="B34" s="343"/>
      <c r="C34" s="343"/>
      <c r="D34" s="6" t="s">
        <v>33</v>
      </c>
      <c r="E34" s="211" t="s">
        <v>37</v>
      </c>
      <c r="F34" s="348"/>
      <c r="G34" s="343"/>
      <c r="H34" s="348"/>
      <c r="I34" s="348"/>
      <c r="J34" s="348"/>
    </row>
    <row r="35" spans="1:11" ht="27" customHeight="1" x14ac:dyDescent="0.25">
      <c r="A35" s="361"/>
      <c r="B35" s="343"/>
      <c r="C35" s="343"/>
      <c r="D35" s="6" t="s">
        <v>34</v>
      </c>
      <c r="E35" s="211" t="s">
        <v>134</v>
      </c>
      <c r="F35" s="348"/>
      <c r="G35" s="343"/>
      <c r="H35" s="348"/>
      <c r="I35" s="348"/>
      <c r="J35" s="348"/>
    </row>
    <row r="36" spans="1:11" ht="24" customHeight="1" x14ac:dyDescent="0.25">
      <c r="A36" s="361"/>
      <c r="B36" s="343"/>
      <c r="C36" s="343"/>
      <c r="D36" s="6" t="s">
        <v>35</v>
      </c>
      <c r="E36" s="211" t="s">
        <v>39</v>
      </c>
      <c r="F36" s="348"/>
      <c r="G36" s="343"/>
      <c r="H36" s="349"/>
      <c r="I36" s="349"/>
      <c r="J36" s="349"/>
    </row>
    <row r="37" spans="1:11" ht="25.5" customHeight="1" x14ac:dyDescent="0.25">
      <c r="A37" s="355" t="s">
        <v>123</v>
      </c>
      <c r="B37" s="343" t="s">
        <v>113</v>
      </c>
      <c r="C37" s="343" t="s">
        <v>9</v>
      </c>
      <c r="D37" s="6" t="s">
        <v>32</v>
      </c>
      <c r="E37" s="211" t="s">
        <v>133</v>
      </c>
      <c r="F37" s="348"/>
      <c r="G37" s="343">
        <v>5</v>
      </c>
      <c r="H37" s="343" t="s">
        <v>365</v>
      </c>
      <c r="I37" s="344"/>
      <c r="J37" s="347"/>
    </row>
    <row r="38" spans="1:11" ht="21" customHeight="1" x14ac:dyDescent="0.25">
      <c r="A38" s="356"/>
      <c r="B38" s="343"/>
      <c r="C38" s="343"/>
      <c r="D38" s="6" t="s">
        <v>33</v>
      </c>
      <c r="E38" s="211" t="s">
        <v>37</v>
      </c>
      <c r="F38" s="348"/>
      <c r="G38" s="343"/>
      <c r="H38" s="343"/>
      <c r="I38" s="345"/>
      <c r="J38" s="348"/>
    </row>
    <row r="39" spans="1:11" ht="24.75" customHeight="1" x14ac:dyDescent="0.25">
      <c r="A39" s="356"/>
      <c r="B39" s="343"/>
      <c r="C39" s="343"/>
      <c r="D39" s="6" t="s">
        <v>34</v>
      </c>
      <c r="E39" s="211" t="s">
        <v>134</v>
      </c>
      <c r="F39" s="348"/>
      <c r="G39" s="343"/>
      <c r="H39" s="343"/>
      <c r="I39" s="345"/>
      <c r="J39" s="348"/>
    </row>
    <row r="40" spans="1:11" ht="26.25" customHeight="1" x14ac:dyDescent="0.25">
      <c r="A40" s="357"/>
      <c r="B40" s="343"/>
      <c r="C40" s="343"/>
      <c r="D40" s="6" t="s">
        <v>35</v>
      </c>
      <c r="E40" s="211" t="s">
        <v>39</v>
      </c>
      <c r="F40" s="349"/>
      <c r="G40" s="343"/>
      <c r="H40" s="343"/>
      <c r="I40" s="346"/>
      <c r="J40" s="349"/>
    </row>
    <row r="41" spans="1:11" ht="155.25" customHeight="1" x14ac:dyDescent="0.25">
      <c r="A41" s="204" t="s">
        <v>23</v>
      </c>
      <c r="B41" s="201" t="s">
        <v>11</v>
      </c>
      <c r="C41" s="201" t="s">
        <v>137</v>
      </c>
      <c r="D41" s="201" t="s">
        <v>91</v>
      </c>
      <c r="E41" s="201" t="s">
        <v>213</v>
      </c>
      <c r="F41" s="201" t="s">
        <v>10</v>
      </c>
      <c r="G41" s="201">
        <v>10</v>
      </c>
      <c r="H41" s="201" t="s">
        <v>361</v>
      </c>
      <c r="I41" s="201"/>
      <c r="J41" s="201"/>
    </row>
    <row r="42" spans="1:11" s="19" customFormat="1" ht="105" customHeight="1" x14ac:dyDescent="0.25">
      <c r="A42" s="86" t="s">
        <v>24</v>
      </c>
      <c r="B42" s="236" t="s">
        <v>407</v>
      </c>
      <c r="C42" s="84" t="s">
        <v>12</v>
      </c>
      <c r="D42" s="6" t="s">
        <v>126</v>
      </c>
      <c r="E42" s="6"/>
      <c r="F42" s="64"/>
      <c r="G42" s="84">
        <f>G43+G47+G51</f>
        <v>15</v>
      </c>
      <c r="H42" s="23"/>
      <c r="I42" s="69"/>
      <c r="J42" s="69"/>
      <c r="K42" s="212"/>
    </row>
    <row r="43" spans="1:11" ht="61.5" customHeight="1" x14ac:dyDescent="0.25">
      <c r="A43" s="355" t="s">
        <v>291</v>
      </c>
      <c r="B43" s="347" t="s">
        <v>424</v>
      </c>
      <c r="C43" s="347" t="s">
        <v>12</v>
      </c>
      <c r="D43" s="6" t="s">
        <v>32</v>
      </c>
      <c r="E43" s="6" t="s">
        <v>128</v>
      </c>
      <c r="F43" s="347" t="s">
        <v>14</v>
      </c>
      <c r="G43" s="347">
        <v>5</v>
      </c>
      <c r="H43" s="347" t="s">
        <v>423</v>
      </c>
      <c r="I43" s="347"/>
      <c r="J43" s="347"/>
    </row>
    <row r="44" spans="1:11" ht="16.5" customHeight="1" x14ac:dyDescent="0.25">
      <c r="A44" s="356"/>
      <c r="B44" s="348"/>
      <c r="C44" s="348"/>
      <c r="D44" s="6" t="s">
        <v>33</v>
      </c>
      <c r="E44" s="6" t="s">
        <v>129</v>
      </c>
      <c r="F44" s="348"/>
      <c r="G44" s="348"/>
      <c r="H44" s="348"/>
      <c r="I44" s="348"/>
      <c r="J44" s="348"/>
    </row>
    <row r="45" spans="1:11" ht="16.5" customHeight="1" x14ac:dyDescent="0.25">
      <c r="A45" s="356"/>
      <c r="B45" s="348"/>
      <c r="C45" s="348"/>
      <c r="D45" s="6" t="s">
        <v>34</v>
      </c>
      <c r="E45" s="6" t="s">
        <v>130</v>
      </c>
      <c r="F45" s="348"/>
      <c r="G45" s="348"/>
      <c r="H45" s="348"/>
      <c r="I45" s="348"/>
      <c r="J45" s="348"/>
    </row>
    <row r="46" spans="1:11" ht="60.75" customHeight="1" x14ac:dyDescent="0.25">
      <c r="A46" s="357"/>
      <c r="B46" s="349"/>
      <c r="C46" s="349"/>
      <c r="D46" s="6" t="s">
        <v>35</v>
      </c>
      <c r="E46" s="6" t="s">
        <v>131</v>
      </c>
      <c r="F46" s="348"/>
      <c r="G46" s="349"/>
      <c r="H46" s="349"/>
      <c r="I46" s="349"/>
      <c r="J46" s="349"/>
    </row>
    <row r="47" spans="1:11" ht="80.25" customHeight="1" x14ac:dyDescent="0.25">
      <c r="A47" s="355" t="s">
        <v>292</v>
      </c>
      <c r="B47" s="347" t="s">
        <v>353</v>
      </c>
      <c r="C47" s="347" t="s">
        <v>12</v>
      </c>
      <c r="D47" s="6" t="s">
        <v>32</v>
      </c>
      <c r="E47" s="6" t="s">
        <v>128</v>
      </c>
      <c r="F47" s="348"/>
      <c r="G47" s="347">
        <v>5</v>
      </c>
      <c r="H47" s="368" t="s">
        <v>352</v>
      </c>
      <c r="I47" s="347"/>
      <c r="J47" s="347"/>
    </row>
    <row r="48" spans="1:11" ht="15.75" customHeight="1" x14ac:dyDescent="0.25">
      <c r="A48" s="356"/>
      <c r="B48" s="348"/>
      <c r="C48" s="348"/>
      <c r="D48" s="6" t="s">
        <v>33</v>
      </c>
      <c r="E48" s="6" t="s">
        <v>129</v>
      </c>
      <c r="F48" s="348"/>
      <c r="G48" s="348"/>
      <c r="H48" s="368"/>
      <c r="I48" s="348"/>
      <c r="J48" s="348"/>
    </row>
    <row r="49" spans="1:10" ht="24.75" customHeight="1" x14ac:dyDescent="0.25">
      <c r="A49" s="356"/>
      <c r="B49" s="348"/>
      <c r="C49" s="348"/>
      <c r="D49" s="6" t="s">
        <v>34</v>
      </c>
      <c r="E49" s="6" t="s">
        <v>130</v>
      </c>
      <c r="F49" s="348"/>
      <c r="G49" s="348"/>
      <c r="H49" s="368"/>
      <c r="I49" s="348"/>
      <c r="J49" s="348"/>
    </row>
    <row r="50" spans="1:10" ht="36" customHeight="1" x14ac:dyDescent="0.25">
      <c r="A50" s="357"/>
      <c r="B50" s="349"/>
      <c r="C50" s="349"/>
      <c r="D50" s="6" t="s">
        <v>35</v>
      </c>
      <c r="E50" s="6" t="s">
        <v>131</v>
      </c>
      <c r="F50" s="349"/>
      <c r="G50" s="349"/>
      <c r="H50" s="368"/>
      <c r="I50" s="349"/>
      <c r="J50" s="349"/>
    </row>
    <row r="51" spans="1:10" ht="76.5" customHeight="1" x14ac:dyDescent="0.25">
      <c r="A51" s="268" t="s">
        <v>463</v>
      </c>
      <c r="B51" s="265" t="s">
        <v>460</v>
      </c>
      <c r="C51" s="265"/>
      <c r="D51" s="267"/>
      <c r="E51" s="267"/>
      <c r="F51" s="265"/>
      <c r="G51" s="265">
        <v>5</v>
      </c>
      <c r="H51" s="264"/>
      <c r="I51" s="265"/>
      <c r="J51" s="265"/>
    </row>
    <row r="52" spans="1:10" ht="123.75" customHeight="1" x14ac:dyDescent="0.25">
      <c r="A52" s="89" t="s">
        <v>25</v>
      </c>
      <c r="B52" s="193" t="s">
        <v>370</v>
      </c>
      <c r="C52" s="88" t="s">
        <v>9</v>
      </c>
      <c r="D52" s="88" t="s">
        <v>60</v>
      </c>
      <c r="E52" s="193" t="s">
        <v>369</v>
      </c>
      <c r="F52" s="88" t="s">
        <v>14</v>
      </c>
      <c r="G52" s="88">
        <v>10</v>
      </c>
      <c r="H52" s="193" t="s">
        <v>371</v>
      </c>
      <c r="I52" s="122"/>
      <c r="J52" s="122"/>
    </row>
    <row r="53" spans="1:10" ht="135" customHeight="1" x14ac:dyDescent="0.25">
      <c r="A53" s="89" t="s">
        <v>28</v>
      </c>
      <c r="B53" s="88" t="s">
        <v>138</v>
      </c>
      <c r="C53" s="88" t="s">
        <v>9</v>
      </c>
      <c r="D53" s="88" t="s">
        <v>60</v>
      </c>
      <c r="E53" s="88">
        <v>20</v>
      </c>
      <c r="F53" s="88" t="s">
        <v>14</v>
      </c>
      <c r="G53" s="88">
        <v>10</v>
      </c>
      <c r="H53" s="84" t="s">
        <v>139</v>
      </c>
      <c r="I53" s="122"/>
      <c r="J53" s="122"/>
    </row>
    <row r="54" spans="1:10" ht="133.5" customHeight="1" x14ac:dyDescent="0.25">
      <c r="A54" s="74">
        <v>6</v>
      </c>
      <c r="B54" s="193" t="s">
        <v>372</v>
      </c>
      <c r="C54" s="193" t="s">
        <v>101</v>
      </c>
      <c r="D54" s="193" t="s">
        <v>373</v>
      </c>
      <c r="E54" s="193" t="s">
        <v>393</v>
      </c>
      <c r="F54" s="193" t="s">
        <v>374</v>
      </c>
      <c r="G54" s="193">
        <v>3</v>
      </c>
      <c r="H54" s="193" t="s">
        <v>375</v>
      </c>
      <c r="I54" s="193"/>
      <c r="J54" s="193"/>
    </row>
    <row r="55" spans="1:10" ht="59.25" customHeight="1" x14ac:dyDescent="0.25">
      <c r="A55" s="74">
        <v>7</v>
      </c>
      <c r="B55" s="193" t="s">
        <v>377</v>
      </c>
      <c r="C55" s="193" t="s">
        <v>12</v>
      </c>
      <c r="D55" s="193" t="s">
        <v>373</v>
      </c>
      <c r="E55" s="75">
        <v>1</v>
      </c>
      <c r="F55" s="193" t="s">
        <v>14</v>
      </c>
      <c r="G55" s="193">
        <v>2</v>
      </c>
      <c r="H55" s="194" t="s">
        <v>378</v>
      </c>
      <c r="I55" s="193"/>
      <c r="J55" s="193"/>
    </row>
    <row r="56" spans="1:10" ht="59.25" customHeight="1" x14ac:dyDescent="0.25">
      <c r="A56" s="74" t="s">
        <v>380</v>
      </c>
      <c r="B56" s="266" t="s">
        <v>461</v>
      </c>
      <c r="C56" s="332" t="s">
        <v>466</v>
      </c>
      <c r="D56" s="332" t="s">
        <v>60</v>
      </c>
      <c r="E56" s="339">
        <v>1</v>
      </c>
      <c r="F56" s="332" t="s">
        <v>14</v>
      </c>
      <c r="G56" s="332">
        <v>5</v>
      </c>
      <c r="H56" s="340" t="s">
        <v>378</v>
      </c>
      <c r="I56" s="266"/>
      <c r="J56" s="266"/>
    </row>
    <row r="57" spans="1:10" ht="59.25" customHeight="1" x14ac:dyDescent="0.25">
      <c r="A57" s="74" t="s">
        <v>381</v>
      </c>
      <c r="B57" s="266" t="s">
        <v>462</v>
      </c>
      <c r="C57" s="332" t="s">
        <v>467</v>
      </c>
      <c r="D57" s="332" t="s">
        <v>60</v>
      </c>
      <c r="E57" s="339" t="s">
        <v>468</v>
      </c>
      <c r="F57" s="332" t="s">
        <v>469</v>
      </c>
      <c r="G57" s="332">
        <v>5</v>
      </c>
      <c r="H57" s="340" t="s">
        <v>470</v>
      </c>
      <c r="I57" s="266"/>
      <c r="J57" s="266"/>
    </row>
    <row r="58" spans="1:10" x14ac:dyDescent="0.25">
      <c r="A58" s="68"/>
      <c r="B58" s="76" t="s">
        <v>15</v>
      </c>
      <c r="C58" s="36"/>
      <c r="D58" s="36"/>
      <c r="E58" s="36"/>
      <c r="F58" s="36"/>
      <c r="G58" s="36">
        <f>G4+G41+G42+G52+G53+G54+G55+G56+G57</f>
        <v>100</v>
      </c>
      <c r="H58" s="36"/>
      <c r="I58" s="36"/>
      <c r="J58" s="109">
        <f>J6+J10+J15+J19+J23+J28+J33+J37+J42+J41+J43+J47+J52+J53+J54+J55+J51+J56+J57</f>
        <v>0</v>
      </c>
    </row>
    <row r="60" spans="1:10" ht="30" x14ac:dyDescent="0.25">
      <c r="B60" s="48" t="s">
        <v>376</v>
      </c>
    </row>
  </sheetData>
  <mergeCells count="78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A10:A13"/>
    <mergeCell ref="A23:A26"/>
    <mergeCell ref="B23:B26"/>
    <mergeCell ref="C23:C26"/>
    <mergeCell ref="G23:G26"/>
    <mergeCell ref="H10:H13"/>
    <mergeCell ref="B10:B13"/>
    <mergeCell ref="C10:C13"/>
    <mergeCell ref="G10:G13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H23:H26"/>
    <mergeCell ref="H28:H31"/>
    <mergeCell ref="B32:C32"/>
    <mergeCell ref="A33:A36"/>
    <mergeCell ref="B33:B36"/>
    <mergeCell ref="C33:C36"/>
    <mergeCell ref="G33:G36"/>
    <mergeCell ref="J47:J50"/>
    <mergeCell ref="A47:A50"/>
    <mergeCell ref="A37:A40"/>
    <mergeCell ref="B37:B40"/>
    <mergeCell ref="C37:C40"/>
    <mergeCell ref="G37:G40"/>
    <mergeCell ref="C47:C50"/>
    <mergeCell ref="G47:G50"/>
    <mergeCell ref="A43:A46"/>
    <mergeCell ref="C43:C46"/>
    <mergeCell ref="G43:G46"/>
    <mergeCell ref="F43:F50"/>
    <mergeCell ref="J37:J40"/>
    <mergeCell ref="J43:J46"/>
    <mergeCell ref="B43:B46"/>
    <mergeCell ref="B47:B50"/>
    <mergeCell ref="H37:H40"/>
    <mergeCell ref="I37:I40"/>
    <mergeCell ref="I43:I46"/>
    <mergeCell ref="H43:H46"/>
    <mergeCell ref="I47:I50"/>
    <mergeCell ref="H47:H50"/>
  </mergeCells>
  <pageMargins left="0.43307086614173229" right="0.23622047244094491" top="0.35433070866141736" bottom="0.55118110236220474" header="0.31496062992125984" footer="0.31496062992125984"/>
  <pageSetup paperSize="9" scale="51" fitToHeight="2" orientation="portrait" horizontalDpi="4294967294" r:id="rId1"/>
  <ignoredErrors>
    <ignoredError sqref="A5 A14 A16:A18 A20:A22 A27 A44:A46 A48:A50" numberStoredAsText="1"/>
    <ignoredError sqref="A11:A13 A6:A9 A15 A19 A28:A32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zoomScale="90" zoomScaleNormal="90" workbookViewId="0">
      <selection activeCell="O8" sqref="O8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7.7109375" style="1" customWidth="1"/>
    <col min="7" max="7" width="12.42578125" style="1" bestFit="1" customWidth="1"/>
    <col min="8" max="8" width="45.28515625" style="1" customWidth="1"/>
    <col min="9" max="9" width="8" style="1" customWidth="1"/>
    <col min="10" max="10" width="36.28515625" style="1" customWidth="1"/>
  </cols>
  <sheetData>
    <row r="1" spans="1:10" ht="75" x14ac:dyDescent="0.25">
      <c r="J1" s="72" t="s">
        <v>252</v>
      </c>
    </row>
    <row r="2" spans="1:10" ht="36.75" customHeight="1" x14ac:dyDescent="0.25">
      <c r="A2" s="388" t="s">
        <v>256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31</v>
      </c>
      <c r="E3" s="30" t="s">
        <v>3</v>
      </c>
      <c r="F3" s="30" t="s">
        <v>4</v>
      </c>
      <c r="G3" s="30" t="s">
        <v>65</v>
      </c>
      <c r="H3" s="30" t="s">
        <v>40</v>
      </c>
      <c r="I3" s="30" t="s">
        <v>6</v>
      </c>
      <c r="J3" s="30" t="s">
        <v>7</v>
      </c>
    </row>
    <row r="4" spans="1:10" ht="90" x14ac:dyDescent="0.25">
      <c r="A4" s="57">
        <v>1</v>
      </c>
      <c r="B4" s="30" t="s">
        <v>108</v>
      </c>
      <c r="C4" s="32" t="s">
        <v>9</v>
      </c>
      <c r="D4" s="32" t="s">
        <v>89</v>
      </c>
      <c r="E4" s="23">
        <v>100</v>
      </c>
      <c r="F4" s="32" t="s">
        <v>90</v>
      </c>
      <c r="G4" s="23">
        <v>40</v>
      </c>
      <c r="H4" s="33" t="s">
        <v>203</v>
      </c>
      <c r="I4" s="23"/>
      <c r="J4" s="23"/>
    </row>
    <row r="5" spans="1:10" ht="105" x14ac:dyDescent="0.25">
      <c r="A5" s="23">
        <v>2</v>
      </c>
      <c r="B5" s="30" t="s">
        <v>451</v>
      </c>
      <c r="C5" s="32" t="s">
        <v>9</v>
      </c>
      <c r="D5" s="32" t="s">
        <v>91</v>
      </c>
      <c r="E5" s="23">
        <v>100</v>
      </c>
      <c r="F5" s="32" t="s">
        <v>90</v>
      </c>
      <c r="G5" s="23">
        <v>40</v>
      </c>
      <c r="H5" s="32" t="s">
        <v>204</v>
      </c>
      <c r="I5" s="23"/>
      <c r="J5" s="23"/>
    </row>
    <row r="6" spans="1:10" ht="75" x14ac:dyDescent="0.25">
      <c r="A6" s="36">
        <v>3</v>
      </c>
      <c r="B6" s="58" t="s">
        <v>175</v>
      </c>
      <c r="C6" s="28" t="s">
        <v>9</v>
      </c>
      <c r="D6" s="28" t="s">
        <v>307</v>
      </c>
      <c r="E6" s="160">
        <v>3</v>
      </c>
      <c r="F6" s="28" t="s">
        <v>202</v>
      </c>
      <c r="G6" s="28">
        <v>10</v>
      </c>
      <c r="H6" s="52" t="s">
        <v>160</v>
      </c>
      <c r="I6" s="36"/>
      <c r="J6" s="36"/>
    </row>
    <row r="7" spans="1:10" ht="75" x14ac:dyDescent="0.25">
      <c r="A7" s="263">
        <v>4</v>
      </c>
      <c r="B7" s="262" t="s">
        <v>350</v>
      </c>
      <c r="C7" s="262" t="s">
        <v>127</v>
      </c>
      <c r="D7" s="262" t="s">
        <v>60</v>
      </c>
      <c r="E7" s="262">
        <v>0</v>
      </c>
      <c r="F7" s="262" t="s">
        <v>14</v>
      </c>
      <c r="G7" s="262">
        <v>10</v>
      </c>
      <c r="H7" s="262" t="s">
        <v>146</v>
      </c>
      <c r="I7" s="263"/>
      <c r="J7" s="263"/>
    </row>
    <row r="8" spans="1:10" ht="15.75" x14ac:dyDescent="0.25">
      <c r="A8" s="465" t="s">
        <v>92</v>
      </c>
      <c r="B8" s="466"/>
      <c r="C8" s="26"/>
      <c r="D8" s="26"/>
      <c r="E8" s="26"/>
      <c r="F8" s="26"/>
      <c r="G8" s="34">
        <f>G7+G6+G5+G4</f>
        <v>100</v>
      </c>
      <c r="H8" s="34"/>
      <c r="I8" s="34"/>
      <c r="J8" s="177">
        <f>J4+J5+J6+J7</f>
        <v>0</v>
      </c>
    </row>
    <row r="18" spans="9:10" x14ac:dyDescent="0.25">
      <c r="I18" s="467"/>
      <c r="J18" s="467"/>
    </row>
    <row r="19" spans="9:10" x14ac:dyDescent="0.25">
      <c r="I19" s="467"/>
      <c r="J19" s="467"/>
    </row>
    <row r="20" spans="9:10" x14ac:dyDescent="0.25">
      <c r="I20" s="467"/>
      <c r="J20" s="467"/>
    </row>
    <row r="21" spans="9:10" x14ac:dyDescent="0.25">
      <c r="I21" s="467"/>
      <c r="J21" s="467"/>
    </row>
    <row r="22" spans="9:10" ht="60.75" customHeight="1" x14ac:dyDescent="0.25"/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6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"/>
  <sheetViews>
    <sheetView topLeftCell="A7" zoomScale="86" zoomScaleNormal="86" workbookViewId="0">
      <selection activeCell="J1" sqref="J1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30.425781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2" t="s">
        <v>253</v>
      </c>
    </row>
    <row r="2" spans="1:10" ht="29.25" customHeight="1" x14ac:dyDescent="0.25">
      <c r="A2" s="388" t="s">
        <v>311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5" x14ac:dyDescent="0.25">
      <c r="A3" s="118" t="s">
        <v>0</v>
      </c>
      <c r="B3" s="115" t="s">
        <v>1</v>
      </c>
      <c r="C3" s="115" t="s">
        <v>2</v>
      </c>
      <c r="D3" s="116" t="s">
        <v>31</v>
      </c>
      <c r="E3" s="116" t="s">
        <v>3</v>
      </c>
      <c r="F3" s="116" t="s">
        <v>4</v>
      </c>
      <c r="G3" s="116" t="s">
        <v>65</v>
      </c>
      <c r="H3" s="116" t="s">
        <v>40</v>
      </c>
      <c r="I3" s="116" t="s">
        <v>6</v>
      </c>
      <c r="J3" s="116" t="s">
        <v>7</v>
      </c>
    </row>
    <row r="4" spans="1:10" ht="120" x14ac:dyDescent="0.25">
      <c r="A4" s="57">
        <v>1</v>
      </c>
      <c r="B4" s="116" t="s">
        <v>318</v>
      </c>
      <c r="C4" s="117" t="s">
        <v>127</v>
      </c>
      <c r="D4" s="116" t="s">
        <v>60</v>
      </c>
      <c r="E4" s="116">
        <v>2</v>
      </c>
      <c r="F4" s="116" t="s">
        <v>312</v>
      </c>
      <c r="G4" s="23">
        <v>10</v>
      </c>
      <c r="H4" s="116" t="s">
        <v>319</v>
      </c>
      <c r="I4" s="23"/>
      <c r="J4" s="23"/>
    </row>
    <row r="5" spans="1:10" ht="120" x14ac:dyDescent="0.25">
      <c r="A5" s="23">
        <v>2</v>
      </c>
      <c r="B5" s="117" t="s">
        <v>175</v>
      </c>
      <c r="C5" s="117" t="s">
        <v>127</v>
      </c>
      <c r="D5" s="117" t="s">
        <v>307</v>
      </c>
      <c r="E5" s="116">
        <v>8</v>
      </c>
      <c r="F5" s="116" t="s">
        <v>312</v>
      </c>
      <c r="G5" s="23">
        <v>15</v>
      </c>
      <c r="H5" s="116" t="s">
        <v>320</v>
      </c>
      <c r="I5" s="23"/>
      <c r="J5" s="23"/>
    </row>
    <row r="6" spans="1:10" ht="114.75" customHeight="1" x14ac:dyDescent="0.25">
      <c r="A6" s="36">
        <v>3</v>
      </c>
      <c r="B6" s="117" t="s">
        <v>317</v>
      </c>
      <c r="C6" s="117" t="s">
        <v>127</v>
      </c>
      <c r="D6" s="117" t="s">
        <v>60</v>
      </c>
      <c r="E6" s="117">
        <v>4</v>
      </c>
      <c r="F6" s="116" t="s">
        <v>312</v>
      </c>
      <c r="G6" s="23">
        <v>15</v>
      </c>
      <c r="H6" s="117" t="s">
        <v>321</v>
      </c>
      <c r="I6" s="23"/>
      <c r="J6" s="23"/>
    </row>
    <row r="7" spans="1:10" ht="120" x14ac:dyDescent="0.25">
      <c r="A7" s="36">
        <v>4</v>
      </c>
      <c r="B7" s="117" t="s">
        <v>313</v>
      </c>
      <c r="C7" s="117" t="s">
        <v>127</v>
      </c>
      <c r="D7" s="117" t="s">
        <v>60</v>
      </c>
      <c r="E7" s="117">
        <v>4</v>
      </c>
      <c r="F7" s="116" t="s">
        <v>312</v>
      </c>
      <c r="G7" s="23">
        <v>15</v>
      </c>
      <c r="H7" s="117" t="s">
        <v>322</v>
      </c>
      <c r="I7" s="23"/>
      <c r="J7" s="23"/>
    </row>
    <row r="8" spans="1:10" ht="120" x14ac:dyDescent="0.25">
      <c r="A8" s="36">
        <v>5</v>
      </c>
      <c r="B8" s="119" t="s">
        <v>314</v>
      </c>
      <c r="C8" s="117" t="s">
        <v>127</v>
      </c>
      <c r="D8" s="117" t="s">
        <v>60</v>
      </c>
      <c r="E8" s="117">
        <v>1</v>
      </c>
      <c r="F8" s="116" t="s">
        <v>312</v>
      </c>
      <c r="G8" s="23">
        <v>15</v>
      </c>
      <c r="H8" s="120" t="s">
        <v>323</v>
      </c>
      <c r="I8" s="23"/>
      <c r="J8" s="23"/>
    </row>
    <row r="9" spans="1:10" ht="75" x14ac:dyDescent="0.25">
      <c r="A9" s="36">
        <v>6</v>
      </c>
      <c r="B9" s="119" t="s">
        <v>315</v>
      </c>
      <c r="C9" s="117" t="s">
        <v>127</v>
      </c>
      <c r="D9" s="117" t="s">
        <v>60</v>
      </c>
      <c r="E9" s="117">
        <v>1</v>
      </c>
      <c r="F9" s="116" t="s">
        <v>312</v>
      </c>
      <c r="G9" s="23">
        <v>15</v>
      </c>
      <c r="H9" s="120" t="s">
        <v>324</v>
      </c>
      <c r="I9" s="23"/>
      <c r="J9" s="23"/>
    </row>
    <row r="10" spans="1:10" ht="132" customHeight="1" x14ac:dyDescent="0.25">
      <c r="A10" s="165">
        <v>7</v>
      </c>
      <c r="B10" s="164" t="s">
        <v>358</v>
      </c>
      <c r="C10" s="164" t="s">
        <v>127</v>
      </c>
      <c r="D10" s="164" t="s">
        <v>60</v>
      </c>
      <c r="E10" s="164">
        <v>1</v>
      </c>
      <c r="F10" s="163" t="s">
        <v>312</v>
      </c>
      <c r="G10" s="23">
        <v>15</v>
      </c>
      <c r="H10" s="164" t="s">
        <v>359</v>
      </c>
      <c r="I10" s="23"/>
      <c r="J10" s="23"/>
    </row>
    <row r="11" spans="1:10" ht="15.75" x14ac:dyDescent="0.25">
      <c r="A11" s="465" t="s">
        <v>92</v>
      </c>
      <c r="B11" s="466"/>
      <c r="C11" s="26"/>
      <c r="D11" s="26"/>
      <c r="E11" s="26"/>
      <c r="F11" s="26"/>
      <c r="G11" s="34">
        <f>G4+G5+G6+G7+G8+G9+G10</f>
        <v>100</v>
      </c>
      <c r="H11" s="34"/>
      <c r="I11" s="34"/>
      <c r="J11" s="177">
        <f>J4+J5+J6+J7+J8+J9+J10</f>
        <v>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3" orientation="portrait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tabSelected="1" zoomScale="91" zoomScaleNormal="91" workbookViewId="0">
      <selection activeCell="M9" sqref="M9"/>
    </sheetView>
  </sheetViews>
  <sheetFormatPr defaultRowHeight="15" x14ac:dyDescent="0.25"/>
  <cols>
    <col min="1" max="1" width="6.140625" bestFit="1" customWidth="1"/>
    <col min="2" max="2" width="30.42578125" customWidth="1"/>
    <col min="3" max="3" width="12.42578125" customWidth="1"/>
    <col min="4" max="4" width="15.42578125" customWidth="1"/>
    <col min="5" max="5" width="13.5703125" customWidth="1"/>
    <col min="6" max="6" width="19.42578125" customWidth="1"/>
    <col min="7" max="7" width="16.85546875" customWidth="1"/>
    <col min="8" max="8" width="34.28515625" customWidth="1"/>
    <col min="10" max="10" width="40.85546875" customWidth="1"/>
  </cols>
  <sheetData>
    <row r="1" spans="1:11" ht="60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254</v>
      </c>
    </row>
    <row r="2" spans="1:11" ht="29.25" customHeight="1" x14ac:dyDescent="0.25">
      <c r="A2" s="388" t="s">
        <v>452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1" ht="45" x14ac:dyDescent="0.25">
      <c r="A3" s="250" t="s">
        <v>0</v>
      </c>
      <c r="B3" s="248" t="s">
        <v>1</v>
      </c>
      <c r="C3" s="248" t="s">
        <v>2</v>
      </c>
      <c r="D3" s="247" t="s">
        <v>31</v>
      </c>
      <c r="E3" s="247" t="s">
        <v>3</v>
      </c>
      <c r="F3" s="247" t="s">
        <v>4</v>
      </c>
      <c r="G3" s="247" t="s">
        <v>65</v>
      </c>
      <c r="H3" s="247" t="s">
        <v>40</v>
      </c>
      <c r="I3" s="247" t="s">
        <v>6</v>
      </c>
      <c r="J3" s="247" t="s">
        <v>7</v>
      </c>
    </row>
    <row r="4" spans="1:11" ht="91.5" customHeight="1" x14ac:dyDescent="0.25">
      <c r="A4" s="251" t="s">
        <v>47</v>
      </c>
      <c r="B4" s="249" t="s">
        <v>455</v>
      </c>
      <c r="C4" s="249" t="s">
        <v>9</v>
      </c>
      <c r="D4" s="247" t="s">
        <v>373</v>
      </c>
      <c r="E4" s="249">
        <v>100</v>
      </c>
      <c r="F4" s="247" t="s">
        <v>453</v>
      </c>
      <c r="G4" s="104">
        <v>45</v>
      </c>
      <c r="H4" s="249" t="s">
        <v>458</v>
      </c>
      <c r="I4" s="247"/>
      <c r="J4" s="247"/>
    </row>
    <row r="5" spans="1:11" ht="120" x14ac:dyDescent="0.25">
      <c r="A5" s="251" t="s">
        <v>49</v>
      </c>
      <c r="B5" s="251" t="s">
        <v>456</v>
      </c>
      <c r="C5" s="251" t="s">
        <v>9</v>
      </c>
      <c r="D5" s="247" t="s">
        <v>60</v>
      </c>
      <c r="E5" s="251" t="s">
        <v>454</v>
      </c>
      <c r="F5" s="251" t="s">
        <v>453</v>
      </c>
      <c r="G5" s="104">
        <v>45</v>
      </c>
      <c r="H5" s="251" t="s">
        <v>457</v>
      </c>
      <c r="I5" s="251"/>
      <c r="J5" s="251"/>
      <c r="K5" s="252"/>
    </row>
    <row r="6" spans="1:11" x14ac:dyDescent="0.25">
      <c r="A6" s="298" t="s">
        <v>24</v>
      </c>
      <c r="B6" s="351" t="s">
        <v>8</v>
      </c>
      <c r="C6" s="352"/>
      <c r="D6" s="296"/>
      <c r="E6" s="296">
        <v>100</v>
      </c>
      <c r="F6" s="69"/>
      <c r="G6" s="104">
        <f>G7</f>
        <v>10</v>
      </c>
      <c r="H6" s="69"/>
      <c r="I6" s="299"/>
      <c r="J6" s="296"/>
    </row>
    <row r="7" spans="1:11" x14ac:dyDescent="0.25">
      <c r="A7" s="298" t="s">
        <v>291</v>
      </c>
      <c r="B7" s="353" t="s">
        <v>121</v>
      </c>
      <c r="C7" s="354"/>
      <c r="D7" s="297"/>
      <c r="E7" s="297"/>
      <c r="F7" s="78"/>
      <c r="G7" s="296">
        <f>G8+G12</f>
        <v>10</v>
      </c>
      <c r="H7" s="69"/>
      <c r="I7" s="92"/>
      <c r="J7" s="69"/>
    </row>
    <row r="8" spans="1:11" ht="30" x14ac:dyDescent="0.25">
      <c r="A8" s="361" t="s">
        <v>480</v>
      </c>
      <c r="B8" s="343" t="s">
        <v>124</v>
      </c>
      <c r="C8" s="343" t="s">
        <v>9</v>
      </c>
      <c r="D8" s="297" t="s">
        <v>32</v>
      </c>
      <c r="E8" s="297" t="s">
        <v>133</v>
      </c>
      <c r="F8" s="347" t="s">
        <v>18</v>
      </c>
      <c r="G8" s="343">
        <v>5</v>
      </c>
      <c r="H8" s="343" t="s">
        <v>365</v>
      </c>
      <c r="I8" s="362"/>
      <c r="J8" s="347"/>
    </row>
    <row r="9" spans="1:11" ht="30" x14ac:dyDescent="0.25">
      <c r="A9" s="361"/>
      <c r="B9" s="343"/>
      <c r="C9" s="343"/>
      <c r="D9" s="297" t="s">
        <v>33</v>
      </c>
      <c r="E9" s="297" t="s">
        <v>37</v>
      </c>
      <c r="F9" s="348"/>
      <c r="G9" s="343"/>
      <c r="H9" s="343"/>
      <c r="I9" s="363"/>
      <c r="J9" s="348"/>
    </row>
    <row r="10" spans="1:11" ht="30" x14ac:dyDescent="0.25">
      <c r="A10" s="361"/>
      <c r="B10" s="343"/>
      <c r="C10" s="343"/>
      <c r="D10" s="297" t="s">
        <v>34</v>
      </c>
      <c r="E10" s="297" t="s">
        <v>134</v>
      </c>
      <c r="F10" s="348"/>
      <c r="G10" s="343"/>
      <c r="H10" s="343"/>
      <c r="I10" s="363"/>
      <c r="J10" s="348"/>
    </row>
    <row r="11" spans="1:11" x14ac:dyDescent="0.25">
      <c r="A11" s="361"/>
      <c r="B11" s="343"/>
      <c r="C11" s="343"/>
      <c r="D11" s="297" t="s">
        <v>35</v>
      </c>
      <c r="E11" s="297" t="s">
        <v>39</v>
      </c>
      <c r="F11" s="348"/>
      <c r="G11" s="343"/>
      <c r="H11" s="343"/>
      <c r="I11" s="364"/>
      <c r="J11" s="349"/>
    </row>
    <row r="12" spans="1:11" ht="30" x14ac:dyDescent="0.25">
      <c r="A12" s="355" t="s">
        <v>481</v>
      </c>
      <c r="B12" s="343" t="s">
        <v>113</v>
      </c>
      <c r="C12" s="343" t="s">
        <v>9</v>
      </c>
      <c r="D12" s="297" t="s">
        <v>32</v>
      </c>
      <c r="E12" s="297" t="s">
        <v>133</v>
      </c>
      <c r="F12" s="348"/>
      <c r="G12" s="343">
        <v>5</v>
      </c>
      <c r="H12" s="343" t="s">
        <v>365</v>
      </c>
      <c r="I12" s="362"/>
      <c r="J12" s="347"/>
    </row>
    <row r="13" spans="1:11" ht="30" x14ac:dyDescent="0.25">
      <c r="A13" s="356"/>
      <c r="B13" s="343"/>
      <c r="C13" s="343"/>
      <c r="D13" s="297" t="s">
        <v>33</v>
      </c>
      <c r="E13" s="297" t="s">
        <v>37</v>
      </c>
      <c r="F13" s="348"/>
      <c r="G13" s="343"/>
      <c r="H13" s="343"/>
      <c r="I13" s="363"/>
      <c r="J13" s="348"/>
    </row>
    <row r="14" spans="1:11" ht="30" x14ac:dyDescent="0.25">
      <c r="A14" s="356"/>
      <c r="B14" s="343"/>
      <c r="C14" s="343"/>
      <c r="D14" s="297" t="s">
        <v>34</v>
      </c>
      <c r="E14" s="297" t="s">
        <v>134</v>
      </c>
      <c r="F14" s="348"/>
      <c r="G14" s="343"/>
      <c r="H14" s="343"/>
      <c r="I14" s="363"/>
      <c r="J14" s="348"/>
      <c r="K14" s="253"/>
    </row>
    <row r="15" spans="1:11" x14ac:dyDescent="0.25">
      <c r="A15" s="357"/>
      <c r="B15" s="343"/>
      <c r="C15" s="343"/>
      <c r="D15" s="297" t="s">
        <v>35</v>
      </c>
      <c r="E15" s="297" t="s">
        <v>39</v>
      </c>
      <c r="F15" s="349"/>
      <c r="G15" s="343"/>
      <c r="H15" s="343"/>
      <c r="I15" s="364"/>
      <c r="J15" s="349"/>
    </row>
    <row r="16" spans="1:11" x14ac:dyDescent="0.25">
      <c r="A16" s="26"/>
      <c r="B16" s="23" t="s">
        <v>15</v>
      </c>
      <c r="C16" s="23"/>
      <c r="D16" s="23"/>
      <c r="E16" s="23"/>
      <c r="F16" s="23"/>
      <c r="G16" s="261">
        <f>G4+G5+G7</f>
        <v>100</v>
      </c>
      <c r="H16" s="23"/>
      <c r="I16" s="23"/>
      <c r="J16" s="93">
        <f>J4+J5+J8+J12</f>
        <v>0</v>
      </c>
    </row>
  </sheetData>
  <mergeCells count="18">
    <mergeCell ref="A2:J2"/>
    <mergeCell ref="A8:A11"/>
    <mergeCell ref="B8:B11"/>
    <mergeCell ref="C8:C11"/>
    <mergeCell ref="G8:G11"/>
    <mergeCell ref="H8:H11"/>
    <mergeCell ref="I8:I11"/>
    <mergeCell ref="J8:J11"/>
    <mergeCell ref="A12:A15"/>
    <mergeCell ref="B12:B15"/>
    <mergeCell ref="C12:C15"/>
    <mergeCell ref="G12:G15"/>
    <mergeCell ref="H12:H15"/>
    <mergeCell ref="I12:I15"/>
    <mergeCell ref="J12:J15"/>
    <mergeCell ref="F8:F15"/>
    <mergeCell ref="B7:C7"/>
    <mergeCell ref="B6:C6"/>
  </mergeCells>
  <pageMargins left="0.7" right="0.7" top="0.75" bottom="0.75" header="0.3" footer="0.3"/>
  <pageSetup paperSize="9" scale="66" orientation="landscape" verticalDpi="0" r:id="rId1"/>
  <ignoredErrors>
    <ignoredError sqref="E5 A4:A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1"/>
  <sheetViews>
    <sheetView zoomScale="77" zoomScaleNormal="77" workbookViewId="0">
      <pane xSplit="1" ySplit="3" topLeftCell="B46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47" sqref="C47:H48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0.85546875" style="12" customWidth="1"/>
    <col min="8" max="8" width="40.85546875" style="12" customWidth="1"/>
    <col min="9" max="9" width="11.5703125" style="12" bestFit="1" customWidth="1"/>
    <col min="10" max="10" width="41.5703125" style="12" customWidth="1"/>
    <col min="11" max="11" width="17.5703125" style="24" customWidth="1"/>
  </cols>
  <sheetData>
    <row r="1" spans="1:10" s="337" customFormat="1" ht="60" x14ac:dyDescent="0.25">
      <c r="A1" s="90"/>
      <c r="B1" s="77"/>
      <c r="C1" s="77"/>
      <c r="D1" s="77"/>
      <c r="E1" s="77"/>
      <c r="F1" s="77"/>
      <c r="G1" s="77"/>
      <c r="H1" s="77"/>
      <c r="I1" s="77"/>
      <c r="J1" s="342" t="s">
        <v>215</v>
      </c>
    </row>
    <row r="2" spans="1:10" s="337" customFormat="1" ht="29.25" customHeight="1" x14ac:dyDescent="0.25">
      <c r="A2" s="365" t="s">
        <v>281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s="337" customFormat="1" ht="45" customHeight="1" x14ac:dyDescent="0.25">
      <c r="A3" s="319" t="s">
        <v>0</v>
      </c>
      <c r="B3" s="332" t="s">
        <v>1</v>
      </c>
      <c r="C3" s="332" t="s">
        <v>2</v>
      </c>
      <c r="D3" s="332" t="s">
        <v>31</v>
      </c>
      <c r="E3" s="332" t="s">
        <v>3</v>
      </c>
      <c r="F3" s="332" t="s">
        <v>4</v>
      </c>
      <c r="G3" s="332" t="s">
        <v>5</v>
      </c>
      <c r="H3" s="333" t="s">
        <v>40</v>
      </c>
      <c r="I3" s="332" t="s">
        <v>6</v>
      </c>
      <c r="J3" s="332" t="s">
        <v>7</v>
      </c>
    </row>
    <row r="4" spans="1:10" s="337" customFormat="1" ht="44.25" customHeight="1" x14ac:dyDescent="0.25">
      <c r="A4" s="319">
        <v>1</v>
      </c>
      <c r="B4" s="351" t="s">
        <v>8</v>
      </c>
      <c r="C4" s="352"/>
      <c r="D4" s="332"/>
      <c r="E4" s="332">
        <v>100</v>
      </c>
      <c r="F4" s="64"/>
      <c r="G4" s="332">
        <f>G5+G18+G23</f>
        <v>40</v>
      </c>
      <c r="H4" s="69"/>
      <c r="I4" s="97"/>
      <c r="J4" s="97"/>
    </row>
    <row r="5" spans="1:10" s="337" customFormat="1" ht="15.75" customHeight="1" x14ac:dyDescent="0.25">
      <c r="A5" s="330" t="s">
        <v>20</v>
      </c>
      <c r="B5" s="359" t="s">
        <v>117</v>
      </c>
      <c r="C5" s="360"/>
      <c r="D5" s="333"/>
      <c r="E5" s="333"/>
      <c r="F5" s="347" t="s">
        <v>18</v>
      </c>
      <c r="G5" s="332">
        <f>G6+G10+G14</f>
        <v>25</v>
      </c>
      <c r="H5" s="69"/>
      <c r="I5" s="468"/>
      <c r="J5" s="468"/>
    </row>
    <row r="6" spans="1:10" s="337" customFormat="1" ht="24.75" customHeight="1" x14ac:dyDescent="0.25">
      <c r="A6" s="355" t="s">
        <v>41</v>
      </c>
      <c r="B6" s="347" t="s">
        <v>116</v>
      </c>
      <c r="C6" s="347" t="s">
        <v>9</v>
      </c>
      <c r="D6" s="333" t="s">
        <v>32</v>
      </c>
      <c r="E6" s="333" t="s">
        <v>133</v>
      </c>
      <c r="F6" s="348"/>
      <c r="G6" s="347">
        <v>5</v>
      </c>
      <c r="H6" s="343" t="s">
        <v>387</v>
      </c>
      <c r="I6" s="344"/>
      <c r="J6" s="375"/>
    </row>
    <row r="7" spans="1:10" s="337" customFormat="1" ht="40.5" customHeight="1" x14ac:dyDescent="0.25">
      <c r="A7" s="356"/>
      <c r="B7" s="348"/>
      <c r="C7" s="348"/>
      <c r="D7" s="333" t="s">
        <v>33</v>
      </c>
      <c r="E7" s="333" t="s">
        <v>37</v>
      </c>
      <c r="F7" s="348"/>
      <c r="G7" s="348"/>
      <c r="H7" s="343"/>
      <c r="I7" s="345"/>
      <c r="J7" s="376"/>
    </row>
    <row r="8" spans="1:10" s="337" customFormat="1" ht="22.5" customHeight="1" x14ac:dyDescent="0.25">
      <c r="A8" s="356"/>
      <c r="B8" s="348"/>
      <c r="C8" s="348"/>
      <c r="D8" s="333" t="s">
        <v>34</v>
      </c>
      <c r="E8" s="333" t="s">
        <v>134</v>
      </c>
      <c r="F8" s="348"/>
      <c r="G8" s="348"/>
      <c r="H8" s="343"/>
      <c r="I8" s="345"/>
      <c r="J8" s="376"/>
    </row>
    <row r="9" spans="1:10" s="212" customFormat="1" ht="39.75" customHeight="1" x14ac:dyDescent="0.25">
      <c r="A9" s="357"/>
      <c r="B9" s="349"/>
      <c r="C9" s="349"/>
      <c r="D9" s="333" t="s">
        <v>35</v>
      </c>
      <c r="E9" s="333" t="s">
        <v>100</v>
      </c>
      <c r="F9" s="348"/>
      <c r="G9" s="349"/>
      <c r="H9" s="343"/>
      <c r="I9" s="346"/>
      <c r="J9" s="377"/>
    </row>
    <row r="10" spans="1:10" s="212" customFormat="1" ht="27.75" customHeight="1" x14ac:dyDescent="0.25">
      <c r="A10" s="355" t="s">
        <v>42</v>
      </c>
      <c r="B10" s="347" t="s">
        <v>16</v>
      </c>
      <c r="C10" s="347" t="s">
        <v>9</v>
      </c>
      <c r="D10" s="333" t="s">
        <v>32</v>
      </c>
      <c r="E10" s="333" t="s">
        <v>125</v>
      </c>
      <c r="F10" s="348"/>
      <c r="G10" s="347">
        <v>10</v>
      </c>
      <c r="H10" s="343" t="s">
        <v>289</v>
      </c>
      <c r="I10" s="344"/>
      <c r="J10" s="375"/>
    </row>
    <row r="11" spans="1:10" s="212" customFormat="1" ht="37.5" customHeight="1" x14ac:dyDescent="0.25">
      <c r="A11" s="356"/>
      <c r="B11" s="348"/>
      <c r="C11" s="348"/>
      <c r="D11" s="333" t="s">
        <v>33</v>
      </c>
      <c r="E11" s="333" t="s">
        <v>135</v>
      </c>
      <c r="F11" s="348"/>
      <c r="G11" s="348"/>
      <c r="H11" s="343"/>
      <c r="I11" s="345"/>
      <c r="J11" s="376"/>
    </row>
    <row r="12" spans="1:10" s="212" customFormat="1" ht="37.5" customHeight="1" x14ac:dyDescent="0.25">
      <c r="A12" s="356"/>
      <c r="B12" s="348"/>
      <c r="C12" s="348"/>
      <c r="D12" s="333" t="s">
        <v>34</v>
      </c>
      <c r="E12" s="333" t="s">
        <v>136</v>
      </c>
      <c r="F12" s="348"/>
      <c r="G12" s="348"/>
      <c r="H12" s="343"/>
      <c r="I12" s="345"/>
      <c r="J12" s="376"/>
    </row>
    <row r="13" spans="1:10" s="212" customFormat="1" ht="42.75" customHeight="1" x14ac:dyDescent="0.25">
      <c r="A13" s="357"/>
      <c r="B13" s="349"/>
      <c r="C13" s="349"/>
      <c r="D13" s="333" t="s">
        <v>35</v>
      </c>
      <c r="E13" s="333" t="s">
        <v>100</v>
      </c>
      <c r="F13" s="348"/>
      <c r="G13" s="349"/>
      <c r="H13" s="343"/>
      <c r="I13" s="346"/>
      <c r="J13" s="377"/>
    </row>
    <row r="14" spans="1:10" s="212" customFormat="1" ht="39" customHeight="1" x14ac:dyDescent="0.25">
      <c r="A14" s="355" t="s">
        <v>43</v>
      </c>
      <c r="B14" s="347" t="s">
        <v>17</v>
      </c>
      <c r="C14" s="347" t="s">
        <v>9</v>
      </c>
      <c r="D14" s="333" t="s">
        <v>32</v>
      </c>
      <c r="E14" s="333" t="s">
        <v>125</v>
      </c>
      <c r="F14" s="348"/>
      <c r="G14" s="343">
        <v>10</v>
      </c>
      <c r="H14" s="343" t="s">
        <v>290</v>
      </c>
      <c r="I14" s="344"/>
      <c r="J14" s="375"/>
    </row>
    <row r="15" spans="1:10" s="212" customFormat="1" ht="33" customHeight="1" x14ac:dyDescent="0.25">
      <c r="A15" s="356"/>
      <c r="B15" s="348"/>
      <c r="C15" s="348"/>
      <c r="D15" s="333" t="s">
        <v>33</v>
      </c>
      <c r="E15" s="333" t="s">
        <v>135</v>
      </c>
      <c r="F15" s="348"/>
      <c r="G15" s="343"/>
      <c r="H15" s="343"/>
      <c r="I15" s="345"/>
      <c r="J15" s="376"/>
    </row>
    <row r="16" spans="1:10" s="212" customFormat="1" ht="26.25" customHeight="1" x14ac:dyDescent="0.25">
      <c r="A16" s="356"/>
      <c r="B16" s="348"/>
      <c r="C16" s="348"/>
      <c r="D16" s="333" t="s">
        <v>34</v>
      </c>
      <c r="E16" s="333" t="s">
        <v>136</v>
      </c>
      <c r="F16" s="348"/>
      <c r="G16" s="343"/>
      <c r="H16" s="343"/>
      <c r="I16" s="345"/>
      <c r="J16" s="376"/>
    </row>
    <row r="17" spans="1:11" s="212" customFormat="1" ht="48" customHeight="1" x14ac:dyDescent="0.25">
      <c r="A17" s="357"/>
      <c r="B17" s="349"/>
      <c r="C17" s="349"/>
      <c r="D17" s="333" t="s">
        <v>35</v>
      </c>
      <c r="E17" s="333" t="s">
        <v>100</v>
      </c>
      <c r="F17" s="348"/>
      <c r="G17" s="343"/>
      <c r="H17" s="343"/>
      <c r="I17" s="346"/>
      <c r="J17" s="377"/>
    </row>
    <row r="18" spans="1:11" s="212" customFormat="1" ht="29.25" customHeight="1" x14ac:dyDescent="0.25">
      <c r="A18" s="317" t="s">
        <v>21</v>
      </c>
      <c r="B18" s="340" t="s">
        <v>140</v>
      </c>
      <c r="C18" s="71"/>
      <c r="D18" s="333"/>
      <c r="E18" s="333"/>
      <c r="F18" s="348"/>
      <c r="G18" s="332">
        <f>G19</f>
        <v>5</v>
      </c>
      <c r="H18" s="332"/>
      <c r="I18" s="315"/>
      <c r="J18" s="315"/>
    </row>
    <row r="19" spans="1:11" s="212" customFormat="1" ht="29.25" customHeight="1" x14ac:dyDescent="0.25">
      <c r="A19" s="361" t="s">
        <v>119</v>
      </c>
      <c r="B19" s="343" t="s">
        <v>118</v>
      </c>
      <c r="C19" s="343" t="s">
        <v>9</v>
      </c>
      <c r="D19" s="333" t="s">
        <v>32</v>
      </c>
      <c r="E19" s="333" t="s">
        <v>133</v>
      </c>
      <c r="F19" s="348"/>
      <c r="G19" s="347">
        <v>5</v>
      </c>
      <c r="H19" s="347" t="s">
        <v>384</v>
      </c>
      <c r="I19" s="344"/>
      <c r="J19" s="375"/>
    </row>
    <row r="20" spans="1:11" s="212" customFormat="1" ht="39.75" customHeight="1" x14ac:dyDescent="0.25">
      <c r="A20" s="361"/>
      <c r="B20" s="343"/>
      <c r="C20" s="343"/>
      <c r="D20" s="333" t="s">
        <v>33</v>
      </c>
      <c r="E20" s="333" t="s">
        <v>37</v>
      </c>
      <c r="F20" s="348"/>
      <c r="G20" s="348"/>
      <c r="H20" s="348"/>
      <c r="I20" s="345"/>
      <c r="J20" s="376"/>
      <c r="K20" s="469"/>
    </row>
    <row r="21" spans="1:11" s="212" customFormat="1" ht="29.25" customHeight="1" x14ac:dyDescent="0.25">
      <c r="A21" s="361"/>
      <c r="B21" s="343"/>
      <c r="C21" s="343"/>
      <c r="D21" s="333" t="s">
        <v>34</v>
      </c>
      <c r="E21" s="333" t="s">
        <v>134</v>
      </c>
      <c r="F21" s="348"/>
      <c r="G21" s="348"/>
      <c r="H21" s="348"/>
      <c r="I21" s="345"/>
      <c r="J21" s="376"/>
    </row>
    <row r="22" spans="1:11" s="212" customFormat="1" ht="29.25" customHeight="1" x14ac:dyDescent="0.25">
      <c r="A22" s="361"/>
      <c r="B22" s="343"/>
      <c r="C22" s="343"/>
      <c r="D22" s="333" t="s">
        <v>35</v>
      </c>
      <c r="E22" s="333" t="s">
        <v>39</v>
      </c>
      <c r="F22" s="348"/>
      <c r="G22" s="349"/>
      <c r="H22" s="349"/>
      <c r="I22" s="346"/>
      <c r="J22" s="377"/>
    </row>
    <row r="23" spans="1:11" s="337" customFormat="1" ht="21" customHeight="1" x14ac:dyDescent="0.25">
      <c r="A23" s="319" t="s">
        <v>22</v>
      </c>
      <c r="B23" s="366" t="s">
        <v>121</v>
      </c>
      <c r="C23" s="367"/>
      <c r="D23" s="333"/>
      <c r="E23" s="333"/>
      <c r="F23" s="348"/>
      <c r="G23" s="332">
        <f>G24+G28</f>
        <v>10</v>
      </c>
      <c r="H23" s="69"/>
      <c r="I23" s="468"/>
      <c r="J23" s="470"/>
      <c r="K23" s="212"/>
    </row>
    <row r="24" spans="1:11" s="337" customFormat="1" ht="30.75" customHeight="1" x14ac:dyDescent="0.25">
      <c r="A24" s="361" t="s">
        <v>122</v>
      </c>
      <c r="B24" s="343" t="s">
        <v>124</v>
      </c>
      <c r="C24" s="343" t="s">
        <v>9</v>
      </c>
      <c r="D24" s="333" t="s">
        <v>32</v>
      </c>
      <c r="E24" s="333" t="s">
        <v>133</v>
      </c>
      <c r="F24" s="348"/>
      <c r="G24" s="343">
        <v>5</v>
      </c>
      <c r="H24" s="347" t="s">
        <v>365</v>
      </c>
      <c r="I24" s="344"/>
      <c r="J24" s="375"/>
      <c r="K24" s="212"/>
    </row>
    <row r="25" spans="1:11" s="337" customFormat="1" ht="28.5" customHeight="1" x14ac:dyDescent="0.25">
      <c r="A25" s="361"/>
      <c r="B25" s="343"/>
      <c r="C25" s="343"/>
      <c r="D25" s="333" t="s">
        <v>33</v>
      </c>
      <c r="E25" s="333" t="s">
        <v>37</v>
      </c>
      <c r="F25" s="348"/>
      <c r="G25" s="343"/>
      <c r="H25" s="348"/>
      <c r="I25" s="345"/>
      <c r="J25" s="376"/>
      <c r="K25" s="212"/>
    </row>
    <row r="26" spans="1:11" s="337" customFormat="1" ht="27" customHeight="1" x14ac:dyDescent="0.25">
      <c r="A26" s="361"/>
      <c r="B26" s="343"/>
      <c r="C26" s="343"/>
      <c r="D26" s="333" t="s">
        <v>34</v>
      </c>
      <c r="E26" s="333" t="s">
        <v>134</v>
      </c>
      <c r="F26" s="348"/>
      <c r="G26" s="343"/>
      <c r="H26" s="348"/>
      <c r="I26" s="345"/>
      <c r="J26" s="376"/>
      <c r="K26" s="212"/>
    </row>
    <row r="27" spans="1:11" s="337" customFormat="1" ht="20.25" customHeight="1" x14ac:dyDescent="0.25">
      <c r="A27" s="361"/>
      <c r="B27" s="343"/>
      <c r="C27" s="343"/>
      <c r="D27" s="333" t="s">
        <v>35</v>
      </c>
      <c r="E27" s="333" t="s">
        <v>39</v>
      </c>
      <c r="F27" s="348"/>
      <c r="G27" s="343"/>
      <c r="H27" s="349"/>
      <c r="I27" s="346"/>
      <c r="J27" s="377"/>
      <c r="K27" s="212"/>
    </row>
    <row r="28" spans="1:11" s="337" customFormat="1" ht="31.5" customHeight="1" x14ac:dyDescent="0.25">
      <c r="A28" s="355" t="s">
        <v>123</v>
      </c>
      <c r="B28" s="343" t="s">
        <v>113</v>
      </c>
      <c r="C28" s="343" t="s">
        <v>9</v>
      </c>
      <c r="D28" s="333" t="s">
        <v>32</v>
      </c>
      <c r="E28" s="333" t="s">
        <v>133</v>
      </c>
      <c r="F28" s="348"/>
      <c r="G28" s="343">
        <v>5</v>
      </c>
      <c r="H28" s="343" t="s">
        <v>365</v>
      </c>
      <c r="I28" s="344"/>
      <c r="J28" s="375"/>
      <c r="K28" s="212"/>
    </row>
    <row r="29" spans="1:11" s="337" customFormat="1" ht="27.75" customHeight="1" x14ac:dyDescent="0.25">
      <c r="A29" s="356"/>
      <c r="B29" s="343"/>
      <c r="C29" s="343"/>
      <c r="D29" s="333" t="s">
        <v>33</v>
      </c>
      <c r="E29" s="333" t="s">
        <v>37</v>
      </c>
      <c r="F29" s="348"/>
      <c r="G29" s="343"/>
      <c r="H29" s="343"/>
      <c r="I29" s="345"/>
      <c r="J29" s="376"/>
      <c r="K29" s="212"/>
    </row>
    <row r="30" spans="1:11" s="337" customFormat="1" ht="24.75" customHeight="1" x14ac:dyDescent="0.25">
      <c r="A30" s="356"/>
      <c r="B30" s="343"/>
      <c r="C30" s="343"/>
      <c r="D30" s="333" t="s">
        <v>34</v>
      </c>
      <c r="E30" s="333" t="s">
        <v>134</v>
      </c>
      <c r="F30" s="348"/>
      <c r="G30" s="343"/>
      <c r="H30" s="343"/>
      <c r="I30" s="345"/>
      <c r="J30" s="376"/>
      <c r="K30" s="212"/>
    </row>
    <row r="31" spans="1:11" s="337" customFormat="1" ht="15.75" customHeight="1" x14ac:dyDescent="0.25">
      <c r="A31" s="357"/>
      <c r="B31" s="343"/>
      <c r="C31" s="343"/>
      <c r="D31" s="333" t="s">
        <v>35</v>
      </c>
      <c r="E31" s="333" t="s">
        <v>39</v>
      </c>
      <c r="F31" s="349"/>
      <c r="G31" s="343"/>
      <c r="H31" s="343"/>
      <c r="I31" s="346"/>
      <c r="J31" s="377"/>
      <c r="K31" s="212"/>
    </row>
    <row r="32" spans="1:11" s="337" customFormat="1" ht="92.25" customHeight="1" x14ac:dyDescent="0.25">
      <c r="A32" s="319" t="s">
        <v>23</v>
      </c>
      <c r="B32" s="332" t="s">
        <v>11</v>
      </c>
      <c r="C32" s="332" t="s">
        <v>137</v>
      </c>
      <c r="D32" s="332" t="s">
        <v>91</v>
      </c>
      <c r="E32" s="332" t="s">
        <v>213</v>
      </c>
      <c r="F32" s="332" t="s">
        <v>10</v>
      </c>
      <c r="G32" s="332">
        <v>10</v>
      </c>
      <c r="H32" s="332" t="s">
        <v>361</v>
      </c>
      <c r="I32" s="97"/>
      <c r="J32" s="114"/>
      <c r="K32" s="212"/>
    </row>
    <row r="33" spans="1:12" s="337" customFormat="1" ht="60.75" customHeight="1" x14ac:dyDescent="0.25">
      <c r="A33" s="330" t="s">
        <v>24</v>
      </c>
      <c r="B33" s="331" t="s">
        <v>407</v>
      </c>
      <c r="C33" s="331" t="s">
        <v>12</v>
      </c>
      <c r="D33" s="333" t="s">
        <v>126</v>
      </c>
      <c r="E33" s="333"/>
      <c r="F33" s="64"/>
      <c r="G33" s="331">
        <f>G34+G38+G42</f>
        <v>15</v>
      </c>
      <c r="H33" s="336"/>
      <c r="I33" s="468"/>
      <c r="J33" s="470"/>
    </row>
    <row r="34" spans="1:12" s="337" customFormat="1" ht="16.5" customHeight="1" x14ac:dyDescent="0.25">
      <c r="A34" s="355" t="s">
        <v>291</v>
      </c>
      <c r="B34" s="347" t="s">
        <v>425</v>
      </c>
      <c r="C34" s="347" t="s">
        <v>12</v>
      </c>
      <c r="D34" s="333" t="s">
        <v>32</v>
      </c>
      <c r="E34" s="333" t="s">
        <v>128</v>
      </c>
      <c r="F34" s="347" t="s">
        <v>14</v>
      </c>
      <c r="G34" s="347">
        <v>5</v>
      </c>
      <c r="H34" s="347" t="s">
        <v>423</v>
      </c>
      <c r="I34" s="344"/>
      <c r="J34" s="344"/>
    </row>
    <row r="35" spans="1:12" s="337" customFormat="1" ht="16.5" customHeight="1" x14ac:dyDescent="0.25">
      <c r="A35" s="356"/>
      <c r="B35" s="348"/>
      <c r="C35" s="348"/>
      <c r="D35" s="333" t="s">
        <v>33</v>
      </c>
      <c r="E35" s="333" t="s">
        <v>129</v>
      </c>
      <c r="F35" s="348"/>
      <c r="G35" s="348"/>
      <c r="H35" s="348"/>
      <c r="I35" s="345"/>
      <c r="J35" s="345"/>
    </row>
    <row r="36" spans="1:12" s="337" customFormat="1" ht="16.5" customHeight="1" x14ac:dyDescent="0.25">
      <c r="A36" s="356"/>
      <c r="B36" s="348"/>
      <c r="C36" s="348"/>
      <c r="D36" s="333" t="s">
        <v>34</v>
      </c>
      <c r="E36" s="333" t="s">
        <v>130</v>
      </c>
      <c r="F36" s="348"/>
      <c r="G36" s="348"/>
      <c r="H36" s="348"/>
      <c r="I36" s="345"/>
      <c r="J36" s="345"/>
    </row>
    <row r="37" spans="1:12" s="337" customFormat="1" ht="106.5" customHeight="1" x14ac:dyDescent="0.25">
      <c r="A37" s="357"/>
      <c r="B37" s="349"/>
      <c r="C37" s="349"/>
      <c r="D37" s="333" t="s">
        <v>35</v>
      </c>
      <c r="E37" s="333" t="s">
        <v>131</v>
      </c>
      <c r="F37" s="348"/>
      <c r="G37" s="349"/>
      <c r="H37" s="349"/>
      <c r="I37" s="346"/>
      <c r="J37" s="346"/>
    </row>
    <row r="38" spans="1:12" s="337" customFormat="1" ht="26.25" customHeight="1" x14ac:dyDescent="0.25">
      <c r="A38" s="355" t="s">
        <v>292</v>
      </c>
      <c r="B38" s="347" t="s">
        <v>353</v>
      </c>
      <c r="C38" s="347" t="s">
        <v>12</v>
      </c>
      <c r="D38" s="333" t="s">
        <v>32</v>
      </c>
      <c r="E38" s="333" t="s">
        <v>128</v>
      </c>
      <c r="F38" s="348"/>
      <c r="G38" s="347">
        <v>5</v>
      </c>
      <c r="H38" s="343" t="s">
        <v>352</v>
      </c>
      <c r="I38" s="344"/>
      <c r="J38" s="375"/>
    </row>
    <row r="39" spans="1:12" s="337" customFormat="1" ht="39" customHeight="1" x14ac:dyDescent="0.25">
      <c r="A39" s="356"/>
      <c r="B39" s="348"/>
      <c r="C39" s="348"/>
      <c r="D39" s="333" t="s">
        <v>33</v>
      </c>
      <c r="E39" s="333" t="s">
        <v>129</v>
      </c>
      <c r="F39" s="348"/>
      <c r="G39" s="348"/>
      <c r="H39" s="343"/>
      <c r="I39" s="345"/>
      <c r="J39" s="376"/>
    </row>
    <row r="40" spans="1:12" s="337" customFormat="1" ht="37.5" customHeight="1" x14ac:dyDescent="0.25">
      <c r="A40" s="356"/>
      <c r="B40" s="348"/>
      <c r="C40" s="348"/>
      <c r="D40" s="333" t="s">
        <v>34</v>
      </c>
      <c r="E40" s="333" t="s">
        <v>130</v>
      </c>
      <c r="F40" s="348"/>
      <c r="G40" s="348"/>
      <c r="H40" s="343"/>
      <c r="I40" s="345"/>
      <c r="J40" s="376"/>
    </row>
    <row r="41" spans="1:12" s="337" customFormat="1" ht="65.25" customHeight="1" x14ac:dyDescent="0.25">
      <c r="A41" s="357"/>
      <c r="B41" s="349"/>
      <c r="C41" s="349"/>
      <c r="D41" s="333" t="s">
        <v>35</v>
      </c>
      <c r="E41" s="333" t="s">
        <v>131</v>
      </c>
      <c r="F41" s="349"/>
      <c r="G41" s="349"/>
      <c r="H41" s="343"/>
      <c r="I41" s="346"/>
      <c r="J41" s="377"/>
    </row>
    <row r="42" spans="1:12" s="337" customFormat="1" ht="78" customHeight="1" x14ac:dyDescent="0.25">
      <c r="A42" s="317" t="s">
        <v>463</v>
      </c>
      <c r="B42" s="340" t="s">
        <v>460</v>
      </c>
      <c r="C42" s="340"/>
      <c r="D42" s="333"/>
      <c r="E42" s="333"/>
      <c r="F42" s="340"/>
      <c r="G42" s="340">
        <v>5</v>
      </c>
      <c r="H42" s="332"/>
      <c r="I42" s="315"/>
      <c r="J42" s="320"/>
      <c r="L42" s="337">
        <v>5</v>
      </c>
    </row>
    <row r="43" spans="1:12" s="337" customFormat="1" ht="123" customHeight="1" x14ac:dyDescent="0.25">
      <c r="A43" s="319" t="s">
        <v>25</v>
      </c>
      <c r="B43" s="332" t="s">
        <v>370</v>
      </c>
      <c r="C43" s="332" t="s">
        <v>9</v>
      </c>
      <c r="D43" s="332" t="s">
        <v>60</v>
      </c>
      <c r="E43" s="332" t="s">
        <v>369</v>
      </c>
      <c r="F43" s="332" t="s">
        <v>14</v>
      </c>
      <c r="G43" s="332">
        <v>10</v>
      </c>
      <c r="H43" s="332" t="s">
        <v>371</v>
      </c>
      <c r="I43" s="114"/>
      <c r="J43" s="114"/>
    </row>
    <row r="44" spans="1:12" s="337" customFormat="1" ht="105" x14ac:dyDescent="0.25">
      <c r="A44" s="319" t="s">
        <v>28</v>
      </c>
      <c r="B44" s="332" t="s">
        <v>138</v>
      </c>
      <c r="C44" s="332" t="s">
        <v>9</v>
      </c>
      <c r="D44" s="332" t="s">
        <v>60</v>
      </c>
      <c r="E44" s="332">
        <v>20</v>
      </c>
      <c r="F44" s="332" t="s">
        <v>14</v>
      </c>
      <c r="G44" s="332">
        <v>10</v>
      </c>
      <c r="H44" s="331" t="s">
        <v>139</v>
      </c>
      <c r="I44" s="97"/>
      <c r="J44" s="114"/>
    </row>
    <row r="45" spans="1:12" s="337" customFormat="1" ht="154.5" customHeight="1" x14ac:dyDescent="0.25">
      <c r="A45" s="74">
        <v>7</v>
      </c>
      <c r="B45" s="332" t="s">
        <v>372</v>
      </c>
      <c r="C45" s="332" t="s">
        <v>101</v>
      </c>
      <c r="D45" s="332" t="s">
        <v>373</v>
      </c>
      <c r="E45" s="332" t="s">
        <v>393</v>
      </c>
      <c r="F45" s="332" t="s">
        <v>374</v>
      </c>
      <c r="G45" s="332">
        <v>3</v>
      </c>
      <c r="H45" s="332" t="s">
        <v>375</v>
      </c>
      <c r="I45" s="114"/>
      <c r="J45" s="114"/>
    </row>
    <row r="46" spans="1:12" s="337" customFormat="1" ht="120" x14ac:dyDescent="0.25">
      <c r="A46" s="74">
        <v>8</v>
      </c>
      <c r="B46" s="332" t="s">
        <v>377</v>
      </c>
      <c r="C46" s="332" t="s">
        <v>12</v>
      </c>
      <c r="D46" s="332" t="s">
        <v>373</v>
      </c>
      <c r="E46" s="339">
        <v>1</v>
      </c>
      <c r="F46" s="332" t="s">
        <v>14</v>
      </c>
      <c r="G46" s="332">
        <v>2</v>
      </c>
      <c r="H46" s="340" t="s">
        <v>378</v>
      </c>
      <c r="I46" s="114"/>
      <c r="J46" s="114"/>
    </row>
    <row r="47" spans="1:12" s="337" customFormat="1" ht="75" x14ac:dyDescent="0.25">
      <c r="A47" s="74"/>
      <c r="B47" s="332" t="s">
        <v>461</v>
      </c>
      <c r="C47" s="332" t="s">
        <v>466</v>
      </c>
      <c r="D47" s="332" t="s">
        <v>60</v>
      </c>
      <c r="E47" s="339">
        <v>1</v>
      </c>
      <c r="F47" s="332" t="s">
        <v>14</v>
      </c>
      <c r="G47" s="332">
        <v>5</v>
      </c>
      <c r="H47" s="340" t="s">
        <v>378</v>
      </c>
      <c r="I47" s="114"/>
      <c r="J47" s="114"/>
    </row>
    <row r="48" spans="1:12" s="337" customFormat="1" ht="120" x14ac:dyDescent="0.25">
      <c r="A48" s="74"/>
      <c r="B48" s="332" t="s">
        <v>462</v>
      </c>
      <c r="C48" s="332" t="s">
        <v>467</v>
      </c>
      <c r="D48" s="332" t="s">
        <v>60</v>
      </c>
      <c r="E48" s="339" t="s">
        <v>468</v>
      </c>
      <c r="F48" s="332" t="s">
        <v>469</v>
      </c>
      <c r="G48" s="332">
        <v>5</v>
      </c>
      <c r="H48" s="340" t="s">
        <v>470</v>
      </c>
      <c r="I48" s="114"/>
      <c r="J48" s="114"/>
    </row>
    <row r="49" spans="1:11" s="337" customFormat="1" x14ac:dyDescent="0.25">
      <c r="A49" s="335"/>
      <c r="B49" s="76" t="s">
        <v>15</v>
      </c>
      <c r="C49" s="336"/>
      <c r="D49" s="336"/>
      <c r="E49" s="336"/>
      <c r="F49" s="336"/>
      <c r="G49" s="336">
        <f>G4+G32+G33+G43+G44+G45+G46+G47+G48</f>
        <v>100</v>
      </c>
      <c r="H49" s="336"/>
      <c r="I49" s="109"/>
      <c r="J49" s="109">
        <f>J6+J10+J14+J19+J24+J28+J32+J34+J38+J43+J44+J45+J46+J47+J48</f>
        <v>0</v>
      </c>
    </row>
    <row r="50" spans="1:11" s="337" customFormat="1" x14ac:dyDescent="0.25">
      <c r="A50" s="90"/>
      <c r="B50" s="77"/>
      <c r="C50" s="77"/>
      <c r="D50" s="77"/>
      <c r="E50" s="77"/>
      <c r="F50" s="77"/>
      <c r="G50" s="77"/>
      <c r="H50" s="77"/>
      <c r="I50" s="77"/>
      <c r="J50" s="77"/>
      <c r="K50" s="212"/>
    </row>
    <row r="51" spans="1:11" s="337" customFormat="1" ht="30" x14ac:dyDescent="0.25">
      <c r="B51" s="48" t="s">
        <v>376</v>
      </c>
    </row>
  </sheetData>
  <mergeCells count="62"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A14:A17"/>
    <mergeCell ref="B14:B17"/>
    <mergeCell ref="C14:C17"/>
    <mergeCell ref="J38:J41"/>
    <mergeCell ref="F34:F41"/>
    <mergeCell ref="J28:J31"/>
    <mergeCell ref="H28:H31"/>
    <mergeCell ref="I28:I31"/>
    <mergeCell ref="H38:H41"/>
    <mergeCell ref="I38:I41"/>
    <mergeCell ref="I34:I37"/>
    <mergeCell ref="J34:J37"/>
    <mergeCell ref="H34:H37"/>
    <mergeCell ref="G14:G17"/>
    <mergeCell ref="B34:B37"/>
    <mergeCell ref="J24:J27"/>
    <mergeCell ref="J14:J17"/>
    <mergeCell ref="I14:I17"/>
    <mergeCell ref="H19:H22"/>
    <mergeCell ref="J19:J22"/>
    <mergeCell ref="I19:I22"/>
    <mergeCell ref="H14:H17"/>
    <mergeCell ref="A38:A41"/>
    <mergeCell ref="A28:A31"/>
    <mergeCell ref="B28:B31"/>
    <mergeCell ref="C28:C31"/>
    <mergeCell ref="G28:G31"/>
    <mergeCell ref="C38:C41"/>
    <mergeCell ref="G38:G41"/>
    <mergeCell ref="A34:A37"/>
    <mergeCell ref="C34:C37"/>
    <mergeCell ref="G34:G37"/>
    <mergeCell ref="B38:B41"/>
  </mergeCells>
  <pageMargins left="0.43307086614173229" right="0.23622047244094491" top="0.35433070866141736" bottom="0.74803149606299213" header="0.31496062992125984" footer="0.31496062992125984"/>
  <pageSetup paperSize="9" scale="48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zoomScale="84" zoomScaleNormal="84" workbookViewId="0">
      <pane xSplit="1" ySplit="3" topLeftCell="B3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33" sqref="C33:H34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85546875" style="12" customWidth="1"/>
    <col min="6" max="6" width="17.140625" style="12" customWidth="1"/>
    <col min="7" max="7" width="17" style="12" customWidth="1"/>
    <col min="8" max="8" width="37" style="12" customWidth="1"/>
    <col min="9" max="9" width="9.140625" style="12"/>
    <col min="10" max="10" width="30.85546875" style="12" customWidth="1"/>
    <col min="11" max="11" width="12.140625" style="24" customWidth="1"/>
  </cols>
  <sheetData>
    <row r="1" spans="1:10" ht="84" customHeight="1" x14ac:dyDescent="0.25">
      <c r="J1" s="8" t="s">
        <v>216</v>
      </c>
    </row>
    <row r="2" spans="1:10" ht="33.75" customHeight="1" x14ac:dyDescent="0.25">
      <c r="A2" s="384" t="s">
        <v>280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31</v>
      </c>
      <c r="E3" s="41" t="s">
        <v>3</v>
      </c>
      <c r="F3" s="41" t="s">
        <v>4</v>
      </c>
      <c r="G3" s="41" t="s">
        <v>5</v>
      </c>
      <c r="H3" s="5" t="s">
        <v>40</v>
      </c>
      <c r="I3" s="41" t="s">
        <v>6</v>
      </c>
      <c r="J3" s="41" t="s">
        <v>7</v>
      </c>
    </row>
    <row r="4" spans="1:10" ht="37.5" customHeight="1" x14ac:dyDescent="0.25">
      <c r="A4" s="63">
        <v>1</v>
      </c>
      <c r="B4" s="351" t="s">
        <v>8</v>
      </c>
      <c r="C4" s="352"/>
      <c r="D4" s="28"/>
      <c r="E4" s="28">
        <v>100</v>
      </c>
      <c r="F4" s="347" t="s">
        <v>18</v>
      </c>
      <c r="G4" s="28">
        <f>G5+G10+G15</f>
        <v>45</v>
      </c>
      <c r="H4" s="13"/>
      <c r="I4" s="41"/>
      <c r="J4" s="41"/>
    </row>
    <row r="5" spans="1:10" ht="23.25" customHeight="1" x14ac:dyDescent="0.25">
      <c r="A5" s="65" t="s">
        <v>19</v>
      </c>
      <c r="B5" s="353" t="s">
        <v>132</v>
      </c>
      <c r="C5" s="354"/>
      <c r="D5" s="28"/>
      <c r="E5" s="28"/>
      <c r="F5" s="348"/>
      <c r="G5" s="58">
        <v>15</v>
      </c>
      <c r="H5" s="13"/>
      <c r="I5" s="41"/>
      <c r="J5" s="41"/>
    </row>
    <row r="6" spans="1:10" ht="24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15</v>
      </c>
      <c r="H6" s="343" t="s">
        <v>362</v>
      </c>
      <c r="I6" s="378"/>
      <c r="J6" s="378"/>
    </row>
    <row r="7" spans="1:10" ht="27.7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79"/>
      <c r="J7" s="379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79"/>
      <c r="J8" s="379"/>
    </row>
    <row r="9" spans="1:10" ht="21.7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80"/>
      <c r="J9" s="380"/>
    </row>
    <row r="10" spans="1:10" ht="15.75" customHeight="1" x14ac:dyDescent="0.25">
      <c r="A10" s="65" t="s">
        <v>20</v>
      </c>
      <c r="B10" s="359" t="s">
        <v>117</v>
      </c>
      <c r="C10" s="360"/>
      <c r="D10" s="6"/>
      <c r="E10" s="6"/>
      <c r="F10" s="348"/>
      <c r="G10" s="28">
        <v>15</v>
      </c>
      <c r="H10" s="13"/>
      <c r="I10" s="13"/>
      <c r="J10" s="13"/>
    </row>
    <row r="11" spans="1:10" ht="24.75" customHeight="1" x14ac:dyDescent="0.25">
      <c r="A11" s="355" t="s">
        <v>41</v>
      </c>
      <c r="B11" s="347" t="s">
        <v>116</v>
      </c>
      <c r="C11" s="347" t="s">
        <v>9</v>
      </c>
      <c r="D11" s="6" t="s">
        <v>32</v>
      </c>
      <c r="E11" s="6" t="s">
        <v>133</v>
      </c>
      <c r="F11" s="348"/>
      <c r="G11" s="347">
        <v>15</v>
      </c>
      <c r="H11" s="368" t="s">
        <v>340</v>
      </c>
      <c r="I11" s="378"/>
      <c r="J11" s="378"/>
    </row>
    <row r="12" spans="1:10" ht="41.25" customHeight="1" x14ac:dyDescent="0.25">
      <c r="A12" s="356"/>
      <c r="B12" s="348"/>
      <c r="C12" s="348"/>
      <c r="D12" s="6" t="s">
        <v>33</v>
      </c>
      <c r="E12" s="6" t="s">
        <v>37</v>
      </c>
      <c r="F12" s="348"/>
      <c r="G12" s="348"/>
      <c r="H12" s="368"/>
      <c r="I12" s="379"/>
      <c r="J12" s="379"/>
    </row>
    <row r="13" spans="1:10" ht="25.5" customHeight="1" x14ac:dyDescent="0.25">
      <c r="A13" s="356"/>
      <c r="B13" s="348"/>
      <c r="C13" s="348"/>
      <c r="D13" s="6" t="s">
        <v>34</v>
      </c>
      <c r="E13" s="6" t="s">
        <v>134</v>
      </c>
      <c r="F13" s="348"/>
      <c r="G13" s="348"/>
      <c r="H13" s="368"/>
      <c r="I13" s="379"/>
      <c r="J13" s="379"/>
    </row>
    <row r="14" spans="1:10" s="24" customFormat="1" ht="25.5" customHeight="1" x14ac:dyDescent="0.25">
      <c r="A14" s="357"/>
      <c r="B14" s="349"/>
      <c r="C14" s="349"/>
      <c r="D14" s="6" t="s">
        <v>35</v>
      </c>
      <c r="E14" s="6" t="s">
        <v>100</v>
      </c>
      <c r="F14" s="348"/>
      <c r="G14" s="349"/>
      <c r="H14" s="368"/>
      <c r="I14" s="380"/>
      <c r="J14" s="380"/>
    </row>
    <row r="15" spans="1:10" s="24" customFormat="1" ht="21.75" customHeight="1" x14ac:dyDescent="0.25">
      <c r="A15" s="67" t="s">
        <v>21</v>
      </c>
      <c r="B15" s="353" t="s">
        <v>140</v>
      </c>
      <c r="C15" s="354"/>
      <c r="D15" s="6"/>
      <c r="E15" s="6"/>
      <c r="F15" s="348"/>
      <c r="G15" s="28">
        <v>15</v>
      </c>
      <c r="H15" s="13"/>
      <c r="I15" s="13"/>
      <c r="J15" s="13"/>
    </row>
    <row r="16" spans="1:10" s="24" customFormat="1" ht="30" customHeight="1" x14ac:dyDescent="0.25">
      <c r="A16" s="355" t="s">
        <v>119</v>
      </c>
      <c r="B16" s="347" t="s">
        <v>118</v>
      </c>
      <c r="C16" s="347" t="s">
        <v>9</v>
      </c>
      <c r="D16" s="6" t="s">
        <v>32</v>
      </c>
      <c r="E16" s="211" t="s">
        <v>133</v>
      </c>
      <c r="F16" s="348"/>
      <c r="G16" s="343">
        <v>15</v>
      </c>
      <c r="H16" s="347" t="s">
        <v>384</v>
      </c>
      <c r="I16" s="378"/>
      <c r="J16" s="378"/>
    </row>
    <row r="17" spans="1:14" s="24" customFormat="1" ht="22.5" customHeight="1" x14ac:dyDescent="0.25">
      <c r="A17" s="356"/>
      <c r="B17" s="348"/>
      <c r="C17" s="348"/>
      <c r="D17" s="6" t="s">
        <v>33</v>
      </c>
      <c r="E17" s="211" t="s">
        <v>37</v>
      </c>
      <c r="F17" s="348"/>
      <c r="G17" s="343"/>
      <c r="H17" s="348"/>
      <c r="I17" s="379"/>
      <c r="J17" s="379"/>
    </row>
    <row r="18" spans="1:14" s="24" customFormat="1" ht="27" customHeight="1" x14ac:dyDescent="0.25">
      <c r="A18" s="356"/>
      <c r="B18" s="348"/>
      <c r="C18" s="348"/>
      <c r="D18" s="6" t="s">
        <v>34</v>
      </c>
      <c r="E18" s="211" t="s">
        <v>134</v>
      </c>
      <c r="F18" s="348"/>
      <c r="G18" s="343"/>
      <c r="H18" s="348"/>
      <c r="I18" s="379"/>
      <c r="J18" s="379"/>
      <c r="M18" s="24">
        <v>10</v>
      </c>
      <c r="N18" s="24">
        <v>5</v>
      </c>
    </row>
    <row r="19" spans="1:14" s="24" customFormat="1" ht="15.75" customHeight="1" x14ac:dyDescent="0.25">
      <c r="A19" s="357"/>
      <c r="B19" s="349"/>
      <c r="C19" s="349"/>
      <c r="D19" s="6" t="s">
        <v>35</v>
      </c>
      <c r="E19" s="211" t="s">
        <v>39</v>
      </c>
      <c r="F19" s="348"/>
      <c r="G19" s="343"/>
      <c r="H19" s="349"/>
      <c r="I19" s="380"/>
      <c r="J19" s="380"/>
    </row>
    <row r="20" spans="1:14" s="19" customFormat="1" ht="93" customHeight="1" x14ac:dyDescent="0.25">
      <c r="A20" s="204" t="s">
        <v>23</v>
      </c>
      <c r="B20" s="201" t="s">
        <v>11</v>
      </c>
      <c r="C20" s="201" t="s">
        <v>137</v>
      </c>
      <c r="D20" s="201" t="s">
        <v>91</v>
      </c>
      <c r="E20" s="201" t="s">
        <v>213</v>
      </c>
      <c r="F20" s="201" t="s">
        <v>10</v>
      </c>
      <c r="G20" s="201">
        <v>15</v>
      </c>
      <c r="H20" s="201" t="s">
        <v>382</v>
      </c>
      <c r="I20" s="201"/>
      <c r="J20" s="201"/>
      <c r="K20" s="212"/>
    </row>
    <row r="21" spans="1:14" ht="77.25" customHeight="1" x14ac:dyDescent="0.25">
      <c r="A21" s="65" t="s">
        <v>24</v>
      </c>
      <c r="B21" s="237" t="s">
        <v>407</v>
      </c>
      <c r="C21" s="58" t="s">
        <v>12</v>
      </c>
      <c r="D21" s="6" t="s">
        <v>126</v>
      </c>
      <c r="E21" s="6"/>
      <c r="F21" s="347" t="s">
        <v>14</v>
      </c>
      <c r="G21" s="58" t="e">
        <f>G22+G26+#REF!</f>
        <v>#REF!</v>
      </c>
      <c r="H21" s="23"/>
      <c r="I21" s="13"/>
      <c r="J21" s="13"/>
    </row>
    <row r="22" spans="1:14" ht="42" customHeight="1" x14ac:dyDescent="0.25">
      <c r="A22" s="355" t="s">
        <v>291</v>
      </c>
      <c r="B22" s="347" t="s">
        <v>425</v>
      </c>
      <c r="C22" s="347" t="s">
        <v>12</v>
      </c>
      <c r="D22" s="6" t="s">
        <v>32</v>
      </c>
      <c r="E22" s="6" t="s">
        <v>128</v>
      </c>
      <c r="F22" s="348"/>
      <c r="G22" s="347">
        <v>5</v>
      </c>
      <c r="H22" s="343" t="s">
        <v>423</v>
      </c>
      <c r="I22" s="381"/>
      <c r="J22" s="378"/>
    </row>
    <row r="23" spans="1:14" ht="39" customHeight="1" x14ac:dyDescent="0.25">
      <c r="A23" s="356"/>
      <c r="B23" s="348"/>
      <c r="C23" s="348"/>
      <c r="D23" s="6" t="s">
        <v>33</v>
      </c>
      <c r="E23" s="6" t="s">
        <v>129</v>
      </c>
      <c r="F23" s="348"/>
      <c r="G23" s="348"/>
      <c r="H23" s="343"/>
      <c r="I23" s="382"/>
      <c r="J23" s="379"/>
    </row>
    <row r="24" spans="1:14" ht="40.5" customHeight="1" x14ac:dyDescent="0.25">
      <c r="A24" s="356"/>
      <c r="B24" s="348"/>
      <c r="C24" s="348"/>
      <c r="D24" s="6" t="s">
        <v>34</v>
      </c>
      <c r="E24" s="6" t="s">
        <v>130</v>
      </c>
      <c r="F24" s="348"/>
      <c r="G24" s="348"/>
      <c r="H24" s="343"/>
      <c r="I24" s="382"/>
      <c r="J24" s="379"/>
    </row>
    <row r="25" spans="1:14" ht="39.75" customHeight="1" x14ac:dyDescent="0.25">
      <c r="A25" s="357"/>
      <c r="B25" s="349"/>
      <c r="C25" s="349"/>
      <c r="D25" s="6" t="s">
        <v>35</v>
      </c>
      <c r="E25" s="6" t="s">
        <v>131</v>
      </c>
      <c r="F25" s="348"/>
      <c r="G25" s="349"/>
      <c r="H25" s="343"/>
      <c r="I25" s="383"/>
      <c r="J25" s="380"/>
    </row>
    <row r="26" spans="1:14" ht="15.75" customHeight="1" x14ac:dyDescent="0.25">
      <c r="A26" s="355" t="s">
        <v>292</v>
      </c>
      <c r="B26" s="347" t="s">
        <v>353</v>
      </c>
      <c r="C26" s="347" t="s">
        <v>12</v>
      </c>
      <c r="D26" s="6" t="s">
        <v>32</v>
      </c>
      <c r="E26" s="6" t="s">
        <v>128</v>
      </c>
      <c r="F26" s="348"/>
      <c r="G26" s="347">
        <v>5</v>
      </c>
      <c r="H26" s="368" t="s">
        <v>352</v>
      </c>
      <c r="I26" s="347"/>
      <c r="J26" s="347"/>
    </row>
    <row r="27" spans="1:14" ht="33.75" customHeight="1" x14ac:dyDescent="0.25">
      <c r="A27" s="356"/>
      <c r="B27" s="348"/>
      <c r="C27" s="348"/>
      <c r="D27" s="6" t="s">
        <v>33</v>
      </c>
      <c r="E27" s="6" t="s">
        <v>129</v>
      </c>
      <c r="F27" s="348"/>
      <c r="G27" s="348"/>
      <c r="H27" s="368"/>
      <c r="I27" s="348"/>
      <c r="J27" s="348"/>
    </row>
    <row r="28" spans="1:14" ht="44.25" customHeight="1" x14ac:dyDescent="0.25">
      <c r="A28" s="356"/>
      <c r="B28" s="348"/>
      <c r="C28" s="348"/>
      <c r="D28" s="6" t="s">
        <v>34</v>
      </c>
      <c r="E28" s="6" t="s">
        <v>130</v>
      </c>
      <c r="F28" s="348"/>
      <c r="G28" s="348"/>
      <c r="H28" s="368"/>
      <c r="I28" s="348"/>
      <c r="J28" s="348"/>
    </row>
    <row r="29" spans="1:14" ht="54.75" customHeight="1" x14ac:dyDescent="0.25">
      <c r="A29" s="357"/>
      <c r="B29" s="349"/>
      <c r="C29" s="349"/>
      <c r="D29" s="6" t="s">
        <v>35</v>
      </c>
      <c r="E29" s="6" t="s">
        <v>131</v>
      </c>
      <c r="F29" s="349"/>
      <c r="G29" s="349"/>
      <c r="H29" s="368"/>
      <c r="I29" s="349"/>
      <c r="J29" s="349"/>
    </row>
    <row r="30" spans="1:14" ht="121.5" customHeight="1" x14ac:dyDescent="0.25">
      <c r="A30" s="63" t="s">
        <v>25</v>
      </c>
      <c r="B30" s="193" t="s">
        <v>370</v>
      </c>
      <c r="C30" s="28" t="s">
        <v>9</v>
      </c>
      <c r="D30" s="28" t="s">
        <v>60</v>
      </c>
      <c r="E30" s="193" t="s">
        <v>369</v>
      </c>
      <c r="F30" s="28" t="s">
        <v>14</v>
      </c>
      <c r="G30" s="28">
        <v>10</v>
      </c>
      <c r="H30" s="193" t="s">
        <v>371</v>
      </c>
      <c r="I30" s="122"/>
      <c r="J30" s="122"/>
    </row>
    <row r="31" spans="1:14" ht="225.75" customHeight="1" x14ac:dyDescent="0.25">
      <c r="A31" s="195" t="s">
        <v>28</v>
      </c>
      <c r="B31" s="193" t="s">
        <v>372</v>
      </c>
      <c r="C31" s="193" t="s">
        <v>101</v>
      </c>
      <c r="D31" s="193" t="s">
        <v>373</v>
      </c>
      <c r="E31" s="193" t="s">
        <v>393</v>
      </c>
      <c r="F31" s="193" t="s">
        <v>374</v>
      </c>
      <c r="G31" s="193">
        <v>3</v>
      </c>
      <c r="H31" s="193" t="s">
        <v>375</v>
      </c>
      <c r="I31" s="192"/>
      <c r="J31" s="192"/>
    </row>
    <row r="32" spans="1:14" ht="140.25" customHeight="1" x14ac:dyDescent="0.25">
      <c r="A32" s="195" t="s">
        <v>29</v>
      </c>
      <c r="B32" s="193" t="s">
        <v>377</v>
      </c>
      <c r="C32" s="193" t="s">
        <v>12</v>
      </c>
      <c r="D32" s="193" t="s">
        <v>373</v>
      </c>
      <c r="E32" s="75">
        <v>1</v>
      </c>
      <c r="F32" s="193" t="s">
        <v>14</v>
      </c>
      <c r="G32" s="193">
        <v>2</v>
      </c>
      <c r="H32" s="194" t="s">
        <v>378</v>
      </c>
      <c r="I32" s="192"/>
      <c r="J32" s="192"/>
    </row>
    <row r="33" spans="1:10" ht="140.25" customHeight="1" x14ac:dyDescent="0.25">
      <c r="A33" s="280" t="s">
        <v>61</v>
      </c>
      <c r="B33" s="272" t="s">
        <v>461</v>
      </c>
      <c r="C33" s="332" t="s">
        <v>466</v>
      </c>
      <c r="D33" s="332" t="s">
        <v>60</v>
      </c>
      <c r="E33" s="339">
        <v>1</v>
      </c>
      <c r="F33" s="332" t="s">
        <v>14</v>
      </c>
      <c r="G33" s="332">
        <v>5</v>
      </c>
      <c r="H33" s="340" t="s">
        <v>378</v>
      </c>
      <c r="I33" s="275"/>
      <c r="J33" s="275"/>
    </row>
    <row r="34" spans="1:10" ht="140.25" customHeight="1" x14ac:dyDescent="0.25">
      <c r="A34" s="280" t="s">
        <v>380</v>
      </c>
      <c r="B34" s="272" t="s">
        <v>462</v>
      </c>
      <c r="C34" s="332" t="s">
        <v>467</v>
      </c>
      <c r="D34" s="332" t="s">
        <v>60</v>
      </c>
      <c r="E34" s="339" t="s">
        <v>468</v>
      </c>
      <c r="F34" s="332" t="s">
        <v>469</v>
      </c>
      <c r="G34" s="332">
        <v>5</v>
      </c>
      <c r="H34" s="340" t="s">
        <v>470</v>
      </c>
      <c r="I34" s="275"/>
      <c r="J34" s="275"/>
    </row>
    <row r="35" spans="1:10" x14ac:dyDescent="0.25">
      <c r="A35" s="22"/>
      <c r="B35" s="40" t="s">
        <v>15</v>
      </c>
      <c r="C35" s="23"/>
      <c r="D35" s="23"/>
      <c r="E35" s="23"/>
      <c r="F35" s="23"/>
      <c r="G35" s="23">
        <v>100</v>
      </c>
      <c r="H35" s="23"/>
      <c r="I35" s="23"/>
      <c r="J35" s="98">
        <v>0</v>
      </c>
    </row>
    <row r="37" spans="1:10" ht="30" x14ac:dyDescent="0.25">
      <c r="B37" s="48" t="s">
        <v>376</v>
      </c>
    </row>
  </sheetData>
  <mergeCells count="42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G16:G19"/>
    <mergeCell ref="H16:H19"/>
    <mergeCell ref="I16:I19"/>
    <mergeCell ref="J16:J19"/>
    <mergeCell ref="I11:I14"/>
    <mergeCell ref="J11:J14"/>
    <mergeCell ref="H11:H14"/>
    <mergeCell ref="B15:C15"/>
    <mergeCell ref="A16:A19"/>
    <mergeCell ref="B16:B19"/>
    <mergeCell ref="C16:C19"/>
    <mergeCell ref="A22:A25"/>
    <mergeCell ref="C22:C25"/>
    <mergeCell ref="B22:B25"/>
    <mergeCell ref="C26:C29"/>
    <mergeCell ref="G26:G29"/>
    <mergeCell ref="I26:I29"/>
    <mergeCell ref="A26:A29"/>
    <mergeCell ref="H26:H29"/>
    <mergeCell ref="B26:B29"/>
    <mergeCell ref="J26:J29"/>
    <mergeCell ref="F21:F29"/>
    <mergeCell ref="J22:J25"/>
    <mergeCell ref="G22:G25"/>
    <mergeCell ref="I22:I25"/>
    <mergeCell ref="H22:H25"/>
  </mergeCells>
  <pageMargins left="0.23622047244094491" right="0" top="0.55118110236220474" bottom="0.35433070866141736" header="0.31496062992125984" footer="0.31496062992125984"/>
  <pageSetup paperSize="9" scale="54" fitToHeight="2" orientation="portrait" horizontalDpi="4294967294" r:id="rId1"/>
  <ignoredErrors>
    <ignoredError sqref="A23:A25 A4:A5 A7:A10 A12:A15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4"/>
  <sheetViews>
    <sheetView zoomScale="73" zoomScaleNormal="73" workbookViewId="0">
      <pane xSplit="1" ySplit="3" topLeftCell="B49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50" sqref="C50:H51"/>
    </sheetView>
  </sheetViews>
  <sheetFormatPr defaultRowHeight="15" x14ac:dyDescent="0.25"/>
  <cols>
    <col min="1" max="1" width="7.710937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21.7109375" style="12" customWidth="1"/>
    <col min="7" max="7" width="11" style="12" customWidth="1"/>
    <col min="8" max="8" width="36.140625" style="12" customWidth="1"/>
    <col min="9" max="9" width="11.5703125" style="12" bestFit="1" customWidth="1"/>
    <col min="10" max="10" width="41.28515625" style="12" customWidth="1"/>
    <col min="11" max="11" width="9.140625" style="24"/>
    <col min="12" max="12" width="21.5703125" customWidth="1"/>
  </cols>
  <sheetData>
    <row r="1" spans="1:10" ht="60" x14ac:dyDescent="0.25">
      <c r="J1" s="8" t="s">
        <v>217</v>
      </c>
    </row>
    <row r="2" spans="1:10" ht="39" customHeight="1" x14ac:dyDescent="0.25">
      <c r="A2" s="385" t="s">
        <v>408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31</v>
      </c>
      <c r="E3" s="41" t="s">
        <v>3</v>
      </c>
      <c r="F3" s="41" t="s">
        <v>4</v>
      </c>
      <c r="G3" s="41" t="s">
        <v>5</v>
      </c>
      <c r="H3" s="5" t="s">
        <v>40</v>
      </c>
      <c r="I3" s="41" t="s">
        <v>6</v>
      </c>
      <c r="J3" s="41" t="s">
        <v>7</v>
      </c>
    </row>
    <row r="4" spans="1:10" ht="44.2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G5+G14+G27</f>
        <v>40</v>
      </c>
      <c r="H4" s="13"/>
      <c r="I4" s="94"/>
      <c r="J4" s="94"/>
    </row>
    <row r="5" spans="1:10" ht="23.25" customHeight="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f>G6+G10</f>
        <v>10</v>
      </c>
      <c r="H5" s="13"/>
      <c r="I5" s="94"/>
      <c r="J5" s="94"/>
    </row>
    <row r="6" spans="1:10" ht="27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5</v>
      </c>
      <c r="H6" s="343" t="s">
        <v>362</v>
      </c>
      <c r="I6" s="372"/>
      <c r="J6" s="369"/>
    </row>
    <row r="7" spans="1:10" ht="29.25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73"/>
      <c r="J7" s="370"/>
    </row>
    <row r="8" spans="1:10" ht="25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73"/>
      <c r="J8" s="370"/>
    </row>
    <row r="9" spans="1:10" ht="39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74"/>
      <c r="J9" s="371"/>
    </row>
    <row r="10" spans="1:10" ht="35.2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43" t="s">
        <v>386</v>
      </c>
      <c r="I10" s="372"/>
      <c r="J10" s="369"/>
    </row>
    <row r="11" spans="1:10" ht="29.2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43"/>
      <c r="I11" s="373"/>
      <c r="J11" s="370"/>
    </row>
    <row r="12" spans="1:10" ht="24.7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43"/>
      <c r="I12" s="373"/>
      <c r="J12" s="370"/>
    </row>
    <row r="13" spans="1:10" ht="32.2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43"/>
      <c r="I13" s="374"/>
      <c r="J13" s="371"/>
    </row>
    <row r="14" spans="1:10" ht="15.75" customHeight="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G15+G19+G23</f>
        <v>20</v>
      </c>
      <c r="H14" s="13"/>
      <c r="I14" s="95"/>
      <c r="J14" s="95"/>
    </row>
    <row r="15" spans="1:10" ht="24.7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10</v>
      </c>
      <c r="H15" s="368" t="s">
        <v>340</v>
      </c>
      <c r="I15" s="372"/>
      <c r="J15" s="369"/>
    </row>
    <row r="16" spans="1:10" ht="41.25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68"/>
      <c r="I16" s="373"/>
      <c r="J16" s="370"/>
    </row>
    <row r="17" spans="1:10" ht="25.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68"/>
      <c r="I17" s="373"/>
      <c r="J17" s="370"/>
    </row>
    <row r="18" spans="1:10" ht="42.7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68"/>
      <c r="I18" s="374"/>
      <c r="J18" s="371"/>
    </row>
    <row r="19" spans="1:10" ht="27.75" customHeight="1" x14ac:dyDescent="0.25">
      <c r="A19" s="355" t="s">
        <v>42</v>
      </c>
      <c r="B19" s="347" t="s">
        <v>16</v>
      </c>
      <c r="C19" s="347" t="s">
        <v>9</v>
      </c>
      <c r="D19" s="6" t="s">
        <v>32</v>
      </c>
      <c r="E19" s="6" t="s">
        <v>125</v>
      </c>
      <c r="F19" s="348"/>
      <c r="G19" s="347">
        <v>5</v>
      </c>
      <c r="H19" s="343" t="s">
        <v>286</v>
      </c>
      <c r="I19" s="372"/>
      <c r="J19" s="369"/>
    </row>
    <row r="20" spans="1:10" ht="37.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8"/>
      <c r="H20" s="343"/>
      <c r="I20" s="373"/>
      <c r="J20" s="370"/>
    </row>
    <row r="21" spans="1:10" ht="37.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8"/>
      <c r="H21" s="343"/>
      <c r="I21" s="373"/>
      <c r="J21" s="370"/>
    </row>
    <row r="22" spans="1:10" ht="49.5" customHeight="1" x14ac:dyDescent="0.25">
      <c r="A22" s="357"/>
      <c r="B22" s="349"/>
      <c r="C22" s="349"/>
      <c r="D22" s="6" t="s">
        <v>35</v>
      </c>
      <c r="E22" s="6" t="s">
        <v>100</v>
      </c>
      <c r="F22" s="348"/>
      <c r="G22" s="349"/>
      <c r="H22" s="343"/>
      <c r="I22" s="374"/>
      <c r="J22" s="371"/>
    </row>
    <row r="23" spans="1:10" ht="39" customHeight="1" x14ac:dyDescent="0.25">
      <c r="A23" s="355" t="s">
        <v>43</v>
      </c>
      <c r="B23" s="347" t="s">
        <v>17</v>
      </c>
      <c r="C23" s="347" t="s">
        <v>9</v>
      </c>
      <c r="D23" s="6" t="s">
        <v>32</v>
      </c>
      <c r="E23" s="6" t="s">
        <v>125</v>
      </c>
      <c r="F23" s="348"/>
      <c r="G23" s="343">
        <v>5</v>
      </c>
      <c r="H23" s="343" t="s">
        <v>287</v>
      </c>
      <c r="I23" s="372"/>
      <c r="J23" s="369"/>
    </row>
    <row r="24" spans="1:10" ht="33" customHeight="1" x14ac:dyDescent="0.25">
      <c r="A24" s="356"/>
      <c r="B24" s="348"/>
      <c r="C24" s="348"/>
      <c r="D24" s="6" t="s">
        <v>33</v>
      </c>
      <c r="E24" s="6" t="s">
        <v>135</v>
      </c>
      <c r="F24" s="348"/>
      <c r="G24" s="343"/>
      <c r="H24" s="343"/>
      <c r="I24" s="373"/>
      <c r="J24" s="370"/>
    </row>
    <row r="25" spans="1:10" ht="26.25" customHeight="1" x14ac:dyDescent="0.25">
      <c r="A25" s="356"/>
      <c r="B25" s="348"/>
      <c r="C25" s="348"/>
      <c r="D25" s="6" t="s">
        <v>34</v>
      </c>
      <c r="E25" s="6" t="s">
        <v>136</v>
      </c>
      <c r="F25" s="348"/>
      <c r="G25" s="343"/>
      <c r="H25" s="343"/>
      <c r="I25" s="373"/>
      <c r="J25" s="370"/>
    </row>
    <row r="26" spans="1:10" ht="54" customHeight="1" x14ac:dyDescent="0.25">
      <c r="A26" s="357"/>
      <c r="B26" s="349"/>
      <c r="C26" s="349"/>
      <c r="D26" s="6" t="s">
        <v>35</v>
      </c>
      <c r="E26" s="6" t="s">
        <v>100</v>
      </c>
      <c r="F26" s="348"/>
      <c r="G26" s="343"/>
      <c r="H26" s="343"/>
      <c r="I26" s="374"/>
      <c r="J26" s="371"/>
    </row>
    <row r="27" spans="1:10" ht="29.25" customHeight="1" x14ac:dyDescent="0.25">
      <c r="A27" s="70" t="s">
        <v>21</v>
      </c>
      <c r="B27" s="359" t="s">
        <v>140</v>
      </c>
      <c r="C27" s="360"/>
      <c r="D27" s="6"/>
      <c r="E27" s="6"/>
      <c r="F27" s="348"/>
      <c r="G27" s="28">
        <f>G28+G32</f>
        <v>10</v>
      </c>
      <c r="H27" s="47"/>
      <c r="I27" s="96"/>
      <c r="J27" s="96"/>
    </row>
    <row r="28" spans="1:10" ht="29.25" customHeight="1" x14ac:dyDescent="0.25">
      <c r="A28" s="355" t="s">
        <v>119</v>
      </c>
      <c r="B28" s="347" t="s">
        <v>118</v>
      </c>
      <c r="C28" s="347" t="s">
        <v>9</v>
      </c>
      <c r="D28" s="6" t="s">
        <v>32</v>
      </c>
      <c r="E28" s="211" t="s">
        <v>133</v>
      </c>
      <c r="F28" s="348"/>
      <c r="G28" s="347">
        <v>5</v>
      </c>
      <c r="H28" s="343" t="s">
        <v>384</v>
      </c>
      <c r="I28" s="372"/>
      <c r="J28" s="369"/>
    </row>
    <row r="29" spans="1:10" ht="29.25" customHeight="1" x14ac:dyDescent="0.25">
      <c r="A29" s="356"/>
      <c r="B29" s="348"/>
      <c r="C29" s="348"/>
      <c r="D29" s="6" t="s">
        <v>33</v>
      </c>
      <c r="E29" s="211" t="s">
        <v>37</v>
      </c>
      <c r="F29" s="348"/>
      <c r="G29" s="348"/>
      <c r="H29" s="343"/>
      <c r="I29" s="373"/>
      <c r="J29" s="370"/>
    </row>
    <row r="30" spans="1:10" ht="29.25" customHeight="1" x14ac:dyDescent="0.25">
      <c r="A30" s="356"/>
      <c r="B30" s="348"/>
      <c r="C30" s="348"/>
      <c r="D30" s="6" t="s">
        <v>34</v>
      </c>
      <c r="E30" s="211" t="s">
        <v>134</v>
      </c>
      <c r="F30" s="348"/>
      <c r="G30" s="348"/>
      <c r="H30" s="343"/>
      <c r="I30" s="373"/>
      <c r="J30" s="370"/>
    </row>
    <row r="31" spans="1:10" ht="29.25" customHeight="1" x14ac:dyDescent="0.25">
      <c r="A31" s="357"/>
      <c r="B31" s="349"/>
      <c r="C31" s="349"/>
      <c r="D31" s="6" t="s">
        <v>35</v>
      </c>
      <c r="E31" s="211" t="s">
        <v>39</v>
      </c>
      <c r="F31" s="348"/>
      <c r="G31" s="349"/>
      <c r="H31" s="343"/>
      <c r="I31" s="374"/>
      <c r="J31" s="371"/>
    </row>
    <row r="32" spans="1:10" ht="29.25" customHeight="1" x14ac:dyDescent="0.25">
      <c r="A32" s="355" t="s">
        <v>120</v>
      </c>
      <c r="B32" s="347" t="s">
        <v>112</v>
      </c>
      <c r="C32" s="347" t="s">
        <v>9</v>
      </c>
      <c r="D32" s="211" t="s">
        <v>32</v>
      </c>
      <c r="E32" s="230" t="s">
        <v>125</v>
      </c>
      <c r="F32" s="348"/>
      <c r="G32" s="347">
        <v>5</v>
      </c>
      <c r="H32" s="343" t="s">
        <v>288</v>
      </c>
      <c r="I32" s="372"/>
      <c r="J32" s="369"/>
    </row>
    <row r="33" spans="1:11" ht="29.25" customHeight="1" x14ac:dyDescent="0.25">
      <c r="A33" s="356"/>
      <c r="B33" s="348"/>
      <c r="C33" s="348"/>
      <c r="D33" s="211" t="s">
        <v>33</v>
      </c>
      <c r="E33" s="230" t="s">
        <v>135</v>
      </c>
      <c r="F33" s="348"/>
      <c r="G33" s="348"/>
      <c r="H33" s="343"/>
      <c r="I33" s="373"/>
      <c r="J33" s="370"/>
    </row>
    <row r="34" spans="1:11" ht="27" customHeight="1" x14ac:dyDescent="0.25">
      <c r="A34" s="356"/>
      <c r="B34" s="348"/>
      <c r="C34" s="348"/>
      <c r="D34" s="211" t="s">
        <v>34</v>
      </c>
      <c r="E34" s="230" t="s">
        <v>136</v>
      </c>
      <c r="F34" s="348"/>
      <c r="G34" s="348"/>
      <c r="H34" s="343"/>
      <c r="I34" s="373"/>
      <c r="J34" s="370"/>
    </row>
    <row r="35" spans="1:11" ht="81" customHeight="1" x14ac:dyDescent="0.25">
      <c r="A35" s="357"/>
      <c r="B35" s="349"/>
      <c r="C35" s="349"/>
      <c r="D35" s="211" t="s">
        <v>35</v>
      </c>
      <c r="E35" s="230" t="s">
        <v>100</v>
      </c>
      <c r="F35" s="349"/>
      <c r="G35" s="349"/>
      <c r="H35" s="343"/>
      <c r="I35" s="374"/>
      <c r="J35" s="371"/>
    </row>
    <row r="36" spans="1:11" s="19" customFormat="1" ht="104.25" customHeight="1" x14ac:dyDescent="0.25">
      <c r="A36" s="204" t="s">
        <v>23</v>
      </c>
      <c r="B36" s="201" t="s">
        <v>11</v>
      </c>
      <c r="C36" s="201" t="s">
        <v>137</v>
      </c>
      <c r="D36" s="201" t="s">
        <v>91</v>
      </c>
      <c r="E36" s="201" t="s">
        <v>213</v>
      </c>
      <c r="F36" s="201" t="s">
        <v>10</v>
      </c>
      <c r="G36" s="201">
        <v>15</v>
      </c>
      <c r="H36" s="201" t="s">
        <v>361</v>
      </c>
      <c r="I36" s="97"/>
      <c r="J36" s="114"/>
      <c r="K36" s="212"/>
    </row>
    <row r="37" spans="1:11" ht="61.5" customHeight="1" x14ac:dyDescent="0.25">
      <c r="A37" s="65" t="s">
        <v>24</v>
      </c>
      <c r="B37" s="238" t="s">
        <v>407</v>
      </c>
      <c r="C37" s="58" t="s">
        <v>12</v>
      </c>
      <c r="D37" s="6" t="s">
        <v>126</v>
      </c>
      <c r="E37" s="6"/>
      <c r="F37" s="64"/>
      <c r="G37" s="58">
        <f>G38+G42+G46</f>
        <v>15</v>
      </c>
      <c r="H37" s="23"/>
      <c r="I37" s="95"/>
      <c r="J37" s="95"/>
    </row>
    <row r="38" spans="1:11" ht="16.5" customHeight="1" x14ac:dyDescent="0.25">
      <c r="A38" s="355" t="s">
        <v>291</v>
      </c>
      <c r="B38" s="347" t="s">
        <v>424</v>
      </c>
      <c r="C38" s="347" t="s">
        <v>12</v>
      </c>
      <c r="D38" s="6" t="s">
        <v>32</v>
      </c>
      <c r="E38" s="6" t="s">
        <v>128</v>
      </c>
      <c r="F38" s="347" t="s">
        <v>14</v>
      </c>
      <c r="G38" s="347">
        <v>5</v>
      </c>
      <c r="H38" s="343" t="s">
        <v>423</v>
      </c>
      <c r="I38" s="372"/>
      <c r="J38" s="372"/>
    </row>
    <row r="39" spans="1:11" ht="32.25" customHeight="1" x14ac:dyDescent="0.25">
      <c r="A39" s="356"/>
      <c r="B39" s="348"/>
      <c r="C39" s="348"/>
      <c r="D39" s="6" t="s">
        <v>33</v>
      </c>
      <c r="E39" s="6" t="s">
        <v>129</v>
      </c>
      <c r="F39" s="348"/>
      <c r="G39" s="348"/>
      <c r="H39" s="343"/>
      <c r="I39" s="373"/>
      <c r="J39" s="373"/>
    </row>
    <row r="40" spans="1:11" ht="24" customHeight="1" x14ac:dyDescent="0.25">
      <c r="A40" s="356"/>
      <c r="B40" s="348"/>
      <c r="C40" s="348"/>
      <c r="D40" s="6" t="s">
        <v>34</v>
      </c>
      <c r="E40" s="6" t="s">
        <v>130</v>
      </c>
      <c r="F40" s="348"/>
      <c r="G40" s="348"/>
      <c r="H40" s="343"/>
      <c r="I40" s="373"/>
      <c r="J40" s="373"/>
    </row>
    <row r="41" spans="1:11" ht="103.5" customHeight="1" x14ac:dyDescent="0.25">
      <c r="A41" s="357"/>
      <c r="B41" s="349"/>
      <c r="C41" s="349"/>
      <c r="D41" s="6" t="s">
        <v>35</v>
      </c>
      <c r="E41" s="6" t="s">
        <v>131</v>
      </c>
      <c r="F41" s="348"/>
      <c r="G41" s="349"/>
      <c r="H41" s="343"/>
      <c r="I41" s="374"/>
      <c r="J41" s="374"/>
    </row>
    <row r="42" spans="1:11" ht="35.25" customHeight="1" x14ac:dyDescent="0.25">
      <c r="A42" s="355" t="s">
        <v>292</v>
      </c>
      <c r="B42" s="347" t="s">
        <v>353</v>
      </c>
      <c r="C42" s="347" t="s">
        <v>12</v>
      </c>
      <c r="D42" s="6" t="s">
        <v>32</v>
      </c>
      <c r="E42" s="6" t="s">
        <v>128</v>
      </c>
      <c r="F42" s="348"/>
      <c r="G42" s="347">
        <v>5</v>
      </c>
      <c r="H42" s="368" t="s">
        <v>352</v>
      </c>
      <c r="I42" s="344"/>
      <c r="J42" s="344"/>
    </row>
    <row r="43" spans="1:11" ht="36.75" customHeight="1" x14ac:dyDescent="0.25">
      <c r="A43" s="356"/>
      <c r="B43" s="348"/>
      <c r="C43" s="348"/>
      <c r="D43" s="6" t="s">
        <v>33</v>
      </c>
      <c r="E43" s="6" t="s">
        <v>129</v>
      </c>
      <c r="F43" s="348"/>
      <c r="G43" s="348"/>
      <c r="H43" s="368"/>
      <c r="I43" s="345"/>
      <c r="J43" s="345"/>
    </row>
    <row r="44" spans="1:11" ht="15.75" customHeight="1" x14ac:dyDescent="0.25">
      <c r="A44" s="356"/>
      <c r="B44" s="348"/>
      <c r="C44" s="348"/>
      <c r="D44" s="6" t="s">
        <v>34</v>
      </c>
      <c r="E44" s="6" t="s">
        <v>130</v>
      </c>
      <c r="F44" s="348"/>
      <c r="G44" s="348"/>
      <c r="H44" s="368"/>
      <c r="I44" s="345"/>
      <c r="J44" s="345"/>
    </row>
    <row r="45" spans="1:11" ht="84" customHeight="1" x14ac:dyDescent="0.25">
      <c r="A45" s="357"/>
      <c r="B45" s="349"/>
      <c r="C45" s="349"/>
      <c r="D45" s="6" t="s">
        <v>35</v>
      </c>
      <c r="E45" s="6" t="s">
        <v>131</v>
      </c>
      <c r="F45" s="349"/>
      <c r="G45" s="349"/>
      <c r="H45" s="368"/>
      <c r="I45" s="346"/>
      <c r="J45" s="346"/>
    </row>
    <row r="46" spans="1:11" ht="84" customHeight="1" x14ac:dyDescent="0.25">
      <c r="A46" s="279" t="s">
        <v>463</v>
      </c>
      <c r="B46" s="276" t="s">
        <v>460</v>
      </c>
      <c r="C46" s="276"/>
      <c r="D46" s="277"/>
      <c r="E46" s="277"/>
      <c r="F46" s="276"/>
      <c r="G46" s="276">
        <v>5</v>
      </c>
      <c r="H46" s="275"/>
      <c r="I46" s="274"/>
      <c r="J46" s="274"/>
    </row>
    <row r="47" spans="1:11" ht="105" x14ac:dyDescent="0.25">
      <c r="A47" s="63" t="s">
        <v>25</v>
      </c>
      <c r="B47" s="201" t="s">
        <v>370</v>
      </c>
      <c r="C47" s="28" t="s">
        <v>9</v>
      </c>
      <c r="D47" s="28" t="s">
        <v>60</v>
      </c>
      <c r="E47" s="201" t="s">
        <v>369</v>
      </c>
      <c r="F47" s="28" t="s">
        <v>14</v>
      </c>
      <c r="G47" s="28">
        <v>15</v>
      </c>
      <c r="H47" s="201" t="s">
        <v>371</v>
      </c>
      <c r="I47" s="114"/>
      <c r="J47" s="114"/>
    </row>
    <row r="48" spans="1:11" ht="233.25" customHeight="1" x14ac:dyDescent="0.25">
      <c r="A48" s="74">
        <v>5</v>
      </c>
      <c r="B48" s="201" t="s">
        <v>372</v>
      </c>
      <c r="C48" s="201" t="s">
        <v>101</v>
      </c>
      <c r="D48" s="201" t="s">
        <v>373</v>
      </c>
      <c r="E48" s="201" t="s">
        <v>393</v>
      </c>
      <c r="F48" s="201" t="s">
        <v>374</v>
      </c>
      <c r="G48" s="201">
        <v>3</v>
      </c>
      <c r="H48" s="201" t="s">
        <v>375</v>
      </c>
      <c r="I48" s="105"/>
      <c r="J48" s="105"/>
    </row>
    <row r="49" spans="1:10" ht="144" customHeight="1" x14ac:dyDescent="0.25">
      <c r="A49" s="74">
        <v>6</v>
      </c>
      <c r="B49" s="201" t="s">
        <v>377</v>
      </c>
      <c r="C49" s="201" t="s">
        <v>12</v>
      </c>
      <c r="D49" s="201" t="s">
        <v>373</v>
      </c>
      <c r="E49" s="75">
        <v>1</v>
      </c>
      <c r="F49" s="201" t="s">
        <v>14</v>
      </c>
      <c r="G49" s="201">
        <v>2</v>
      </c>
      <c r="H49" s="199" t="s">
        <v>378</v>
      </c>
      <c r="I49" s="105"/>
      <c r="J49" s="105"/>
    </row>
    <row r="50" spans="1:10" ht="144" customHeight="1" x14ac:dyDescent="0.25">
      <c r="A50" s="74">
        <v>7</v>
      </c>
      <c r="B50" s="272" t="s">
        <v>461</v>
      </c>
      <c r="C50" s="332" t="s">
        <v>466</v>
      </c>
      <c r="D50" s="332" t="s">
        <v>60</v>
      </c>
      <c r="E50" s="339">
        <v>1</v>
      </c>
      <c r="F50" s="332" t="s">
        <v>14</v>
      </c>
      <c r="G50" s="332">
        <v>5</v>
      </c>
      <c r="H50" s="340" t="s">
        <v>378</v>
      </c>
      <c r="I50" s="105"/>
      <c r="J50" s="105"/>
    </row>
    <row r="51" spans="1:10" ht="144" customHeight="1" x14ac:dyDescent="0.25">
      <c r="A51" s="74">
        <v>8</v>
      </c>
      <c r="B51" s="272" t="s">
        <v>462</v>
      </c>
      <c r="C51" s="332" t="s">
        <v>467</v>
      </c>
      <c r="D51" s="332" t="s">
        <v>60</v>
      </c>
      <c r="E51" s="339" t="s">
        <v>468</v>
      </c>
      <c r="F51" s="332" t="s">
        <v>469</v>
      </c>
      <c r="G51" s="332">
        <v>5</v>
      </c>
      <c r="H51" s="340" t="s">
        <v>470</v>
      </c>
      <c r="I51" s="105"/>
      <c r="J51" s="105"/>
    </row>
    <row r="52" spans="1:10" x14ac:dyDescent="0.25">
      <c r="A52" s="22"/>
      <c r="B52" s="40" t="s">
        <v>15</v>
      </c>
      <c r="C52" s="23"/>
      <c r="D52" s="23"/>
      <c r="E52" s="23"/>
      <c r="F52" s="23"/>
      <c r="G52" s="23">
        <f>G4+G36+G37+G47+G48+G49+G50+G51</f>
        <v>100</v>
      </c>
      <c r="H52" s="23"/>
      <c r="I52" s="98"/>
      <c r="J52" s="98">
        <f>J6+J10+J15+J19+J23+J28+J46+J36+J38+J42+J47+J48+J49+J32+J50+J51</f>
        <v>0</v>
      </c>
    </row>
    <row r="54" spans="1:10" ht="30" x14ac:dyDescent="0.25">
      <c r="B54" s="48" t="s">
        <v>376</v>
      </c>
    </row>
  </sheetData>
  <mergeCells count="70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I19:I22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B28:B31"/>
    <mergeCell ref="I42:I45"/>
    <mergeCell ref="J42:J45"/>
    <mergeCell ref="J38:J41"/>
    <mergeCell ref="C42:C45"/>
    <mergeCell ref="G42:G45"/>
    <mergeCell ref="F38:F45"/>
    <mergeCell ref="H38:H41"/>
    <mergeCell ref="H42:H45"/>
    <mergeCell ref="B38:B41"/>
    <mergeCell ref="B42:B45"/>
    <mergeCell ref="A32:A35"/>
    <mergeCell ref="B32:B35"/>
    <mergeCell ref="C32:C35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G32:G35"/>
    <mergeCell ref="H32:H35"/>
    <mergeCell ref="I32:I35"/>
    <mergeCell ref="J32:J35"/>
    <mergeCell ref="B27:C27"/>
    <mergeCell ref="J28:J31"/>
  </mergeCells>
  <pageMargins left="0.43307086614173229" right="0.23622047244094491" top="0.35433070866141736" bottom="0.59055118110236227" header="0.31496062992125984" footer="0.31496062992125984"/>
  <pageSetup paperSize="9" scale="47" fitToHeight="2" orientation="portrait" horizontalDpi="4294967293" r:id="rId1"/>
  <ignoredErrors>
    <ignoredError sqref="A4:A5 A14 A24:A27 A39:A41 A29:A31 A43:A45" numberStoredAsText="1"/>
    <ignoredError sqref="A6:A13 A15:A23 A28" twoDigitTextYear="1" numberStoredAsText="1"/>
    <ignoredError sqref="A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9"/>
  <sheetViews>
    <sheetView zoomScale="70" zoomScaleNormal="70" workbookViewId="0">
      <pane xSplit="1" ySplit="3" topLeftCell="B3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39" sqref="K39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7" style="1" customWidth="1"/>
    <col min="7" max="7" width="14.7109375" style="1" customWidth="1"/>
    <col min="8" max="8" width="35.5703125" style="1" customWidth="1"/>
    <col min="9" max="9" width="9.28515625" style="1" customWidth="1"/>
    <col min="10" max="10" width="38.140625" style="1" customWidth="1"/>
    <col min="11" max="11" width="41.28515625" bestFit="1" customWidth="1"/>
    <col min="13" max="13" width="15.28515625" bestFit="1" customWidth="1"/>
  </cols>
  <sheetData>
    <row r="1" spans="1:13" ht="87.75" customHeight="1" x14ac:dyDescent="0.25">
      <c r="J1" s="8" t="s">
        <v>218</v>
      </c>
      <c r="M1" s="19"/>
    </row>
    <row r="2" spans="1:13" ht="31.5" customHeight="1" x14ac:dyDescent="0.25">
      <c r="A2" s="386" t="s">
        <v>279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3" ht="45" x14ac:dyDescent="0.25">
      <c r="A3" s="2" t="s">
        <v>0</v>
      </c>
      <c r="B3" s="9" t="s">
        <v>1</v>
      </c>
      <c r="C3" s="9" t="s">
        <v>2</v>
      </c>
      <c r="D3" s="9" t="s">
        <v>31</v>
      </c>
      <c r="E3" s="9" t="s">
        <v>3</v>
      </c>
      <c r="F3" s="9" t="s">
        <v>4</v>
      </c>
      <c r="G3" s="9" t="s">
        <v>5</v>
      </c>
      <c r="H3" s="5" t="s">
        <v>40</v>
      </c>
      <c r="I3" s="9" t="s">
        <v>6</v>
      </c>
      <c r="J3" s="9" t="s">
        <v>7</v>
      </c>
    </row>
    <row r="4" spans="1:13" ht="36.75" customHeight="1" x14ac:dyDescent="0.25">
      <c r="A4" s="63">
        <v>1</v>
      </c>
      <c r="B4" s="351" t="s">
        <v>8</v>
      </c>
      <c r="C4" s="352"/>
      <c r="D4" s="28"/>
      <c r="E4" s="28">
        <v>100</v>
      </c>
      <c r="F4" s="64"/>
      <c r="G4" s="28">
        <f>G5+G14</f>
        <v>35</v>
      </c>
      <c r="H4" s="69"/>
      <c r="I4" s="99"/>
      <c r="J4" s="44"/>
    </row>
    <row r="5" spans="1:13" ht="25.5" customHeight="1" x14ac:dyDescent="0.25">
      <c r="A5" s="65" t="s">
        <v>19</v>
      </c>
      <c r="B5" s="353" t="s">
        <v>132</v>
      </c>
      <c r="C5" s="354"/>
      <c r="D5" s="28"/>
      <c r="E5" s="28"/>
      <c r="F5" s="347" t="s">
        <v>18</v>
      </c>
      <c r="G5" s="58">
        <v>15</v>
      </c>
      <c r="H5" s="69"/>
      <c r="I5" s="99"/>
      <c r="J5" s="44"/>
    </row>
    <row r="6" spans="1:13" ht="33" customHeight="1" x14ac:dyDescent="0.25">
      <c r="A6" s="355" t="s">
        <v>62</v>
      </c>
      <c r="B6" s="343" t="s">
        <v>115</v>
      </c>
      <c r="C6" s="343" t="s">
        <v>9</v>
      </c>
      <c r="D6" s="6" t="s">
        <v>32</v>
      </c>
      <c r="E6" s="211" t="s">
        <v>133</v>
      </c>
      <c r="F6" s="348"/>
      <c r="G6" s="343">
        <v>10</v>
      </c>
      <c r="H6" s="343" t="s">
        <v>362</v>
      </c>
      <c r="I6" s="381"/>
      <c r="J6" s="378"/>
    </row>
    <row r="7" spans="1:13" ht="27" customHeight="1" x14ac:dyDescent="0.25">
      <c r="A7" s="356"/>
      <c r="B7" s="343"/>
      <c r="C7" s="343"/>
      <c r="D7" s="6" t="s">
        <v>33</v>
      </c>
      <c r="E7" s="211" t="s">
        <v>37</v>
      </c>
      <c r="F7" s="348"/>
      <c r="G7" s="343"/>
      <c r="H7" s="343"/>
      <c r="I7" s="382"/>
      <c r="J7" s="379"/>
    </row>
    <row r="8" spans="1:13" ht="34.5" customHeight="1" x14ac:dyDescent="0.25">
      <c r="A8" s="356"/>
      <c r="B8" s="343"/>
      <c r="C8" s="343"/>
      <c r="D8" s="6" t="s">
        <v>34</v>
      </c>
      <c r="E8" s="211" t="s">
        <v>134</v>
      </c>
      <c r="F8" s="348"/>
      <c r="G8" s="343"/>
      <c r="H8" s="343"/>
      <c r="I8" s="382"/>
      <c r="J8" s="379"/>
    </row>
    <row r="9" spans="1:13" ht="32.25" customHeight="1" x14ac:dyDescent="0.25">
      <c r="A9" s="357"/>
      <c r="B9" s="343"/>
      <c r="C9" s="343"/>
      <c r="D9" s="6" t="s">
        <v>35</v>
      </c>
      <c r="E9" s="211" t="s">
        <v>39</v>
      </c>
      <c r="F9" s="348"/>
      <c r="G9" s="343"/>
      <c r="H9" s="343"/>
      <c r="I9" s="383"/>
      <c r="J9" s="380"/>
    </row>
    <row r="10" spans="1:13" ht="34.5" customHeight="1" x14ac:dyDescent="0.25">
      <c r="A10" s="355" t="s">
        <v>63</v>
      </c>
      <c r="B10" s="343" t="s">
        <v>114</v>
      </c>
      <c r="C10" s="343" t="s">
        <v>9</v>
      </c>
      <c r="D10" s="6" t="s">
        <v>32</v>
      </c>
      <c r="E10" s="211" t="s">
        <v>133</v>
      </c>
      <c r="F10" s="348"/>
      <c r="G10" s="343">
        <v>5</v>
      </c>
      <c r="H10" s="347" t="s">
        <v>386</v>
      </c>
      <c r="I10" s="381"/>
      <c r="J10" s="378"/>
    </row>
    <row r="11" spans="1:13" ht="30.75" customHeight="1" x14ac:dyDescent="0.25">
      <c r="A11" s="356"/>
      <c r="B11" s="343"/>
      <c r="C11" s="343"/>
      <c r="D11" s="6" t="s">
        <v>33</v>
      </c>
      <c r="E11" s="211" t="s">
        <v>37</v>
      </c>
      <c r="F11" s="348"/>
      <c r="G11" s="343"/>
      <c r="H11" s="348"/>
      <c r="I11" s="382"/>
      <c r="J11" s="379"/>
    </row>
    <row r="12" spans="1:13" ht="29.25" customHeight="1" x14ac:dyDescent="0.25">
      <c r="A12" s="356"/>
      <c r="B12" s="343"/>
      <c r="C12" s="343"/>
      <c r="D12" s="6" t="s">
        <v>34</v>
      </c>
      <c r="E12" s="211" t="s">
        <v>134</v>
      </c>
      <c r="F12" s="348"/>
      <c r="G12" s="343"/>
      <c r="H12" s="348"/>
      <c r="I12" s="382"/>
      <c r="J12" s="379"/>
    </row>
    <row r="13" spans="1:13" ht="34.5" customHeight="1" x14ac:dyDescent="0.25">
      <c r="A13" s="357"/>
      <c r="B13" s="343"/>
      <c r="C13" s="343"/>
      <c r="D13" s="6" t="s">
        <v>35</v>
      </c>
      <c r="E13" s="211" t="s">
        <v>39</v>
      </c>
      <c r="F13" s="348"/>
      <c r="G13" s="343"/>
      <c r="H13" s="349"/>
      <c r="I13" s="383"/>
      <c r="J13" s="380"/>
    </row>
    <row r="14" spans="1:13" ht="15" customHeight="1" x14ac:dyDescent="0.25">
      <c r="A14" s="65" t="s">
        <v>20</v>
      </c>
      <c r="B14" s="359" t="s">
        <v>117</v>
      </c>
      <c r="C14" s="360"/>
      <c r="D14" s="6"/>
      <c r="E14" s="6"/>
      <c r="F14" s="348"/>
      <c r="G14" s="28">
        <f>G15+G19</f>
        <v>20</v>
      </c>
      <c r="H14" s="69"/>
      <c r="I14" s="100"/>
      <c r="J14" s="44"/>
    </row>
    <row r="15" spans="1:13" ht="36.75" customHeight="1" x14ac:dyDescent="0.25">
      <c r="A15" s="355" t="s">
        <v>41</v>
      </c>
      <c r="B15" s="347" t="s">
        <v>116</v>
      </c>
      <c r="C15" s="347" t="s">
        <v>9</v>
      </c>
      <c r="D15" s="6" t="s">
        <v>32</v>
      </c>
      <c r="E15" s="6" t="s">
        <v>133</v>
      </c>
      <c r="F15" s="348"/>
      <c r="G15" s="347">
        <v>10</v>
      </c>
      <c r="H15" s="368" t="s">
        <v>340</v>
      </c>
      <c r="I15" s="381"/>
      <c r="J15" s="378"/>
    </row>
    <row r="16" spans="1:13" ht="30" customHeight="1" x14ac:dyDescent="0.25">
      <c r="A16" s="356"/>
      <c r="B16" s="348"/>
      <c r="C16" s="348"/>
      <c r="D16" s="6" t="s">
        <v>33</v>
      </c>
      <c r="E16" s="6" t="s">
        <v>37</v>
      </c>
      <c r="F16" s="348"/>
      <c r="G16" s="348"/>
      <c r="H16" s="368"/>
      <c r="I16" s="382"/>
      <c r="J16" s="379"/>
    </row>
    <row r="17" spans="1:10" ht="27.75" customHeight="1" x14ac:dyDescent="0.25">
      <c r="A17" s="356"/>
      <c r="B17" s="348"/>
      <c r="C17" s="348"/>
      <c r="D17" s="6" t="s">
        <v>34</v>
      </c>
      <c r="E17" s="6" t="s">
        <v>134</v>
      </c>
      <c r="F17" s="348"/>
      <c r="G17" s="348"/>
      <c r="H17" s="368"/>
      <c r="I17" s="382"/>
      <c r="J17" s="379"/>
    </row>
    <row r="18" spans="1:10" ht="45.75" customHeight="1" x14ac:dyDescent="0.25">
      <c r="A18" s="357"/>
      <c r="B18" s="349"/>
      <c r="C18" s="349"/>
      <c r="D18" s="6" t="s">
        <v>35</v>
      </c>
      <c r="E18" s="6" t="s">
        <v>100</v>
      </c>
      <c r="F18" s="348"/>
      <c r="G18" s="349"/>
      <c r="H18" s="368"/>
      <c r="I18" s="383"/>
      <c r="J18" s="380"/>
    </row>
    <row r="19" spans="1:10" ht="39.75" customHeight="1" x14ac:dyDescent="0.25">
      <c r="A19" s="355" t="s">
        <v>42</v>
      </c>
      <c r="B19" s="347" t="s">
        <v>17</v>
      </c>
      <c r="C19" s="347" t="s">
        <v>9</v>
      </c>
      <c r="D19" s="6" t="s">
        <v>32</v>
      </c>
      <c r="E19" s="6" t="s">
        <v>125</v>
      </c>
      <c r="F19" s="348"/>
      <c r="G19" s="343">
        <v>10</v>
      </c>
      <c r="H19" s="368" t="s">
        <v>290</v>
      </c>
      <c r="I19" s="381"/>
      <c r="J19" s="378"/>
    </row>
    <row r="20" spans="1:10" ht="45" customHeight="1" x14ac:dyDescent="0.25">
      <c r="A20" s="356"/>
      <c r="B20" s="348"/>
      <c r="C20" s="348"/>
      <c r="D20" s="6" t="s">
        <v>33</v>
      </c>
      <c r="E20" s="6" t="s">
        <v>135</v>
      </c>
      <c r="F20" s="348"/>
      <c r="G20" s="343"/>
      <c r="H20" s="368"/>
      <c r="I20" s="382"/>
      <c r="J20" s="379"/>
    </row>
    <row r="21" spans="1:10" ht="32.25" customHeight="1" x14ac:dyDescent="0.25">
      <c r="A21" s="356"/>
      <c r="B21" s="348"/>
      <c r="C21" s="348"/>
      <c r="D21" s="6" t="s">
        <v>34</v>
      </c>
      <c r="E21" s="6" t="s">
        <v>136</v>
      </c>
      <c r="F21" s="348"/>
      <c r="G21" s="343"/>
      <c r="H21" s="368"/>
      <c r="I21" s="382"/>
      <c r="J21" s="379"/>
    </row>
    <row r="22" spans="1:10" ht="57.75" customHeight="1" x14ac:dyDescent="0.25">
      <c r="A22" s="357"/>
      <c r="B22" s="349"/>
      <c r="C22" s="349"/>
      <c r="D22" s="73" t="s">
        <v>35</v>
      </c>
      <c r="E22" s="73" t="s">
        <v>100</v>
      </c>
      <c r="F22" s="348"/>
      <c r="G22" s="347"/>
      <c r="H22" s="368"/>
      <c r="I22" s="383"/>
      <c r="J22" s="380"/>
    </row>
    <row r="23" spans="1:10" ht="90" x14ac:dyDescent="0.25">
      <c r="A23" s="63" t="s">
        <v>23</v>
      </c>
      <c r="B23" s="60" t="s">
        <v>150</v>
      </c>
      <c r="C23" s="60" t="s">
        <v>88</v>
      </c>
      <c r="D23" s="28" t="s">
        <v>60</v>
      </c>
      <c r="E23" s="6" t="s">
        <v>151</v>
      </c>
      <c r="F23" s="28" t="s">
        <v>14</v>
      </c>
      <c r="G23" s="28">
        <v>10</v>
      </c>
      <c r="H23" s="58" t="s">
        <v>154</v>
      </c>
      <c r="I23" s="130"/>
      <c r="J23" s="139"/>
    </row>
    <row r="24" spans="1:10" ht="156.75" customHeight="1" x14ac:dyDescent="0.25">
      <c r="A24" s="63" t="s">
        <v>24</v>
      </c>
      <c r="B24" s="60" t="s">
        <v>152</v>
      </c>
      <c r="C24" s="60" t="s">
        <v>9</v>
      </c>
      <c r="D24" s="28" t="s">
        <v>60</v>
      </c>
      <c r="E24" s="6">
        <v>98</v>
      </c>
      <c r="F24" s="28" t="s">
        <v>14</v>
      </c>
      <c r="G24" s="28">
        <v>5</v>
      </c>
      <c r="H24" s="58" t="s">
        <v>153</v>
      </c>
      <c r="I24" s="129"/>
      <c r="J24" s="45"/>
    </row>
    <row r="25" spans="1:10" ht="40.5" customHeight="1" x14ac:dyDescent="0.25">
      <c r="A25" s="355" t="s">
        <v>25</v>
      </c>
      <c r="B25" s="347" t="s">
        <v>353</v>
      </c>
      <c r="C25" s="347" t="s">
        <v>12</v>
      </c>
      <c r="D25" s="6" t="s">
        <v>126</v>
      </c>
      <c r="E25" s="6"/>
      <c r="F25" s="347" t="s">
        <v>14</v>
      </c>
      <c r="G25" s="347">
        <v>10</v>
      </c>
      <c r="H25" s="347" t="s">
        <v>426</v>
      </c>
      <c r="I25" s="381"/>
      <c r="J25" s="378"/>
    </row>
    <row r="26" spans="1:10" ht="26.25" customHeight="1" x14ac:dyDescent="0.25">
      <c r="A26" s="356"/>
      <c r="B26" s="348"/>
      <c r="C26" s="348"/>
      <c r="D26" s="6" t="s">
        <v>32</v>
      </c>
      <c r="E26" s="6" t="s">
        <v>128</v>
      </c>
      <c r="F26" s="348"/>
      <c r="G26" s="348"/>
      <c r="H26" s="348"/>
      <c r="I26" s="382"/>
      <c r="J26" s="379"/>
    </row>
    <row r="27" spans="1:10" ht="44.25" customHeight="1" x14ac:dyDescent="0.25">
      <c r="A27" s="356"/>
      <c r="B27" s="348"/>
      <c r="C27" s="348"/>
      <c r="D27" s="6" t="s">
        <v>33</v>
      </c>
      <c r="E27" s="6" t="s">
        <v>129</v>
      </c>
      <c r="F27" s="348"/>
      <c r="G27" s="348"/>
      <c r="H27" s="348"/>
      <c r="I27" s="382"/>
      <c r="J27" s="379"/>
    </row>
    <row r="28" spans="1:10" ht="31.5" customHeight="1" x14ac:dyDescent="0.25">
      <c r="A28" s="356"/>
      <c r="B28" s="348"/>
      <c r="C28" s="348"/>
      <c r="D28" s="6" t="s">
        <v>34</v>
      </c>
      <c r="E28" s="6" t="s">
        <v>130</v>
      </c>
      <c r="F28" s="348"/>
      <c r="G28" s="348"/>
      <c r="H28" s="348"/>
      <c r="I28" s="382"/>
      <c r="J28" s="379"/>
    </row>
    <row r="29" spans="1:10" ht="30" customHeight="1" x14ac:dyDescent="0.25">
      <c r="A29" s="357"/>
      <c r="B29" s="349"/>
      <c r="C29" s="349"/>
      <c r="D29" s="6" t="s">
        <v>35</v>
      </c>
      <c r="E29" s="6" t="s">
        <v>131</v>
      </c>
      <c r="F29" s="349"/>
      <c r="G29" s="349"/>
      <c r="H29" s="349"/>
      <c r="I29" s="383"/>
      <c r="J29" s="380"/>
    </row>
    <row r="30" spans="1:10" ht="149.25" customHeight="1" x14ac:dyDescent="0.25">
      <c r="A30" s="65" t="s">
        <v>28</v>
      </c>
      <c r="B30" s="58" t="s">
        <v>142</v>
      </c>
      <c r="C30" s="58" t="s">
        <v>88</v>
      </c>
      <c r="D30" s="28" t="s">
        <v>60</v>
      </c>
      <c r="E30" s="28">
        <v>0</v>
      </c>
      <c r="F30" s="58" t="s">
        <v>14</v>
      </c>
      <c r="G30" s="58">
        <v>15</v>
      </c>
      <c r="H30" s="73" t="s">
        <v>144</v>
      </c>
      <c r="I30" s="104"/>
      <c r="J30" s="44"/>
    </row>
    <row r="31" spans="1:10" ht="183.75" customHeight="1" x14ac:dyDescent="0.25">
      <c r="A31" s="65" t="s">
        <v>29</v>
      </c>
      <c r="B31" s="58" t="s">
        <v>293</v>
      </c>
      <c r="C31" s="58" t="s">
        <v>9</v>
      </c>
      <c r="D31" s="28" t="s">
        <v>60</v>
      </c>
      <c r="E31" s="28">
        <v>90</v>
      </c>
      <c r="F31" s="58" t="s">
        <v>143</v>
      </c>
      <c r="G31" s="58">
        <v>15</v>
      </c>
      <c r="H31" s="73" t="s">
        <v>294</v>
      </c>
      <c r="I31" s="104"/>
      <c r="J31" s="45"/>
    </row>
    <row r="32" spans="1:10" ht="73.5" customHeight="1" x14ac:dyDescent="0.25">
      <c r="A32" s="204" t="s">
        <v>61</v>
      </c>
      <c r="B32" s="201" t="s">
        <v>372</v>
      </c>
      <c r="C32" s="201" t="s">
        <v>101</v>
      </c>
      <c r="D32" s="201" t="s">
        <v>373</v>
      </c>
      <c r="E32" s="201" t="s">
        <v>393</v>
      </c>
      <c r="F32" s="201" t="s">
        <v>374</v>
      </c>
      <c r="G32" s="201">
        <v>3</v>
      </c>
      <c r="H32" s="201" t="s">
        <v>375</v>
      </c>
      <c r="I32" s="105"/>
      <c r="J32" s="105"/>
    </row>
    <row r="33" spans="1:10" ht="135" x14ac:dyDescent="0.25">
      <c r="A33" s="204" t="s">
        <v>380</v>
      </c>
      <c r="B33" s="201" t="s">
        <v>377</v>
      </c>
      <c r="C33" s="201" t="s">
        <v>12</v>
      </c>
      <c r="D33" s="201" t="s">
        <v>373</v>
      </c>
      <c r="E33" s="75">
        <v>1</v>
      </c>
      <c r="F33" s="201" t="s">
        <v>14</v>
      </c>
      <c r="G33" s="201">
        <v>2</v>
      </c>
      <c r="H33" s="199" t="s">
        <v>378</v>
      </c>
      <c r="I33" s="105"/>
      <c r="J33" s="105"/>
    </row>
    <row r="34" spans="1:10" ht="75" x14ac:dyDescent="0.25">
      <c r="A34" s="74">
        <v>9</v>
      </c>
      <c r="B34" s="291" t="s">
        <v>461</v>
      </c>
      <c r="C34" s="332" t="s">
        <v>466</v>
      </c>
      <c r="D34" s="332" t="s">
        <v>60</v>
      </c>
      <c r="E34" s="339">
        <v>1</v>
      </c>
      <c r="F34" s="332" t="s">
        <v>14</v>
      </c>
      <c r="G34" s="332">
        <v>5</v>
      </c>
      <c r="H34" s="340" t="s">
        <v>378</v>
      </c>
      <c r="I34" s="105"/>
      <c r="J34" s="105"/>
    </row>
    <row r="35" spans="1:10" ht="135" x14ac:dyDescent="0.25">
      <c r="A35" s="74">
        <v>10</v>
      </c>
      <c r="B35" s="291" t="s">
        <v>462</v>
      </c>
      <c r="C35" s="332" t="s">
        <v>467</v>
      </c>
      <c r="D35" s="332" t="s">
        <v>60</v>
      </c>
      <c r="E35" s="339" t="s">
        <v>468</v>
      </c>
      <c r="F35" s="332" t="s">
        <v>469</v>
      </c>
      <c r="G35" s="332">
        <v>5</v>
      </c>
      <c r="H35" s="340" t="s">
        <v>470</v>
      </c>
      <c r="I35" s="105"/>
      <c r="J35" s="105"/>
    </row>
    <row r="36" spans="1:10" x14ac:dyDescent="0.25">
      <c r="A36" s="270"/>
      <c r="B36" s="266"/>
      <c r="C36" s="266"/>
      <c r="D36" s="266"/>
      <c r="E36" s="75"/>
      <c r="F36" s="266"/>
      <c r="G36" s="266"/>
      <c r="H36" s="265"/>
      <c r="I36" s="105"/>
      <c r="J36" s="105"/>
    </row>
    <row r="37" spans="1:10" x14ac:dyDescent="0.25">
      <c r="A37" s="26"/>
      <c r="B37" s="26" t="s">
        <v>15</v>
      </c>
      <c r="C37" s="26"/>
      <c r="D37" s="26"/>
      <c r="E37" s="26"/>
      <c r="F37" s="26"/>
      <c r="G37" s="257">
        <v>100</v>
      </c>
      <c r="H37" s="26"/>
      <c r="I37" s="101"/>
      <c r="J37" s="175">
        <v>0</v>
      </c>
    </row>
    <row r="39" spans="1:10" ht="30" x14ac:dyDescent="0.25">
      <c r="B39" s="48" t="s">
        <v>376</v>
      </c>
    </row>
  </sheetData>
  <mergeCells count="41">
    <mergeCell ref="A25:A29"/>
    <mergeCell ref="C25:C29"/>
    <mergeCell ref="I19:I22"/>
    <mergeCell ref="G19:G22"/>
    <mergeCell ref="F25:F29"/>
    <mergeCell ref="H25:H29"/>
    <mergeCell ref="I25:I29"/>
    <mergeCell ref="A19:A22"/>
    <mergeCell ref="I15:I18"/>
    <mergeCell ref="J25:J29"/>
    <mergeCell ref="G25:G29"/>
    <mergeCell ref="H19:H22"/>
    <mergeCell ref="B25:B29"/>
    <mergeCell ref="B19:B22"/>
    <mergeCell ref="C19:C22"/>
    <mergeCell ref="H15:H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</mergeCells>
  <pageMargins left="0" right="0" top="0" bottom="0" header="0.31496062992125984" footer="0.31496062992125984"/>
  <pageSetup paperSize="9" scale="52" fitToHeight="2" orientation="portrait" r:id="rId1"/>
  <ignoredErrors>
    <ignoredError sqref="A23:A25 A30:A31" numberStoredAsText="1"/>
    <ignoredError sqref="A20:A22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43</vt:i4>
      </vt:variant>
    </vt:vector>
  </HeadingPairs>
  <TitlesOfParts>
    <vt:vector size="95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Всеволожская!Область_печати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ЛОКОД!Область_печати</vt:lpstr>
      <vt:lpstr>'Ломоносовская МБ'!Область_печати</vt:lpstr>
      <vt:lpstr>ЛОНД!Область_печати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Юлия Павловна Коршева</cp:lastModifiedBy>
  <cp:lastPrinted>2020-09-01T11:29:25Z</cp:lastPrinted>
  <dcterms:created xsi:type="dcterms:W3CDTF">2016-02-01T09:26:34Z</dcterms:created>
  <dcterms:modified xsi:type="dcterms:W3CDTF">2020-09-18T13:24:21Z</dcterms:modified>
</cp:coreProperties>
</file>