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90" yWindow="-240" windowWidth="19425" windowHeight="13035"/>
  </bookViews>
  <sheets>
    <sheet name="1-й год" sheetId="1" r:id="rId1"/>
  </sheets>
  <definedNames>
    <definedName name="_FilterDatabase" localSheetId="0" hidden="1">'1-й год'!$A$13:$D$88</definedName>
    <definedName name="_xlnm._FilterDatabase" localSheetId="0" hidden="1">'1-й год'!$A$12:$F$88</definedName>
    <definedName name="BossProviderVariable?_e5b9add7_7d98_4065_8b5c_5fba4c68678e" hidden="1">"25_01_2006"</definedName>
    <definedName name="Print_Titles" localSheetId="0">'1-й год'!$12:$12</definedName>
    <definedName name="_xlnm.Print_Titles" localSheetId="0">'1-й год'!$12:$12</definedName>
  </definedNames>
  <calcPr calcId="145621"/>
</workbook>
</file>

<file path=xl/calcChain.xml><?xml version="1.0" encoding="utf-8"?>
<calcChain xmlns="http://schemas.openxmlformats.org/spreadsheetml/2006/main">
  <c r="D85" i="1" l="1"/>
  <c r="D70" i="1"/>
  <c r="D62" i="1"/>
  <c r="D59" i="1"/>
  <c r="D14" i="1" l="1"/>
  <c r="F85" i="1" l="1"/>
  <c r="E85" i="1"/>
  <c r="F83" i="1"/>
  <c r="E83" i="1"/>
  <c r="F80" i="1"/>
  <c r="E80" i="1"/>
  <c r="F76" i="1"/>
  <c r="E76" i="1"/>
  <c r="F70" i="1"/>
  <c r="E70" i="1"/>
  <c r="F62" i="1"/>
  <c r="E62" i="1"/>
  <c r="F59" i="1"/>
  <c r="E59" i="1"/>
  <c r="F50" i="1"/>
  <c r="E50" i="1"/>
  <c r="F47" i="1"/>
  <c r="E47" i="1"/>
  <c r="F42" i="1"/>
  <c r="E42" i="1"/>
  <c r="F31" i="1"/>
  <c r="E31" i="1"/>
  <c r="F27" i="1"/>
  <c r="E27" i="1"/>
  <c r="F25" i="1"/>
  <c r="E25" i="1"/>
  <c r="F14" i="1"/>
  <c r="E14" i="1"/>
  <c r="E13" i="1" l="1"/>
  <c r="F13" i="1"/>
  <c r="D25" i="1"/>
  <c r="D83" i="1" l="1"/>
  <c r="D80" i="1"/>
  <c r="D76" i="1" l="1"/>
  <c r="D50" i="1"/>
  <c r="D47" i="1"/>
  <c r="D42" i="1"/>
  <c r="D31" i="1"/>
  <c r="D27" i="1"/>
  <c r="D13" i="1" l="1"/>
</calcChain>
</file>

<file path=xl/sharedStrings.xml><?xml version="1.0" encoding="utf-8"?>
<sst xmlns="http://schemas.openxmlformats.org/spreadsheetml/2006/main" count="240" uniqueCount="105">
  <si>
    <t>Наименование</t>
  </si>
  <si>
    <t>Рз</t>
  </si>
  <si>
    <t>ПР</t>
  </si>
  <si>
    <t>Всего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</si>
  <si>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</si>
  <si>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</si>
  <si>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</si>
  <si>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</si>
  <si>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</si>
  <si>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</si>
  <si>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</si>
  <si>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</si>
  <si>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</si>
  <si>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</si>
  <si>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</si>
  <si>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</si>
  <si>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</si>
  <si>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</si>
  <si>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</si>
  <si>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</si>
  <si>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</si>
  <si>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12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</si>
  <si>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</si>
  <si>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</si>
  <si>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</si>
  <si>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09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</si>
  <si>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</si>
  <si>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</si>
  <si>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</si>
  <si>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</si>
  <si>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</si>
  <si>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</si>
  <si>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</si>
  <si>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</si>
  <si>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</si>
  <si>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</si>
  <si>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</si>
  <si>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08</t>
  </si>
  <si>
    <t>Дорожное хозяйство (дорожные фонды)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</si>
  <si>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</si>
  <si>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</si>
  <si>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</si>
  <si>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</si>
  <si>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</si>
  <si>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</si>
  <si>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</si>
  <si>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</si>
  <si>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</si>
  <si>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</si>
  <si>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</si>
  <si>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</si>
  <si>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</si>
  <si>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</si>
  <si>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</si>
  <si>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</si>
  <si>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</si>
  <si>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</si>
  <si>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</si>
  <si>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</si>
  <si>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</si>
  <si>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</si>
  <si>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</si>
  <si>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</si>
  <si>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</si>
  <si>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</si>
  <si>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</si>
  <si>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</si>
  <si>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</si>
  <si>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</si>
  <si>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</si>
  <si>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</si>
  <si>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</si>
  <si>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</si>
  <si>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</si>
  <si>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</si>
  <si>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</si>
  <si>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</si>
  <si>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</si>
  <si>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</si>
  <si>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</si>
  <si>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</si>
  <si>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</si>
  <si>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</si>
  <si>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</si>
  <si>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Сумма
(тысяч рублей)</t>
  </si>
  <si>
    <t>УТВЕРЖДЕНО</t>
  </si>
  <si>
    <t>областным законом</t>
  </si>
  <si>
    <t>Высшее образование</t>
  </si>
  <si>
    <t>Молодежная политика</t>
  </si>
  <si>
    <t>НАЦИОНАЛЬНАЯ ОБОРОНА</t>
  </si>
  <si>
    <t>Мобилизационная и вневойсковая подготовка</t>
  </si>
  <si>
    <t>Международные отношения и международное сотрудничество</t>
  </si>
  <si>
    <t>Прикладные научные исследования в области общегосударственных вопросов</t>
  </si>
  <si>
    <t>2020 год</t>
  </si>
  <si>
    <t>1</t>
  </si>
  <si>
    <t>(приложение 8)</t>
  </si>
  <si>
    <t>2021 год</t>
  </si>
  <si>
    <t>Защита населения и территории от чрезвычайных ситуаций природного и техногенного характера, гражданская оборона</t>
  </si>
  <si>
    <t>МЕЖБЮДЖЕТНЫЕ ТРАНСФЕРТЫ ОБЩЕГО ХАРАКТЕРА БЮДЖЕТАМ БЮДЖЕТНОЙ СИСТЕМЫ РОССИЙСКОЙ ФЕДЕРАЦИИ</t>
  </si>
  <si>
    <t>РАСПРЕДЕЛЕНИЕ
бюджетных ассигнований по разделам и подразделам
классификации расходов бюджетов
на 2020 год и на плановый период 2021 и 2022 годов</t>
  </si>
  <si>
    <t xml:space="preserve">Обслуживание государственного (муниципального) внутреннего долга
</t>
  </si>
  <si>
    <t>(в редакции областного закона</t>
  </si>
  <si>
    <t>от 4 декабря 2019 года № 94-оз</t>
  </si>
  <si>
    <t>ОБСЛУЖИВАНИЕ ГОСУДАРСТВЕННОГО (МУНИЦИПАЛЬНОГО) ДОЛГА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</si>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</sst>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9" x14ac:knownFonts="1">
    <font>
      <sz val="11"/>
      <color indexed="8"/>
      <name val="Calibri"/>
      <family val="2"/>
      <scheme val="minor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1"/>
      <name val="Calibri"/>
      <family val="2"/>
      <scheme val="minor"/>
    </font>
    <font>
      <sz val="14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/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2" borderId="1"/>
  </cellStyleXfs>
  <cellXfs count="41">
    <xf numFmtId="0" fontId="0" fillId="0" borderId="0" xfId="0"/>
    <xf numFmtId="49" fontId="1" fillId="2" borderId="2" xfId="0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164" fontId="1" fillId="2" borderId="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left" vertical="top" wrapText="1"/>
    </xf>
    <xf numFmtId="49" fontId="2" fillId="2" borderId="2" xfId="0" applyNumberFormat="1" applyFont="1" applyFill="1" applyBorder="1" applyAlignment="1">
      <alignment horizontal="left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49" fontId="6" fillId="2" borderId="2" xfId="0" applyNumberFormat="1" applyFont="1" applyFill="1" applyBorder="1" applyAlignment="1">
      <alignment horizontal="justify" vertical="center" wrapText="1"/>
    </xf>
    <xf numFmtId="165" fontId="5" fillId="0" borderId="2" xfId="0" applyNumberFormat="1" applyFont="1" applyFill="1" applyBorder="1" applyAlignment="1">
      <alignment horizontal="center" vertical="top"/>
    </xf>
    <xf numFmtId="165" fontId="3" fillId="0" borderId="2" xfId="0" applyNumberFormat="1" applyFont="1" applyFill="1" applyBorder="1" applyAlignment="1">
      <alignment horizontal="center" vertical="top"/>
    </xf>
    <xf numFmtId="0" fontId="0" fillId="0" borderId="0" xfId="0" applyFill="1"/>
    <xf numFmtId="0" fontId="3" fillId="0" borderId="0" xfId="0" applyFont="1" applyFill="1"/>
    <xf numFmtId="0" fontId="5" fillId="0" borderId="0" xfId="0" applyFont="1" applyFill="1" applyAlignment="1">
      <alignment horizontal="left" vertical="top"/>
    </xf>
    <xf numFmtId="165" fontId="3" fillId="0" borderId="2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165" fontId="3" fillId="0" borderId="4" xfId="0" applyNumberFormat="1" applyFont="1" applyFill="1" applyBorder="1" applyAlignment="1">
      <alignment horizontal="center" vertical="top"/>
    </xf>
    <xf numFmtId="165" fontId="3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0" borderId="0" xfId="0" applyFont="1"/>
    <xf numFmtId="49" fontId="2" fillId="0" borderId="2" xfId="0" applyNumberFormat="1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/>
    <xf numFmtId="0" fontId="5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/>
    </xf>
    <xf numFmtId="164" fontId="1" fillId="2" borderId="3" xfId="0" applyNumberFormat="1" applyFont="1" applyFill="1" applyBorder="1" applyAlignment="1">
      <alignment horizontal="center" vertical="top" wrapText="1"/>
    </xf>
    <xf numFmtId="164" fontId="1" fillId="2" borderId="4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165" fontId="3" fillId="0" borderId="2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/>
    <xf numFmtId="165" fontId="0" fillId="0" borderId="0" xfId="0" applyNumberFormat="1"/>
    <xf numFmtId="165" fontId="5" fillId="0" borderId="2" xfId="0" applyNumberFormat="1" applyFont="1" applyFill="1" applyBorder="1" applyAlignment="1">
      <alignment horizontal="center" wrapText="1"/>
    </xf>
    <xf numFmtId="165" fontId="5" fillId="0" borderId="2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9"/>
  <sheetViews>
    <sheetView showGridLines="0" tabSelected="1" zoomScale="67" zoomScaleNormal="67" workbookViewId="0">
      <pane xSplit="3" ySplit="13" topLeftCell="D69" activePane="bottomRight" state="frozen"/>
      <selection pane="topRight" activeCell="D1" sqref="D1"/>
      <selection pane="bottomLeft" activeCell="A14" sqref="A14"/>
      <selection pane="bottomRight" activeCell="A27" sqref="A27"/>
    </sheetView>
  </sheetViews>
  <sheetFormatPr defaultRowHeight="15" x14ac:dyDescent="0.25"/>
  <cols>
    <col min="1" max="1" width="46" style="5" customWidth="1"/>
    <col min="2" max="3" width="7.7109375" style="3" customWidth="1"/>
    <col min="4" max="4" width="20.140625" style="23" customWidth="1"/>
    <col min="5" max="5" width="18.7109375" style="16" customWidth="1"/>
    <col min="6" max="6" width="19.42578125" style="16" customWidth="1"/>
    <col min="10" max="12" width="15" bestFit="1" customWidth="1"/>
  </cols>
  <sheetData>
    <row r="1" spans="1:17" s="8" customFormat="1" ht="15.75" x14ac:dyDescent="0.25">
      <c r="A1" s="6"/>
      <c r="B1" s="7"/>
      <c r="D1" s="17"/>
      <c r="E1" s="24" t="s">
        <v>85</v>
      </c>
      <c r="F1" s="18"/>
    </row>
    <row r="2" spans="1:17" s="8" customFormat="1" ht="15.75" x14ac:dyDescent="0.25">
      <c r="A2" s="6"/>
      <c r="B2" s="7"/>
      <c r="D2" s="17"/>
      <c r="E2" s="24" t="s">
        <v>86</v>
      </c>
      <c r="F2" s="18"/>
    </row>
    <row r="3" spans="1:17" s="8" customFormat="1" ht="15.75" x14ac:dyDescent="0.25">
      <c r="A3" s="6"/>
      <c r="B3" s="29"/>
      <c r="C3" s="30"/>
      <c r="D3" s="30"/>
      <c r="E3" s="25" t="s">
        <v>102</v>
      </c>
      <c r="F3" s="17"/>
    </row>
    <row r="4" spans="1:17" s="8" customFormat="1" ht="15.75" x14ac:dyDescent="0.25">
      <c r="A4" s="6"/>
      <c r="B4" s="7"/>
      <c r="D4" s="17"/>
      <c r="E4" s="24" t="s">
        <v>95</v>
      </c>
      <c r="F4" s="18"/>
    </row>
    <row r="5" spans="1:17" s="8" customFormat="1" ht="15.75" x14ac:dyDescent="0.25">
      <c r="A5" s="6"/>
      <c r="B5" s="7"/>
      <c r="D5" s="17"/>
      <c r="E5" s="25" t="s">
        <v>101</v>
      </c>
      <c r="F5" s="18"/>
    </row>
    <row r="6" spans="1:17" s="8" customFormat="1" ht="15.75" x14ac:dyDescent="0.25">
      <c r="A6" s="6"/>
      <c r="B6" s="7"/>
      <c r="D6" s="17"/>
      <c r="E6" s="17"/>
      <c r="F6" s="18"/>
    </row>
    <row r="7" spans="1:17" s="8" customFormat="1" ht="15.75" x14ac:dyDescent="0.25">
      <c r="A7" s="6"/>
      <c r="B7" s="7"/>
      <c r="D7" s="17"/>
      <c r="E7" s="17"/>
      <c r="F7" s="18"/>
    </row>
    <row r="8" spans="1:17" s="8" customFormat="1" ht="71.25" customHeight="1" x14ac:dyDescent="0.25">
      <c r="A8" s="36" t="s">
        <v>99</v>
      </c>
      <c r="B8" s="36"/>
      <c r="C8" s="36"/>
      <c r="D8" s="36"/>
      <c r="E8" s="36"/>
      <c r="F8" s="36"/>
    </row>
    <row r="9" spans="1:17" s="8" customFormat="1" ht="15.75" x14ac:dyDescent="0.25">
      <c r="A9" s="9"/>
      <c r="B9" s="9"/>
      <c r="C9" s="9"/>
      <c r="D9" s="27"/>
      <c r="E9" s="28"/>
      <c r="F9" s="28"/>
    </row>
    <row r="10" spans="1:17" ht="31.5" customHeight="1" x14ac:dyDescent="0.25">
      <c r="A10" s="31" t="s">
        <v>0</v>
      </c>
      <c r="B10" s="33" t="s">
        <v>1</v>
      </c>
      <c r="C10" s="33" t="s">
        <v>2</v>
      </c>
      <c r="D10" s="35" t="s">
        <v>84</v>
      </c>
      <c r="E10" s="35"/>
      <c r="F10" s="35"/>
    </row>
    <row r="11" spans="1:17" ht="15.75" x14ac:dyDescent="0.25">
      <c r="A11" s="32"/>
      <c r="B11" s="34"/>
      <c r="C11" s="34"/>
      <c r="D11" s="19" t="s">
        <v>93</v>
      </c>
      <c r="E11" s="19" t="s">
        <v>96</v>
      </c>
      <c r="F11" s="19" t="s">
        <v>104</v>
      </c>
    </row>
    <row r="12" spans="1:17" ht="15.75" x14ac:dyDescent="0.25">
      <c r="A12" s="2" t="s">
        <v>94</v>
      </c>
      <c r="B12" s="2">
        <v>2</v>
      </c>
      <c r="C12" s="2">
        <v>3</v>
      </c>
      <c r="D12" s="20">
        <v>4</v>
      </c>
      <c r="E12" s="20">
        <v>5</v>
      </c>
      <c r="F12" s="20">
        <v>6</v>
      </c>
    </row>
    <row r="13" spans="1:17" ht="18.75" x14ac:dyDescent="0.3">
      <c r="A13" s="4" t="s">
        <v>3</v>
      </c>
      <c r="B13" s="1"/>
      <c r="C13" s="1"/>
      <c r="D13" s="21">
        <f>D14+D25+D27+D31+D42+D47+D50+D59+D62+D70+D76+D80+D83+D85</f>
        <v>174928814.40000004</v>
      </c>
      <c r="E13" s="21">
        <f>E14+E25+E27+E31+E42+E47+E50+E59+E62+E70+E76+E80+E83+E85</f>
        <v>158767937.20000002</v>
      </c>
      <c r="F13" s="21">
        <f>F14+F25+F27+F31+F42+F47+F50+F59+F62+F70+F76+F80+F83+F85</f>
        <v>153841155.80000001</v>
      </c>
      <c r="J13" s="37"/>
      <c r="K13" s="37"/>
      <c r="L13" s="37"/>
    </row>
    <row r="14" spans="1:17" ht="31.5" x14ac:dyDescent="0.3">
      <c r="A14" s="10" t="s">
        <v>4</v>
      </c>
      <c r="B14" s="1" t="s">
        <v>5</v>
      </c>
      <c r="C14" s="1" t="s">
        <v>6</v>
      </c>
      <c r="D14" s="22">
        <f>SUM(D15:D24)</f>
        <v>9496930.1000000015</v>
      </c>
      <c r="E14" s="15">
        <f>SUM(E15:E24)</f>
        <v>11519287.9</v>
      </c>
      <c r="F14" s="15">
        <f>SUM(F15:F24)</f>
        <v>12408152</v>
      </c>
      <c r="J14" s="37"/>
      <c r="K14" s="37"/>
      <c r="L14" s="37"/>
      <c r="N14" s="38"/>
      <c r="O14" s="38"/>
      <c r="P14" s="38"/>
      <c r="Q14" s="38"/>
    </row>
    <row r="15" spans="1:17" ht="51.75" customHeight="1" x14ac:dyDescent="0.3">
      <c r="A15" s="11" t="s">
        <v>7</v>
      </c>
      <c r="B15" s="2" t="s">
        <v>5</v>
      </c>
      <c r="C15" s="2" t="s">
        <v>8</v>
      </c>
      <c r="D15" s="14">
        <v>6889.7</v>
      </c>
      <c r="E15" s="14">
        <v>6127.1</v>
      </c>
      <c r="F15" s="14">
        <v>6094.1</v>
      </c>
      <c r="J15" s="37"/>
      <c r="K15" s="37"/>
      <c r="L15" s="37"/>
      <c r="N15" s="38"/>
      <c r="O15" s="38"/>
      <c r="P15" s="38"/>
      <c r="Q15" s="38"/>
    </row>
    <row r="16" spans="1:17" ht="85.5" customHeight="1" x14ac:dyDescent="0.3">
      <c r="A16" s="11" t="s">
        <v>9</v>
      </c>
      <c r="B16" s="2" t="s">
        <v>5</v>
      </c>
      <c r="C16" s="2" t="s">
        <v>10</v>
      </c>
      <c r="D16" s="14">
        <v>557778.4</v>
      </c>
      <c r="E16" s="14">
        <v>577598.19999999995</v>
      </c>
      <c r="F16" s="14">
        <v>600188.5</v>
      </c>
      <c r="J16" s="37"/>
      <c r="K16" s="37"/>
      <c r="L16" s="37"/>
      <c r="N16" s="38"/>
      <c r="O16" s="38"/>
      <c r="P16" s="38"/>
      <c r="Q16" s="38"/>
    </row>
    <row r="17" spans="1:17" ht="83.25" customHeight="1" x14ac:dyDescent="0.3">
      <c r="A17" s="11" t="s">
        <v>11</v>
      </c>
      <c r="B17" s="2" t="s">
        <v>5</v>
      </c>
      <c r="C17" s="2" t="s">
        <v>12</v>
      </c>
      <c r="D17" s="14">
        <v>3153604</v>
      </c>
      <c r="E17" s="14">
        <v>3153209.7</v>
      </c>
      <c r="F17" s="14">
        <v>3219006.4</v>
      </c>
      <c r="J17" s="37"/>
      <c r="K17" s="37"/>
      <c r="L17" s="37"/>
      <c r="N17" s="38"/>
      <c r="O17" s="38"/>
      <c r="P17" s="38"/>
      <c r="Q17" s="38"/>
    </row>
    <row r="18" spans="1:17" ht="21.75" customHeight="1" x14ac:dyDescent="0.3">
      <c r="A18" s="11" t="s">
        <v>13</v>
      </c>
      <c r="B18" s="2" t="s">
        <v>5</v>
      </c>
      <c r="C18" s="2" t="s">
        <v>14</v>
      </c>
      <c r="D18" s="14">
        <v>407397.8</v>
      </c>
      <c r="E18" s="14">
        <v>384262.40000000002</v>
      </c>
      <c r="F18" s="14">
        <v>399221.2</v>
      </c>
      <c r="J18" s="37"/>
      <c r="K18" s="37"/>
      <c r="L18" s="37"/>
      <c r="N18" s="38"/>
      <c r="O18" s="38"/>
      <c r="P18" s="38"/>
      <c r="Q18" s="38"/>
    </row>
    <row r="19" spans="1:17" ht="68.25" customHeight="1" x14ac:dyDescent="0.3">
      <c r="A19" s="11" t="s">
        <v>15</v>
      </c>
      <c r="B19" s="2" t="s">
        <v>5</v>
      </c>
      <c r="C19" s="2" t="s">
        <v>16</v>
      </c>
      <c r="D19" s="14">
        <v>86864</v>
      </c>
      <c r="E19" s="14">
        <v>91507.8</v>
      </c>
      <c r="F19" s="14">
        <v>95170.1</v>
      </c>
      <c r="J19" s="37"/>
      <c r="K19" s="37"/>
      <c r="L19" s="37"/>
      <c r="N19" s="38"/>
      <c r="O19" s="38"/>
      <c r="P19" s="38"/>
      <c r="Q19" s="38"/>
    </row>
    <row r="20" spans="1:17" ht="36.75" customHeight="1" x14ac:dyDescent="0.3">
      <c r="A20" s="11" t="s">
        <v>17</v>
      </c>
      <c r="B20" s="2" t="s">
        <v>5</v>
      </c>
      <c r="C20" s="2" t="s">
        <v>18</v>
      </c>
      <c r="D20" s="14">
        <v>325199.90000000002</v>
      </c>
      <c r="E20" s="14">
        <v>125711</v>
      </c>
      <c r="F20" s="14">
        <v>102659</v>
      </c>
      <c r="J20" s="37"/>
      <c r="K20" s="37"/>
      <c r="L20" s="37"/>
      <c r="N20" s="38"/>
      <c r="O20" s="38"/>
      <c r="P20" s="38"/>
      <c r="Q20" s="38"/>
    </row>
    <row r="21" spans="1:17" ht="31.5" x14ac:dyDescent="0.3">
      <c r="A21" s="13" t="s">
        <v>91</v>
      </c>
      <c r="B21" s="2" t="s">
        <v>5</v>
      </c>
      <c r="C21" s="2" t="s">
        <v>37</v>
      </c>
      <c r="D21" s="14"/>
      <c r="E21" s="14">
        <v>173</v>
      </c>
      <c r="F21" s="14">
        <v>180</v>
      </c>
      <c r="J21" s="37"/>
      <c r="K21" s="37"/>
      <c r="L21" s="37"/>
      <c r="N21" s="38"/>
      <c r="O21" s="38"/>
      <c r="P21" s="38"/>
      <c r="Q21" s="38"/>
    </row>
    <row r="22" spans="1:17" ht="21.75" customHeight="1" x14ac:dyDescent="0.3">
      <c r="A22" s="11" t="s">
        <v>19</v>
      </c>
      <c r="B22" s="2" t="s">
        <v>5</v>
      </c>
      <c r="C22" s="2" t="s">
        <v>20</v>
      </c>
      <c r="D22" s="14">
        <v>770000</v>
      </c>
      <c r="E22" s="14">
        <v>400000</v>
      </c>
      <c r="F22" s="14">
        <v>400000</v>
      </c>
      <c r="J22" s="37"/>
      <c r="K22" s="37"/>
      <c r="L22" s="37"/>
      <c r="N22" s="38"/>
      <c r="O22" s="38"/>
      <c r="P22" s="38"/>
      <c r="Q22" s="38"/>
    </row>
    <row r="23" spans="1:17" ht="34.5" customHeight="1" x14ac:dyDescent="0.3">
      <c r="A23" s="11" t="s">
        <v>92</v>
      </c>
      <c r="B23" s="2" t="s">
        <v>5</v>
      </c>
      <c r="C23" s="2" t="s">
        <v>21</v>
      </c>
      <c r="D23" s="14"/>
      <c r="E23" s="14">
        <v>26500</v>
      </c>
      <c r="F23" s="14">
        <v>26500</v>
      </c>
      <c r="J23" s="37"/>
      <c r="K23" s="37"/>
      <c r="L23" s="37"/>
      <c r="N23" s="38"/>
      <c r="O23" s="38"/>
      <c r="P23" s="38"/>
      <c r="Q23" s="38"/>
    </row>
    <row r="24" spans="1:17" ht="18" customHeight="1" x14ac:dyDescent="0.3">
      <c r="A24" s="11" t="s">
        <v>22</v>
      </c>
      <c r="B24" s="2" t="s">
        <v>5</v>
      </c>
      <c r="C24" s="2" t="s">
        <v>23</v>
      </c>
      <c r="D24" s="14">
        <v>4189196.3</v>
      </c>
      <c r="E24" s="14">
        <v>6754198.7000000002</v>
      </c>
      <c r="F24" s="14">
        <v>7559132.7000000002</v>
      </c>
      <c r="J24" s="37"/>
      <c r="K24" s="37"/>
      <c r="L24" s="37"/>
      <c r="N24" s="38"/>
      <c r="O24" s="38"/>
      <c r="P24" s="38"/>
      <c r="Q24" s="38"/>
    </row>
    <row r="25" spans="1:17" ht="18.75" x14ac:dyDescent="0.3">
      <c r="A25" s="10" t="s">
        <v>89</v>
      </c>
      <c r="B25" s="12" t="s">
        <v>8</v>
      </c>
      <c r="C25" s="12" t="s">
        <v>6</v>
      </c>
      <c r="D25" s="15">
        <f>SUM(D26)</f>
        <v>79328.5</v>
      </c>
      <c r="E25" s="15">
        <f>E26</f>
        <v>72540.5</v>
      </c>
      <c r="F25" s="15">
        <f>F26</f>
        <v>76308.2</v>
      </c>
      <c r="J25" s="37"/>
      <c r="K25" s="37"/>
      <c r="L25" s="37"/>
      <c r="N25" s="38"/>
      <c r="O25" s="38"/>
      <c r="P25" s="38"/>
      <c r="Q25" s="38"/>
    </row>
    <row r="26" spans="1:17" ht="32.25" customHeight="1" x14ac:dyDescent="0.3">
      <c r="A26" s="11" t="s">
        <v>90</v>
      </c>
      <c r="B26" s="2" t="s">
        <v>8</v>
      </c>
      <c r="C26" s="2" t="s">
        <v>10</v>
      </c>
      <c r="D26" s="39">
        <v>79328.5</v>
      </c>
      <c r="E26" s="40">
        <v>72540.5</v>
      </c>
      <c r="F26" s="40">
        <v>76308.2</v>
      </c>
      <c r="J26" s="37"/>
      <c r="K26" s="37"/>
      <c r="L26" s="37"/>
      <c r="N26" s="38"/>
      <c r="O26" s="38"/>
      <c r="P26" s="38"/>
      <c r="Q26" s="38"/>
    </row>
    <row r="27" spans="1:17" ht="47.25" x14ac:dyDescent="0.3">
      <c r="A27" s="10" t="s">
        <v>24</v>
      </c>
      <c r="B27" s="1" t="s">
        <v>10</v>
      </c>
      <c r="C27" s="1" t="s">
        <v>6</v>
      </c>
      <c r="D27" s="15">
        <f>SUM(D28:D30)</f>
        <v>2839014.9000000004</v>
      </c>
      <c r="E27" s="15">
        <f>SUM(E28:E30)</f>
        <v>2318139.5</v>
      </c>
      <c r="F27" s="15">
        <f>SUM(F28:F30)</f>
        <v>2403186.9</v>
      </c>
      <c r="J27" s="37"/>
      <c r="K27" s="37"/>
      <c r="L27" s="37"/>
      <c r="N27" s="38"/>
      <c r="O27" s="38"/>
      <c r="P27" s="38"/>
      <c r="Q27" s="38"/>
    </row>
    <row r="28" spans="1:17" ht="63.75" customHeight="1" x14ac:dyDescent="0.3">
      <c r="A28" s="11" t="s">
        <v>97</v>
      </c>
      <c r="B28" s="2" t="s">
        <v>10</v>
      </c>
      <c r="C28" s="2" t="s">
        <v>25</v>
      </c>
      <c r="D28" s="14">
        <v>730360.6</v>
      </c>
      <c r="E28" s="14">
        <v>554493.4</v>
      </c>
      <c r="F28" s="14">
        <v>590659.19999999995</v>
      </c>
      <c r="J28" s="37"/>
      <c r="K28" s="37"/>
      <c r="L28" s="37"/>
      <c r="N28" s="38"/>
      <c r="O28" s="38"/>
      <c r="P28" s="38"/>
      <c r="Q28" s="38"/>
    </row>
    <row r="29" spans="1:17" ht="21" customHeight="1" x14ac:dyDescent="0.3">
      <c r="A29" s="11" t="s">
        <v>26</v>
      </c>
      <c r="B29" s="2" t="s">
        <v>10</v>
      </c>
      <c r="C29" s="2" t="s">
        <v>27</v>
      </c>
      <c r="D29" s="14">
        <v>1596579.1</v>
      </c>
      <c r="E29" s="14">
        <v>1495442.6</v>
      </c>
      <c r="F29" s="14">
        <v>1540528.2</v>
      </c>
      <c r="J29" s="37"/>
      <c r="K29" s="37"/>
      <c r="L29" s="37"/>
      <c r="N29" s="38"/>
      <c r="O29" s="38"/>
      <c r="P29" s="38"/>
      <c r="Q29" s="38"/>
    </row>
    <row r="30" spans="1:17" ht="54" customHeight="1" x14ac:dyDescent="0.3">
      <c r="A30" s="11" t="s">
        <v>28</v>
      </c>
      <c r="B30" s="2" t="s">
        <v>10</v>
      </c>
      <c r="C30" s="2" t="s">
        <v>29</v>
      </c>
      <c r="D30" s="14">
        <v>512075.2</v>
      </c>
      <c r="E30" s="14">
        <v>268203.5</v>
      </c>
      <c r="F30" s="14">
        <v>271999.5</v>
      </c>
      <c r="J30" s="37"/>
      <c r="K30" s="37"/>
      <c r="L30" s="37"/>
      <c r="N30" s="38"/>
      <c r="O30" s="38"/>
      <c r="P30" s="38"/>
      <c r="Q30" s="38"/>
    </row>
    <row r="31" spans="1:17" ht="18.75" x14ac:dyDescent="0.3">
      <c r="A31" s="10" t="s">
        <v>30</v>
      </c>
      <c r="B31" s="1" t="s">
        <v>12</v>
      </c>
      <c r="C31" s="1" t="s">
        <v>6</v>
      </c>
      <c r="D31" s="15">
        <f>SUM(D32:D41)</f>
        <v>28408169.400000002</v>
      </c>
      <c r="E31" s="15">
        <f>SUM(E32:E41)</f>
        <v>29104396.499999996</v>
      </c>
      <c r="F31" s="15">
        <f>SUM(F32:F41)</f>
        <v>29477586.899999999</v>
      </c>
      <c r="J31" s="37"/>
      <c r="K31" s="37"/>
      <c r="L31" s="37"/>
      <c r="N31" s="38"/>
      <c r="O31" s="38"/>
      <c r="P31" s="38"/>
      <c r="Q31" s="38"/>
    </row>
    <row r="32" spans="1:17" ht="18.75" x14ac:dyDescent="0.3">
      <c r="A32" s="11" t="s">
        <v>31</v>
      </c>
      <c r="B32" s="2" t="s">
        <v>12</v>
      </c>
      <c r="C32" s="2" t="s">
        <v>5</v>
      </c>
      <c r="D32" s="14">
        <v>171026.5</v>
      </c>
      <c r="E32" s="14">
        <v>145622.1</v>
      </c>
      <c r="F32" s="14">
        <v>152284.1</v>
      </c>
      <c r="J32" s="37"/>
      <c r="K32" s="37"/>
      <c r="L32" s="37"/>
      <c r="N32" s="38"/>
      <c r="O32" s="38"/>
      <c r="P32" s="38"/>
      <c r="Q32" s="38"/>
    </row>
    <row r="33" spans="1:17" ht="32.25" customHeight="1" x14ac:dyDescent="0.3">
      <c r="A33" s="11" t="s">
        <v>32</v>
      </c>
      <c r="B33" s="2" t="s">
        <v>12</v>
      </c>
      <c r="C33" s="2" t="s">
        <v>12</v>
      </c>
      <c r="D33" s="14">
        <v>8753</v>
      </c>
      <c r="E33" s="14">
        <v>9111</v>
      </c>
      <c r="F33" s="14">
        <v>9476</v>
      </c>
      <c r="J33" s="37"/>
      <c r="K33" s="37"/>
      <c r="L33" s="37"/>
      <c r="N33" s="38"/>
      <c r="O33" s="38"/>
      <c r="P33" s="38"/>
      <c r="Q33" s="38"/>
    </row>
    <row r="34" spans="1:17" ht="18.75" x14ac:dyDescent="0.3">
      <c r="A34" s="11" t="s">
        <v>33</v>
      </c>
      <c r="B34" s="2" t="s">
        <v>12</v>
      </c>
      <c r="C34" s="2" t="s">
        <v>14</v>
      </c>
      <c r="D34" s="14">
        <v>5716173.7999999998</v>
      </c>
      <c r="E34" s="14">
        <v>5449465.2999999998</v>
      </c>
      <c r="F34" s="14">
        <v>5446453</v>
      </c>
      <c r="J34" s="37"/>
      <c r="K34" s="37"/>
      <c r="L34" s="37"/>
      <c r="N34" s="38"/>
      <c r="O34" s="38"/>
      <c r="P34" s="38"/>
      <c r="Q34" s="38"/>
    </row>
    <row r="35" spans="1:17" ht="18.75" x14ac:dyDescent="0.3">
      <c r="A35" s="11" t="s">
        <v>34</v>
      </c>
      <c r="B35" s="2" t="s">
        <v>12</v>
      </c>
      <c r="C35" s="2" t="s">
        <v>16</v>
      </c>
      <c r="D35" s="14">
        <v>61234.400000000001</v>
      </c>
      <c r="E35" s="14">
        <v>118412.1</v>
      </c>
      <c r="F35" s="14">
        <v>136473.1</v>
      </c>
      <c r="J35" s="37"/>
      <c r="K35" s="37"/>
      <c r="L35" s="37"/>
      <c r="N35" s="38"/>
      <c r="O35" s="38"/>
      <c r="P35" s="38"/>
      <c r="Q35" s="38"/>
    </row>
    <row r="36" spans="1:17" ht="18.75" x14ac:dyDescent="0.3">
      <c r="A36" s="11" t="s">
        <v>35</v>
      </c>
      <c r="B36" s="2" t="s">
        <v>12</v>
      </c>
      <c r="C36" s="2" t="s">
        <v>18</v>
      </c>
      <c r="D36" s="14">
        <v>1708597.2</v>
      </c>
      <c r="E36" s="14">
        <v>1591388.9</v>
      </c>
      <c r="F36" s="14">
        <v>1613414.1</v>
      </c>
      <c r="J36" s="37"/>
      <c r="K36" s="37"/>
      <c r="L36" s="37"/>
      <c r="N36" s="38"/>
      <c r="O36" s="38"/>
      <c r="P36" s="38"/>
      <c r="Q36" s="38"/>
    </row>
    <row r="37" spans="1:17" ht="18.75" x14ac:dyDescent="0.3">
      <c r="A37" s="11" t="s">
        <v>36</v>
      </c>
      <c r="B37" s="2" t="s">
        <v>12</v>
      </c>
      <c r="C37" s="2" t="s">
        <v>37</v>
      </c>
      <c r="D37" s="14">
        <v>570227</v>
      </c>
      <c r="E37" s="14">
        <v>491025.2</v>
      </c>
      <c r="F37" s="14">
        <v>493409.8</v>
      </c>
      <c r="J37" s="37"/>
      <c r="K37" s="37"/>
      <c r="L37" s="37"/>
      <c r="N37" s="38"/>
      <c r="O37" s="38"/>
      <c r="P37" s="38"/>
      <c r="Q37" s="38"/>
    </row>
    <row r="38" spans="1:17" ht="18.75" x14ac:dyDescent="0.3">
      <c r="A38" s="11" t="s">
        <v>38</v>
      </c>
      <c r="B38" s="2" t="s">
        <v>12</v>
      </c>
      <c r="C38" s="2" t="s">
        <v>25</v>
      </c>
      <c r="D38" s="14">
        <v>14845467.4</v>
      </c>
      <c r="E38" s="14">
        <v>14891408.9</v>
      </c>
      <c r="F38" s="14">
        <v>15954197.9</v>
      </c>
      <c r="J38" s="37"/>
      <c r="K38" s="37"/>
      <c r="L38" s="37"/>
      <c r="N38" s="38"/>
      <c r="O38" s="38"/>
      <c r="P38" s="38"/>
      <c r="Q38" s="38"/>
    </row>
    <row r="39" spans="1:17" ht="18.75" x14ac:dyDescent="0.3">
      <c r="A39" s="11" t="s">
        <v>39</v>
      </c>
      <c r="B39" s="2" t="s">
        <v>12</v>
      </c>
      <c r="C39" s="2" t="s">
        <v>27</v>
      </c>
      <c r="D39" s="14">
        <v>1324256.8</v>
      </c>
      <c r="E39" s="14">
        <v>1664252.9</v>
      </c>
      <c r="F39" s="14">
        <v>1356495.9</v>
      </c>
      <c r="J39" s="37"/>
      <c r="K39" s="37"/>
      <c r="L39" s="37"/>
      <c r="N39" s="38"/>
      <c r="O39" s="38"/>
      <c r="P39" s="38"/>
      <c r="Q39" s="38"/>
    </row>
    <row r="40" spans="1:17" ht="36" customHeight="1" x14ac:dyDescent="0.3">
      <c r="A40" s="11" t="s">
        <v>40</v>
      </c>
      <c r="B40" s="2" t="s">
        <v>12</v>
      </c>
      <c r="C40" s="2" t="s">
        <v>20</v>
      </c>
      <c r="D40" s="14">
        <v>15890</v>
      </c>
      <c r="E40" s="14">
        <v>17354.900000000001</v>
      </c>
      <c r="F40" s="14">
        <v>17649.099999999999</v>
      </c>
      <c r="J40" s="37"/>
      <c r="K40" s="37"/>
      <c r="L40" s="37"/>
      <c r="N40" s="38"/>
      <c r="O40" s="38"/>
      <c r="P40" s="38"/>
      <c r="Q40" s="38"/>
    </row>
    <row r="41" spans="1:17" ht="31.5" x14ac:dyDescent="0.3">
      <c r="A41" s="11" t="s">
        <v>41</v>
      </c>
      <c r="B41" s="2" t="s">
        <v>12</v>
      </c>
      <c r="C41" s="2" t="s">
        <v>21</v>
      </c>
      <c r="D41" s="14">
        <v>3986543.3</v>
      </c>
      <c r="E41" s="14">
        <v>4726355.2</v>
      </c>
      <c r="F41" s="14">
        <v>4297733.9000000004</v>
      </c>
      <c r="J41" s="37"/>
      <c r="K41" s="37"/>
      <c r="L41" s="37"/>
      <c r="N41" s="38"/>
      <c r="O41" s="38"/>
      <c r="P41" s="38"/>
      <c r="Q41" s="38"/>
    </row>
    <row r="42" spans="1:17" ht="31.5" x14ac:dyDescent="0.3">
      <c r="A42" s="10" t="s">
        <v>42</v>
      </c>
      <c r="B42" s="1" t="s">
        <v>14</v>
      </c>
      <c r="C42" s="1" t="s">
        <v>6</v>
      </c>
      <c r="D42" s="15">
        <f>SUM(D43:D46)</f>
        <v>18834439</v>
      </c>
      <c r="E42" s="15">
        <f>SUM(E43:E46)</f>
        <v>15331051.999999998</v>
      </c>
      <c r="F42" s="15">
        <f>SUM(F43:F46)</f>
        <v>13199471.599999998</v>
      </c>
      <c r="J42" s="37"/>
      <c r="K42" s="37"/>
      <c r="L42" s="37"/>
      <c r="N42" s="38"/>
      <c r="O42" s="38"/>
      <c r="P42" s="38"/>
      <c r="Q42" s="38"/>
    </row>
    <row r="43" spans="1:17" ht="18.75" x14ac:dyDescent="0.3">
      <c r="A43" s="11" t="s">
        <v>43</v>
      </c>
      <c r="B43" s="2" t="s">
        <v>14</v>
      </c>
      <c r="C43" s="2" t="s">
        <v>5</v>
      </c>
      <c r="D43" s="14">
        <v>4409883.5999999996</v>
      </c>
      <c r="E43" s="14">
        <v>3980722.7</v>
      </c>
      <c r="F43" s="14">
        <v>2675060.1</v>
      </c>
      <c r="J43" s="37"/>
      <c r="K43" s="37"/>
      <c r="L43" s="37"/>
      <c r="N43" s="38"/>
      <c r="O43" s="38"/>
      <c r="P43" s="38"/>
      <c r="Q43" s="38"/>
    </row>
    <row r="44" spans="1:17" ht="18.75" x14ac:dyDescent="0.3">
      <c r="A44" s="11" t="s">
        <v>44</v>
      </c>
      <c r="B44" s="2" t="s">
        <v>14</v>
      </c>
      <c r="C44" s="2" t="s">
        <v>8</v>
      </c>
      <c r="D44" s="14">
        <v>11903586.199999999</v>
      </c>
      <c r="E44" s="14">
        <v>9534604</v>
      </c>
      <c r="F44" s="14">
        <v>8644176.1999999993</v>
      </c>
      <c r="J44" s="37"/>
      <c r="K44" s="37"/>
      <c r="L44" s="37"/>
      <c r="N44" s="38"/>
      <c r="O44" s="38"/>
      <c r="P44" s="38"/>
      <c r="Q44" s="38"/>
    </row>
    <row r="45" spans="1:17" ht="18.75" x14ac:dyDescent="0.3">
      <c r="A45" s="11" t="s">
        <v>45</v>
      </c>
      <c r="B45" s="2" t="s">
        <v>14</v>
      </c>
      <c r="C45" s="2" t="s">
        <v>10</v>
      </c>
      <c r="D45" s="14">
        <v>1943828.2</v>
      </c>
      <c r="E45" s="14">
        <v>1404462.7</v>
      </c>
      <c r="F45" s="14">
        <v>1421257.2</v>
      </c>
      <c r="J45" s="37"/>
      <c r="K45" s="37"/>
      <c r="L45" s="37"/>
      <c r="N45" s="38"/>
      <c r="O45" s="38"/>
      <c r="P45" s="38"/>
      <c r="Q45" s="38"/>
    </row>
    <row r="46" spans="1:17" ht="38.25" customHeight="1" x14ac:dyDescent="0.3">
      <c r="A46" s="11" t="s">
        <v>46</v>
      </c>
      <c r="B46" s="2" t="s">
        <v>14</v>
      </c>
      <c r="C46" s="2" t="s">
        <v>14</v>
      </c>
      <c r="D46" s="14">
        <v>577141</v>
      </c>
      <c r="E46" s="14">
        <v>411262.6</v>
      </c>
      <c r="F46" s="14">
        <v>458978.1</v>
      </c>
      <c r="J46" s="37"/>
      <c r="K46" s="37"/>
      <c r="L46" s="37"/>
      <c r="N46" s="38"/>
      <c r="O46" s="38"/>
      <c r="P46" s="38"/>
      <c r="Q46" s="38"/>
    </row>
    <row r="47" spans="1:17" ht="18.75" x14ac:dyDescent="0.3">
      <c r="A47" s="10" t="s">
        <v>47</v>
      </c>
      <c r="B47" s="1" t="s">
        <v>16</v>
      </c>
      <c r="C47" s="1" t="s">
        <v>6</v>
      </c>
      <c r="D47" s="15">
        <f>SUM(D48:D49)</f>
        <v>604738.5</v>
      </c>
      <c r="E47" s="15">
        <f>SUM(E48:E49)</f>
        <v>601836.1</v>
      </c>
      <c r="F47" s="15">
        <f>SUM(F48:F49)</f>
        <v>502195.8</v>
      </c>
      <c r="G47" s="16"/>
      <c r="J47" s="37"/>
      <c r="K47" s="37"/>
      <c r="L47" s="37"/>
      <c r="N47" s="38"/>
      <c r="O47" s="38"/>
      <c r="P47" s="38"/>
      <c r="Q47" s="38"/>
    </row>
    <row r="48" spans="1:17" ht="41.25" customHeight="1" x14ac:dyDescent="0.3">
      <c r="A48" s="11" t="s">
        <v>48</v>
      </c>
      <c r="B48" s="2" t="s">
        <v>16</v>
      </c>
      <c r="C48" s="2" t="s">
        <v>10</v>
      </c>
      <c r="D48" s="14">
        <v>125944.8</v>
      </c>
      <c r="E48" s="14">
        <v>128481.1</v>
      </c>
      <c r="F48" s="14">
        <v>133755</v>
      </c>
      <c r="G48" s="16"/>
      <c r="J48" s="37"/>
      <c r="K48" s="37"/>
      <c r="L48" s="37"/>
      <c r="N48" s="38"/>
      <c r="O48" s="38"/>
      <c r="P48" s="38"/>
      <c r="Q48" s="38"/>
    </row>
    <row r="49" spans="1:17" ht="33.75" customHeight="1" x14ac:dyDescent="0.3">
      <c r="A49" s="11" t="s">
        <v>49</v>
      </c>
      <c r="B49" s="2" t="s">
        <v>16</v>
      </c>
      <c r="C49" s="2" t="s">
        <v>14</v>
      </c>
      <c r="D49" s="14">
        <v>478793.7</v>
      </c>
      <c r="E49" s="14">
        <v>473355</v>
      </c>
      <c r="F49" s="14">
        <v>368440.8</v>
      </c>
      <c r="G49" s="16"/>
      <c r="J49" s="37"/>
      <c r="K49" s="37"/>
      <c r="L49" s="37"/>
      <c r="N49" s="38"/>
      <c r="O49" s="38"/>
      <c r="P49" s="38"/>
      <c r="Q49" s="38"/>
    </row>
    <row r="50" spans="1:17" ht="18.75" x14ac:dyDescent="0.3">
      <c r="A50" s="10" t="s">
        <v>50</v>
      </c>
      <c r="B50" s="1" t="s">
        <v>18</v>
      </c>
      <c r="C50" s="1" t="s">
        <v>6</v>
      </c>
      <c r="D50" s="15">
        <f>SUM(D51:D58)</f>
        <v>40315597.699999996</v>
      </c>
      <c r="E50" s="15">
        <f>SUM(E51:E58)</f>
        <v>38445151</v>
      </c>
      <c r="F50" s="15">
        <f>SUM(F51:F58)</f>
        <v>36121829.100000009</v>
      </c>
      <c r="J50" s="37"/>
      <c r="K50" s="37"/>
      <c r="L50" s="37"/>
      <c r="N50" s="38"/>
      <c r="O50" s="38"/>
      <c r="P50" s="38"/>
      <c r="Q50" s="38"/>
    </row>
    <row r="51" spans="1:17" ht="18.75" x14ac:dyDescent="0.3">
      <c r="A51" s="11" t="s">
        <v>51</v>
      </c>
      <c r="B51" s="2" t="s">
        <v>18</v>
      </c>
      <c r="C51" s="2" t="s">
        <v>5</v>
      </c>
      <c r="D51" s="14">
        <v>13195655.699999999</v>
      </c>
      <c r="E51" s="14">
        <v>12236191</v>
      </c>
      <c r="F51" s="14">
        <v>11754638.5</v>
      </c>
      <c r="J51" s="37"/>
      <c r="K51" s="37"/>
      <c r="L51" s="37"/>
      <c r="N51" s="38"/>
      <c r="O51" s="38"/>
      <c r="P51" s="38"/>
      <c r="Q51" s="38"/>
    </row>
    <row r="52" spans="1:17" ht="18.75" x14ac:dyDescent="0.3">
      <c r="A52" s="11" t="s">
        <v>52</v>
      </c>
      <c r="B52" s="2" t="s">
        <v>18</v>
      </c>
      <c r="C52" s="2" t="s">
        <v>8</v>
      </c>
      <c r="D52" s="14">
        <v>21038214.100000001</v>
      </c>
      <c r="E52" s="14">
        <v>19343178</v>
      </c>
      <c r="F52" s="14">
        <v>17621660.100000001</v>
      </c>
      <c r="J52" s="37"/>
      <c r="K52" s="37"/>
      <c r="L52" s="37"/>
      <c r="N52" s="38"/>
      <c r="O52" s="38"/>
      <c r="P52" s="38"/>
      <c r="Q52" s="38"/>
    </row>
    <row r="53" spans="1:17" ht="18.75" x14ac:dyDescent="0.3">
      <c r="A53" s="11" t="s">
        <v>53</v>
      </c>
      <c r="B53" s="2" t="s">
        <v>18</v>
      </c>
      <c r="C53" s="2" t="s">
        <v>10</v>
      </c>
      <c r="D53" s="14">
        <v>427284.9</v>
      </c>
      <c r="E53" s="14">
        <v>882348.5</v>
      </c>
      <c r="F53" s="14">
        <v>591578.1</v>
      </c>
      <c r="J53" s="37"/>
      <c r="K53" s="37"/>
      <c r="L53" s="37"/>
      <c r="N53" s="38"/>
      <c r="O53" s="38"/>
      <c r="P53" s="38"/>
      <c r="Q53" s="38"/>
    </row>
    <row r="54" spans="1:17" ht="18.75" x14ac:dyDescent="0.3">
      <c r="A54" s="11" t="s">
        <v>54</v>
      </c>
      <c r="B54" s="2" t="s">
        <v>18</v>
      </c>
      <c r="C54" s="2" t="s">
        <v>12</v>
      </c>
      <c r="D54" s="14">
        <v>3373344.4</v>
      </c>
      <c r="E54" s="14">
        <v>3551223.3</v>
      </c>
      <c r="F54" s="14">
        <v>3691970.6</v>
      </c>
      <c r="J54" s="37"/>
      <c r="K54" s="37"/>
      <c r="L54" s="37"/>
      <c r="N54" s="38"/>
      <c r="O54" s="38"/>
      <c r="P54" s="38"/>
      <c r="Q54" s="38"/>
    </row>
    <row r="55" spans="1:17" ht="54" customHeight="1" x14ac:dyDescent="0.3">
      <c r="A55" s="11" t="s">
        <v>55</v>
      </c>
      <c r="B55" s="2" t="s">
        <v>18</v>
      </c>
      <c r="C55" s="2" t="s">
        <v>14</v>
      </c>
      <c r="D55" s="14">
        <v>286288.8</v>
      </c>
      <c r="E55" s="14">
        <v>283582.90000000002</v>
      </c>
      <c r="F55" s="14">
        <v>298595</v>
      </c>
      <c r="J55" s="37"/>
      <c r="K55" s="37"/>
      <c r="L55" s="37"/>
      <c r="N55" s="38"/>
      <c r="O55" s="38"/>
      <c r="P55" s="38"/>
      <c r="Q55" s="38"/>
    </row>
    <row r="56" spans="1:17" ht="18.75" x14ac:dyDescent="0.3">
      <c r="A56" s="11" t="s">
        <v>87</v>
      </c>
      <c r="B56" s="2" t="s">
        <v>18</v>
      </c>
      <c r="C56" s="2" t="s">
        <v>16</v>
      </c>
      <c r="D56" s="14">
        <v>970515</v>
      </c>
      <c r="E56" s="14">
        <v>1012650.5</v>
      </c>
      <c r="F56" s="14">
        <v>1075809.6000000001</v>
      </c>
      <c r="J56" s="37"/>
      <c r="K56" s="37"/>
      <c r="L56" s="37"/>
      <c r="N56" s="38"/>
      <c r="O56" s="38"/>
      <c r="P56" s="38"/>
      <c r="Q56" s="38"/>
    </row>
    <row r="57" spans="1:17" ht="18.75" x14ac:dyDescent="0.3">
      <c r="A57" s="11" t="s">
        <v>88</v>
      </c>
      <c r="B57" s="2" t="s">
        <v>18</v>
      </c>
      <c r="C57" s="2" t="s">
        <v>18</v>
      </c>
      <c r="D57" s="14">
        <v>752390.1</v>
      </c>
      <c r="E57" s="14">
        <v>726931.7</v>
      </c>
      <c r="F57" s="14">
        <v>700714.1</v>
      </c>
      <c r="J57" s="37"/>
      <c r="K57" s="37"/>
      <c r="L57" s="37"/>
      <c r="N57" s="38"/>
      <c r="O57" s="38"/>
      <c r="P57" s="38"/>
      <c r="Q57" s="38"/>
    </row>
    <row r="58" spans="1:17" ht="18.75" x14ac:dyDescent="0.3">
      <c r="A58" s="11" t="s">
        <v>56</v>
      </c>
      <c r="B58" s="2" t="s">
        <v>18</v>
      </c>
      <c r="C58" s="2" t="s">
        <v>25</v>
      </c>
      <c r="D58" s="14">
        <v>271904.7</v>
      </c>
      <c r="E58" s="14">
        <v>409045.1</v>
      </c>
      <c r="F58" s="14">
        <v>386863.1</v>
      </c>
      <c r="J58" s="37"/>
      <c r="K58" s="37"/>
      <c r="L58" s="37"/>
      <c r="N58" s="38"/>
      <c r="O58" s="38"/>
      <c r="P58" s="38"/>
      <c r="Q58" s="38"/>
    </row>
    <row r="59" spans="1:17" ht="18.75" x14ac:dyDescent="0.3">
      <c r="A59" s="10" t="s">
        <v>57</v>
      </c>
      <c r="B59" s="1" t="s">
        <v>37</v>
      </c>
      <c r="C59" s="1" t="s">
        <v>6</v>
      </c>
      <c r="D59" s="15">
        <f>SUM(D60:D61)</f>
        <v>4216987.7</v>
      </c>
      <c r="E59" s="15">
        <f>SUM(E60:E61)</f>
        <v>4007039.8</v>
      </c>
      <c r="F59" s="15">
        <f>SUM(F60:F61)</f>
        <v>2603022.5</v>
      </c>
      <c r="J59" s="37"/>
      <c r="K59" s="37"/>
      <c r="L59" s="37"/>
      <c r="N59" s="38"/>
      <c r="O59" s="38"/>
      <c r="P59" s="38"/>
      <c r="Q59" s="38"/>
    </row>
    <row r="60" spans="1:17" ht="18.75" x14ac:dyDescent="0.3">
      <c r="A60" s="11" t="s">
        <v>58</v>
      </c>
      <c r="B60" s="2" t="s">
        <v>37</v>
      </c>
      <c r="C60" s="2" t="s">
        <v>5</v>
      </c>
      <c r="D60" s="14">
        <v>4198001.5</v>
      </c>
      <c r="E60" s="14">
        <v>3998560.4</v>
      </c>
      <c r="F60" s="14">
        <v>2594283.9</v>
      </c>
      <c r="J60" s="37"/>
      <c r="K60" s="37"/>
      <c r="L60" s="37"/>
      <c r="N60" s="38"/>
      <c r="O60" s="38"/>
      <c r="P60" s="38"/>
      <c r="Q60" s="38"/>
    </row>
    <row r="61" spans="1:17" ht="39" customHeight="1" x14ac:dyDescent="0.3">
      <c r="A61" s="11" t="s">
        <v>59</v>
      </c>
      <c r="B61" s="2" t="s">
        <v>37</v>
      </c>
      <c r="C61" s="2" t="s">
        <v>12</v>
      </c>
      <c r="D61" s="14">
        <v>18986.2</v>
      </c>
      <c r="E61" s="14">
        <v>8479.4</v>
      </c>
      <c r="F61" s="14">
        <v>8738.6</v>
      </c>
      <c r="J61" s="37"/>
      <c r="K61" s="37"/>
      <c r="L61" s="37"/>
      <c r="N61" s="38"/>
      <c r="O61" s="38"/>
      <c r="P61" s="38"/>
      <c r="Q61" s="38"/>
    </row>
    <row r="62" spans="1:17" ht="18.75" x14ac:dyDescent="0.3">
      <c r="A62" s="10" t="s">
        <v>60</v>
      </c>
      <c r="B62" s="1" t="s">
        <v>25</v>
      </c>
      <c r="C62" s="1" t="s">
        <v>6</v>
      </c>
      <c r="D62" s="15">
        <f>SUM(D63:D69)</f>
        <v>27239482.599999998</v>
      </c>
      <c r="E62" s="15">
        <f>SUM(E63:E69)</f>
        <v>18462174.399999999</v>
      </c>
      <c r="F62" s="15">
        <f>SUM(F63:F69)</f>
        <v>17391715.5</v>
      </c>
      <c r="J62" s="37"/>
      <c r="K62" s="37"/>
      <c r="L62" s="37"/>
      <c r="N62" s="38"/>
      <c r="O62" s="38"/>
      <c r="P62" s="38"/>
      <c r="Q62" s="38"/>
    </row>
    <row r="63" spans="1:17" ht="18.75" x14ac:dyDescent="0.3">
      <c r="A63" s="11" t="s">
        <v>61</v>
      </c>
      <c r="B63" s="2" t="s">
        <v>25</v>
      </c>
      <c r="C63" s="2" t="s">
        <v>5</v>
      </c>
      <c r="D63" s="14">
        <v>10328429.4</v>
      </c>
      <c r="E63" s="14">
        <v>5884569.5</v>
      </c>
      <c r="F63" s="14">
        <v>5332955.4000000004</v>
      </c>
      <c r="J63" s="37"/>
      <c r="K63" s="37"/>
      <c r="L63" s="37"/>
      <c r="N63" s="38"/>
      <c r="O63" s="38"/>
      <c r="P63" s="38"/>
      <c r="Q63" s="38"/>
    </row>
    <row r="64" spans="1:17" ht="18.75" x14ac:dyDescent="0.3">
      <c r="A64" s="11" t="s">
        <v>62</v>
      </c>
      <c r="B64" s="2" t="s">
        <v>25</v>
      </c>
      <c r="C64" s="2" t="s">
        <v>8</v>
      </c>
      <c r="D64" s="14">
        <v>6174601.2999999998</v>
      </c>
      <c r="E64" s="14">
        <v>5259644.9000000004</v>
      </c>
      <c r="F64" s="14">
        <v>4584815.4000000004</v>
      </c>
      <c r="J64" s="37"/>
      <c r="K64" s="37"/>
      <c r="L64" s="37"/>
      <c r="N64" s="38"/>
      <c r="O64" s="38"/>
      <c r="P64" s="38"/>
      <c r="Q64" s="38"/>
    </row>
    <row r="65" spans="1:17" ht="31.5" x14ac:dyDescent="0.3">
      <c r="A65" s="11" t="s">
        <v>63</v>
      </c>
      <c r="B65" s="2" t="s">
        <v>25</v>
      </c>
      <c r="C65" s="2" t="s">
        <v>10</v>
      </c>
      <c r="D65" s="14">
        <v>65315.1</v>
      </c>
      <c r="E65" s="14">
        <v>69924.899999999994</v>
      </c>
      <c r="F65" s="14">
        <v>72658</v>
      </c>
      <c r="J65" s="37"/>
      <c r="K65" s="37"/>
      <c r="L65" s="37"/>
      <c r="N65" s="38"/>
      <c r="O65" s="38"/>
      <c r="P65" s="38"/>
      <c r="Q65" s="38"/>
    </row>
    <row r="66" spans="1:17" ht="18.75" x14ac:dyDescent="0.3">
      <c r="A66" s="11" t="s">
        <v>64</v>
      </c>
      <c r="B66" s="2" t="s">
        <v>25</v>
      </c>
      <c r="C66" s="2" t="s">
        <v>12</v>
      </c>
      <c r="D66" s="14">
        <v>1309662.1000000001</v>
      </c>
      <c r="E66" s="14">
        <v>450333.5</v>
      </c>
      <c r="F66" s="14">
        <v>550567.69999999995</v>
      </c>
      <c r="J66" s="37"/>
      <c r="K66" s="37"/>
      <c r="L66" s="37"/>
      <c r="N66" s="38"/>
      <c r="O66" s="38"/>
      <c r="P66" s="38"/>
      <c r="Q66" s="38"/>
    </row>
    <row r="67" spans="1:17" ht="18.75" x14ac:dyDescent="0.3">
      <c r="A67" s="11" t="s">
        <v>65</v>
      </c>
      <c r="B67" s="2" t="s">
        <v>25</v>
      </c>
      <c r="C67" s="2" t="s">
        <v>14</v>
      </c>
      <c r="D67" s="14">
        <v>111385.5</v>
      </c>
      <c r="E67" s="14">
        <v>120896.2</v>
      </c>
      <c r="F67" s="14">
        <v>123196.2</v>
      </c>
      <c r="J67" s="37"/>
      <c r="K67" s="37"/>
      <c r="L67" s="37"/>
      <c r="N67" s="38"/>
      <c r="O67" s="38"/>
      <c r="P67" s="38"/>
      <c r="Q67" s="38"/>
    </row>
    <row r="68" spans="1:17" ht="54" customHeight="1" x14ac:dyDescent="0.3">
      <c r="A68" s="11" t="s">
        <v>66</v>
      </c>
      <c r="B68" s="2" t="s">
        <v>25</v>
      </c>
      <c r="C68" s="2" t="s">
        <v>16</v>
      </c>
      <c r="D68" s="14">
        <v>308300.90000000002</v>
      </c>
      <c r="E68" s="14">
        <v>317786</v>
      </c>
      <c r="F68" s="14">
        <v>324047.59999999998</v>
      </c>
      <c r="J68" s="37"/>
      <c r="K68" s="37"/>
      <c r="L68" s="37"/>
      <c r="N68" s="38"/>
      <c r="O68" s="38"/>
      <c r="P68" s="38"/>
      <c r="Q68" s="38"/>
    </row>
    <row r="69" spans="1:17" ht="18.75" x14ac:dyDescent="0.3">
      <c r="A69" s="11" t="s">
        <v>67</v>
      </c>
      <c r="B69" s="2" t="s">
        <v>25</v>
      </c>
      <c r="C69" s="2" t="s">
        <v>25</v>
      </c>
      <c r="D69" s="14">
        <v>8941788.3000000007</v>
      </c>
      <c r="E69" s="14">
        <v>6359019.4000000004</v>
      </c>
      <c r="F69" s="14">
        <v>6403475.2000000002</v>
      </c>
      <c r="J69" s="37"/>
      <c r="K69" s="37"/>
      <c r="L69" s="37"/>
      <c r="N69" s="38"/>
      <c r="O69" s="38"/>
      <c r="P69" s="38"/>
      <c r="Q69" s="38"/>
    </row>
    <row r="70" spans="1:17" ht="18.75" x14ac:dyDescent="0.3">
      <c r="A70" s="10" t="s">
        <v>68</v>
      </c>
      <c r="B70" s="1" t="s">
        <v>27</v>
      </c>
      <c r="C70" s="1" t="s">
        <v>6</v>
      </c>
      <c r="D70" s="15">
        <f>SUM(D71:D75)</f>
        <v>33879367.600000001</v>
      </c>
      <c r="E70" s="15">
        <f>SUM(E71:E75)</f>
        <v>31136960.799999997</v>
      </c>
      <c r="F70" s="15">
        <f>SUM(F71:F75)</f>
        <v>32210190.700000003</v>
      </c>
      <c r="J70" s="37"/>
      <c r="K70" s="37"/>
      <c r="L70" s="37"/>
      <c r="N70" s="38"/>
      <c r="O70" s="38"/>
      <c r="P70" s="38"/>
      <c r="Q70" s="38"/>
    </row>
    <row r="71" spans="1:17" ht="18.75" x14ac:dyDescent="0.3">
      <c r="A71" s="11" t="s">
        <v>69</v>
      </c>
      <c r="B71" s="2" t="s">
        <v>27</v>
      </c>
      <c r="C71" s="2" t="s">
        <v>5</v>
      </c>
      <c r="D71" s="14">
        <v>431801.5</v>
      </c>
      <c r="E71" s="14">
        <v>431931.1</v>
      </c>
      <c r="F71" s="14">
        <v>449208.4</v>
      </c>
      <c r="J71" s="37"/>
      <c r="K71" s="37"/>
      <c r="L71" s="37"/>
      <c r="N71" s="38"/>
      <c r="O71" s="38"/>
      <c r="P71" s="38"/>
      <c r="Q71" s="38"/>
    </row>
    <row r="72" spans="1:17" ht="18.75" x14ac:dyDescent="0.3">
      <c r="A72" s="11" t="s">
        <v>70</v>
      </c>
      <c r="B72" s="2" t="s">
        <v>27</v>
      </c>
      <c r="C72" s="2" t="s">
        <v>8</v>
      </c>
      <c r="D72" s="14">
        <v>5126925.3</v>
      </c>
      <c r="E72" s="14">
        <v>4896068.2</v>
      </c>
      <c r="F72" s="14">
        <v>5416300.4000000004</v>
      </c>
      <c r="J72" s="37"/>
      <c r="K72" s="37"/>
      <c r="L72" s="37"/>
      <c r="N72" s="38"/>
      <c r="O72" s="38"/>
      <c r="P72" s="38"/>
      <c r="Q72" s="38"/>
    </row>
    <row r="73" spans="1:17" ht="18.75" x14ac:dyDescent="0.3">
      <c r="A73" s="11" t="s">
        <v>71</v>
      </c>
      <c r="B73" s="2" t="s">
        <v>27</v>
      </c>
      <c r="C73" s="2" t="s">
        <v>10</v>
      </c>
      <c r="D73" s="14">
        <v>21547100.100000001</v>
      </c>
      <c r="E73" s="14">
        <v>20817619.899999999</v>
      </c>
      <c r="F73" s="14">
        <v>21168189.800000001</v>
      </c>
      <c r="J73" s="37"/>
      <c r="K73" s="37"/>
      <c r="L73" s="37"/>
      <c r="N73" s="38"/>
      <c r="O73" s="38"/>
      <c r="P73" s="38"/>
      <c r="Q73" s="38"/>
    </row>
    <row r="74" spans="1:17" ht="18.75" x14ac:dyDescent="0.3">
      <c r="A74" s="11" t="s">
        <v>72</v>
      </c>
      <c r="B74" s="2" t="s">
        <v>27</v>
      </c>
      <c r="C74" s="2" t="s">
        <v>12</v>
      </c>
      <c r="D74" s="14">
        <v>5900796.2000000002</v>
      </c>
      <c r="E74" s="14">
        <v>4251068.7</v>
      </c>
      <c r="F74" s="14">
        <v>4416367.8</v>
      </c>
      <c r="J74" s="37"/>
      <c r="K74" s="37"/>
      <c r="L74" s="37"/>
      <c r="N74" s="38"/>
      <c r="O74" s="38"/>
      <c r="P74" s="38"/>
      <c r="Q74" s="38"/>
    </row>
    <row r="75" spans="1:17" ht="31.5" x14ac:dyDescent="0.3">
      <c r="A75" s="11" t="s">
        <v>73</v>
      </c>
      <c r="B75" s="2" t="s">
        <v>27</v>
      </c>
      <c r="C75" s="2" t="s">
        <v>16</v>
      </c>
      <c r="D75" s="14">
        <v>872744.5</v>
      </c>
      <c r="E75" s="14">
        <v>740272.9</v>
      </c>
      <c r="F75" s="14">
        <v>760124.3</v>
      </c>
      <c r="J75" s="37"/>
      <c r="K75" s="37"/>
      <c r="L75" s="37"/>
      <c r="N75" s="38"/>
      <c r="O75" s="38"/>
      <c r="P75" s="38"/>
      <c r="Q75" s="38"/>
    </row>
    <row r="76" spans="1:17" ht="18.75" x14ac:dyDescent="0.3">
      <c r="A76" s="10" t="s">
        <v>74</v>
      </c>
      <c r="B76" s="1" t="s">
        <v>20</v>
      </c>
      <c r="C76" s="1" t="s">
        <v>6</v>
      </c>
      <c r="D76" s="15">
        <f>SUM(D77:D79)</f>
        <v>2975335.3</v>
      </c>
      <c r="E76" s="15">
        <f>SUM(E77:E79)</f>
        <v>2902092.1</v>
      </c>
      <c r="F76" s="15">
        <f>SUM(F77:F79)</f>
        <v>2495564.5</v>
      </c>
      <c r="J76" s="37"/>
      <c r="K76" s="37"/>
      <c r="L76" s="37"/>
      <c r="N76" s="38"/>
      <c r="O76" s="38"/>
      <c r="P76" s="38"/>
      <c r="Q76" s="38"/>
    </row>
    <row r="77" spans="1:17" ht="18.75" x14ac:dyDescent="0.3">
      <c r="A77" s="11" t="s">
        <v>75</v>
      </c>
      <c r="B77" s="2" t="s">
        <v>20</v>
      </c>
      <c r="C77" s="2" t="s">
        <v>5</v>
      </c>
      <c r="D77" s="14">
        <v>172360.5</v>
      </c>
      <c r="E77" s="14">
        <v>121976.6</v>
      </c>
      <c r="F77" s="14">
        <v>33929.4</v>
      </c>
      <c r="J77" s="37"/>
      <c r="K77" s="37"/>
      <c r="L77" s="37"/>
      <c r="N77" s="38"/>
      <c r="O77" s="38"/>
      <c r="P77" s="38"/>
      <c r="Q77" s="38"/>
    </row>
    <row r="78" spans="1:17" ht="18.75" x14ac:dyDescent="0.3">
      <c r="A78" s="11" t="s">
        <v>76</v>
      </c>
      <c r="B78" s="2" t="s">
        <v>20</v>
      </c>
      <c r="C78" s="2" t="s">
        <v>8</v>
      </c>
      <c r="D78" s="14">
        <v>2186109.7999999998</v>
      </c>
      <c r="E78" s="14">
        <v>2166234.6</v>
      </c>
      <c r="F78" s="14">
        <v>1823931.7</v>
      </c>
      <c r="J78" s="37"/>
      <c r="K78" s="37"/>
      <c r="L78" s="37"/>
      <c r="N78" s="38"/>
      <c r="O78" s="38"/>
      <c r="P78" s="38"/>
      <c r="Q78" s="38"/>
    </row>
    <row r="79" spans="1:17" ht="18.75" x14ac:dyDescent="0.3">
      <c r="A79" s="11" t="s">
        <v>77</v>
      </c>
      <c r="B79" s="2" t="s">
        <v>20</v>
      </c>
      <c r="C79" s="2" t="s">
        <v>10</v>
      </c>
      <c r="D79" s="14">
        <v>616865</v>
      </c>
      <c r="E79" s="14">
        <v>613880.9</v>
      </c>
      <c r="F79" s="14">
        <v>637703.4</v>
      </c>
      <c r="J79" s="37"/>
      <c r="K79" s="37"/>
      <c r="L79" s="37"/>
      <c r="N79" s="38"/>
      <c r="O79" s="38"/>
      <c r="P79" s="38"/>
      <c r="Q79" s="38"/>
    </row>
    <row r="80" spans="1:17" ht="15.75" customHeight="1" x14ac:dyDescent="0.3">
      <c r="A80" s="10" t="s">
        <v>78</v>
      </c>
      <c r="B80" s="1" t="s">
        <v>21</v>
      </c>
      <c r="C80" s="1" t="s">
        <v>6</v>
      </c>
      <c r="D80" s="15">
        <f>SUM(D81:D82)</f>
        <v>446741.9</v>
      </c>
      <c r="E80" s="15">
        <f>SUM(E81:E82)</f>
        <v>396505.8</v>
      </c>
      <c r="F80" s="15">
        <f>SUM(F81:F82)</f>
        <v>396505.8</v>
      </c>
      <c r="J80" s="37"/>
      <c r="K80" s="37"/>
      <c r="L80" s="37"/>
      <c r="N80" s="38"/>
      <c r="O80" s="38"/>
      <c r="P80" s="38"/>
      <c r="Q80" s="38"/>
    </row>
    <row r="81" spans="1:17" ht="18.75" x14ac:dyDescent="0.3">
      <c r="A81" s="11" t="s">
        <v>79</v>
      </c>
      <c r="B81" s="2" t="s">
        <v>21</v>
      </c>
      <c r="C81" s="2" t="s">
        <v>5</v>
      </c>
      <c r="D81" s="14">
        <v>353852.2</v>
      </c>
      <c r="E81" s="14">
        <v>317018.09999999998</v>
      </c>
      <c r="F81" s="14">
        <v>317018.09999999998</v>
      </c>
      <c r="J81" s="37"/>
      <c r="K81" s="37"/>
      <c r="L81" s="37"/>
      <c r="N81" s="38"/>
      <c r="O81" s="38"/>
      <c r="P81" s="38"/>
      <c r="Q81" s="38"/>
    </row>
    <row r="82" spans="1:17" ht="23.25" customHeight="1" x14ac:dyDescent="0.3">
      <c r="A82" s="11" t="s">
        <v>80</v>
      </c>
      <c r="B82" s="2" t="s">
        <v>21</v>
      </c>
      <c r="C82" s="2" t="s">
        <v>8</v>
      </c>
      <c r="D82" s="14">
        <v>92889.7</v>
      </c>
      <c r="E82" s="14">
        <v>79487.7</v>
      </c>
      <c r="F82" s="14">
        <v>79487.7</v>
      </c>
      <c r="J82" s="37"/>
      <c r="K82" s="37"/>
      <c r="L82" s="37"/>
      <c r="N82" s="38"/>
      <c r="O82" s="38"/>
      <c r="P82" s="38"/>
      <c r="Q82" s="38"/>
    </row>
    <row r="83" spans="1:17" ht="47.25" x14ac:dyDescent="0.3">
      <c r="A83" s="10" t="s">
        <v>103</v>
      </c>
      <c r="B83" s="1" t="s">
        <v>23</v>
      </c>
      <c r="C83" s="1" t="s">
        <v>6</v>
      </c>
      <c r="D83" s="15">
        <f>SUM(D84)</f>
        <v>7978.8</v>
      </c>
      <c r="E83" s="15">
        <f>SUM(E84)</f>
        <v>6202.4</v>
      </c>
      <c r="F83" s="15">
        <f>SUM(F84)</f>
        <v>2553.4</v>
      </c>
      <c r="J83" s="37"/>
      <c r="K83" s="37"/>
      <c r="L83" s="37"/>
      <c r="N83" s="38"/>
      <c r="O83" s="38"/>
      <c r="P83" s="38"/>
      <c r="Q83" s="38"/>
    </row>
    <row r="84" spans="1:17" ht="40.5" customHeight="1" x14ac:dyDescent="0.3">
      <c r="A84" s="26" t="s">
        <v>100</v>
      </c>
      <c r="B84" s="2" t="s">
        <v>23</v>
      </c>
      <c r="C84" s="2" t="s">
        <v>5</v>
      </c>
      <c r="D84" s="14">
        <v>7978.8</v>
      </c>
      <c r="E84" s="14">
        <v>6202.4</v>
      </c>
      <c r="F84" s="14">
        <v>2553.4</v>
      </c>
      <c r="J84" s="37"/>
      <c r="K84" s="37"/>
      <c r="L84" s="37"/>
      <c r="N84" s="38"/>
      <c r="O84" s="38"/>
      <c r="P84" s="38"/>
      <c r="Q84" s="38"/>
    </row>
    <row r="85" spans="1:17" ht="66.75" customHeight="1" x14ac:dyDescent="0.3">
      <c r="A85" s="10" t="s">
        <v>98</v>
      </c>
      <c r="B85" s="1" t="s">
        <v>29</v>
      </c>
      <c r="C85" s="1" t="s">
        <v>6</v>
      </c>
      <c r="D85" s="15">
        <f>SUM(D86:D88)</f>
        <v>5584702.4000000004</v>
      </c>
      <c r="E85" s="15">
        <f>SUM(E86:E88)</f>
        <v>4464558.4000000004</v>
      </c>
      <c r="F85" s="15">
        <f>SUM(F86:F88)</f>
        <v>4552872.9000000004</v>
      </c>
      <c r="J85" s="37"/>
      <c r="K85" s="37"/>
      <c r="L85" s="37"/>
      <c r="N85" s="38"/>
      <c r="O85" s="38"/>
      <c r="P85" s="38"/>
      <c r="Q85" s="38"/>
    </row>
    <row r="86" spans="1:17" ht="54" customHeight="1" x14ac:dyDescent="0.3">
      <c r="A86" s="11" t="s">
        <v>81</v>
      </c>
      <c r="B86" s="2" t="s">
        <v>29</v>
      </c>
      <c r="C86" s="2" t="s">
        <v>5</v>
      </c>
      <c r="D86" s="14">
        <v>1625695.5</v>
      </c>
      <c r="E86" s="14">
        <v>1517202.8</v>
      </c>
      <c r="F86" s="14">
        <v>1416002.1</v>
      </c>
      <c r="J86" s="37"/>
      <c r="K86" s="37"/>
      <c r="L86" s="37"/>
      <c r="N86" s="38"/>
      <c r="O86" s="38"/>
      <c r="P86" s="38"/>
      <c r="Q86" s="38"/>
    </row>
    <row r="87" spans="1:17" ht="18.75" x14ac:dyDescent="0.3">
      <c r="A87" s="11" t="s">
        <v>82</v>
      </c>
      <c r="B87" s="2" t="s">
        <v>29</v>
      </c>
      <c r="C87" s="2" t="s">
        <v>8</v>
      </c>
      <c r="D87" s="14">
        <v>650000</v>
      </c>
      <c r="E87" s="14">
        <v>555000</v>
      </c>
      <c r="F87" s="14">
        <v>556000</v>
      </c>
      <c r="J87" s="37"/>
      <c r="K87" s="37"/>
      <c r="L87" s="37"/>
      <c r="N87" s="38"/>
      <c r="O87" s="38"/>
      <c r="P87" s="38"/>
      <c r="Q87" s="38"/>
    </row>
    <row r="88" spans="1:17" ht="34.5" customHeight="1" x14ac:dyDescent="0.3">
      <c r="A88" s="11" t="s">
        <v>83</v>
      </c>
      <c r="B88" s="2" t="s">
        <v>29</v>
      </c>
      <c r="C88" s="2" t="s">
        <v>10</v>
      </c>
      <c r="D88" s="14">
        <v>3309006.9</v>
      </c>
      <c r="E88" s="14">
        <v>2392355.6</v>
      </c>
      <c r="F88" s="14">
        <v>2580870.7999999998</v>
      </c>
      <c r="J88" s="37"/>
      <c r="K88" s="37"/>
      <c r="L88" s="37"/>
      <c r="N88" s="38"/>
      <c r="O88" s="38"/>
      <c r="P88" s="38"/>
      <c r="Q88" s="38"/>
    </row>
    <row r="89" spans="1:17" x14ac:dyDescent="0.25">
      <c r="N89" s="38"/>
      <c r="O89" s="38"/>
      <c r="P89" s="38"/>
      <c r="Q89" s="38"/>
    </row>
  </sheetData>
  <autoFilter ref="A12:F88"/>
  <mergeCells count="6">
    <mergeCell ref="B3:D3"/>
    <mergeCell ref="A10:A11"/>
    <mergeCell ref="B10:B11"/>
    <mergeCell ref="C10:C11"/>
    <mergeCell ref="D10:F10"/>
    <mergeCell ref="A8:F8"/>
  </mergeCells>
  <pageMargins left="0.78740157480314965" right="0.39370078740157483" top="0.78740157480314965" bottom="0.78740157480314965" header="0.39370078740157483" footer="0.39370078740157483"/>
  <pageSetup paperSize="9" scale="75" fitToHeight="0" orientation="portrait" r:id="rId1"/>
  <headerFooter>
    <oddHeader>&amp;R&amp;P</oddHeader>
  </headerFooter>
  <rowBreaks count="2" manualBreakCount="2">
    <brk id="30" max="16383" man="1"/>
    <brk id="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1-й год</vt:lpstr>
      <vt:lpstr>'1-й год'!Print_Titles</vt:lpstr>
      <vt:lpstr>'1-й год'!Заголовки_для_печати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rep:2.39.2.148</dc:description>
  <cp:lastModifiedBy>Елена Александровна Павлова</cp:lastModifiedBy>
  <cp:lastPrinted>2020-10-02T13:04:15Z</cp:lastPrinted>
  <dcterms:created xsi:type="dcterms:W3CDTF">2016-08-25T08:51:06Z</dcterms:created>
  <dcterms:modified xsi:type="dcterms:W3CDTF">2020-10-02T13:07:00Z</dcterms:modified>
</cp:coreProperties>
</file>