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F22" i="1" l="1"/>
  <c r="F38" i="1"/>
  <c r="G38" i="1" s="1"/>
  <c r="F20" i="1"/>
  <c r="G20" i="1" s="1"/>
  <c r="F18" i="1"/>
  <c r="G18" i="1" s="1"/>
  <c r="F16" i="1"/>
  <c r="G16" i="1" s="1"/>
  <c r="F36" i="1" l="1"/>
  <c r="G36" i="1" s="1"/>
  <c r="F34" i="1"/>
  <c r="G34" i="1" s="1"/>
  <c r="F32" i="1"/>
  <c r="G32" i="1" s="1"/>
  <c r="F30" i="1"/>
  <c r="G30" i="1" s="1"/>
  <c r="F28" i="1"/>
  <c r="G28" i="1" s="1"/>
  <c r="F26" i="1"/>
  <c r="G26" i="1" s="1"/>
  <c r="F24" i="1"/>
  <c r="G24" i="1" s="1"/>
  <c r="F13" i="1" l="1"/>
  <c r="G13" i="1" s="1"/>
  <c r="F11" i="1"/>
  <c r="G11" i="1" s="1"/>
  <c r="F9" i="1"/>
  <c r="G9" i="1" s="1"/>
  <c r="F7" i="1"/>
  <c r="G7" i="1" s="1"/>
  <c r="G40" i="1" s="1"/>
  <c r="F5" i="1"/>
  <c r="G5" i="1" s="1"/>
  <c r="F3" i="1"/>
  <c r="G3" i="1" s="1"/>
</calcChain>
</file>

<file path=xl/sharedStrings.xml><?xml version="1.0" encoding="utf-8"?>
<sst xmlns="http://schemas.openxmlformats.org/spreadsheetml/2006/main" count="82" uniqueCount="82">
  <si>
    <t>регулируемая опора под спину (подголовник) (приспособление к кровати)</t>
  </si>
  <si>
    <t>грифель для письма по системе Брайля</t>
  </si>
  <si>
    <t>наручные вибрационные часы-будильник</t>
  </si>
  <si>
    <t>устройство для оптической идентификации и воспроизведения аудиоконтента</t>
  </si>
  <si>
    <t>Наименование</t>
  </si>
  <si>
    <t>Потребность в год</t>
  </si>
  <si>
    <t>Общая сумма, руб.</t>
  </si>
  <si>
    <t>Средняя стоимость, руб.</t>
  </si>
  <si>
    <t>Ком.пред.1             руб.</t>
  </si>
  <si>
    <t>Ком.пред.2            руб.</t>
  </si>
  <si>
    <t>Итого</t>
  </si>
  <si>
    <t xml:space="preserve">https://spb.diamarka.com/glyukometry_drugikh_proizvoditeley/glyukometr-dlya-slabovidyashchikh-klever-chek-clever-chek-td-4227a/ </t>
  </si>
  <si>
    <t>https://tiu.ru/p319147064-glyukometr-rechevym-vyhodom.html</t>
  </si>
  <si>
    <t>https://слышувижу.рф/product/glyukometr-govoryashhij-dlya-slepyh/</t>
  </si>
  <si>
    <t xml:space="preserve">https://www.medtehno.ru/catalog/prispos_dlya_mjtya/Vanna_naduvnaya_dlya_mytya_tela_cheloveka_na_krovati_CA_204_MV/ </t>
  </si>
  <si>
    <t xml:space="preserve">https://med-serdce.ru/catalog/vanna-naduvnaya-armed-dlya-mytya-tela-cheloveka-na-krovati.html </t>
  </si>
  <si>
    <t xml:space="preserve">https://dobrinya.tiu.ru/p71796631-naduvnaya-vanna-dlya.html </t>
  </si>
  <si>
    <t xml:space="preserve">https://rusmedical-spb.ru/mat-kovrik-protivoskolzjaschij-dlja-vanny-i-dusha </t>
  </si>
  <si>
    <t xml:space="preserve">https://med-serdce.ru/catalog/sidene-dlya-vanny-titan-iris-ly-1089-2-stupenka-dlya-vanny-s-poruchnem.html </t>
  </si>
  <si>
    <t>https://supportshop.ru/aksessuary-dlya-medicinskix-krovatei/podgolovnik-reguliruemyj-armed-fs531</t>
  </si>
  <si>
    <t>https://www.ortix.ru/product/podgolovnik-armed-reguliruemyj-m00152/</t>
  </si>
  <si>
    <t xml:space="preserve">https://nelaton.ru/tekhnicheskie-sredstva-reabilitatcii/podgolovnik-reguliruemyi/podgolovnik-reguliruemyi-m00152-armed </t>
  </si>
  <si>
    <t>индикатор уровня жидкости звуковибрационный</t>
  </si>
  <si>
    <t xml:space="preserve">https://слышувижу.рф/product/indikator-urovnya-zhidkosti-pomoshhnik/ </t>
  </si>
  <si>
    <t xml:space="preserve">http://bezgranic21.ru/shop/product/indikator-urovnya-zhidkosti-zvukovibratsionnyy </t>
  </si>
  <si>
    <t xml:space="preserve">https://rosopeka.ru/catalog/grifel_dlya_pisma_po_braylyu_muzhskoy_art_ia3530.html </t>
  </si>
  <si>
    <t xml:space="preserve">https://www.smartaids.ru/catalog/product/grifel-dlya-pisma-po-braylyu-muzhskoy/  </t>
  </si>
  <si>
    <t xml:space="preserve">https://www.smartaids.ru/catalog/product/grifel-dlya-pisma-po-braylyu-detskiy/  </t>
  </si>
  <si>
    <t xml:space="preserve">https://novision.ru/govoryaschie-kompyutery/govoryaschiy-netbuk-irbis-nb34.html </t>
  </si>
  <si>
    <t xml:space="preserve">https://silasluha.ru/aksessuari/naruchnye-vibratsionnye-chasy-budilnik-vibrato/ </t>
  </si>
  <si>
    <t xml:space="preserve">https://www.smartaids.ru/catalog/product/naruchnye-vibratsionnye-chasy-budilnik-vibrato/ </t>
  </si>
  <si>
    <t xml:space="preserve">https://dostupsreda.ru/products/govoryashij-sensornyj-telefon-dlya-slabovidyashih-i-slepyh </t>
  </si>
  <si>
    <t xml:space="preserve">http://blind.7daysget.ru/catalog/Говорящие-телефоны-на-Android </t>
  </si>
  <si>
    <t xml:space="preserve">https://dostupsreda.ru/products/telefon-dlya-nezryachih-slepsung-e1200m </t>
  </si>
  <si>
    <t>мат противоскользящий для ванны и душа</t>
  </si>
  <si>
    <t>приложение к Финансово-экономическому обоснованию</t>
  </si>
  <si>
    <t>https://market.yandex.ru/product--accu-chek-test-poloski-active/1729356957?lr=2&amp;text=тест-полоски%20для%20говорящих%20глюкометров</t>
  </si>
  <si>
    <t>https://www.eapteka.ru/spb/goods/id248721/</t>
  </si>
  <si>
    <t>тест-полоски (по50 шт.)</t>
  </si>
  <si>
    <t>приборы для измерения уровня сахара в крови с речевым выходом (стартовый комплект)</t>
  </si>
  <si>
    <t>надувная ванна (для мытья в кровати)</t>
  </si>
  <si>
    <t>https://www.danya-baby.ru/kovriki-dlja-vannoy-i-tualeta/kovrik-dlya-vannoj-bella-puzyrki-7038sm.html#/68-cvet-biryuzovyj</t>
  </si>
  <si>
    <t>https://spb.leroymerlin.ru/product/kovrik-antiskolzyashchiy-dlya-vannoy-komnaty-69h39-cvet-v-assortimente-17840639/</t>
  </si>
  <si>
    <t>https://www.onlinetrade.ru/catalogue/taburety_skami_dlya_vannoy_komnaty-c6301/ridder/skameyka_dlya_vkhoda_v_vannu_ridder_dvukhstupenchataya_0102001-2078572.html?utm_source=market.yandex.ru&amp;utm_medium=cpc&amp;city=2&amp;ymclid=15983624646820590381200001</t>
  </si>
  <si>
    <t>https://santehnika-tut.ru/product/skamejka-dlya-vhoda-v-vannu-ridder-assistent-a0102601-belyj-hrom-188414.html?utm_source=spb.market.yandex.ru&amp;utm_medium=cpc&amp;utm_campaign=aksessuary-dlya-vannoj&amp;utm_term=188414&amp;utm_content=Ridder&amp;ymclid=15983624646820590381200009</t>
  </si>
  <si>
    <t>скамейка опорная/ступенька для входа в ванну</t>
  </si>
  <si>
    <t>http://тифломир.рф/braylevskaya-bumaga/</t>
  </si>
  <si>
    <t>бумага для письма по системе Брайля (1 кг)</t>
  </si>
  <si>
    <t>https://www.smartaids.ru/catalog/product/bumaga-dlya-pisma-i-pechati-po-braylyu-1-kg/</t>
  </si>
  <si>
    <t>https://rosopeka.ru/catalog/bumaga_dlya_pisma_po_braylyu_1_kg_art_ia3524.html</t>
  </si>
  <si>
    <t>ноутбук с предустановленным программным обеспечением экранного доступа</t>
  </si>
  <si>
    <t>мобильный телефон (смартфон) с предустановленным программным обеспечением экранного доступа для незрячих</t>
  </si>
  <si>
    <t>https://minutashop.ru/spb/watch/alarm-vibrate/#display=grid</t>
  </si>
  <si>
    <t>https://solarelectro.ru/products/abonentskoe-ustrojstvo-orientir-sistemy-informirovaniya-i-orientirovaniya-govoryaschij-gorod</t>
  </si>
  <si>
    <t>https://ok-group.biz/ru/section/5/</t>
  </si>
  <si>
    <t>https://bezbariera.ru/govorjashhij_gorod/</t>
  </si>
  <si>
    <t>абонентское устройство системы радиоинформирования и звукового ориентирования инвалидов по зрению и других маломобильных групп населения</t>
  </si>
  <si>
    <t>http://ntsz.ru/production.html?itemid=729</t>
  </si>
  <si>
    <t>https://www.smartaids.ru/catalog/product/indikator-urovnya-zhidkosti-zvukovibratsionnyy/</t>
  </si>
  <si>
    <t>https://www.ortomini.ru/sankt_peterburg/catalog/ortopedicheskaya_adaptivnaya_odegda_dlya_invalidov/17370</t>
  </si>
  <si>
    <t xml:space="preserve">куртка демисезонная </t>
  </si>
  <si>
    <t>куртка зимняя</t>
  </si>
  <si>
    <t>https://www.kriptomed.com/catalog/kurtki/kurtka-dlya-peredvizheniya-v-kresle-kolyaske1/</t>
  </si>
  <si>
    <t>https://medery.ru/catalog/opory/adaptivnaya_odezhda/kurtka_zimnyaya_adaptivnaya_odezhda/</t>
  </si>
  <si>
    <t>https://medery.ru/catalog/opory/adaptivnaya_odezhda/kurtka_demisezonnaya_adaptivnaya_odezhda/</t>
  </si>
  <si>
    <t>https://www.starmlad.ru/catalog/product/2661/</t>
  </si>
  <si>
    <t>https://smenawear.ru/catalog/adaptivnaya_odezhda/30022_polukombinezon_dlya_malchikov_zimnie_pod_pampers_z860_01_laym/</t>
  </si>
  <si>
    <t>брюки зимние под памперс</t>
  </si>
  <si>
    <t>брюки демисезонные под памперс</t>
  </si>
  <si>
    <t>https://smenawear.ru/catalog/adaptivnaya_odezhda/30025_polukombinezon_dlya_devochek_demisezonnye_pod_pampers_z560_01_rozovyy/?oid=113473</t>
  </si>
  <si>
    <t>https://alzstore.ru/adaptive/trousers/af054_b2xl.html</t>
  </si>
  <si>
    <t>https://www.starmlad.ru/catalog/product/2451/?oid=2450</t>
  </si>
  <si>
    <t>https://smenawear.ru/catalog/adaptivnaya_odezhda/30021_polukombinezon_dlya_devochek_zimnie_pod_pampers_z559_01_rozovyy/</t>
  </si>
  <si>
    <t>https://www.speakingcity.org/about_project/discounts/</t>
  </si>
  <si>
    <t>http://nc-asi.ru/практика-применения-мультимедийных-технологий-в-процессе-дополнительного-образования,-культурного-воспитания-и-развития-личности.html</t>
  </si>
  <si>
    <t>https://ortobalance.ru/adaptivnaya-odezhda/bryuki-demisezonnye-pod-pampers/</t>
  </si>
  <si>
    <t>информация не найдена</t>
  </si>
  <si>
    <t>Ком.пред.3                                             руб.</t>
  </si>
  <si>
    <t>https://www.medmag.ru/index.php?productID=772</t>
  </si>
  <si>
    <t>специальная адаптивная одежда:</t>
  </si>
  <si>
    <t>http://7daysget.ru/goods/говорящий-компьютер-для-незрячих-Mesuvida-Gole1-2</t>
  </si>
  <si>
    <t>http://7daysget.ru/goods/говорящий-компьютер-для-незрячих-Mesuvida-Gole1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</si>
</sst>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1" applyNumberForma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2" fontId="0" fillId="0" borderId="6" xfId="0" applyNumberForma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2" fontId="0" fillId="0" borderId="6" xfId="0" applyNumberForma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 wrapText="1"/>
    </xf>
    <xf numFmtId="0" fontId="0" fillId="0" borderId="6" xfId="0" applyNumberFormat="1" applyBorder="1" applyAlignment="1">
      <alignment horizontal="center" vertical="center" wrapText="1"/>
    </xf>
    <xf numFmtId="2" fontId="2" fillId="0" borderId="2" xfId="1" applyNumberForma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d-serdce.ru/catalog/sidene-dlya-vanny-titan-iris-ly-1089-2-stupenka-dlya-vanny-s-poruchnem.html" TargetMode="External"/><Relationship Id="rId18" Type="http://schemas.openxmlformats.org/officeDocument/2006/relationships/hyperlink" Target="https://www.smartaids.ru/catalog/product/grifel-dlya-pisma-po-braylyu-muzhskoy/" TargetMode="External"/><Relationship Id="rId26" Type="http://schemas.openxmlformats.org/officeDocument/2006/relationships/hyperlink" Target="http://blind.7daysget.ru/catalog/&#1043;&#1086;&#1074;&#1086;&#1088;&#1103;&#1097;&#1080;&#1077;-&#1090;&#1077;&#1083;&#1077;&#1092;&#1086;&#1085;&#1099;-&#1085;&#1072;-Android" TargetMode="External"/><Relationship Id="rId39" Type="http://schemas.openxmlformats.org/officeDocument/2006/relationships/hyperlink" Target="https://www.starmlad.ru/catalog/product/2661/" TargetMode="External"/><Relationship Id="rId21" Type="http://schemas.openxmlformats.org/officeDocument/2006/relationships/hyperlink" Target="http://&#1090;&#1080;&#1092;&#1083;&#1086;&#1084;&#1080;&#1088;.&#1088;&#1092;/braylevskaya-bumaga/" TargetMode="External"/><Relationship Id="rId34" Type="http://schemas.openxmlformats.org/officeDocument/2006/relationships/hyperlink" Target="https://solarelectro.ru/products/abonentskoe-ustrojstvo-orientir-sistemy-informirovaniya-i-orientirovaniya-govoryaschij-gorod" TargetMode="External"/><Relationship Id="rId42" Type="http://schemas.openxmlformats.org/officeDocument/2006/relationships/hyperlink" Target="https://medery.ru/catalog/opory/adaptivnaya_odezhda/kurtka_demisezonnaya_adaptivnaya_odezhda/" TargetMode="External"/><Relationship Id="rId47" Type="http://schemas.openxmlformats.org/officeDocument/2006/relationships/hyperlink" Target="https://smenawear.ru/catalog/adaptivnaya_odezhda/30021_polukombinezon_dlya_devochek_zimnie_pod_pampers_z559_01_rozovyy/" TargetMode="External"/><Relationship Id="rId50" Type="http://schemas.openxmlformats.org/officeDocument/2006/relationships/hyperlink" Target="https://ortobalance.ru/adaptivnaya-odezhda/bryuki-demisezonnye-pod-pampers/" TargetMode="External"/><Relationship Id="rId7" Type="http://schemas.openxmlformats.org/officeDocument/2006/relationships/hyperlink" Target="https://med-serdce.ru/catalog/vanna-naduvnaya-armed-dlya-mytya-tela-cheloveka-na-krovati.html" TargetMode="External"/><Relationship Id="rId2" Type="http://schemas.openxmlformats.org/officeDocument/2006/relationships/hyperlink" Target="https://tiu.ru/p319147064-glyukometr-rechevym-vyhodom.html" TargetMode="External"/><Relationship Id="rId16" Type="http://schemas.openxmlformats.org/officeDocument/2006/relationships/hyperlink" Target="https://&#1089;&#1083;&#1099;&#1096;&#1091;&#1074;&#1080;&#1078;&#1091;.&#1088;&#1092;/product/indikator-urovnya-zhidkosti-pomoshhnik/" TargetMode="External"/><Relationship Id="rId29" Type="http://schemas.openxmlformats.org/officeDocument/2006/relationships/hyperlink" Target="https://nelaton.ru/tekhnicheskie-sredstva-reabilitatcii/podgolovnik-reguliruemyi/podgolovnik-reguliruemyi-m00152-armed" TargetMode="External"/><Relationship Id="rId11" Type="http://schemas.openxmlformats.org/officeDocument/2006/relationships/hyperlink" Target="https://spb.leroymerlin.ru/product/kovrik-antiskolzyashchiy-dlya-vannoy-komnaty-69h39-cvet-v-assortimente-17840639/" TargetMode="External"/><Relationship Id="rId24" Type="http://schemas.openxmlformats.org/officeDocument/2006/relationships/hyperlink" Target="https://www.smartaids.ru/catalog/product/naruchnye-vibratsionnye-chasy-budilnik-vibrato/" TargetMode="External"/><Relationship Id="rId32" Type="http://schemas.openxmlformats.org/officeDocument/2006/relationships/hyperlink" Target="https://minutashop.ru/spb/watch/alarm-vibrate/" TargetMode="External"/><Relationship Id="rId37" Type="http://schemas.openxmlformats.org/officeDocument/2006/relationships/hyperlink" Target="https://www.smartaids.ru/catalog/product/indikator-urovnya-zhidkosti-zvukovibratsionnyy/" TargetMode="External"/><Relationship Id="rId40" Type="http://schemas.openxmlformats.org/officeDocument/2006/relationships/hyperlink" Target="https://www.kriptomed.com/catalog/kurtki/kurtka-dlya-peredvizheniya-v-kresle-kolyaske1/" TargetMode="External"/><Relationship Id="rId45" Type="http://schemas.openxmlformats.org/officeDocument/2006/relationships/hyperlink" Target="https://alzstore.ru/adaptive/trousers/af054_b2xl.htm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eapteka.ru/spb/goods/id248721/" TargetMode="External"/><Relationship Id="rId10" Type="http://schemas.openxmlformats.org/officeDocument/2006/relationships/hyperlink" Target="https://www.danya-baby.ru/kovriki-dlja-vannoy-i-tualeta/kovrik-dlya-vannoj-bella-puzyrki-7038sm.html" TargetMode="External"/><Relationship Id="rId19" Type="http://schemas.openxmlformats.org/officeDocument/2006/relationships/hyperlink" Target="https://www.smartaids.ru/catalog/product/grifel-dlya-pisma-po-braylyu-detskiy/" TargetMode="External"/><Relationship Id="rId31" Type="http://schemas.openxmlformats.org/officeDocument/2006/relationships/hyperlink" Target="https://rosopeka.ru/catalog/bumaga_dlya_pisma_po_braylyu_1_kg_art_ia3524.html" TargetMode="External"/><Relationship Id="rId44" Type="http://schemas.openxmlformats.org/officeDocument/2006/relationships/hyperlink" Target="https://smenawear.ru/catalog/adaptivnaya_odezhda/30025_polukombinezon_dlya_devochek_demisezonnye_pod_pampers_z560_01_rozovyy/?oid=113473" TargetMode="External"/><Relationship Id="rId52" Type="http://schemas.openxmlformats.org/officeDocument/2006/relationships/hyperlink" Target="http://7daysget.ru/goods/&#1075;&#1086;&#1074;&#1086;&#1088;&#1103;&#1097;&#1080;&#1081;-&#1082;&#1086;&#1084;&#1087;&#1100;&#1102;&#1090;&#1077;&#1088;-&#1076;&#1083;&#1103;-&#1085;&#1077;&#1079;&#1088;&#1103;&#1095;&#1080;&#1093;-Mesuvida-Gole1" TargetMode="External"/><Relationship Id="rId4" Type="http://schemas.openxmlformats.org/officeDocument/2006/relationships/hyperlink" Target="https://market.yandex.ru/product--accu-chek-test-poloski-active/1729356957?lr=2&amp;text=&#1090;&#1077;&#1089;&#1090;-&#1087;&#1086;&#1083;&#1086;&#1089;&#1082;&#1080;%20&#1076;&#1083;&#1103;%20&#1075;&#1086;&#1074;&#1086;&#1088;&#1103;&#1097;&#1080;&#1093;%20&#1075;&#1083;&#1102;&#1082;&#1086;&#1084;&#1077;&#1090;&#1088;&#1086;&#1074;" TargetMode="External"/><Relationship Id="rId9" Type="http://schemas.openxmlformats.org/officeDocument/2006/relationships/hyperlink" Target="https://rusmedical-spb.ru/mat-kovrik-protivoskolzjaschij-dlja-vanny-i-dusha" TargetMode="External"/><Relationship Id="rId14" Type="http://schemas.openxmlformats.org/officeDocument/2006/relationships/hyperlink" Target="https://supportshop.ru/aksessuary-dlya-medicinskix-krovatei/podgolovnik-reguliruemyj-armed-fs531" TargetMode="External"/><Relationship Id="rId22" Type="http://schemas.openxmlformats.org/officeDocument/2006/relationships/hyperlink" Target="https://novision.ru/govoryaschie-kompyutery/govoryaschiy-netbuk-irbis-nb34.html" TargetMode="External"/><Relationship Id="rId27" Type="http://schemas.openxmlformats.org/officeDocument/2006/relationships/hyperlink" Target="https://dostupsreda.ru/products/telefon-dlya-nezryachih-slepsung-e1200m" TargetMode="External"/><Relationship Id="rId30" Type="http://schemas.openxmlformats.org/officeDocument/2006/relationships/hyperlink" Target="https://www.smartaids.ru/catalog/product/bumaga-dlya-pisma-i-pechati-po-braylyu-1-kg/" TargetMode="External"/><Relationship Id="rId35" Type="http://schemas.openxmlformats.org/officeDocument/2006/relationships/hyperlink" Target="https://bezbariera.ru/govorjashhij_gorod/" TargetMode="External"/><Relationship Id="rId43" Type="http://schemas.openxmlformats.org/officeDocument/2006/relationships/hyperlink" Target="https://smenawear.ru/catalog/adaptivnaya_odezhda/30022_polukombinezon_dlya_malchikov_zimnie_pod_pampers_z860_01_laym/" TargetMode="External"/><Relationship Id="rId48" Type="http://schemas.openxmlformats.org/officeDocument/2006/relationships/hyperlink" Target="https://www.speakingcity.org/about_project/discounts/" TargetMode="External"/><Relationship Id="rId8" Type="http://schemas.openxmlformats.org/officeDocument/2006/relationships/hyperlink" Target="https://dobrinya.tiu.ru/p71796631-naduvnaya-vanna-dlya.html" TargetMode="External"/><Relationship Id="rId51" Type="http://schemas.openxmlformats.org/officeDocument/2006/relationships/hyperlink" Target="http://7daysget.ru/goods/&#1075;&#1086;&#1074;&#1086;&#1088;&#1103;&#1097;&#1080;&#1081;-&#1082;&#1086;&#1084;&#1087;&#1100;&#1102;&#1090;&#1077;&#1088;-&#1076;&#1083;&#1103;-&#1085;&#1077;&#1079;&#1088;&#1103;&#1095;&#1080;&#1093;-Mesuvida-Gole1-2" TargetMode="External"/><Relationship Id="rId3" Type="http://schemas.openxmlformats.org/officeDocument/2006/relationships/hyperlink" Target="https://&#1089;&#1083;&#1099;&#1096;&#1091;&#1074;&#1080;&#1078;&#1091;.&#1088;&#1092;/product/glyukometr-govoryashhij-dlya-slepyh/" TargetMode="External"/><Relationship Id="rId12" Type="http://schemas.openxmlformats.org/officeDocument/2006/relationships/hyperlink" Target="https://www.onlinetrade.ru/catalogue/taburety_skami_dlya_vannoy_komnaty-c6301/ridder/skameyka_dlya_vkhoda_v_vannu_ridder_dvukhstupenchataya_0102001-2078572.html?utm_source=market.yandex.ru&amp;utm_medium=cpc&amp;city=2&amp;ymclid=15983624646820590381200001" TargetMode="External"/><Relationship Id="rId17" Type="http://schemas.openxmlformats.org/officeDocument/2006/relationships/hyperlink" Target="http://bezgranic21.ru/shop/product/indikator-urovnya-zhidkosti-zvukovibratsionnyy" TargetMode="External"/><Relationship Id="rId25" Type="http://schemas.openxmlformats.org/officeDocument/2006/relationships/hyperlink" Target="https://dostupsreda.ru/products/govoryashij-sensornyj-telefon-dlya-slabovidyashih-i-slepyh" TargetMode="External"/><Relationship Id="rId33" Type="http://schemas.openxmlformats.org/officeDocument/2006/relationships/hyperlink" Target="https://ok-group.biz/ru/section/5/" TargetMode="External"/><Relationship Id="rId38" Type="http://schemas.openxmlformats.org/officeDocument/2006/relationships/hyperlink" Target="https://www.ortomini.ru/sankt_peterburg/catalog/ortopedicheskaya_adaptivnaya_odegda_dlya_invalidov/17370" TargetMode="External"/><Relationship Id="rId46" Type="http://schemas.openxmlformats.org/officeDocument/2006/relationships/hyperlink" Target="https://www.starmlad.ru/catalog/product/2451/?oid=2450" TargetMode="External"/><Relationship Id="rId20" Type="http://schemas.openxmlformats.org/officeDocument/2006/relationships/hyperlink" Target="https://rosopeka.ru/catalog/grifel_dlya_pisma_po_braylyu_muzhskoy_art_ia3530.html" TargetMode="External"/><Relationship Id="rId41" Type="http://schemas.openxmlformats.org/officeDocument/2006/relationships/hyperlink" Target="https://medery.ru/catalog/opory/adaptivnaya_odezhda/kurtka_zimnyaya_adaptivnaya_odezhda/" TargetMode="External"/><Relationship Id="rId1" Type="http://schemas.openxmlformats.org/officeDocument/2006/relationships/hyperlink" Target="https://spb.diamarka.com/glyukometry_drugikh_proizvoditeley/glyukometr-dlya-slabovidyashchikh-klever-chek-clever-chek-td-4227a/" TargetMode="External"/><Relationship Id="rId6" Type="http://schemas.openxmlformats.org/officeDocument/2006/relationships/hyperlink" Target="https://www.medtehno.ru/catalog/prispos_dlya_mjtya/Vanna_naduvnaya_dlya_mytya_tela_cheloveka_na_krovati_CA_204_MV/" TargetMode="External"/><Relationship Id="rId15" Type="http://schemas.openxmlformats.org/officeDocument/2006/relationships/hyperlink" Target="https://www.ortix.ru/product/podgolovnik-armed-reguliruemyj-m00152/" TargetMode="External"/><Relationship Id="rId23" Type="http://schemas.openxmlformats.org/officeDocument/2006/relationships/hyperlink" Target="https://silasluha.ru/aksessuari/naruchnye-vibratsionnye-chasy-budilnik-vibrato/" TargetMode="External"/><Relationship Id="rId28" Type="http://schemas.openxmlformats.org/officeDocument/2006/relationships/hyperlink" Target="https://www.medmag.ru/index.php?productID=772" TargetMode="External"/><Relationship Id="rId36" Type="http://schemas.openxmlformats.org/officeDocument/2006/relationships/hyperlink" Target="http://ntsz.ru/production.html?itemid=729" TargetMode="External"/><Relationship Id="rId49" Type="http://schemas.openxmlformats.org/officeDocument/2006/relationships/hyperlink" Target="http://nc-asi.ru/&#1087;&#1088;&#1072;&#1082;&#1090;&#1080;&#1082;&#1072;-&#1087;&#1088;&#1080;&#1084;&#1077;&#1085;&#1077;&#1085;&#1080;&#1103;-&#1084;&#1091;&#1083;&#1100;&#1090;&#1080;&#1084;&#1077;&#1076;&#1080;&#1081;&#1085;&#1099;&#1093;-&#1090;&#1077;&#1093;&#1085;&#1086;&#1083;&#1086;&#1075;&#1080;&#1081;-&#1074;-&#1087;&#1088;&#1086;&#1094;&#1077;&#1089;&#1089;&#1077;-&#1076;&#1086;&#1087;&#1086;&#1083;&#1085;&#1080;&#1090;&#1077;&#1083;&#1100;&#1085;&#1086;&#1075;&#1086;-&#1086;&#1073;&#1088;&#1072;&#1079;&#1086;&#1074;&#1072;&#1085;&#1080;&#1103;,-&#1082;&#1091;&#1083;&#1100;&#1090;&#1091;&#1088;&#1085;&#1086;&#1075;&#1086;-&#1074;&#1086;&#1089;&#1087;&#1080;&#1090;&#1072;&#1085;&#1080;&#1103;-&#1080;-&#1088;&#1072;&#1079;&#1074;&#1080;&#1090;&#1080;&#1103;-&#1083;&#1080;&#1095;&#1085;&#1086;&#1089;&#1090;&#1080;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31" workbookViewId="0">
      <selection activeCell="G32" sqref="G32:G33"/>
    </sheetView>
  </sheetViews>
  <sheetFormatPr defaultRowHeight="15" x14ac:dyDescent="0.25"/>
  <cols>
    <col min="1" max="1" width="54.85546875" customWidth="1"/>
    <col min="2" max="2" width="16.28515625" customWidth="1"/>
    <col min="3" max="3" width="26.140625" customWidth="1"/>
    <col min="4" max="4" width="26.42578125" customWidth="1"/>
    <col min="5" max="5" width="28.28515625" customWidth="1"/>
    <col min="6" max="6" width="20.28515625" customWidth="1"/>
    <col min="7" max="7" width="19.140625" customWidth="1"/>
  </cols>
  <sheetData>
    <row r="1" spans="1:11" s="3" customFormat="1" ht="18.75" x14ac:dyDescent="0.25">
      <c r="A1" s="45" t="s">
        <v>35</v>
      </c>
      <c r="B1" s="46"/>
      <c r="C1" s="46"/>
      <c r="D1" s="46"/>
      <c r="E1" s="46"/>
      <c r="F1" s="46"/>
      <c r="G1" s="47"/>
      <c r="H1" s="4"/>
      <c r="I1" s="4"/>
      <c r="J1" s="4"/>
      <c r="K1" s="4"/>
    </row>
    <row r="2" spans="1:11" s="3" customFormat="1" ht="37.5" x14ac:dyDescent="0.25">
      <c r="A2" s="6" t="s">
        <v>4</v>
      </c>
      <c r="B2" s="6" t="s">
        <v>5</v>
      </c>
      <c r="C2" s="6" t="s">
        <v>8</v>
      </c>
      <c r="D2" s="6" t="s">
        <v>9</v>
      </c>
      <c r="E2" s="6" t="s">
        <v>77</v>
      </c>
      <c r="F2" s="6" t="s">
        <v>7</v>
      </c>
      <c r="G2" s="6" t="s">
        <v>6</v>
      </c>
      <c r="H2" s="4"/>
      <c r="I2" s="4"/>
      <c r="J2" s="4"/>
      <c r="K2" s="4"/>
    </row>
    <row r="3" spans="1:11" s="2" customFormat="1" ht="89.25" customHeight="1" x14ac:dyDescent="0.25">
      <c r="A3" s="30" t="s">
        <v>39</v>
      </c>
      <c r="B3" s="37">
        <v>8</v>
      </c>
      <c r="C3" s="8" t="s">
        <v>11</v>
      </c>
      <c r="D3" s="29" t="s">
        <v>12</v>
      </c>
      <c r="E3" s="8" t="s">
        <v>13</v>
      </c>
      <c r="F3" s="34">
        <f>(C4+D4+E4)/3</f>
        <v>1786.6666666666667</v>
      </c>
      <c r="G3" s="35">
        <f>B3*F3</f>
        <v>14293.333333333334</v>
      </c>
      <c r="H3" s="5"/>
      <c r="I3" s="5"/>
      <c r="J3" s="5"/>
      <c r="K3" s="5"/>
    </row>
    <row r="4" spans="1:11" s="12" customFormat="1" ht="24.75" customHeight="1" x14ac:dyDescent="0.25">
      <c r="A4" s="31"/>
      <c r="B4" s="33"/>
      <c r="C4" s="10">
        <v>1300</v>
      </c>
      <c r="D4" s="10">
        <v>1800</v>
      </c>
      <c r="E4" s="10">
        <v>2260</v>
      </c>
      <c r="F4" s="31"/>
      <c r="G4" s="43"/>
      <c r="H4" s="11"/>
      <c r="I4" s="11"/>
      <c r="J4" s="11"/>
      <c r="K4" s="11"/>
    </row>
    <row r="5" spans="1:11" s="2" customFormat="1" ht="123.75" customHeight="1" x14ac:dyDescent="0.25">
      <c r="A5" s="30" t="s">
        <v>38</v>
      </c>
      <c r="B5" s="37">
        <v>30</v>
      </c>
      <c r="C5" s="8" t="s">
        <v>36</v>
      </c>
      <c r="D5" s="8" t="s">
        <v>37</v>
      </c>
      <c r="E5" s="8" t="s">
        <v>78</v>
      </c>
      <c r="F5" s="34">
        <f>(C6+D6+E6)/3</f>
        <v>765.33333333333337</v>
      </c>
      <c r="G5" s="35">
        <f>B5*F5</f>
        <v>22960</v>
      </c>
      <c r="H5" s="5"/>
      <c r="I5" s="5"/>
      <c r="J5" s="5"/>
      <c r="K5" s="5"/>
    </row>
    <row r="6" spans="1:11" s="2" customFormat="1" ht="27.75" customHeight="1" x14ac:dyDescent="0.25">
      <c r="A6" s="31"/>
      <c r="B6" s="33"/>
      <c r="C6" s="10">
        <v>969</v>
      </c>
      <c r="D6" s="10">
        <v>877</v>
      </c>
      <c r="E6" s="10">
        <v>450</v>
      </c>
      <c r="F6" s="31"/>
      <c r="G6" s="43"/>
      <c r="H6" s="5"/>
      <c r="I6" s="5"/>
      <c r="J6" s="5"/>
      <c r="K6" s="5"/>
    </row>
    <row r="7" spans="1:11" s="2" customFormat="1" ht="89.25" customHeight="1" x14ac:dyDescent="0.25">
      <c r="A7" s="30" t="s">
        <v>40</v>
      </c>
      <c r="B7" s="37">
        <v>6</v>
      </c>
      <c r="C7" s="15" t="s">
        <v>14</v>
      </c>
      <c r="D7" s="15" t="s">
        <v>15</v>
      </c>
      <c r="E7" s="15" t="s">
        <v>16</v>
      </c>
      <c r="F7" s="34">
        <f>(C8+D8+E8)/3</f>
        <v>7854</v>
      </c>
      <c r="G7" s="35">
        <f>B7*F7</f>
        <v>47124</v>
      </c>
      <c r="H7" s="5"/>
      <c r="I7" s="5"/>
      <c r="J7" s="5"/>
      <c r="K7" s="5"/>
    </row>
    <row r="8" spans="1:11" s="12" customFormat="1" ht="27.75" customHeight="1" x14ac:dyDescent="0.25">
      <c r="A8" s="31"/>
      <c r="B8" s="33"/>
      <c r="C8" s="10">
        <v>8985</v>
      </c>
      <c r="D8" s="10">
        <v>5587</v>
      </c>
      <c r="E8" s="10">
        <v>8990</v>
      </c>
      <c r="F8" s="44"/>
      <c r="G8" s="48"/>
      <c r="H8" s="11"/>
      <c r="I8" s="11"/>
      <c r="J8" s="11"/>
      <c r="K8" s="11"/>
    </row>
    <row r="9" spans="1:11" s="2" customFormat="1" ht="90" x14ac:dyDescent="0.25">
      <c r="A9" s="30" t="s">
        <v>34</v>
      </c>
      <c r="B9" s="37">
        <v>10</v>
      </c>
      <c r="C9" s="8" t="s">
        <v>17</v>
      </c>
      <c r="D9" s="8" t="s">
        <v>41</v>
      </c>
      <c r="E9" s="8" t="s">
        <v>42</v>
      </c>
      <c r="F9" s="34">
        <f>(C10+D10+E10)/3</f>
        <v>349.33333333333331</v>
      </c>
      <c r="G9" s="35">
        <f>B9*F9</f>
        <v>3493.333333333333</v>
      </c>
      <c r="H9" s="5"/>
      <c r="I9" s="5"/>
      <c r="J9" s="5"/>
      <c r="K9" s="5"/>
    </row>
    <row r="10" spans="1:11" s="12" customFormat="1" ht="18.75" x14ac:dyDescent="0.25">
      <c r="A10" s="31"/>
      <c r="B10" s="33"/>
      <c r="C10" s="10">
        <v>390</v>
      </c>
      <c r="D10" s="10">
        <v>350</v>
      </c>
      <c r="E10" s="10">
        <v>308</v>
      </c>
      <c r="F10" s="31"/>
      <c r="G10" s="43"/>
      <c r="H10" s="11"/>
      <c r="I10" s="11"/>
      <c r="J10" s="11"/>
      <c r="K10" s="11"/>
    </row>
    <row r="11" spans="1:11" s="2" customFormat="1" ht="195" x14ac:dyDescent="0.25">
      <c r="A11" s="30" t="s">
        <v>45</v>
      </c>
      <c r="B11" s="37">
        <v>10</v>
      </c>
      <c r="C11" s="19" t="s">
        <v>43</v>
      </c>
      <c r="D11" s="19" t="s">
        <v>44</v>
      </c>
      <c r="E11" s="15" t="s">
        <v>18</v>
      </c>
      <c r="F11" s="34">
        <f>(C12+D12+E12)/3</f>
        <v>4471</v>
      </c>
      <c r="G11" s="35">
        <f>B11*F11</f>
        <v>44710</v>
      </c>
      <c r="H11" s="5"/>
      <c r="I11" s="5"/>
      <c r="J11" s="5"/>
      <c r="K11" s="5"/>
    </row>
    <row r="12" spans="1:11" s="12" customFormat="1" ht="18.75" x14ac:dyDescent="0.25">
      <c r="A12" s="31"/>
      <c r="B12" s="33"/>
      <c r="C12" s="10">
        <v>5770</v>
      </c>
      <c r="D12" s="10">
        <v>3543</v>
      </c>
      <c r="E12" s="10">
        <v>4100</v>
      </c>
      <c r="F12" s="31"/>
      <c r="G12" s="43"/>
      <c r="H12" s="11"/>
      <c r="I12" s="11"/>
      <c r="J12" s="11"/>
      <c r="K12" s="11"/>
    </row>
    <row r="13" spans="1:11" s="2" customFormat="1" ht="75" x14ac:dyDescent="0.25">
      <c r="A13" s="30" t="s">
        <v>0</v>
      </c>
      <c r="B13" s="37">
        <v>15</v>
      </c>
      <c r="C13" s="19" t="s">
        <v>19</v>
      </c>
      <c r="D13" s="16" t="s">
        <v>20</v>
      </c>
      <c r="E13" s="8" t="s">
        <v>21</v>
      </c>
      <c r="F13" s="34">
        <f>(C14+D14+E14)/3</f>
        <v>2516.6666666666665</v>
      </c>
      <c r="G13" s="35">
        <f>B13*F13</f>
        <v>37750</v>
      </c>
      <c r="H13" s="5"/>
      <c r="I13" s="5"/>
      <c r="J13" s="5"/>
      <c r="K13" s="5"/>
    </row>
    <row r="14" spans="1:11" s="12" customFormat="1" ht="18.75" x14ac:dyDescent="0.25">
      <c r="A14" s="31"/>
      <c r="B14" s="33"/>
      <c r="C14" s="10">
        <v>2650</v>
      </c>
      <c r="D14" s="10">
        <v>2700</v>
      </c>
      <c r="E14" s="10">
        <v>2200</v>
      </c>
      <c r="F14" s="31"/>
      <c r="G14" s="43"/>
      <c r="H14" s="11"/>
      <c r="I14" s="11"/>
      <c r="J14" s="11"/>
      <c r="K14" s="11"/>
    </row>
    <row r="15" spans="1:11" s="2" customFormat="1" ht="18.75" x14ac:dyDescent="0.25">
      <c r="A15" s="20" t="s">
        <v>79</v>
      </c>
      <c r="B15" s="13"/>
      <c r="C15" s="50"/>
      <c r="D15" s="51"/>
      <c r="E15" s="51"/>
      <c r="F15" s="51"/>
      <c r="G15" s="52"/>
      <c r="H15" s="5"/>
      <c r="I15" s="5"/>
      <c r="J15" s="5"/>
      <c r="K15" s="5"/>
    </row>
    <row r="16" spans="1:11" s="2" customFormat="1" ht="75" x14ac:dyDescent="0.25">
      <c r="A16" s="30" t="s">
        <v>60</v>
      </c>
      <c r="B16" s="32">
        <v>4</v>
      </c>
      <c r="C16" s="14" t="s">
        <v>59</v>
      </c>
      <c r="D16" s="14" t="s">
        <v>65</v>
      </c>
      <c r="E16" s="14" t="s">
        <v>64</v>
      </c>
      <c r="F16" s="34">
        <f>(C17+D17+E17)/3</f>
        <v>9220</v>
      </c>
      <c r="G16" s="35">
        <f>F16*B16</f>
        <v>36880</v>
      </c>
      <c r="H16" s="5"/>
      <c r="I16" s="5"/>
      <c r="J16" s="5"/>
      <c r="K16" s="5"/>
    </row>
    <row r="17" spans="1:11" s="2" customFormat="1" ht="18.75" x14ac:dyDescent="0.25">
      <c r="A17" s="31"/>
      <c r="B17" s="49"/>
      <c r="C17" s="10">
        <v>14400</v>
      </c>
      <c r="D17" s="10">
        <v>9760</v>
      </c>
      <c r="E17" s="10">
        <v>3500</v>
      </c>
      <c r="F17" s="44"/>
      <c r="G17" s="48"/>
      <c r="H17" s="5"/>
      <c r="I17" s="5"/>
      <c r="J17" s="5"/>
      <c r="K17" s="5"/>
    </row>
    <row r="18" spans="1:11" s="2" customFormat="1" ht="60" x14ac:dyDescent="0.25">
      <c r="A18" s="30" t="s">
        <v>61</v>
      </c>
      <c r="B18" s="32">
        <v>4</v>
      </c>
      <c r="C18" s="14" t="s">
        <v>62</v>
      </c>
      <c r="D18" s="14" t="s">
        <v>63</v>
      </c>
      <c r="E18" s="14" t="s">
        <v>71</v>
      </c>
      <c r="F18" s="34">
        <f>(C19+D19+E19)/3</f>
        <v>11566.666666666666</v>
      </c>
      <c r="G18" s="35">
        <f>F18*B18</f>
        <v>46266.666666666664</v>
      </c>
      <c r="H18" s="5"/>
      <c r="I18" s="5"/>
      <c r="J18" s="5"/>
      <c r="K18" s="5"/>
    </row>
    <row r="19" spans="1:11" s="2" customFormat="1" ht="18.75" x14ac:dyDescent="0.25">
      <c r="A19" s="31"/>
      <c r="B19" s="49"/>
      <c r="C19" s="10">
        <v>21000</v>
      </c>
      <c r="D19" s="10">
        <v>3700</v>
      </c>
      <c r="E19" s="10">
        <v>10000</v>
      </c>
      <c r="F19" s="31"/>
      <c r="G19" s="43"/>
      <c r="H19" s="5"/>
      <c r="I19" s="5"/>
      <c r="J19" s="5"/>
      <c r="K19" s="5"/>
    </row>
    <row r="20" spans="1:11" s="2" customFormat="1" ht="75" x14ac:dyDescent="0.25">
      <c r="A20" s="26" t="s">
        <v>67</v>
      </c>
      <c r="B20" s="28">
        <v>4</v>
      </c>
      <c r="C20" s="14" t="s">
        <v>66</v>
      </c>
      <c r="D20" s="14" t="s">
        <v>72</v>
      </c>
      <c r="E20" s="10" t="s">
        <v>76</v>
      </c>
      <c r="F20" s="30">
        <f>(C21+D21)/2</f>
        <v>5982.5</v>
      </c>
      <c r="G20" s="35">
        <f>F20*B20</f>
        <v>23930</v>
      </c>
      <c r="H20" s="5"/>
      <c r="I20" s="5"/>
      <c r="J20" s="5"/>
      <c r="K20" s="5"/>
    </row>
    <row r="21" spans="1:11" s="2" customFormat="1" ht="18.75" x14ac:dyDescent="0.25">
      <c r="A21" s="27"/>
      <c r="B21" s="21"/>
      <c r="C21" s="10">
        <v>5966</v>
      </c>
      <c r="D21" s="10">
        <v>5999</v>
      </c>
      <c r="E21" s="10"/>
      <c r="F21" s="57"/>
      <c r="G21" s="58"/>
      <c r="H21" s="5"/>
      <c r="I21" s="5"/>
      <c r="J21" s="5"/>
      <c r="K21" s="5"/>
    </row>
    <row r="22" spans="1:11" s="2" customFormat="1" ht="90" x14ac:dyDescent="0.25">
      <c r="A22" s="54" t="s">
        <v>68</v>
      </c>
      <c r="B22" s="53">
        <v>8</v>
      </c>
      <c r="C22" s="14" t="s">
        <v>69</v>
      </c>
      <c r="D22" s="14" t="s">
        <v>70</v>
      </c>
      <c r="E22" s="14" t="s">
        <v>75</v>
      </c>
      <c r="F22" s="55">
        <f>(C23+D23+E23)/2</f>
        <v>4895.5</v>
      </c>
      <c r="G22" s="56">
        <f>F22*B22</f>
        <v>39164</v>
      </c>
      <c r="H22" s="5"/>
      <c r="I22" s="5"/>
      <c r="J22" s="5"/>
      <c r="K22" s="5"/>
    </row>
    <row r="23" spans="1:11" s="2" customFormat="1" ht="18.75" x14ac:dyDescent="0.25">
      <c r="A23" s="31"/>
      <c r="B23" s="49"/>
      <c r="C23" s="10">
        <v>4499</v>
      </c>
      <c r="D23" s="10">
        <v>2280</v>
      </c>
      <c r="E23" s="10">
        <v>3012</v>
      </c>
      <c r="F23" s="31"/>
      <c r="G23" s="48"/>
      <c r="H23" s="5"/>
      <c r="I23" s="5"/>
      <c r="J23" s="5"/>
      <c r="K23" s="5"/>
    </row>
    <row r="24" spans="1:11" s="25" customFormat="1" ht="64.5" customHeight="1" x14ac:dyDescent="0.25">
      <c r="A24" s="30" t="s">
        <v>22</v>
      </c>
      <c r="B24" s="37">
        <v>20</v>
      </c>
      <c r="C24" s="22" t="s">
        <v>58</v>
      </c>
      <c r="D24" s="22" t="s">
        <v>23</v>
      </c>
      <c r="E24" s="23" t="s">
        <v>24</v>
      </c>
      <c r="F24" s="34">
        <f>(C25+D25+E25)/3</f>
        <v>1390</v>
      </c>
      <c r="G24" s="35">
        <f>B24*F24</f>
        <v>27800</v>
      </c>
      <c r="H24" s="24"/>
      <c r="I24" s="24"/>
      <c r="J24" s="24"/>
      <c r="K24" s="24"/>
    </row>
    <row r="25" spans="1:11" s="2" customFormat="1" ht="18.75" x14ac:dyDescent="0.25">
      <c r="A25" s="31"/>
      <c r="B25" s="33"/>
      <c r="C25" s="10">
        <v>1620</v>
      </c>
      <c r="D25" s="10">
        <v>850</v>
      </c>
      <c r="E25" s="10">
        <v>1700</v>
      </c>
      <c r="F25" s="31"/>
      <c r="G25" s="43"/>
      <c r="H25" s="5"/>
      <c r="I25" s="5"/>
      <c r="J25" s="5"/>
      <c r="K25" s="5"/>
    </row>
    <row r="26" spans="1:11" s="2" customFormat="1" ht="60" x14ac:dyDescent="0.25">
      <c r="A26" s="30" t="s">
        <v>47</v>
      </c>
      <c r="B26" s="32">
        <v>50</v>
      </c>
      <c r="C26" s="8" t="s">
        <v>46</v>
      </c>
      <c r="D26" s="8" t="s">
        <v>48</v>
      </c>
      <c r="E26" s="8" t="s">
        <v>49</v>
      </c>
      <c r="F26" s="34">
        <f>(C27+D27+E27)/3</f>
        <v>300</v>
      </c>
      <c r="G26" s="35">
        <f>F26*B26</f>
        <v>15000</v>
      </c>
      <c r="H26" s="5"/>
      <c r="I26" s="5"/>
      <c r="J26" s="5"/>
      <c r="K26" s="5"/>
    </row>
    <row r="27" spans="1:11" s="2" customFormat="1" ht="18.75" x14ac:dyDescent="0.25">
      <c r="A27" s="31"/>
      <c r="B27" s="33"/>
      <c r="C27" s="10">
        <v>300</v>
      </c>
      <c r="D27" s="10">
        <v>300</v>
      </c>
      <c r="E27" s="10">
        <v>300</v>
      </c>
      <c r="F27" s="44"/>
      <c r="G27" s="36"/>
      <c r="H27" s="5"/>
      <c r="I27" s="5"/>
      <c r="J27" s="5"/>
      <c r="K27" s="5"/>
    </row>
    <row r="28" spans="1:11" s="2" customFormat="1" ht="60" x14ac:dyDescent="0.25">
      <c r="A28" s="30" t="s">
        <v>1</v>
      </c>
      <c r="B28" s="37">
        <v>50</v>
      </c>
      <c r="C28" s="8" t="s">
        <v>26</v>
      </c>
      <c r="D28" s="8" t="s">
        <v>27</v>
      </c>
      <c r="E28" s="15" t="s">
        <v>25</v>
      </c>
      <c r="F28" s="30">
        <f>(C29+D29+E29)/3</f>
        <v>78.333333333333329</v>
      </c>
      <c r="G28" s="35">
        <f>B28*F28</f>
        <v>3916.6666666666665</v>
      </c>
      <c r="H28" s="5"/>
      <c r="I28" s="5"/>
      <c r="J28" s="5"/>
      <c r="K28" s="5"/>
    </row>
    <row r="29" spans="1:11" s="2" customFormat="1" ht="18.75" x14ac:dyDescent="0.25">
      <c r="A29" s="31"/>
      <c r="B29" s="33"/>
      <c r="C29" s="10">
        <v>70</v>
      </c>
      <c r="D29" s="10">
        <v>95</v>
      </c>
      <c r="E29" s="10">
        <v>70</v>
      </c>
      <c r="F29" s="31"/>
      <c r="G29" s="43"/>
      <c r="H29" s="5"/>
      <c r="I29" s="5"/>
      <c r="J29" s="5"/>
      <c r="K29" s="5"/>
    </row>
    <row r="30" spans="1:11" s="2" customFormat="1" ht="60" x14ac:dyDescent="0.25">
      <c r="A30" s="30" t="s">
        <v>51</v>
      </c>
      <c r="B30" s="41">
        <v>6</v>
      </c>
      <c r="C30" s="14" t="s">
        <v>31</v>
      </c>
      <c r="D30" s="14" t="s">
        <v>32</v>
      </c>
      <c r="E30" s="14" t="s">
        <v>33</v>
      </c>
      <c r="F30" s="34">
        <f>(C31+D31+E31)/3</f>
        <v>6883.333333333333</v>
      </c>
      <c r="G30" s="35">
        <f>B30*F30</f>
        <v>41300</v>
      </c>
      <c r="H30" s="5"/>
      <c r="I30" s="5"/>
      <c r="J30" s="5"/>
      <c r="K30" s="5"/>
    </row>
    <row r="31" spans="1:11" s="2" customFormat="1" ht="18.75" x14ac:dyDescent="0.25">
      <c r="A31" s="31"/>
      <c r="B31" s="42"/>
      <c r="C31" s="10">
        <v>7000</v>
      </c>
      <c r="D31" s="10">
        <v>5990</v>
      </c>
      <c r="E31" s="10">
        <v>7660</v>
      </c>
      <c r="F31" s="31"/>
      <c r="G31" s="43"/>
      <c r="H31" s="5"/>
      <c r="I31" s="5"/>
      <c r="J31" s="5"/>
      <c r="K31" s="5"/>
    </row>
    <row r="32" spans="1:11" s="2" customFormat="1" ht="57.75" customHeight="1" x14ac:dyDescent="0.25">
      <c r="A32" s="30" t="s">
        <v>50</v>
      </c>
      <c r="B32" s="41">
        <v>6</v>
      </c>
      <c r="C32" s="15" t="s">
        <v>28</v>
      </c>
      <c r="D32" s="8" t="s">
        <v>80</v>
      </c>
      <c r="E32" s="8" t="s">
        <v>81</v>
      </c>
      <c r="F32" s="34">
        <f>(C33+D33+E33)/3</f>
        <v>18326.666666666668</v>
      </c>
      <c r="G32" s="35">
        <f>B32*F32</f>
        <v>109960</v>
      </c>
      <c r="H32" s="5"/>
      <c r="I32" s="5"/>
      <c r="J32" s="5"/>
      <c r="K32" s="5"/>
    </row>
    <row r="33" spans="1:11" s="2" customFormat="1" ht="32.25" customHeight="1" x14ac:dyDescent="0.25">
      <c r="A33" s="31"/>
      <c r="B33" s="42"/>
      <c r="C33" s="10">
        <v>20000</v>
      </c>
      <c r="D33" s="10">
        <v>17990</v>
      </c>
      <c r="E33" s="10">
        <v>16990</v>
      </c>
      <c r="F33" s="31"/>
      <c r="G33" s="43"/>
      <c r="H33" s="5"/>
      <c r="I33" s="5"/>
      <c r="J33" s="5"/>
      <c r="K33" s="5"/>
    </row>
    <row r="34" spans="1:11" s="2" customFormat="1" ht="60" x14ac:dyDescent="0.25">
      <c r="A34" s="30" t="s">
        <v>2</v>
      </c>
      <c r="B34" s="37">
        <v>5</v>
      </c>
      <c r="C34" s="8" t="s">
        <v>52</v>
      </c>
      <c r="D34" s="18" t="s">
        <v>29</v>
      </c>
      <c r="E34" s="8" t="s">
        <v>30</v>
      </c>
      <c r="F34" s="34">
        <f>(C35+D35+E35)/3</f>
        <v>3488.3333333333335</v>
      </c>
      <c r="G34" s="35">
        <f>B34*F34</f>
        <v>17441.666666666668</v>
      </c>
      <c r="H34" s="5"/>
      <c r="I34" s="5"/>
      <c r="J34" s="5"/>
      <c r="K34" s="5"/>
    </row>
    <row r="35" spans="1:11" s="2" customFormat="1" ht="18.75" x14ac:dyDescent="0.25">
      <c r="A35" s="31"/>
      <c r="B35" s="33"/>
      <c r="C35" s="10">
        <v>3210</v>
      </c>
      <c r="D35" s="10">
        <v>3550</v>
      </c>
      <c r="E35" s="10">
        <v>3705</v>
      </c>
      <c r="F35" s="44"/>
      <c r="G35" s="43"/>
      <c r="H35" s="5"/>
      <c r="I35" s="5"/>
      <c r="J35" s="5"/>
      <c r="K35" s="5"/>
    </row>
    <row r="36" spans="1:11" s="2" customFormat="1" ht="102" customHeight="1" x14ac:dyDescent="0.25">
      <c r="A36" s="30" t="s">
        <v>56</v>
      </c>
      <c r="B36" s="32">
        <v>3</v>
      </c>
      <c r="C36" s="14" t="s">
        <v>54</v>
      </c>
      <c r="D36" s="14" t="s">
        <v>53</v>
      </c>
      <c r="E36" s="14" t="s">
        <v>55</v>
      </c>
      <c r="F36" s="34">
        <f>(C37+D37+E37)/3</f>
        <v>10266.666666666666</v>
      </c>
      <c r="G36" s="35">
        <f>B36*F36</f>
        <v>30800</v>
      </c>
      <c r="H36" s="5"/>
      <c r="I36" s="5"/>
      <c r="J36" s="5"/>
      <c r="K36" s="5"/>
    </row>
    <row r="37" spans="1:11" s="2" customFormat="1" ht="18.75" x14ac:dyDescent="0.25">
      <c r="A37" s="31"/>
      <c r="B37" s="33"/>
      <c r="C37" s="10">
        <v>8000</v>
      </c>
      <c r="D37" s="10">
        <v>11500</v>
      </c>
      <c r="E37" s="10">
        <v>11300</v>
      </c>
      <c r="F37" s="31"/>
      <c r="G37" s="36"/>
      <c r="H37" s="5"/>
      <c r="I37" s="5"/>
      <c r="J37" s="5"/>
      <c r="K37" s="5"/>
    </row>
    <row r="38" spans="1:11" s="2" customFormat="1" ht="114.75" customHeight="1" x14ac:dyDescent="0.25">
      <c r="A38" s="30" t="s">
        <v>3</v>
      </c>
      <c r="B38" s="37">
        <v>3</v>
      </c>
      <c r="C38" s="8" t="s">
        <v>57</v>
      </c>
      <c r="D38" s="8" t="s">
        <v>73</v>
      </c>
      <c r="E38" s="8" t="s">
        <v>74</v>
      </c>
      <c r="F38" s="34">
        <f>(C39+D39+E39)/3</f>
        <v>5226.666666666667</v>
      </c>
      <c r="G38" s="35">
        <f>B38*F38</f>
        <v>15680</v>
      </c>
      <c r="H38" s="5"/>
      <c r="I38" s="5"/>
      <c r="J38" s="5"/>
      <c r="K38" s="5"/>
    </row>
    <row r="39" spans="1:11" s="2" customFormat="1" ht="29.25" customHeight="1" x14ac:dyDescent="0.25">
      <c r="A39" s="31"/>
      <c r="B39" s="38"/>
      <c r="C39" s="10">
        <v>5230</v>
      </c>
      <c r="D39" s="10">
        <v>5330</v>
      </c>
      <c r="E39" s="10">
        <v>5120</v>
      </c>
      <c r="F39" s="39"/>
      <c r="G39" s="40"/>
      <c r="H39" s="5"/>
      <c r="I39" s="5"/>
      <c r="J39" s="5"/>
      <c r="K39" s="5"/>
    </row>
    <row r="40" spans="1:11" s="1" customFormat="1" ht="18.75" x14ac:dyDescent="0.3">
      <c r="A40" s="9" t="s">
        <v>10</v>
      </c>
      <c r="B40" s="9"/>
      <c r="C40" s="9"/>
      <c r="D40" s="9"/>
      <c r="E40" s="9"/>
      <c r="F40" s="9"/>
      <c r="G40" s="17">
        <f>+G3+G5+G7+G9+G11+G13+G16+G18+G20+G22+G24+G26+G28+G30+G32+G34+G36+G38</f>
        <v>578469.66666666674</v>
      </c>
      <c r="H40" s="7"/>
      <c r="I40" s="7"/>
      <c r="J40" s="7"/>
      <c r="K40" s="7"/>
    </row>
  </sheetData>
  <mergeCells count="72">
    <mergeCell ref="G18:G19"/>
    <mergeCell ref="F22:F23"/>
    <mergeCell ref="G22:G23"/>
    <mergeCell ref="F20:F21"/>
    <mergeCell ref="G20:G21"/>
    <mergeCell ref="B18:B19"/>
    <mergeCell ref="A18:A19"/>
    <mergeCell ref="B22:B23"/>
    <mergeCell ref="A22:A23"/>
    <mergeCell ref="F16:F17"/>
    <mergeCell ref="F18:F19"/>
    <mergeCell ref="A13:A14"/>
    <mergeCell ref="B13:B14"/>
    <mergeCell ref="F13:F14"/>
    <mergeCell ref="G13:G14"/>
    <mergeCell ref="B16:B17"/>
    <mergeCell ref="A16:A17"/>
    <mergeCell ref="G16:G17"/>
    <mergeCell ref="C15:G15"/>
    <mergeCell ref="G7:G8"/>
    <mergeCell ref="A11:A12"/>
    <mergeCell ref="B11:B12"/>
    <mergeCell ref="F11:F12"/>
    <mergeCell ref="G11:G12"/>
    <mergeCell ref="A9:A10"/>
    <mergeCell ref="B9:B10"/>
    <mergeCell ref="F9:F10"/>
    <mergeCell ref="G9:G10"/>
    <mergeCell ref="A7:A8"/>
    <mergeCell ref="B7:B8"/>
    <mergeCell ref="F7:F8"/>
    <mergeCell ref="A1:G1"/>
    <mergeCell ref="A3:A4"/>
    <mergeCell ref="B3:B4"/>
    <mergeCell ref="A5:A6"/>
    <mergeCell ref="B5:B6"/>
    <mergeCell ref="F3:F4"/>
    <mergeCell ref="G3:G4"/>
    <mergeCell ref="F5:F6"/>
    <mergeCell ref="G5:G6"/>
    <mergeCell ref="A24:A25"/>
    <mergeCell ref="B24:B25"/>
    <mergeCell ref="F26:F27"/>
    <mergeCell ref="G26:G27"/>
    <mergeCell ref="F24:F25"/>
    <mergeCell ref="G24:G25"/>
    <mergeCell ref="A26:A27"/>
    <mergeCell ref="B26:B27"/>
    <mergeCell ref="A28:A29"/>
    <mergeCell ref="B28:B29"/>
    <mergeCell ref="F28:F29"/>
    <mergeCell ref="G28:G29"/>
    <mergeCell ref="A30:A31"/>
    <mergeCell ref="B30:B31"/>
    <mergeCell ref="F30:F31"/>
    <mergeCell ref="G30:G31"/>
    <mergeCell ref="A32:A33"/>
    <mergeCell ref="B32:B33"/>
    <mergeCell ref="F32:F33"/>
    <mergeCell ref="G32:G33"/>
    <mergeCell ref="A34:A35"/>
    <mergeCell ref="B34:B35"/>
    <mergeCell ref="F34:F35"/>
    <mergeCell ref="G34:G35"/>
    <mergeCell ref="A36:A37"/>
    <mergeCell ref="B36:B37"/>
    <mergeCell ref="F36:F37"/>
    <mergeCell ref="G36:G37"/>
    <mergeCell ref="A38:A39"/>
    <mergeCell ref="B38:B39"/>
    <mergeCell ref="F38:F39"/>
    <mergeCell ref="G38:G39"/>
  </mergeCells>
  <hyperlinks>
    <hyperlink ref="C3" r:id="rId1"/>
    <hyperlink ref="D3" r:id="rId2"/>
    <hyperlink ref="E3" r:id="rId3"/>
    <hyperlink ref="C5" r:id="rId4"/>
    <hyperlink ref="D5" r:id="rId5"/>
    <hyperlink ref="C7" r:id="rId6"/>
    <hyperlink ref="D7" r:id="rId7"/>
    <hyperlink ref="E7" r:id="rId8"/>
    <hyperlink ref="C9" r:id="rId9"/>
    <hyperlink ref="D9" r:id="rId10" location="/68-cvet-biryuzovyj"/>
    <hyperlink ref="E9" r:id="rId11"/>
    <hyperlink ref="C11" r:id="rId12"/>
    <hyperlink ref="D11" display="https://santehnika-tut.ru/product/skamejka-dlya-vhoda-v-vannu-ridder-assistent-a0102601-belyj-hrom-188414.html?utm_source=spb.market.yandex.ru&amp;utm_medium=cpc&amp;utm_campaign=aksessuary-dlya-vannoj&amp;utm_term=188414&amp;utm_content=Ridder&amp;ymclid=1598362464682059038"/>
    <hyperlink ref="E11" r:id="rId13"/>
    <hyperlink ref="C13" r:id="rId14"/>
    <hyperlink ref="D13" r:id="rId15"/>
    <hyperlink ref="D24" r:id="rId16"/>
    <hyperlink ref="E24" r:id="rId17"/>
    <hyperlink ref="C28" r:id="rId18"/>
    <hyperlink ref="D28" r:id="rId19"/>
    <hyperlink ref="E28" r:id="rId20"/>
    <hyperlink ref="C26" r:id="rId21"/>
    <hyperlink ref="C32" r:id="rId22"/>
    <hyperlink ref="D34" r:id="rId23"/>
    <hyperlink ref="E34" r:id="rId24"/>
    <hyperlink ref="C30" r:id="rId25"/>
    <hyperlink ref="D30" r:id="rId26"/>
    <hyperlink ref="E30" r:id="rId27"/>
    <hyperlink ref="E5" r:id="rId28"/>
    <hyperlink ref="E13" r:id="rId29"/>
    <hyperlink ref="D26" r:id="rId30"/>
    <hyperlink ref="E26" r:id="rId31"/>
    <hyperlink ref="C34" r:id="rId32" location="display=grid"/>
    <hyperlink ref="C36" r:id="rId33"/>
    <hyperlink ref="D36" r:id="rId34"/>
    <hyperlink ref="E36" r:id="rId35"/>
    <hyperlink ref="C38" r:id="rId36"/>
    <hyperlink ref="C24" r:id="rId37"/>
    <hyperlink ref="C16" r:id="rId38"/>
    <hyperlink ref="D16" r:id="rId39"/>
    <hyperlink ref="C18" r:id="rId40"/>
    <hyperlink ref="D18" r:id="rId41"/>
    <hyperlink ref="E16" r:id="rId42"/>
    <hyperlink ref="C20" r:id="rId43"/>
    <hyperlink ref="C22" r:id="rId44"/>
    <hyperlink ref="D22" r:id="rId45"/>
    <hyperlink ref="E18" r:id="rId46"/>
    <hyperlink ref="D20" r:id="rId47"/>
    <hyperlink ref="D38" r:id="rId48"/>
    <hyperlink ref="E38" r:id="rId49"/>
    <hyperlink ref="E22" r:id="rId50"/>
    <hyperlink ref="D32" r:id="rId51"/>
    <hyperlink ref="E32" r:id="rId52"/>
  </hyperlinks>
  <pageMargins left="0.7" right="0.7" top="0.75" bottom="0.75" header="0.3" footer="0.3"/>
  <pageSetup paperSize="9" scale="68" fitToHeight="0" orientation="landscape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2020-12-24T07:34:58Z</dcterms:modified>
</cp:coreProperties>
</file>