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395" windowWidth="14415" windowHeight="7830" tabRatio="949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" sheetId="39" r:id="rId9"/>
    <sheet name="Выборгский роддом" sheetId="40" r:id="rId10"/>
    <sheet name="Выборгская МБ" sheetId="7" r:id="rId11"/>
    <sheet name="Гатчинская КМБ" sheetId="17" r:id="rId12"/>
    <sheet name="Кингисеппская МБ" sheetId="18" r:id="rId13"/>
    <sheet name="Киришская МБ" sheetId="19" r:id="rId14"/>
    <sheet name="Кировская МБ" sheetId="20" r:id="rId15"/>
    <sheet name="Лодейнопольская МБ" sheetId="21" r:id="rId16"/>
    <sheet name="Ломоносовская МБ" sheetId="22" r:id="rId17"/>
    <sheet name="Лужская МБ" sheetId="23" r:id="rId18"/>
    <sheet name="Подпорожская МБ" sheetId="24" r:id="rId19"/>
    <sheet name="Приозерская МБ" sheetId="25" r:id="rId20"/>
    <sheet name="Сланцевская МБ" sheetId="26" r:id="rId21"/>
    <sheet name="Тихвинская МБ" sheetId="27" r:id="rId22"/>
    <sheet name="Тосненская КМБ" sheetId="28" r:id="rId23"/>
    <sheet name="Центр проф патологии" sheetId="9" r:id="rId24"/>
    <sheet name="Центр СПИД" sheetId="10" r:id="rId25"/>
    <sheet name="Лужский дом ребёнка" sheetId="12" r:id="rId26"/>
    <sheet name="Всеволожский дом ребенка" sheetId="13" r:id="rId27"/>
    <sheet name="Контрольно-анал лабор" sheetId="14" r:id="rId28"/>
    <sheet name="Ленобл центр" sheetId="15" r:id="rId29"/>
    <sheet name="ЛОКБ" sheetId="41" r:id="rId30"/>
    <sheet name="ЛОДКБ" sheetId="42" r:id="rId31"/>
    <sheet name="ЛОКОД" sheetId="44" r:id="rId32"/>
    <sheet name="БСМЭ" sheetId="45" r:id="rId33"/>
    <sheet name="ЦКЛО" sheetId="46" r:id="rId34"/>
    <sheet name="Выборг ТБ" sheetId="47" r:id="rId35"/>
    <sheet name="ТБ Дружноселье" sheetId="48" r:id="rId36"/>
    <sheet name="ТБ Зеленохолмская" sheetId="49" r:id="rId37"/>
    <sheet name="ЛОПТД" sheetId="50" r:id="rId38"/>
    <sheet name="ТБ Тихвин" sheetId="51" r:id="rId39"/>
    <sheet name="ЛОЦНПМР" sheetId="52" r:id="rId40"/>
    <sheet name="МК Выборг" sheetId="53" r:id="rId41"/>
    <sheet name="МК Тихвин" sheetId="54" r:id="rId42"/>
    <sheet name="ЛОНД" sheetId="77" r:id="rId43"/>
    <sheet name="ВМНД" sheetId="55" r:id="rId44"/>
    <sheet name="ПБ Дружноселье" sheetId="56" r:id="rId45"/>
    <sheet name="ПБ Свирская" sheetId="57" r:id="rId46"/>
    <sheet name="ПБ Тихвин" sheetId="58" r:id="rId47"/>
    <sheet name="ПБ Ульяновская" sheetId="59" r:id="rId48"/>
    <sheet name="ЛОПНД" sheetId="61" r:id="rId49"/>
    <sheet name="МИАЦ" sheetId="62" r:id="rId50"/>
    <sheet name="Центр Мед.профилактики" sheetId="64" r:id="rId51"/>
    <sheet name="ТЦМК" sheetId="78" r:id="rId52"/>
  </sheets>
  <definedNames>
    <definedName name="_xlnm.Print_Area" localSheetId="0">'Бокситогорская МБ '!$A:$J</definedName>
    <definedName name="_xlnm.Print_Area" localSheetId="32">БСМЭ!$A:$J</definedName>
    <definedName name="_xlnm.Print_Area" localSheetId="43">ВМНД!$A:$J</definedName>
    <definedName name="_xlnm.Print_Area" localSheetId="1">Волосовская!$A:$J</definedName>
    <definedName name="_xlnm.Print_Area" localSheetId="3">Всеволожская!$A$1:$J$62</definedName>
    <definedName name="_xlnm.Print_Area" localSheetId="26">'Всеволожский дом ребенка'!$A:$J</definedName>
    <definedName name="_xlnm.Print_Area" localSheetId="34">'Выборг ТБ'!$A:$J</definedName>
    <definedName name="_xlnm.Print_Area" localSheetId="10">'Выборгская МБ'!$A:$J</definedName>
    <definedName name="_xlnm.Print_Area" localSheetId="11">'Гатчинская КМБ'!$A:$J</definedName>
    <definedName name="_xlnm.Print_Area" localSheetId="12">'Кингисеппская МБ'!$A:$J</definedName>
    <definedName name="_xlnm.Print_Area" localSheetId="13">'Киришская МБ'!$A:$J</definedName>
    <definedName name="_xlnm.Print_Area" localSheetId="14">'Кировская МБ'!$A:$J</definedName>
    <definedName name="_xlnm.Print_Area" localSheetId="27">'Контрольно-анал лабор'!$A:$J</definedName>
    <definedName name="_xlnm.Print_Area" localSheetId="28">'Ленобл центр'!$A:$J</definedName>
    <definedName name="_xlnm.Print_Area" localSheetId="15">'Лодейнопольская МБ'!$A:$J</definedName>
    <definedName name="_xlnm.Print_Area" localSheetId="30">ЛОДКБ!$A:$J</definedName>
    <definedName name="_xlnm.Print_Area" localSheetId="29">ЛОКБ!$A:$J</definedName>
    <definedName name="_xlnm.Print_Area" localSheetId="31">ЛОКОД!$A:$J</definedName>
    <definedName name="_xlnm.Print_Area" localSheetId="16">'Ломоносовская МБ'!$A:$J</definedName>
    <definedName name="_xlnm.Print_Area" localSheetId="42">ЛОНД!$A:$J</definedName>
    <definedName name="_xlnm.Print_Area" localSheetId="48">ЛОПНД!$A:$J</definedName>
    <definedName name="_xlnm.Print_Area" localSheetId="37">ЛОПТД!$A:$J</definedName>
    <definedName name="_xlnm.Print_Area" localSheetId="17">'Лужская МБ'!$A:$J</definedName>
    <definedName name="_xlnm.Print_Area" localSheetId="25">'Лужский дом ребёнка'!$A:$J</definedName>
    <definedName name="_xlnm.Print_Area" localSheetId="49">МИАЦ!$A:$J</definedName>
    <definedName name="_xlnm.Print_Area" localSheetId="44">'ПБ Дружноселье'!$A:$J</definedName>
    <definedName name="_xlnm.Print_Area" localSheetId="45">'ПБ Свирская'!$A:$J</definedName>
    <definedName name="_xlnm.Print_Area" localSheetId="46">'ПБ Тихвин'!$A:$J</definedName>
    <definedName name="_xlnm.Print_Area" localSheetId="47">'ПБ Ульяновская'!$A:$J</definedName>
    <definedName name="_xlnm.Print_Area" localSheetId="18">'Подпорожская МБ'!$A:$J</definedName>
    <definedName name="_xlnm.Print_Area" localSheetId="6">Приморск!$A:$J</definedName>
    <definedName name="_xlnm.Print_Area" localSheetId="19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0">'Сланцевская МБ'!$A:$J</definedName>
    <definedName name="_xlnm.Print_Area" localSheetId="35">'ТБ Дружноселье'!$A:$J</definedName>
    <definedName name="_xlnm.Print_Area" localSheetId="36">'ТБ Зеленохолмская'!$A:$J</definedName>
    <definedName name="_xlnm.Print_Area" localSheetId="38">'ТБ Тихвин'!$A:$J</definedName>
    <definedName name="_xlnm.Print_Area" localSheetId="21">'Тихвинская МБ'!$A:$J</definedName>
    <definedName name="_xlnm.Print_Area" localSheetId="4">Токсовская!$A:$J</definedName>
    <definedName name="_xlnm.Print_Area" localSheetId="22">'Тосненская КМБ'!$A:$J</definedName>
    <definedName name="_xlnm.Print_Area" localSheetId="24">'Центр СПИД'!$A:$J</definedName>
    <definedName name="_xlnm.Print_Area" localSheetId="33">ЦКЛО!$A:$J</definedName>
  </definedNames>
  <calcPr calcId="145621"/>
</workbook>
</file>

<file path=xl/calcChain.xml><?xml version="1.0" encoding="utf-8"?>
<calcChain xmlns="http://schemas.openxmlformats.org/spreadsheetml/2006/main">
  <c r="J32" i="51" l="1"/>
  <c r="G32" i="51" l="1"/>
  <c r="G9" i="51"/>
  <c r="G9" i="50"/>
  <c r="G10" i="41"/>
  <c r="G4" i="41"/>
  <c r="G42" i="41" s="1"/>
  <c r="J65" i="25" l="1"/>
  <c r="G65" i="25"/>
  <c r="G4" i="25"/>
  <c r="J65" i="20"/>
  <c r="G65" i="20"/>
  <c r="G4" i="20"/>
  <c r="J52" i="70"/>
  <c r="G52" i="70"/>
  <c r="G4" i="70"/>
  <c r="G61" i="69"/>
  <c r="G4" i="69"/>
  <c r="G5" i="69"/>
  <c r="G14" i="69"/>
  <c r="J61" i="69"/>
  <c r="G23" i="51" l="1"/>
  <c r="J15" i="45" l="1"/>
  <c r="J19" i="49" l="1"/>
  <c r="G19" i="49"/>
  <c r="J19" i="48"/>
  <c r="G19" i="48"/>
  <c r="J12" i="14" l="1"/>
  <c r="G12" i="14"/>
  <c r="J14" i="13"/>
  <c r="G14" i="13"/>
  <c r="J14" i="12"/>
  <c r="G14" i="12"/>
  <c r="J12" i="9"/>
  <c r="G12" i="9"/>
  <c r="G4" i="61" l="1"/>
  <c r="J11" i="62"/>
  <c r="G11" i="62"/>
  <c r="G18" i="78"/>
  <c r="G14" i="64"/>
  <c r="G12" i="52"/>
  <c r="J12" i="52"/>
  <c r="G9" i="57"/>
  <c r="G4" i="57" s="1"/>
  <c r="J23" i="10" l="1"/>
  <c r="G23" i="10"/>
  <c r="G5" i="65" l="1"/>
  <c r="G14" i="65"/>
  <c r="J29" i="40" l="1"/>
  <c r="G15" i="40"/>
  <c r="G5" i="40" l="1"/>
  <c r="J36" i="39"/>
  <c r="J18" i="78"/>
  <c r="J34" i="61"/>
  <c r="J32" i="59"/>
  <c r="J32" i="58"/>
  <c r="J32" i="57"/>
  <c r="J32" i="56"/>
  <c r="G4" i="51"/>
  <c r="J33" i="50"/>
  <c r="G4" i="50"/>
  <c r="G4" i="49"/>
  <c r="G4" i="48"/>
  <c r="J32" i="47"/>
  <c r="J14" i="46"/>
  <c r="G14" i="46"/>
  <c r="G15" i="45"/>
  <c r="J44" i="15"/>
  <c r="G12" i="54" l="1"/>
  <c r="J12" i="53"/>
  <c r="G12" i="53"/>
  <c r="J37" i="55"/>
  <c r="J37" i="77"/>
  <c r="G9" i="77"/>
  <c r="G4" i="77" s="1"/>
  <c r="G37" i="77" s="1"/>
  <c r="J32" i="44"/>
  <c r="J32" i="42"/>
  <c r="J61" i="28"/>
  <c r="J61" i="27"/>
  <c r="J61" i="26"/>
  <c r="J61" i="24"/>
  <c r="J65" i="23"/>
  <c r="J61" i="22"/>
  <c r="J61" i="21"/>
  <c r="J65" i="19"/>
  <c r="J65" i="18"/>
  <c r="J65" i="17"/>
  <c r="J61" i="7"/>
  <c r="J55" i="73"/>
  <c r="J39" i="71"/>
  <c r="J60" i="66"/>
  <c r="J65" i="68"/>
  <c r="J61" i="65"/>
  <c r="J61" i="67"/>
  <c r="J42" i="41" l="1"/>
  <c r="G24" i="41"/>
  <c r="G19" i="41"/>
  <c r="G5" i="41"/>
  <c r="G27" i="20"/>
  <c r="G14" i="20"/>
  <c r="G46" i="20"/>
  <c r="G7" i="78" l="1"/>
  <c r="G9" i="47" l="1"/>
  <c r="G4" i="47"/>
  <c r="G33" i="70" l="1"/>
  <c r="G42" i="28" l="1"/>
  <c r="G42" i="27"/>
  <c r="G42" i="26"/>
  <c r="G46" i="25"/>
  <c r="G42" i="24"/>
  <c r="G46" i="23"/>
  <c r="G42" i="22"/>
  <c r="G42" i="21"/>
  <c r="G46" i="19"/>
  <c r="G46" i="18"/>
  <c r="G46" i="17"/>
  <c r="G42" i="7"/>
  <c r="G37" i="73"/>
  <c r="G21" i="71"/>
  <c r="G23" i="70"/>
  <c r="G18" i="70"/>
  <c r="G5" i="70"/>
  <c r="G42" i="69" l="1"/>
  <c r="G41" i="66"/>
  <c r="G27" i="23" l="1"/>
  <c r="G4" i="71"/>
  <c r="G39" i="71" s="1"/>
  <c r="J12" i="54" l="1"/>
  <c r="J14" i="64"/>
  <c r="G14" i="39" l="1"/>
  <c r="G4" i="39" l="1"/>
  <c r="G36" i="39" s="1"/>
  <c r="G27" i="25" l="1"/>
  <c r="G27" i="19"/>
  <c r="G27" i="73"/>
  <c r="G32" i="7" l="1"/>
  <c r="G27" i="7"/>
  <c r="G14" i="7"/>
  <c r="G4" i="7" l="1"/>
  <c r="G61" i="7" s="1"/>
  <c r="G9" i="61" l="1"/>
  <c r="G34" i="61" s="1"/>
  <c r="G9" i="59"/>
  <c r="G4" i="59" s="1"/>
  <c r="G32" i="59" s="1"/>
  <c r="G9" i="58"/>
  <c r="G32" i="57"/>
  <c r="G9" i="56"/>
  <c r="G4" i="56" s="1"/>
  <c r="G32" i="56" s="1"/>
  <c r="G10" i="49"/>
  <c r="G27" i="15"/>
  <c r="G4" i="58" l="1"/>
  <c r="G32" i="58" s="1"/>
  <c r="G5" i="10"/>
  <c r="G32" i="28"/>
  <c r="G27" i="28"/>
  <c r="G14" i="28"/>
  <c r="G5" i="28"/>
  <c r="G32" i="27"/>
  <c r="G27" i="27"/>
  <c r="G14" i="27"/>
  <c r="G5" i="27"/>
  <c r="G32" i="26"/>
  <c r="G27" i="26"/>
  <c r="G14" i="26"/>
  <c r="G5" i="26"/>
  <c r="G36" i="23"/>
  <c r="G14" i="23"/>
  <c r="G5" i="23"/>
  <c r="G32" i="22"/>
  <c r="G27" i="22"/>
  <c r="G14" i="22"/>
  <c r="G5" i="22"/>
  <c r="G32" i="21"/>
  <c r="G27" i="21"/>
  <c r="G14" i="21"/>
  <c r="G5" i="21"/>
  <c r="G36" i="20"/>
  <c r="G5" i="20"/>
  <c r="G36" i="19"/>
  <c r="G14" i="19"/>
  <c r="G5" i="19"/>
  <c r="G36" i="18"/>
  <c r="G27" i="18"/>
  <c r="G14" i="18"/>
  <c r="G5" i="18"/>
  <c r="G36" i="17"/>
  <c r="G27" i="17"/>
  <c r="G14" i="17"/>
  <c r="G5" i="17"/>
  <c r="G5" i="73"/>
  <c r="G4" i="22" l="1"/>
  <c r="G61" i="22" s="1"/>
  <c r="G4" i="27"/>
  <c r="G61" i="27" s="1"/>
  <c r="G4" i="23"/>
  <c r="G65" i="23" s="1"/>
  <c r="G4" i="28"/>
  <c r="G61" i="28" s="1"/>
  <c r="G4" i="21"/>
  <c r="G61" i="21" s="1"/>
  <c r="G4" i="19"/>
  <c r="G65" i="19" s="1"/>
  <c r="G27" i="66"/>
  <c r="G14" i="66"/>
  <c r="G5" i="66"/>
  <c r="G32" i="65"/>
  <c r="G27" i="65"/>
  <c r="G4" i="65" l="1"/>
  <c r="G61" i="65" s="1"/>
  <c r="G4" i="66"/>
  <c r="G60" i="66" s="1"/>
  <c r="G23" i="50"/>
  <c r="G33" i="50" s="1"/>
  <c r="G10" i="48"/>
  <c r="G23" i="47"/>
  <c r="G32" i="47" s="1"/>
  <c r="G15" i="42" l="1"/>
  <c r="G10" i="42"/>
  <c r="G5" i="42"/>
  <c r="G14" i="15"/>
  <c r="G5" i="15"/>
  <c r="G4" i="42" l="1"/>
  <c r="G32" i="42" s="1"/>
  <c r="G4" i="15"/>
  <c r="G44" i="15" s="1"/>
  <c r="G9" i="55" l="1"/>
  <c r="G4" i="55" s="1"/>
  <c r="G37" i="55" s="1"/>
  <c r="G15" i="44" l="1"/>
  <c r="G10" i="44"/>
  <c r="G5" i="44"/>
  <c r="G4" i="10"/>
  <c r="G4" i="44" l="1"/>
  <c r="G32" i="44" s="1"/>
  <c r="G4" i="26"/>
  <c r="G61" i="26" s="1"/>
  <c r="G36" i="25"/>
  <c r="G14" i="25"/>
  <c r="G5" i="25"/>
  <c r="G32" i="24"/>
  <c r="G27" i="24"/>
  <c r="G14" i="24"/>
  <c r="G5" i="24"/>
  <c r="G4" i="18"/>
  <c r="G65" i="18" s="1"/>
  <c r="G4" i="17"/>
  <c r="G65" i="17" s="1"/>
  <c r="G4" i="24" l="1"/>
  <c r="G61" i="24" s="1"/>
  <c r="G10" i="40"/>
  <c r="G14" i="73"/>
  <c r="G27" i="69"/>
  <c r="G32" i="69"/>
  <c r="G36" i="68"/>
  <c r="G27" i="68"/>
  <c r="G14" i="68"/>
  <c r="G5" i="68"/>
  <c r="G5" i="67"/>
  <c r="G14" i="67"/>
  <c r="G27" i="67"/>
  <c r="G32" i="67"/>
  <c r="G4" i="40" l="1"/>
  <c r="G29" i="40" s="1"/>
  <c r="G4" i="73"/>
  <c r="G55" i="73" s="1"/>
  <c r="G4" i="68"/>
  <c r="G65" i="68" s="1"/>
  <c r="G4" i="67"/>
  <c r="G61" i="67" s="1"/>
</calcChain>
</file>

<file path=xl/sharedStrings.xml><?xml version="1.0" encoding="utf-8"?>
<sst xmlns="http://schemas.openxmlformats.org/spreadsheetml/2006/main" count="7155" uniqueCount="506">
  <si>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</si>
  <si>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</si>
  <si>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</si>
  <si>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</si>
  <si>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</si>
  <si>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</si>
  <si>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</si>
  <si>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</si>
  <si>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</si>
  <si>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</si>
  <si>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ГКУЗ ЛО «МИАЦ»</t>
  </si>
  <si>
    <t>Общая смертность населения (без внешних причин)*</t>
  </si>
  <si>
    <t>% от плана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</si>
  <si>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</si>
  <si>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</si>
  <si>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</si>
  <si>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</si>
  <si>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</si>
  <si>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</si>
  <si>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</si>
  <si>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</si>
  <si>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</si>
  <si>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</si>
  <si>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</si>
  <si>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</si>
  <si>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</si>
  <si>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</si>
  <si>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</si>
  <si>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</si>
  <si>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</si>
  <si>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</si>
  <si>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</si>
  <si>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</si>
  <si>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</si>
  <si>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</si>
  <si>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</si>
  <si>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</si>
  <si>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</si>
  <si>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</si>
  <si>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</si>
  <si>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</si>
  <si>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</si>
  <si>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</si>
  <si>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</si>
  <si>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Вспышки инфекционных заболеваний</t>
  </si>
  <si>
    <t>Исполнение государственного задания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</si>
  <si>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</si>
  <si>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</si>
  <si>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</si>
  <si>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</si>
  <si>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</si>
  <si>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</si>
  <si>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</si>
  <si>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</si>
  <si>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абс.число</t>
  </si>
  <si>
    <t>4 в год</t>
  </si>
  <si>
    <t>ежеквартально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</si>
  <si>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</si>
  <si>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</si>
  <si>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</si>
  <si>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</si>
  <si>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Оценка  показателя в баллах</t>
  </si>
  <si>
    <t>месяцев</t>
  </si>
  <si>
    <t>Частота нормальных родов</t>
  </si>
  <si>
    <t>Дни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</si>
  <si>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</si>
  <si>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</si>
  <si>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</si>
  <si>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</si>
  <si>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</si>
  <si>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</si>
  <si>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</si>
  <si>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</si>
  <si>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</si>
  <si>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</si>
  <si>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</si>
  <si>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</si>
  <si>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</si>
  <si>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</si>
  <si>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</si>
  <si>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</si>
  <si>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</si>
  <si>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</si>
  <si>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</si>
  <si>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</si>
  <si>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</si>
  <si>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</si>
  <si>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</si>
  <si>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</si>
  <si>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</si>
  <si>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Доля повторных в течение года госпитализаций  в психиатрический стационар</t>
  </si>
  <si>
    <t>95-100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</si>
  <si>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</si>
  <si>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</si>
  <si>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</si>
  <si>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</si>
  <si>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</si>
  <si>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</si>
  <si>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</si>
  <si>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</si>
  <si>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</si>
  <si>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</si>
  <si>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</si>
  <si>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</si>
  <si>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</si>
  <si>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</si>
  <si>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</si>
  <si>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</si>
  <si>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</si>
  <si>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</si>
  <si>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</si>
  <si>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</si>
  <si>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</si>
  <si>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</si>
  <si>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</si>
  <si>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</si>
  <si>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</si>
  <si>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</si>
  <si>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 xml:space="preserve">ед. </t>
  </si>
  <si>
    <t>18-25</t>
  </si>
  <si>
    <t>43-50</t>
  </si>
  <si>
    <t>68-75</t>
  </si>
  <si>
    <t>93-100</t>
  </si>
  <si>
    <t>по стационару Итого:</t>
  </si>
  <si>
    <t>20-30</t>
  </si>
  <si>
    <t>70-80</t>
  </si>
  <si>
    <t>45-50</t>
  </si>
  <si>
    <t>70-75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</si>
  <si>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</si>
  <si>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</si>
  <si>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</si>
  <si>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</si>
  <si>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</si>
  <si>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</si>
  <si>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</si>
  <si>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</si>
  <si>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</si>
  <si>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</si>
  <si>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</si>
  <si>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</si>
  <si>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</si>
  <si>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</si>
  <si>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</si>
  <si>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</si>
  <si>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</si>
  <si>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</si>
  <si>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</si>
  <si>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</si>
  <si>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</si>
  <si>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</si>
  <si>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</si>
  <si>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</si>
  <si>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</si>
  <si>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</si>
  <si>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</si>
  <si>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</si>
  <si>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</si>
  <si>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</si>
  <si>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</si>
  <si>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</si>
  <si>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</si>
  <si>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</si>
  <si>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 xml:space="preserve">Выполнение утвержденного плана выездной работы </t>
  </si>
  <si>
    <t>Доля больных с ишемическим инсультом, которым выполнен системный тромболизис</t>
  </si>
  <si>
    <t>ГБУЗ ЛОКБ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</si>
  <si>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</si>
  <si>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</si>
  <si>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</si>
  <si>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</si>
  <si>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</si>
  <si>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</si>
  <si>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</si>
  <si>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</si>
  <si>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</si>
  <si>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</si>
  <si>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>ГКУЗ ЛО «Областная туберкулезная больница в городе Выборге»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</si>
  <si>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</si>
  <si>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</si>
  <si>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</si>
  <si>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</si>
  <si>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</si>
  <si>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</si>
  <si>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</si>
  <si>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</si>
  <si>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</si>
  <si>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</si>
  <si>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</si>
  <si>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</si>
  <si>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</si>
  <si>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</si>
  <si>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</si>
  <si>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</si>
  <si>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</si>
  <si>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</si>
  <si>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</si>
  <si>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</si>
  <si>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</si>
  <si>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</si>
  <si>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</si>
  <si>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</si>
  <si>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</si>
  <si>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</si>
  <si>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</si>
  <si>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</si>
  <si>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</si>
  <si>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</si>
  <si>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</si>
  <si>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</si>
  <si>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</si>
  <si>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</si>
  <si>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</si>
  <si>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</si>
  <si>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</si>
  <si>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</si>
  <si>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</si>
  <si>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</si>
  <si>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</si>
  <si>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ежеквартально (на основании предоставленных отчетов по выездам)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</si>
  <si>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</si>
  <si>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</si>
  <si>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</si>
  <si>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</si>
  <si>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</si>
  <si>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</si>
  <si>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</si>
  <si>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</si>
  <si>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</si>
  <si>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</si>
  <si>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</si>
  <si>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</si>
  <si>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</si>
  <si>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</si>
  <si>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</si>
  <si>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</si>
  <si>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</si>
  <si>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</si>
  <si>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</si>
  <si>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</si>
  <si>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</si>
  <si>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</si>
  <si>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</si>
  <si>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</si>
  <si>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</si>
  <si>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</si>
  <si>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</si>
  <si>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</si>
  <si>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</si>
  <si>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</si>
  <si>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</si>
  <si>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</si>
  <si>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</si>
  <si>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ожидания: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</si>
  <si>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</si>
  <si>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</si>
  <si>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</si>
  <si>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</si>
  <si>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</si>
  <si>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посещения с профилактической целью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</si>
  <si>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</si>
  <si>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</si>
  <si>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</si>
  <si>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</si>
  <si>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</si>
  <si>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</si>
  <si>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</si>
  <si>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</si>
  <si>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</si>
  <si>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</si>
  <si>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</si>
  <si>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</si>
  <si>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</si>
  <si>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</si>
  <si>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</si>
  <si>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</si>
  <si>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</si>
  <si>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</si>
  <si>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</si>
  <si>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</si>
  <si>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</si>
  <si>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</si>
  <si>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</si>
  <si>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</si>
  <si>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</si>
  <si>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</si>
  <si>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</si>
  <si>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</si>
  <si>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по дневному стационару Итого:</t>
  </si>
  <si>
    <t>Первичная специализированная медицинская помощь в амбулаторных условиях:</t>
  </si>
  <si>
    <t>90% от максимального количества баллов и более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</si>
  <si>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</si>
  <si>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</si>
  <si>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</si>
  <si>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</si>
  <si>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</si>
  <si>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</si>
  <si>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</si>
  <si>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</si>
  <si>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</si>
  <si>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Первичная специализированная медицинская помощь в условиях дневного стационара</t>
  </si>
  <si>
    <t>Полнота охвата населения профилактическими медицинскими осмотрами и диспансеризацией :</t>
  </si>
  <si>
    <t>ГБОУ СПО «ЛОЦНПМР ЛО»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</si>
  <si>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</si>
  <si>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 xml:space="preserve">Профилактические медицинские осмотры и диспансеризация определенных групп взрослого населения </t>
  </si>
  <si>
    <t>Профилактические медицинские осмотры и диспансеризация определенных групп взрослого населения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</si>
  <si>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</si>
  <si>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Сроки ожидания оказания специализированной (за исключением высокотехнологичной) медицинской помощи</t>
  </si>
  <si>
    <t>Х=срок ожидания оказания спец. медицинской помощи, при Х меньше или равно значению критерия, оценка максимальна, при Х больше значения критерия оценка = 0</t>
  </si>
  <si>
    <t>Сроки проведения консультаций врачей-специалистов  в амбулаторных условиях</t>
  </si>
  <si>
    <t>Х= срок проведения консультации врачей-специалистов в амбулаторных условиях, при Х меньше или равно значению критерия оценка максимальна, при Х больше значения критерия, оценка 0</t>
  </si>
  <si>
    <t>Удельный вес врачей с высшей категорией</t>
  </si>
  <si>
    <t>Х = (Объем амбулаторной медицинской помощи за отчетный период / Объем амбулаторной медицинской помощи  за год) х 100%,  при Х в границах  диапазона - оценка в баллах в полном объеме,  при Х больше или меньше значения диапазона, оценка = 0</t>
  </si>
  <si>
    <t>Х= (число случаев госпитализации по ВМП  за отчетный период/плановое число случаев госпитализации по ВМП за год*100%), при Х больше или в границах диапазона - оценка в баллах в полном объеме,  при Х меньше значения диапазона, оценка = 0</t>
  </si>
  <si>
    <t>Х= для пациентов с онкологическими заболеваниями - 7 рабочих дней с момента гистологической верификации опухоли или с момента установления предварительного диагноза заболевания (состояния), при Х меньше или равно значению критерия, оценка максимальна, при Х больше значения критерия оценка = 0</t>
  </si>
  <si>
    <t>Х= (число случаев госпитализации по ВМП  за отчетный период/плановое число случаев госпитализации ВМП за год*100%), при Х больше или в границах диапазона - оценка в баллах в полном объеме,  при Х меньше значения диапазона, оценка = 0</t>
  </si>
  <si>
    <t>Х= (число фактически заготовленных препаратов крови за отчетный период/ плановое число заготовок препаратов крови за год*100), при Х больше или равно значения диапазона оценка максимальна, при Х меньше значения диапазона, оценка = 0</t>
  </si>
  <si>
    <t>ГБУЗ ЛОНД</t>
  </si>
  <si>
    <t xml:space="preserve">ГБУЗ ЛО «Выборгский межрайонный наркологический диспансер» </t>
  </si>
  <si>
    <t>ГКУЗ ЛО «Дружносельская психиатрическая больница»</t>
  </si>
  <si>
    <t>ГКУЗ ЛО«Свирская психиатрическая больница»</t>
  </si>
  <si>
    <t xml:space="preserve">ГКУЗ ЛО «Тихвинская психиатрическая больница»
</t>
  </si>
  <si>
    <t xml:space="preserve">ГКУЗ ЛО «Ульяновская областная психиатрическая больница»
</t>
  </si>
  <si>
    <t>Представление статистических материалов, сборников в Комитет по здравоохранению по формам государственной статистической отчетности</t>
  </si>
  <si>
    <t>Комитет по здравоохранению ЛО, ГБУЗ ЛО ТЦМК</t>
  </si>
  <si>
    <t>78</t>
  </si>
  <si>
    <t xml:space="preserve">Исполнение показателя Регионального проекта «Развитие системы оказания первичной медико-санитарной помощи» на территории Ленинградской области </t>
  </si>
  <si>
    <t>Процент выездов скорой медицинской помощи со временем доезда 20 минут</t>
  </si>
  <si>
    <t>Х= (Кол-во выполненных выездов скорой медицинской помощи с временем доезда 20 минут/общее количество выездов скорой медицинской помощи *100%), при Х=значению критерия, оценка максимальная; при Х &lt; значения критерия, оценка = 0</t>
  </si>
  <si>
    <t xml:space="preserve">Х=(фактическое число лиц (пациентов), дополнительно эвакуированных с использованием санитарной авиации/ число эвакуированных, установленное в плане*100%) </t>
  </si>
  <si>
    <t>Достижение целевых показателей у пациентов, находящихся на диспансерном наблюдении</t>
  </si>
  <si>
    <t>Соблюдение сроков и порядка предствления бюджетной, статистической и иной отчетности</t>
  </si>
  <si>
    <t>Наличие положительной динамики в численности врачей и среднего медицинского персонала относительно численности за предыдущий квартал</t>
  </si>
  <si>
    <t>3.3</t>
  </si>
  <si>
    <t>Количество раз</t>
  </si>
  <si>
    <t>Количественное отношение</t>
  </si>
  <si>
    <t>более 1</t>
  </si>
  <si>
    <t>при наличии положительной динамики в численности врачей и среднего медицинского персонала количество баллов равно 5, при отсутствии динамики или отрицательной динамики в численности врачей и среднего медицинского персонала количество балоов равно 0</t>
  </si>
  <si>
    <t>Х=(число пациентов с туберкулезом, выписанных с прекращением бактериовыделения/ число пациентов с 1-3 РХТ*100%), при Х меньше критерия оцена равна 0, при Х больше или равно критерию оценка максимальна</t>
  </si>
  <si>
    <r>
      <t>Х=(число пациентов эффективно закончивших лечение с МЛУ/ШЛУ ТБ,поступивших для лечения по IV и V РХТ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 xml:space="preserve"> число пациентовМЛУ/ШЛУ ТБ,поступивших для лечения по IV и V РХ с*100%), при Х меньше критерия оцена равна 0, при Х больше или равно критерию оценка максимальна</t>
    </r>
  </si>
  <si>
    <t>10</t>
  </si>
  <si>
    <t>4.3</t>
  </si>
  <si>
    <t>3.1.1</t>
  </si>
  <si>
    <t>3.1.2</t>
  </si>
  <si>
    <t>Исполнение кассового плана в квартал</t>
  </si>
  <si>
    <t>Соблюдение сроков и порядка представления бюджетной, статистической и иной отчетности</t>
  </si>
  <si>
    <t>Наличие положительной динамики в численности врачей и/или среднего медицинского персонала относительно численности за предыдущий квартал</t>
  </si>
  <si>
    <t>Отсутствие в отчетном периоде судебных актов и требований, предусматривающих обращение по взысканию на средства областного бюджета</t>
  </si>
  <si>
    <t>Количество замечаний (абс.)</t>
  </si>
  <si>
    <t>не менее 95</t>
  </si>
  <si>
    <t>Количество актов, требований</t>
  </si>
  <si>
    <t>при Х ≥ значению критерия, оценка максимальная; при Х &lt; значения критерия, оценка = 0</t>
  </si>
  <si>
    <t>при Х=значению критерия, оценка максимальная; при Х &gt; значения критерия, оценка = 0</t>
  </si>
  <si>
    <t>Больничная летальность от всех причин</t>
  </si>
  <si>
    <t>Х= число умерших в стационаре от всех причин/число выбывших из стационара, при Х &gt; значения критерия, оценка 0, при Х&lt; или равно значению критерия, оценка максимальная</t>
  </si>
  <si>
    <t xml:space="preserve"> доля эффективно закончивших лечение активных случаев МЛУ/ШЛУ ТБ, зарегистрированных для лечения по IV и V режимам химиотерапии.</t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</si>
  <si>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</si>
  <si>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</si>
  <si>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 при Х больше или меньше значения диапазона, оценка = 0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</si>
  <si>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максимальна; при Х больше 13,0 и больше значения предыдущего периода, оценка 0</t>
    </r>
  </si>
  <si>
    <t xml:space="preserve"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</si>
  <si>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</si>
  <si>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</si>
  <si>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Мониторинг ТФОМС ЛО, таблица 2000 ГКУЗ ЛО "МИАЦ"</t>
  </si>
  <si>
    <t>Х = (объем охвата диспансерным наблюдением взрослого населения, осмотренного по заболеванию в рамках диспансерного наблюдения за отчетный период / объем плана соответствующего показателя за год) х 100%, при Х &gt; диапазона оценка максимальна,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</si>
  <si>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амбулаторной медицинской помощи за отчетный период / объем амбулаторной медицинской помощи за год) х 100%, при Х границах в диапазона - оценка в баллах в полном объеме,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</si>
  <si>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</si>
  <si>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значения диапазона, оценка = 0</t>
  </si>
  <si>
    <t>Х=(Доля больных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</si>
  <si>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=0</t>
  </si>
  <si>
    <t>при наличии положительной динамики в численности врачей и среднего медицинского персонала количество баллов = 5, при отсутствии динамики или отрицательной динамики в численности врачей и среднего медицинского персонала количество баллов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</si>
  <si>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</t>
  </si>
  <si>
    <t>Х = (объем случаев госпитализации за отчетный период /объем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</si>
  <si>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</si>
  <si>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</si>
  <si>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балла за каждую единицу диапазона выше нижней границы диапазона, при Х меньше диапазона, оценка=0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</si>
  <si>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</si>
  <si>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</si>
  <si>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по скорой медицинской помощи Итого:</t>
  </si>
  <si>
    <t>Х = (объем амбулаторной медицинской помощи за отчетный период / объем амбулаторной медицинской помощи  за год) х 100%,при Х границах в диапазона - оценка в баллах в полном объеме, 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</si>
  <si>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</si>
  <si>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</si>
  <si>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>Охват детей первого года жизни, находящихся под диспансерным (профилактическим) наблюдением  в соответствии с  родовым сертификатом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</si>
  <si>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</si>
  <si>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Родовая травма (на 1000 родившихся живыми)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</si>
  <si>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3  балла за каждую единицу диапазона выше нижней границы диапазона, при Х меньше диапазона, оценка=0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</si>
  <si>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по3 балла за каждую единицу диапазона выше нижней границы диапазона, при Х меньше диапазона, оценка=0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</si>
  <si>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</si>
  <si>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</si>
  <si>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(число посещений за отчетный период /число посещений за год) х 100%,  при Х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</si>
  <si>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Полнота охвата населения профилактическими медицинскими осмотрами и диспансеризацией:</t>
  </si>
  <si>
    <t>Комитет по здравоохранению Ленинградской области, данные медицинских организаций</t>
  </si>
  <si>
    <t>Х= 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</si>
  <si>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балла за каждую единицу диапазона выше нижней границы диапазона, при Х меньше диапазона, оценка=0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</si>
  <si>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</si>
  <si>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Х = (Объем случаев госпитализации за отчетный период / Объем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</si>
  <si>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ГКУЗ ЛО "Центр общественного здоровья и медицинской профилактики"</t>
  </si>
  <si>
    <t>Комитет по здравоохранению Ленинградской области, данные медицинской организации</t>
  </si>
  <si>
    <t>доля абацилированных активных  больных туберкулезом, зарегистрированных для лечения по I, II, III режимам химиотерапии.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</si>
  <si>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«Бокситогорская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</si>
  <si>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«Волосовская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</si>
  <si>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</si>
  <si>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</si>
  <si>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«Токсовская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</si>
  <si>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</si>
  <si>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«Приморская 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</si>
  <si>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«Рощинская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</si>
  <si>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детская городская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</si>
  <si>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</si>
  <si>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«Выборгская межрайонная больница» и его руководителя 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</si>
  <si>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«Гатчинская клиническая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</si>
  <si>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«Кингисеппская межрайонная больница им. П.Н. Прохорова»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</si>
  <si>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«Киришская клиническая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</si>
  <si>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</si>
  <si>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</si>
  <si>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«Ломоносовская межрайонная больница им. И.Н.Юдченко»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</si>
  <si>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«Лужская межрайонная больница» и его руководителя 
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</si>
  <si>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</si>
  <si>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«Приозерская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</si>
  <si>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«Сланцевская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</si>
  <si>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</si>
  <si>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«Тосненская клиническая межрайонная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</si>
  <si>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«Центр профессиональной патологии»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</si>
  <si>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«Центр по профилактике и борьбе со СПИД и инфекционными заболеваниями»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</si>
  <si>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«Лужский специализированный Дом ребенка»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</si>
  <si>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</si>
  <si>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«Контрольно-аналитическая лаборатория»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</si>
  <si>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</si>
  <si>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Ленинградская областная клиническая больница и его руководителя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</si>
  <si>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 учреждения здравоохранения «Детская клиническая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</si>
  <si>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клинический онкологический диспансер»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</si>
  <si>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 здравоохранения Ленинградской области Бюро судебно-медицинской экспертизы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</si>
  <si>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</si>
  <si>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помощи: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</si>
  <si>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«Центр крови Ленинградской области»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</si>
  <si>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городе Выборге» 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</si>
  <si>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</si>
  <si>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</si>
  <si>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противотуберкулезный диспансер»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</si>
  <si>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«Областная туберкулезная больница в г. Тихвине»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</si>
  <si>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 «Центр непрерывного профессионального медицинского развития Ленинградской области»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</si>
  <si>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Ленинградской области «Выборгский медицинский колледж»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</si>
  <si>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профессионального образовательного учреждения Ленинградской области «Тихвинский медицинский колледж»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</si>
  <si>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«Ленинградский областной наркологический диспансер им. А.Я.Гриненко»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</si>
  <si>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</si>
  <si>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«Дружносельская психиатрическая больница» и его руководителя </t>
  </si>
  <si>
    <t xml:space="preserve">Перечень показателей эффективности и результативности и(или) критериев оценки деятельности Ленинградского областного государственного казенного учреждения здравоохранения «Свирская психиатрическая больница»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</si>
  <si>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«Тихвинская психиатрическая больница» и его руководителя </t>
  </si>
  <si>
    <t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«Ульяновская психиатрическая больница» и его руководителя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</si>
  <si>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«Ленинградский областной психоневрологический диспансер» и его руководителя </t>
  </si>
  <si>
    <t>Выполнение плановых объемов медицинской помощи в рамках   Территориальной программы государственных гарантий бесплатного оказания гражданам медицинской помощи, в том числе: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</si>
  <si>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«Медицинский информационно-аналитический центр»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</si>
  <si>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казенного учреждения здравоохранения Ленинградской области «Центр общественного здоровья и медицинской профилактики» и его руководителя </t>
  </si>
  <si>
    <t xml:space="preserve">Перечень показателей эффективности и результативности и(или) критериев оценки деятельности Государственного бюджетного учреждения здравоохранения Ленинградской области «Территориальный центр медицины катастроф» и его руководителя </t>
  </si>
  <si>
    <t>не менее 59,4</t>
  </si>
  <si>
    <t>5-8</t>
  </si>
  <si>
    <r>
      <t xml:space="preserve">Приложение 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               
</t>
    </r>
  </si>
  <si>
    <r>
      <t xml:space="preserve">Приложение 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</si>
  <si>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</si>
  <si>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 года №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</si>
  <si>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5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</t>
    </r>
    <r>
      <rPr>
        <sz val="11"/>
        <color theme="1"/>
        <rFont val="Times New Roman"/>
        <family val="1"/>
        <charset val="204"/>
      </rPr>
      <t xml:space="preserve">                  
</t>
    </r>
  </si>
  <si>
    <r>
      <t xml:space="preserve">Приложение 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</si>
  <si>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 №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</si>
  <si>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</si>
  <si>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</si>
  <si>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10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</si>
  <si>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11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</t>
    </r>
    <r>
      <rPr>
        <sz val="11"/>
        <color theme="1"/>
        <rFont val="Times New Roman"/>
        <family val="1"/>
        <charset val="204"/>
      </rPr>
      <t xml:space="preserve">                      
</t>
    </r>
  </si>
  <si>
    <r>
      <t xml:space="preserve">Приложение 12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</si>
  <si>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13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</si>
  <si>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14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</t>
    </r>
    <r>
      <rPr>
        <sz val="11"/>
        <color theme="1"/>
        <rFont val="Times New Roman"/>
        <family val="1"/>
        <charset val="204"/>
      </rPr>
      <t xml:space="preserve">                       
</t>
    </r>
  </si>
  <si>
    <r>
      <t xml:space="preserve">Приложение 15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</t>
    </r>
    <r>
      <rPr>
        <sz val="11"/>
        <color theme="1"/>
        <rFont val="Times New Roman"/>
        <family val="1"/>
        <charset val="204"/>
      </rPr>
      <t xml:space="preserve">                     
</t>
    </r>
  </si>
  <si>
    <r>
      <t>Приложение 16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года №  </t>
    </r>
    <r>
      <rPr>
        <sz val="11"/>
        <color theme="1"/>
        <rFont val="Times New Roman"/>
        <family val="1"/>
        <charset val="204"/>
      </rPr>
      <t xml:space="preserve">                          
</t>
    </r>
  </si>
  <si>
    <r>
      <t xml:space="preserve">Приложение 17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</si>
  <si>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18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</si>
  <si>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19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
</t>
    </r>
  </si>
  <si>
    <r>
      <t xml:space="preserve">Приложение 20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</si>
  <si>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 xml:space="preserve">Приложение 21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</si>
  <si>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22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</t>
    </r>
    <r>
      <rPr>
        <sz val="11"/>
        <color theme="1"/>
        <rFont val="Times New Roman"/>
        <family val="1"/>
        <charset val="204"/>
      </rPr>
      <t xml:space="preserve">                        
</t>
    </r>
  </si>
  <si>
    <r>
      <t xml:space="preserve">Приложение 23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   
</t>
    </r>
  </si>
  <si>
    <r>
      <t xml:space="preserve">Приложение 24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</t>
    </r>
    <r>
      <rPr>
        <sz val="11"/>
        <color theme="1"/>
        <rFont val="Times New Roman"/>
        <family val="1"/>
        <charset val="204"/>
      </rPr>
      <t xml:space="preserve">                           
</t>
    </r>
  </si>
  <si>
    <r>
      <t xml:space="preserve">Приложение 25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</t>
    </r>
    <r>
      <rPr>
        <sz val="11"/>
        <color theme="1"/>
        <rFont val="Times New Roman"/>
        <family val="1"/>
        <charset val="204"/>
      </rPr>
      <t xml:space="preserve">    </t>
    </r>
  </si>
  <si>
    <r>
      <t xml:space="preserve">Приложение 26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 </t>
    </r>
    <r>
      <rPr>
        <sz val="11"/>
        <color theme="1"/>
        <rFont val="Times New Roman"/>
        <family val="1"/>
        <charset val="204"/>
      </rPr>
      <t xml:space="preserve">                       
</t>
    </r>
  </si>
  <si>
    <r>
      <t xml:space="preserve">Приложение 27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 </t>
    </r>
    <r>
      <rPr>
        <sz val="11"/>
        <color theme="1"/>
        <rFont val="Times New Roman"/>
        <family val="1"/>
        <charset val="204"/>
      </rPr>
      <t xml:space="preserve">                      
</t>
    </r>
  </si>
  <si>
    <r>
      <t xml:space="preserve">Приложение 28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    
</t>
    </r>
  </si>
  <si>
    <r>
      <t xml:space="preserve">Приложение 29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  
</t>
    </r>
  </si>
  <si>
    <r>
      <t xml:space="preserve">Приложение 30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</si>
  <si>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31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</si>
  <si>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32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               
</t>
    </r>
  </si>
  <si>
    <r>
      <t xml:space="preserve">Приложение 33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</t>
    </r>
    <r>
      <rPr>
        <sz val="11"/>
        <color theme="1"/>
        <rFont val="Times New Roman"/>
        <family val="1"/>
        <charset val="204"/>
      </rPr>
      <t xml:space="preserve">                    
</t>
    </r>
  </si>
  <si>
    <r>
      <t>Приложение 34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 года №  </t>
    </r>
    <r>
      <rPr>
        <sz val="11"/>
        <color theme="1"/>
        <rFont val="Times New Roman"/>
        <family val="1"/>
        <charset val="204"/>
      </rPr>
      <t xml:space="preserve"> </t>
    </r>
  </si>
  <si>
    <r>
      <t>Приложение 35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 года №    </t>
    </r>
    <r>
      <rPr>
        <sz val="11"/>
        <color theme="1"/>
        <rFont val="Times New Roman"/>
        <family val="1"/>
        <charset val="204"/>
      </rPr>
      <t xml:space="preserve">               </t>
    </r>
  </si>
  <si>
    <r>
      <t xml:space="preserve">Приложение 36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</t>
    </r>
    <r>
      <rPr>
        <sz val="11"/>
        <color theme="1"/>
        <rFont val="Times New Roman"/>
        <family val="1"/>
        <charset val="204"/>
      </rPr>
      <t xml:space="preserve">            
</t>
    </r>
  </si>
  <si>
    <r>
      <t xml:space="preserve">Приложение 37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>от  года №</t>
    </r>
    <r>
      <rPr>
        <sz val="11"/>
        <color theme="1"/>
        <rFont val="Times New Roman"/>
        <family val="1"/>
        <charset val="204"/>
      </rPr>
      <t xml:space="preserve">          
</t>
    </r>
  </si>
  <si>
    <r>
      <t xml:space="preserve">Приложение 38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</t>
    </r>
    <r>
      <rPr>
        <sz val="11"/>
        <color theme="1"/>
        <rFont val="Times New Roman"/>
        <family val="1"/>
        <charset val="204"/>
      </rPr>
      <t xml:space="preserve">    
</t>
    </r>
  </si>
  <si>
    <r>
      <t xml:space="preserve">Приложение 39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            
</t>
    </r>
  </si>
  <si>
    <r>
      <t xml:space="preserve">Приложение 40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</t>
    </r>
    <r>
      <rPr>
        <sz val="11"/>
        <color theme="1"/>
        <rFont val="Times New Roman"/>
        <family val="1"/>
        <charset val="204"/>
      </rPr>
      <t xml:space="preserve">                   
</t>
    </r>
  </si>
  <si>
    <r>
      <t xml:space="preserve">Приложение 41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  </t>
    </r>
    <r>
      <rPr>
        <sz val="11"/>
        <color theme="1"/>
        <rFont val="Times New Roman"/>
        <family val="1"/>
        <charset val="204"/>
      </rPr>
      <t xml:space="preserve">             
</t>
    </r>
  </si>
  <si>
    <r>
      <t xml:space="preserve">Приложение 42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</t>
    </r>
    <r>
      <rPr>
        <sz val="11"/>
        <color theme="1"/>
        <rFont val="Times New Roman"/>
        <family val="1"/>
        <charset val="204"/>
      </rPr>
      <t xml:space="preserve">                      
</t>
    </r>
  </si>
  <si>
    <r>
      <t xml:space="preserve">Приложение 43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</t>
    </r>
    <r>
      <rPr>
        <sz val="11"/>
        <color theme="1"/>
        <rFont val="Times New Roman"/>
        <family val="1"/>
        <charset val="204"/>
      </rPr>
      <t xml:space="preserve">               
</t>
    </r>
  </si>
  <si>
    <r>
      <t xml:space="preserve">Приложение 44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 </t>
    </r>
    <r>
      <rPr>
        <sz val="11"/>
        <color theme="1"/>
        <rFont val="Times New Roman"/>
        <family val="1"/>
        <charset val="204"/>
      </rPr>
      <t xml:space="preserve">              
</t>
    </r>
  </si>
  <si>
    <r>
      <t>Приложение 45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 года № </t>
    </r>
    <r>
      <rPr>
        <sz val="11"/>
        <color theme="1"/>
        <rFont val="Times New Roman"/>
        <family val="1"/>
        <charset val="204"/>
      </rPr>
      <t xml:space="preserve">              
</t>
    </r>
  </si>
  <si>
    <r>
      <t xml:space="preserve">Приложение 46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</t>
    </r>
    <r>
      <rPr>
        <sz val="11"/>
        <color theme="1"/>
        <rFont val="Times New Roman"/>
        <family val="1"/>
        <charset val="204"/>
      </rPr>
      <t xml:space="preserve">               
</t>
    </r>
  </si>
  <si>
    <r>
      <t xml:space="preserve">Приложение 47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 </t>
    </r>
    <r>
      <rPr>
        <sz val="11"/>
        <color theme="1"/>
        <rFont val="Times New Roman"/>
        <family val="1"/>
        <charset val="204"/>
      </rPr>
      <t xml:space="preserve">                  
</t>
    </r>
  </si>
  <si>
    <r>
      <t>Приложение 48 к приказу Комитета по здравоохранению Ленинградской области</t>
    </r>
    <r>
      <rPr>
        <b/>
        <sz val="11"/>
        <color theme="1"/>
        <rFont val="Times New Roman"/>
        <family val="1"/>
        <charset val="204"/>
      </rPr>
      <t xml:space="preserve"> от года №  </t>
    </r>
  </si>
  <si>
    <r>
      <t xml:space="preserve">Приложение 49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года №    </t>
    </r>
    <r>
      <rPr>
        <sz val="11"/>
        <color theme="1"/>
        <rFont val="Times New Roman"/>
        <family val="1"/>
        <charset val="204"/>
      </rPr>
      <t xml:space="preserve">                 
</t>
    </r>
  </si>
  <si>
    <r>
      <t xml:space="preserve">Приложение 50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</t>
    </r>
    <r>
      <rPr>
        <sz val="11"/>
        <color theme="1"/>
        <rFont val="Times New Roman"/>
        <family val="1"/>
        <charset val="204"/>
      </rPr>
      <t xml:space="preserve">                   
</t>
    </r>
  </si>
  <si>
    <r>
      <t xml:space="preserve">Приложение 51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</t>
    </r>
    <r>
      <rPr>
        <sz val="11"/>
        <color theme="1"/>
        <rFont val="Times New Roman"/>
        <family val="1"/>
        <charset val="204"/>
      </rPr>
      <t xml:space="preserve">                
</t>
    </r>
  </si>
  <si>
    <r>
      <t xml:space="preserve">Приложение 52 к приказу Комитета по здравоохранению Ленинградской области </t>
    </r>
    <r>
      <rPr>
        <b/>
        <sz val="11"/>
        <color theme="1"/>
        <rFont val="Times New Roman"/>
        <family val="1"/>
        <charset val="204"/>
      </rPr>
      <t xml:space="preserve">от  года №    </t>
    </r>
    <r>
      <rPr>
        <sz val="11"/>
        <color theme="1"/>
        <rFont val="Times New Roman"/>
        <family val="1"/>
        <charset val="204"/>
      </rPr>
      <t xml:space="preserve">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</si>
</sst>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9" fontId="11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/>
    <xf numFmtId="0" fontId="0" fillId="0" borderId="0" xfId="0" applyFont="1" applyAlignment="1">
      <alignment vertical="top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/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Fill="1"/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0" xfId="0" applyFill="1"/>
    <xf numFmtId="0" fontId="1" fillId="3" borderId="0" xfId="0" applyFont="1" applyFill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0" fillId="0" borderId="0" xfId="0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2" xfId="0" applyFill="1" applyBorder="1"/>
    <xf numFmtId="0" fontId="1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</cellXfs>
  <cellStyles count="3">
    <cellStyle name="Нейтральный" xfId="1" builtinId="2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E6E6E6"/>
      <color rgb="FFE4E4E4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64"/>
  <sheetViews>
    <sheetView tabSelected="1"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19" sqref="C19:C22"/>
    </sheetView>
  </sheetViews>
  <sheetFormatPr defaultRowHeight="15" x14ac:dyDescent="0.25"/>
  <cols>
    <col min="1" max="1" width="5.42578125" style="22" customWidth="1"/>
    <col min="2" max="2" width="28.28515625" style="18" customWidth="1"/>
    <col min="3" max="3" width="15.140625" style="18" customWidth="1"/>
    <col min="4" max="4" width="25.85546875" style="18" customWidth="1"/>
    <col min="5" max="5" width="11.28515625" style="18" customWidth="1"/>
    <col min="6" max="7" width="21.85546875" style="18" customWidth="1"/>
    <col min="8" max="8" width="35" style="18" customWidth="1"/>
    <col min="9" max="9" width="12" style="18" customWidth="1"/>
    <col min="10" max="10" width="39.140625" style="18" customWidth="1"/>
    <col min="11" max="11" width="22.42578125" style="54" customWidth="1"/>
    <col min="12" max="16384" width="9.140625" style="6"/>
  </cols>
  <sheetData>
    <row r="1" spans="1:10" ht="63" customHeight="1" x14ac:dyDescent="0.25">
      <c r="J1" s="14" t="s">
        <v>454</v>
      </c>
    </row>
    <row r="2" spans="1:10" ht="39" customHeight="1" x14ac:dyDescent="0.25">
      <c r="A2" s="186" t="s">
        <v>397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30" x14ac:dyDescent="0.25">
      <c r="A3" s="74" t="s">
        <v>0</v>
      </c>
      <c r="B3" s="68" t="s">
        <v>1</v>
      </c>
      <c r="C3" s="68" t="s">
        <v>2</v>
      </c>
      <c r="D3" s="68" t="s">
        <v>30</v>
      </c>
      <c r="E3" s="68" t="s">
        <v>3</v>
      </c>
      <c r="F3" s="68" t="s">
        <v>4</v>
      </c>
      <c r="G3" s="68" t="s">
        <v>5</v>
      </c>
      <c r="H3" s="71" t="s">
        <v>39</v>
      </c>
      <c r="I3" s="68" t="s">
        <v>6</v>
      </c>
      <c r="J3" s="68" t="s">
        <v>7</v>
      </c>
    </row>
    <row r="4" spans="1:10" ht="33" customHeight="1" x14ac:dyDescent="0.25">
      <c r="A4" s="74">
        <v>1</v>
      </c>
      <c r="B4" s="187" t="s">
        <v>8</v>
      </c>
      <c r="C4" s="188"/>
      <c r="D4" s="68"/>
      <c r="E4" s="68">
        <v>100</v>
      </c>
      <c r="F4" s="10"/>
      <c r="G4" s="68">
        <f>G5+G14+G27++G32</f>
        <v>40</v>
      </c>
      <c r="H4" s="12"/>
      <c r="I4" s="68"/>
      <c r="J4" s="68"/>
    </row>
    <row r="5" spans="1:10" ht="15" customHeight="1" x14ac:dyDescent="0.25">
      <c r="A5" s="72" t="s">
        <v>18</v>
      </c>
      <c r="B5" s="189" t="s">
        <v>123</v>
      </c>
      <c r="C5" s="190"/>
      <c r="D5" s="68"/>
      <c r="E5" s="68"/>
      <c r="F5" s="176" t="s">
        <v>361</v>
      </c>
      <c r="G5" s="69">
        <f>G6+G10</f>
        <v>10</v>
      </c>
      <c r="H5" s="12"/>
      <c r="I5" s="68"/>
      <c r="J5" s="68"/>
    </row>
    <row r="6" spans="1:10" ht="15" customHeight="1" x14ac:dyDescent="0.25">
      <c r="A6" s="179" t="s">
        <v>58</v>
      </c>
      <c r="B6" s="185" t="s">
        <v>106</v>
      </c>
      <c r="C6" s="185" t="s">
        <v>9</v>
      </c>
      <c r="D6" s="71" t="s">
        <v>31</v>
      </c>
      <c r="E6" s="71" t="s">
        <v>124</v>
      </c>
      <c r="F6" s="177"/>
      <c r="G6" s="185">
        <v>5</v>
      </c>
      <c r="H6" s="176" t="s">
        <v>354</v>
      </c>
      <c r="I6" s="182"/>
      <c r="J6" s="176"/>
    </row>
    <row r="7" spans="1:10" x14ac:dyDescent="0.25">
      <c r="A7" s="180"/>
      <c r="B7" s="185"/>
      <c r="C7" s="185"/>
      <c r="D7" s="71" t="s">
        <v>32</v>
      </c>
      <c r="E7" s="71" t="s">
        <v>36</v>
      </c>
      <c r="F7" s="177"/>
      <c r="G7" s="185"/>
      <c r="H7" s="177"/>
      <c r="I7" s="183"/>
      <c r="J7" s="177"/>
    </row>
    <row r="8" spans="1:10" ht="22.5" customHeight="1" x14ac:dyDescent="0.25">
      <c r="A8" s="180"/>
      <c r="B8" s="185"/>
      <c r="C8" s="185"/>
      <c r="D8" s="71" t="s">
        <v>33</v>
      </c>
      <c r="E8" s="71" t="s">
        <v>125</v>
      </c>
      <c r="F8" s="177"/>
      <c r="G8" s="185"/>
      <c r="H8" s="177"/>
      <c r="I8" s="183"/>
      <c r="J8" s="177"/>
    </row>
    <row r="9" spans="1:10" ht="69.75" customHeight="1" x14ac:dyDescent="0.25">
      <c r="A9" s="181"/>
      <c r="B9" s="185"/>
      <c r="C9" s="185"/>
      <c r="D9" s="71" t="s">
        <v>34</v>
      </c>
      <c r="E9" s="71" t="s">
        <v>38</v>
      </c>
      <c r="F9" s="177"/>
      <c r="G9" s="185"/>
      <c r="H9" s="178"/>
      <c r="I9" s="184"/>
      <c r="J9" s="178"/>
    </row>
    <row r="10" spans="1:10" ht="15" customHeight="1" x14ac:dyDescent="0.25">
      <c r="A10" s="179" t="s">
        <v>59</v>
      </c>
      <c r="B10" s="185" t="s">
        <v>105</v>
      </c>
      <c r="C10" s="185" t="s">
        <v>9</v>
      </c>
      <c r="D10" s="71" t="s">
        <v>31</v>
      </c>
      <c r="E10" s="71" t="s">
        <v>124</v>
      </c>
      <c r="F10" s="177"/>
      <c r="G10" s="185">
        <v>5</v>
      </c>
      <c r="H10" s="191" t="s">
        <v>277</v>
      </c>
      <c r="I10" s="182"/>
      <c r="J10" s="176"/>
    </row>
    <row r="11" spans="1:10" x14ac:dyDescent="0.25">
      <c r="A11" s="180"/>
      <c r="B11" s="185"/>
      <c r="C11" s="185"/>
      <c r="D11" s="71" t="s">
        <v>32</v>
      </c>
      <c r="E11" s="71" t="s">
        <v>36</v>
      </c>
      <c r="F11" s="177"/>
      <c r="G11" s="185"/>
      <c r="H11" s="191"/>
      <c r="I11" s="183"/>
      <c r="J11" s="177"/>
    </row>
    <row r="12" spans="1:10" x14ac:dyDescent="0.25">
      <c r="A12" s="180"/>
      <c r="B12" s="185"/>
      <c r="C12" s="185"/>
      <c r="D12" s="71" t="s">
        <v>33</v>
      </c>
      <c r="E12" s="71" t="s">
        <v>125</v>
      </c>
      <c r="F12" s="177"/>
      <c r="G12" s="185"/>
      <c r="H12" s="191"/>
      <c r="I12" s="183"/>
      <c r="J12" s="177"/>
    </row>
    <row r="13" spans="1:10" ht="84.75" customHeight="1" x14ac:dyDescent="0.25">
      <c r="A13" s="181"/>
      <c r="B13" s="185"/>
      <c r="C13" s="185"/>
      <c r="D13" s="71" t="s">
        <v>34</v>
      </c>
      <c r="E13" s="71" t="s">
        <v>38</v>
      </c>
      <c r="F13" s="177"/>
      <c r="G13" s="185"/>
      <c r="H13" s="191"/>
      <c r="I13" s="184"/>
      <c r="J13" s="178"/>
    </row>
    <row r="14" spans="1:10" ht="15" customHeight="1" x14ac:dyDescent="0.25">
      <c r="A14" s="72" t="s">
        <v>19</v>
      </c>
      <c r="B14" s="192" t="s">
        <v>108</v>
      </c>
      <c r="C14" s="193"/>
      <c r="D14" s="71"/>
      <c r="E14" s="71"/>
      <c r="F14" s="177"/>
      <c r="G14" s="68">
        <f>G15+G19+G23</f>
        <v>15</v>
      </c>
      <c r="H14" s="12"/>
      <c r="I14" s="12"/>
      <c r="J14" s="12"/>
    </row>
    <row r="15" spans="1:10" ht="15" customHeight="1" x14ac:dyDescent="0.25">
      <c r="A15" s="179" t="s">
        <v>40</v>
      </c>
      <c r="B15" s="176" t="s">
        <v>107</v>
      </c>
      <c r="C15" s="176" t="s">
        <v>9</v>
      </c>
      <c r="D15" s="71" t="s">
        <v>31</v>
      </c>
      <c r="E15" s="71" t="s">
        <v>124</v>
      </c>
      <c r="F15" s="177"/>
      <c r="G15" s="176">
        <v>5</v>
      </c>
      <c r="H15" s="185" t="s">
        <v>363</v>
      </c>
      <c r="I15" s="182"/>
      <c r="J15" s="176"/>
    </row>
    <row r="16" spans="1:10" x14ac:dyDescent="0.25">
      <c r="A16" s="180"/>
      <c r="B16" s="177"/>
      <c r="C16" s="177"/>
      <c r="D16" s="71" t="s">
        <v>32</v>
      </c>
      <c r="E16" s="71" t="s">
        <v>36</v>
      </c>
      <c r="F16" s="177"/>
      <c r="G16" s="177"/>
      <c r="H16" s="185"/>
      <c r="I16" s="183"/>
      <c r="J16" s="177"/>
    </row>
    <row r="17" spans="1:10" x14ac:dyDescent="0.25">
      <c r="A17" s="180"/>
      <c r="B17" s="177"/>
      <c r="C17" s="177"/>
      <c r="D17" s="71" t="s">
        <v>33</v>
      </c>
      <c r="E17" s="71" t="s">
        <v>125</v>
      </c>
      <c r="F17" s="177"/>
      <c r="G17" s="177"/>
      <c r="H17" s="185"/>
      <c r="I17" s="183"/>
      <c r="J17" s="177"/>
    </row>
    <row r="18" spans="1:10" ht="85.5" customHeight="1" x14ac:dyDescent="0.25">
      <c r="A18" s="181"/>
      <c r="B18" s="178"/>
      <c r="C18" s="178"/>
      <c r="D18" s="71" t="s">
        <v>34</v>
      </c>
      <c r="E18" s="71" t="s">
        <v>91</v>
      </c>
      <c r="F18" s="177"/>
      <c r="G18" s="178"/>
      <c r="H18" s="185"/>
      <c r="I18" s="184"/>
      <c r="J18" s="178"/>
    </row>
    <row r="19" spans="1:10" ht="15" customHeight="1" x14ac:dyDescent="0.25">
      <c r="A19" s="179" t="s">
        <v>41</v>
      </c>
      <c r="B19" s="176" t="s">
        <v>15</v>
      </c>
      <c r="C19" s="176" t="s">
        <v>9</v>
      </c>
      <c r="D19" s="71" t="s">
        <v>31</v>
      </c>
      <c r="E19" s="71" t="s">
        <v>116</v>
      </c>
      <c r="F19" s="177"/>
      <c r="G19" s="176">
        <v>5</v>
      </c>
      <c r="H19" s="185" t="s">
        <v>198</v>
      </c>
      <c r="I19" s="182"/>
      <c r="J19" s="176"/>
    </row>
    <row r="20" spans="1:10" x14ac:dyDescent="0.25">
      <c r="A20" s="180"/>
      <c r="B20" s="177"/>
      <c r="C20" s="177"/>
      <c r="D20" s="71" t="s">
        <v>32</v>
      </c>
      <c r="E20" s="71" t="s">
        <v>126</v>
      </c>
      <c r="F20" s="177"/>
      <c r="G20" s="177"/>
      <c r="H20" s="185"/>
      <c r="I20" s="183"/>
      <c r="J20" s="177"/>
    </row>
    <row r="21" spans="1:10" x14ac:dyDescent="0.25">
      <c r="A21" s="180"/>
      <c r="B21" s="177"/>
      <c r="C21" s="177"/>
      <c r="D21" s="71" t="s">
        <v>33</v>
      </c>
      <c r="E21" s="71" t="s">
        <v>127</v>
      </c>
      <c r="F21" s="177"/>
      <c r="G21" s="177"/>
      <c r="H21" s="185"/>
      <c r="I21" s="183"/>
      <c r="J21" s="177"/>
    </row>
    <row r="22" spans="1:10" ht="104.25" customHeight="1" x14ac:dyDescent="0.25">
      <c r="A22" s="181"/>
      <c r="B22" s="178"/>
      <c r="C22" s="178"/>
      <c r="D22" s="71" t="s">
        <v>34</v>
      </c>
      <c r="E22" s="71" t="s">
        <v>91</v>
      </c>
      <c r="F22" s="177"/>
      <c r="G22" s="178"/>
      <c r="H22" s="185"/>
      <c r="I22" s="184"/>
      <c r="J22" s="178"/>
    </row>
    <row r="23" spans="1:10" ht="11.25" customHeight="1" x14ac:dyDescent="0.25">
      <c r="A23" s="179" t="s">
        <v>42</v>
      </c>
      <c r="B23" s="176" t="s">
        <v>16</v>
      </c>
      <c r="C23" s="176" t="s">
        <v>9</v>
      </c>
      <c r="D23" s="71" t="s">
        <v>31</v>
      </c>
      <c r="E23" s="71" t="s">
        <v>116</v>
      </c>
      <c r="F23" s="177"/>
      <c r="G23" s="185">
        <v>5</v>
      </c>
      <c r="H23" s="185" t="s">
        <v>199</v>
      </c>
      <c r="I23" s="182"/>
      <c r="J23" s="176"/>
    </row>
    <row r="24" spans="1:10" x14ac:dyDescent="0.25">
      <c r="A24" s="180"/>
      <c r="B24" s="177"/>
      <c r="C24" s="177"/>
      <c r="D24" s="71" t="s">
        <v>32</v>
      </c>
      <c r="E24" s="71" t="s">
        <v>126</v>
      </c>
      <c r="F24" s="177"/>
      <c r="G24" s="185"/>
      <c r="H24" s="185"/>
      <c r="I24" s="183"/>
      <c r="J24" s="177"/>
    </row>
    <row r="25" spans="1:10" x14ac:dyDescent="0.25">
      <c r="A25" s="180"/>
      <c r="B25" s="177"/>
      <c r="C25" s="177"/>
      <c r="D25" s="71" t="s">
        <v>33</v>
      </c>
      <c r="E25" s="71" t="s">
        <v>127</v>
      </c>
      <c r="F25" s="177"/>
      <c r="G25" s="185"/>
      <c r="H25" s="185"/>
      <c r="I25" s="183"/>
      <c r="J25" s="177"/>
    </row>
    <row r="26" spans="1:10" ht="106.5" customHeight="1" x14ac:dyDescent="0.25">
      <c r="A26" s="181"/>
      <c r="B26" s="178"/>
      <c r="C26" s="178"/>
      <c r="D26" s="71" t="s">
        <v>34</v>
      </c>
      <c r="E26" s="71" t="s">
        <v>91</v>
      </c>
      <c r="F26" s="177"/>
      <c r="G26" s="185"/>
      <c r="H26" s="185"/>
      <c r="I26" s="184"/>
      <c r="J26" s="178"/>
    </row>
    <row r="27" spans="1:10" ht="15" customHeight="1" x14ac:dyDescent="0.25">
      <c r="A27" s="73" t="s">
        <v>20</v>
      </c>
      <c r="B27" s="189" t="s">
        <v>131</v>
      </c>
      <c r="C27" s="190"/>
      <c r="D27" s="71"/>
      <c r="E27" s="71"/>
      <c r="F27" s="177"/>
      <c r="G27" s="68">
        <f>G28</f>
        <v>5</v>
      </c>
      <c r="H27" s="12"/>
      <c r="I27" s="12"/>
      <c r="J27" s="12"/>
    </row>
    <row r="28" spans="1:10" ht="15" customHeight="1" x14ac:dyDescent="0.25">
      <c r="A28" s="179" t="s">
        <v>110</v>
      </c>
      <c r="B28" s="176" t="s">
        <v>109</v>
      </c>
      <c r="C28" s="176" t="s">
        <v>9</v>
      </c>
      <c r="D28" s="71" t="s">
        <v>31</v>
      </c>
      <c r="E28" s="71" t="s">
        <v>124</v>
      </c>
      <c r="F28" s="177"/>
      <c r="G28" s="185">
        <v>5</v>
      </c>
      <c r="H28" s="185" t="s">
        <v>355</v>
      </c>
      <c r="I28" s="182"/>
      <c r="J28" s="176"/>
    </row>
    <row r="29" spans="1:10" x14ac:dyDescent="0.25">
      <c r="A29" s="180"/>
      <c r="B29" s="177"/>
      <c r="C29" s="177"/>
      <c r="D29" s="71" t="s">
        <v>32</v>
      </c>
      <c r="E29" s="71" t="s">
        <v>36</v>
      </c>
      <c r="F29" s="177"/>
      <c r="G29" s="185"/>
      <c r="H29" s="185"/>
      <c r="I29" s="183"/>
      <c r="J29" s="177"/>
    </row>
    <row r="30" spans="1:10" x14ac:dyDescent="0.25">
      <c r="A30" s="180"/>
      <c r="B30" s="177"/>
      <c r="C30" s="177"/>
      <c r="D30" s="71" t="s">
        <v>33</v>
      </c>
      <c r="E30" s="71" t="s">
        <v>125</v>
      </c>
      <c r="F30" s="177"/>
      <c r="G30" s="185"/>
      <c r="H30" s="185"/>
      <c r="I30" s="183"/>
      <c r="J30" s="177"/>
    </row>
    <row r="31" spans="1:10" ht="63.75" customHeight="1" x14ac:dyDescent="0.25">
      <c r="A31" s="181"/>
      <c r="B31" s="178"/>
      <c r="C31" s="178"/>
      <c r="D31" s="71" t="s">
        <v>34</v>
      </c>
      <c r="E31" s="71" t="s">
        <v>38</v>
      </c>
      <c r="F31" s="177"/>
      <c r="G31" s="185"/>
      <c r="H31" s="185"/>
      <c r="I31" s="184"/>
      <c r="J31" s="178"/>
    </row>
    <row r="32" spans="1:10" ht="15" customHeight="1" x14ac:dyDescent="0.25">
      <c r="A32" s="74" t="s">
        <v>21</v>
      </c>
      <c r="B32" s="189" t="s">
        <v>112</v>
      </c>
      <c r="C32" s="190"/>
      <c r="D32" s="71"/>
      <c r="E32" s="71"/>
      <c r="F32" s="177"/>
      <c r="G32" s="68">
        <f>G33+G37</f>
        <v>10</v>
      </c>
      <c r="H32" s="12"/>
      <c r="I32" s="12"/>
      <c r="J32" s="12"/>
    </row>
    <row r="33" spans="1:10" ht="15" customHeight="1" x14ac:dyDescent="0.25">
      <c r="A33" s="194" t="s">
        <v>113</v>
      </c>
      <c r="B33" s="185" t="s">
        <v>115</v>
      </c>
      <c r="C33" s="185" t="s">
        <v>9</v>
      </c>
      <c r="D33" s="71" t="s">
        <v>31</v>
      </c>
      <c r="E33" s="71" t="s">
        <v>124</v>
      </c>
      <c r="F33" s="177"/>
      <c r="G33" s="185">
        <v>5</v>
      </c>
      <c r="H33" s="185" t="s">
        <v>264</v>
      </c>
      <c r="I33" s="182"/>
      <c r="J33" s="176"/>
    </row>
    <row r="34" spans="1:10" x14ac:dyDescent="0.25">
      <c r="A34" s="194"/>
      <c r="B34" s="185"/>
      <c r="C34" s="185"/>
      <c r="D34" s="71" t="s">
        <v>32</v>
      </c>
      <c r="E34" s="71" t="s">
        <v>36</v>
      </c>
      <c r="F34" s="177"/>
      <c r="G34" s="185"/>
      <c r="H34" s="185"/>
      <c r="I34" s="183"/>
      <c r="J34" s="177"/>
    </row>
    <row r="35" spans="1:10" ht="25.5" customHeight="1" x14ac:dyDescent="0.25">
      <c r="A35" s="194"/>
      <c r="B35" s="185"/>
      <c r="C35" s="185"/>
      <c r="D35" s="71" t="s">
        <v>33</v>
      </c>
      <c r="E35" s="71" t="s">
        <v>125</v>
      </c>
      <c r="F35" s="177"/>
      <c r="G35" s="185"/>
      <c r="H35" s="185"/>
      <c r="I35" s="183"/>
      <c r="J35" s="177"/>
    </row>
    <row r="36" spans="1:10" ht="41.25" customHeight="1" x14ac:dyDescent="0.25">
      <c r="A36" s="194"/>
      <c r="B36" s="185"/>
      <c r="C36" s="185"/>
      <c r="D36" s="71" t="s">
        <v>34</v>
      </c>
      <c r="E36" s="71" t="s">
        <v>38</v>
      </c>
      <c r="F36" s="177"/>
      <c r="G36" s="185"/>
      <c r="H36" s="185"/>
      <c r="I36" s="184"/>
      <c r="J36" s="178"/>
    </row>
    <row r="37" spans="1:10" ht="15" customHeight="1" x14ac:dyDescent="0.25">
      <c r="A37" s="179" t="s">
        <v>114</v>
      </c>
      <c r="B37" s="185" t="s">
        <v>104</v>
      </c>
      <c r="C37" s="185" t="s">
        <v>9</v>
      </c>
      <c r="D37" s="71" t="s">
        <v>31</v>
      </c>
      <c r="E37" s="71" t="s">
        <v>124</v>
      </c>
      <c r="F37" s="177"/>
      <c r="G37" s="185">
        <v>5</v>
      </c>
      <c r="H37" s="185" t="s">
        <v>265</v>
      </c>
      <c r="I37" s="182"/>
      <c r="J37" s="176"/>
    </row>
    <row r="38" spans="1:10" x14ac:dyDescent="0.25">
      <c r="A38" s="180"/>
      <c r="B38" s="185"/>
      <c r="C38" s="185"/>
      <c r="D38" s="71" t="s">
        <v>32</v>
      </c>
      <c r="E38" s="71" t="s">
        <v>36</v>
      </c>
      <c r="F38" s="177"/>
      <c r="G38" s="185"/>
      <c r="H38" s="185"/>
      <c r="I38" s="183"/>
      <c r="J38" s="177"/>
    </row>
    <row r="39" spans="1:10" ht="24" customHeight="1" x14ac:dyDescent="0.25">
      <c r="A39" s="180"/>
      <c r="B39" s="185"/>
      <c r="C39" s="185"/>
      <c r="D39" s="71" t="s">
        <v>33</v>
      </c>
      <c r="E39" s="71" t="s">
        <v>125</v>
      </c>
      <c r="F39" s="177"/>
      <c r="G39" s="185"/>
      <c r="H39" s="185"/>
      <c r="I39" s="183"/>
      <c r="J39" s="177"/>
    </row>
    <row r="40" spans="1:10" ht="42.75" customHeight="1" x14ac:dyDescent="0.25">
      <c r="A40" s="181"/>
      <c r="B40" s="185"/>
      <c r="C40" s="185"/>
      <c r="D40" s="71" t="s">
        <v>34</v>
      </c>
      <c r="E40" s="71" t="s">
        <v>38</v>
      </c>
      <c r="F40" s="178"/>
      <c r="G40" s="185"/>
      <c r="H40" s="185"/>
      <c r="I40" s="184"/>
      <c r="J40" s="178"/>
    </row>
    <row r="41" spans="1:10" ht="90" x14ac:dyDescent="0.25">
      <c r="A41" s="74" t="s">
        <v>22</v>
      </c>
      <c r="B41" s="68" t="s">
        <v>11</v>
      </c>
      <c r="C41" s="68" t="s">
        <v>128</v>
      </c>
      <c r="D41" s="68" t="s">
        <v>84</v>
      </c>
      <c r="E41" s="68" t="s">
        <v>196</v>
      </c>
      <c r="F41" s="68" t="s">
        <v>10</v>
      </c>
      <c r="G41" s="68">
        <v>10</v>
      </c>
      <c r="H41" s="68" t="s">
        <v>357</v>
      </c>
      <c r="I41" s="75"/>
      <c r="J41" s="68"/>
    </row>
    <row r="42" spans="1:10" ht="60" x14ac:dyDescent="0.25">
      <c r="A42" s="72" t="s">
        <v>23</v>
      </c>
      <c r="B42" s="69" t="s">
        <v>299</v>
      </c>
      <c r="C42" s="69" t="s">
        <v>12</v>
      </c>
      <c r="D42" s="71" t="s">
        <v>117</v>
      </c>
      <c r="E42" s="71"/>
      <c r="F42" s="10"/>
      <c r="G42" s="69">
        <v>15</v>
      </c>
      <c r="H42" s="10"/>
      <c r="I42" s="12"/>
      <c r="J42" s="12"/>
    </row>
    <row r="43" spans="1:10" ht="15" customHeight="1" x14ac:dyDescent="0.25">
      <c r="A43" s="179" t="s">
        <v>203</v>
      </c>
      <c r="B43" s="176" t="s">
        <v>302</v>
      </c>
      <c r="C43" s="176" t="s">
        <v>12</v>
      </c>
      <c r="D43" s="71" t="s">
        <v>31</v>
      </c>
      <c r="E43" s="71" t="s">
        <v>119</v>
      </c>
      <c r="F43" s="176" t="s">
        <v>13</v>
      </c>
      <c r="G43" s="176">
        <v>5</v>
      </c>
      <c r="H43" s="185" t="s">
        <v>359</v>
      </c>
      <c r="I43" s="176"/>
      <c r="J43" s="176"/>
    </row>
    <row r="44" spans="1:10" x14ac:dyDescent="0.25">
      <c r="A44" s="180"/>
      <c r="B44" s="177"/>
      <c r="C44" s="177"/>
      <c r="D44" s="71" t="s">
        <v>32</v>
      </c>
      <c r="E44" s="71" t="s">
        <v>120</v>
      </c>
      <c r="F44" s="177"/>
      <c r="G44" s="177"/>
      <c r="H44" s="185"/>
      <c r="I44" s="177"/>
      <c r="J44" s="177"/>
    </row>
    <row r="45" spans="1:10" x14ac:dyDescent="0.25">
      <c r="A45" s="180"/>
      <c r="B45" s="177"/>
      <c r="C45" s="177"/>
      <c r="D45" s="71" t="s">
        <v>33</v>
      </c>
      <c r="E45" s="71" t="s">
        <v>121</v>
      </c>
      <c r="F45" s="177"/>
      <c r="G45" s="177"/>
      <c r="H45" s="185"/>
      <c r="I45" s="177"/>
      <c r="J45" s="177"/>
    </row>
    <row r="46" spans="1:10" ht="125.25" customHeight="1" x14ac:dyDescent="0.25">
      <c r="A46" s="181"/>
      <c r="B46" s="178"/>
      <c r="C46" s="178"/>
      <c r="D46" s="71" t="s">
        <v>34</v>
      </c>
      <c r="E46" s="71" t="s">
        <v>122</v>
      </c>
      <c r="F46" s="177"/>
      <c r="G46" s="178"/>
      <c r="H46" s="185"/>
      <c r="I46" s="178"/>
      <c r="J46" s="178"/>
    </row>
    <row r="47" spans="1:10" ht="15" customHeight="1" x14ac:dyDescent="0.25">
      <c r="A47" s="179" t="s">
        <v>204</v>
      </c>
      <c r="B47" s="176" t="s">
        <v>358</v>
      </c>
      <c r="C47" s="176" t="s">
        <v>12</v>
      </c>
      <c r="D47" s="71" t="s">
        <v>31</v>
      </c>
      <c r="E47" s="71" t="s">
        <v>119</v>
      </c>
      <c r="F47" s="177"/>
      <c r="G47" s="176">
        <v>5</v>
      </c>
      <c r="H47" s="176" t="s">
        <v>360</v>
      </c>
      <c r="I47" s="176"/>
      <c r="J47" s="176"/>
    </row>
    <row r="48" spans="1:10" ht="24" customHeight="1" x14ac:dyDescent="0.25">
      <c r="A48" s="180"/>
      <c r="B48" s="177"/>
      <c r="C48" s="177"/>
      <c r="D48" s="71" t="s">
        <v>32</v>
      </c>
      <c r="E48" s="71" t="s">
        <v>120</v>
      </c>
      <c r="F48" s="177"/>
      <c r="G48" s="177"/>
      <c r="H48" s="177"/>
      <c r="I48" s="177"/>
      <c r="J48" s="177"/>
    </row>
    <row r="49" spans="1:10" x14ac:dyDescent="0.25">
      <c r="A49" s="180"/>
      <c r="B49" s="177"/>
      <c r="C49" s="177"/>
      <c r="D49" s="71" t="s">
        <v>33</v>
      </c>
      <c r="E49" s="71" t="s">
        <v>121</v>
      </c>
      <c r="F49" s="177"/>
      <c r="G49" s="177"/>
      <c r="H49" s="177"/>
      <c r="I49" s="177"/>
      <c r="J49" s="177"/>
    </row>
    <row r="50" spans="1:10" ht="129" customHeight="1" x14ac:dyDescent="0.25">
      <c r="A50" s="181"/>
      <c r="B50" s="178"/>
      <c r="C50" s="178"/>
      <c r="D50" s="71" t="s">
        <v>34</v>
      </c>
      <c r="E50" s="71" t="s">
        <v>122</v>
      </c>
      <c r="F50" s="177"/>
      <c r="G50" s="178"/>
      <c r="H50" s="178"/>
      <c r="I50" s="178"/>
      <c r="J50" s="178"/>
    </row>
    <row r="51" spans="1:10" ht="25.5" customHeight="1" x14ac:dyDescent="0.25">
      <c r="A51" s="179" t="s">
        <v>331</v>
      </c>
      <c r="B51" s="176" t="s">
        <v>328</v>
      </c>
      <c r="C51" s="176" t="s">
        <v>12</v>
      </c>
      <c r="D51" s="71" t="s">
        <v>31</v>
      </c>
      <c r="E51" s="71" t="s">
        <v>119</v>
      </c>
      <c r="F51" s="177"/>
      <c r="G51" s="176">
        <v>5</v>
      </c>
      <c r="H51" s="176" t="s">
        <v>362</v>
      </c>
      <c r="I51" s="176"/>
      <c r="J51" s="176"/>
    </row>
    <row r="52" spans="1:10" ht="30" customHeight="1" x14ac:dyDescent="0.25">
      <c r="A52" s="180"/>
      <c r="B52" s="177"/>
      <c r="C52" s="177"/>
      <c r="D52" s="71" t="s">
        <v>32</v>
      </c>
      <c r="E52" s="71" t="s">
        <v>120</v>
      </c>
      <c r="F52" s="177"/>
      <c r="G52" s="177"/>
      <c r="H52" s="177"/>
      <c r="I52" s="177"/>
      <c r="J52" s="177"/>
    </row>
    <row r="53" spans="1:10" ht="28.5" customHeight="1" x14ac:dyDescent="0.25">
      <c r="A53" s="180"/>
      <c r="B53" s="177"/>
      <c r="C53" s="177"/>
      <c r="D53" s="71" t="s">
        <v>33</v>
      </c>
      <c r="E53" s="71" t="s">
        <v>121</v>
      </c>
      <c r="F53" s="177"/>
      <c r="G53" s="177"/>
      <c r="H53" s="177"/>
      <c r="I53" s="177"/>
      <c r="J53" s="177"/>
    </row>
    <row r="54" spans="1:10" ht="98.25" customHeight="1" x14ac:dyDescent="0.25">
      <c r="A54" s="181"/>
      <c r="B54" s="178"/>
      <c r="C54" s="178"/>
      <c r="D54" s="71" t="s">
        <v>34</v>
      </c>
      <c r="E54" s="71" t="s">
        <v>122</v>
      </c>
      <c r="F54" s="178"/>
      <c r="G54" s="178"/>
      <c r="H54" s="178"/>
      <c r="I54" s="178"/>
      <c r="J54" s="178"/>
    </row>
    <row r="55" spans="1:10" ht="137.25" customHeight="1" x14ac:dyDescent="0.25">
      <c r="A55" s="172" t="s">
        <v>24</v>
      </c>
      <c r="B55" s="173" t="s">
        <v>268</v>
      </c>
      <c r="C55" s="173" t="s">
        <v>9</v>
      </c>
      <c r="D55" s="173" t="s">
        <v>56</v>
      </c>
      <c r="E55" s="173" t="s">
        <v>452</v>
      </c>
      <c r="F55" s="173" t="s">
        <v>13</v>
      </c>
      <c r="G55" s="68">
        <v>10</v>
      </c>
      <c r="H55" s="68" t="s">
        <v>282</v>
      </c>
      <c r="I55" s="75"/>
      <c r="J55" s="68"/>
    </row>
    <row r="56" spans="1:10" ht="123" customHeight="1" x14ac:dyDescent="0.25">
      <c r="A56" s="172" t="s">
        <v>27</v>
      </c>
      <c r="B56" s="173" t="s">
        <v>247</v>
      </c>
      <c r="C56" s="173" t="s">
        <v>9</v>
      </c>
      <c r="D56" s="173" t="s">
        <v>56</v>
      </c>
      <c r="E56" s="173">
        <v>50</v>
      </c>
      <c r="F56" s="173" t="s">
        <v>13</v>
      </c>
      <c r="G56" s="68">
        <v>10</v>
      </c>
      <c r="H56" s="69" t="s">
        <v>366</v>
      </c>
      <c r="I56" s="75"/>
      <c r="J56" s="68"/>
    </row>
    <row r="57" spans="1:10" ht="175.5" customHeight="1" x14ac:dyDescent="0.25">
      <c r="A57" s="25">
        <v>6</v>
      </c>
      <c r="B57" s="68" t="s">
        <v>270</v>
      </c>
      <c r="C57" s="68" t="s">
        <v>92</v>
      </c>
      <c r="D57" s="68" t="s">
        <v>271</v>
      </c>
      <c r="E57" s="68" t="s">
        <v>288</v>
      </c>
      <c r="F57" s="70" t="s">
        <v>272</v>
      </c>
      <c r="G57" s="68">
        <v>3</v>
      </c>
      <c r="H57" s="68" t="s">
        <v>375</v>
      </c>
      <c r="I57" s="68"/>
      <c r="J57" s="68"/>
    </row>
    <row r="58" spans="1:10" ht="125.25" customHeight="1" x14ac:dyDescent="0.25">
      <c r="A58" s="25">
        <v>7</v>
      </c>
      <c r="B58" s="68" t="s">
        <v>275</v>
      </c>
      <c r="C58" s="68" t="s">
        <v>12</v>
      </c>
      <c r="D58" s="68" t="s">
        <v>271</v>
      </c>
      <c r="E58" s="16">
        <v>1</v>
      </c>
      <c r="F58" s="68" t="s">
        <v>13</v>
      </c>
      <c r="G58" s="68">
        <v>2</v>
      </c>
      <c r="H58" s="70" t="s">
        <v>276</v>
      </c>
      <c r="I58" s="68"/>
      <c r="J58" s="68"/>
    </row>
    <row r="59" spans="1:10" ht="125.25" customHeight="1" x14ac:dyDescent="0.25">
      <c r="A59" s="25">
        <v>8</v>
      </c>
      <c r="B59" s="68" t="s">
        <v>329</v>
      </c>
      <c r="C59" s="68" t="s">
        <v>332</v>
      </c>
      <c r="D59" s="68" t="s">
        <v>56</v>
      </c>
      <c r="E59" s="16">
        <v>1</v>
      </c>
      <c r="F59" s="68" t="s">
        <v>13</v>
      </c>
      <c r="G59" s="68">
        <v>5</v>
      </c>
      <c r="H59" s="70" t="s">
        <v>276</v>
      </c>
      <c r="I59" s="68"/>
      <c r="J59" s="68"/>
    </row>
    <row r="60" spans="1:10" ht="139.5" customHeight="1" x14ac:dyDescent="0.25">
      <c r="A60" s="25">
        <v>9</v>
      </c>
      <c r="B60" s="173" t="s">
        <v>330</v>
      </c>
      <c r="C60" s="173" t="s">
        <v>333</v>
      </c>
      <c r="D60" s="173" t="s">
        <v>271</v>
      </c>
      <c r="E60" s="174" t="s">
        <v>334</v>
      </c>
      <c r="F60" s="173" t="s">
        <v>148</v>
      </c>
      <c r="G60" s="68">
        <v>5</v>
      </c>
      <c r="H60" s="70" t="s">
        <v>368</v>
      </c>
      <c r="I60" s="68"/>
      <c r="J60" s="68"/>
    </row>
    <row r="61" spans="1:10" ht="14.25" customHeight="1" x14ac:dyDescent="0.25">
      <c r="A61" s="11"/>
      <c r="B61" s="17" t="s">
        <v>14</v>
      </c>
      <c r="C61" s="78"/>
      <c r="D61" s="78"/>
      <c r="E61" s="78"/>
      <c r="F61" s="78"/>
      <c r="G61" s="78">
        <f>G56+G55+G41+G4+G42+G57+G58+G59+G60</f>
        <v>100</v>
      </c>
      <c r="H61" s="78"/>
      <c r="I61" s="78"/>
      <c r="J61" s="26">
        <f>J6+J10+J15+J19+J23+J28+J33+J37+J41+J43+J47+J51+J55+J56+J57+J58+J59+J60</f>
        <v>0</v>
      </c>
    </row>
    <row r="62" spans="1:10" x14ac:dyDescent="0.25">
      <c r="A62" s="55"/>
      <c r="B62" s="80"/>
      <c r="C62" s="52"/>
      <c r="D62" s="52"/>
      <c r="E62" s="52"/>
      <c r="F62" s="52"/>
      <c r="G62" s="52"/>
      <c r="H62" s="52"/>
      <c r="I62" s="52"/>
      <c r="J62" s="81"/>
    </row>
    <row r="63" spans="1:10" x14ac:dyDescent="0.25">
      <c r="A63" s="55"/>
      <c r="B63" s="80"/>
      <c r="C63" s="52"/>
      <c r="D63" s="52"/>
      <c r="E63" s="52"/>
      <c r="F63" s="52"/>
      <c r="G63" s="52"/>
      <c r="H63" s="52"/>
      <c r="I63" s="52"/>
      <c r="J63" s="81"/>
    </row>
    <row r="64" spans="1:10" ht="30" x14ac:dyDescent="0.25">
      <c r="A64" s="55"/>
      <c r="B64" s="9" t="s">
        <v>274</v>
      </c>
      <c r="C64" s="52"/>
    </row>
  </sheetData>
  <mergeCells count="85">
    <mergeCell ref="H43:H46"/>
    <mergeCell ref="H47:H50"/>
    <mergeCell ref="B43:B46"/>
    <mergeCell ref="G33:G36"/>
    <mergeCell ref="A43:A46"/>
    <mergeCell ref="C43:C46"/>
    <mergeCell ref="G43:G46"/>
    <mergeCell ref="A37:A40"/>
    <mergeCell ref="G37:G40"/>
    <mergeCell ref="B37:B40"/>
    <mergeCell ref="C37:C40"/>
    <mergeCell ref="H33:H36"/>
    <mergeCell ref="H37:H40"/>
    <mergeCell ref="B32:C32"/>
    <mergeCell ref="B27:C27"/>
    <mergeCell ref="A33:A36"/>
    <mergeCell ref="A23:A26"/>
    <mergeCell ref="A28:A31"/>
    <mergeCell ref="B28:B31"/>
    <mergeCell ref="C28:C31"/>
    <mergeCell ref="B33:B36"/>
    <mergeCell ref="C33:C36"/>
    <mergeCell ref="G28:G31"/>
    <mergeCell ref="F5:F40"/>
    <mergeCell ref="A15:A18"/>
    <mergeCell ref="G15:G18"/>
    <mergeCell ref="G23:G26"/>
    <mergeCell ref="B10:B13"/>
    <mergeCell ref="C10:C13"/>
    <mergeCell ref="G10:G13"/>
    <mergeCell ref="B14:C14"/>
    <mergeCell ref="B19:B22"/>
    <mergeCell ref="C19:C22"/>
    <mergeCell ref="B23:B26"/>
    <mergeCell ref="C23:C26"/>
    <mergeCell ref="B15:B18"/>
    <mergeCell ref="C15:C18"/>
    <mergeCell ref="A19:A22"/>
    <mergeCell ref="A10:A13"/>
    <mergeCell ref="H6:H9"/>
    <mergeCell ref="H10:H13"/>
    <mergeCell ref="H15:H18"/>
    <mergeCell ref="G19:G22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J10:J13"/>
    <mergeCell ref="I15:I18"/>
    <mergeCell ref="J15:J18"/>
    <mergeCell ref="I33:I36"/>
    <mergeCell ref="J33:J36"/>
    <mergeCell ref="I28:I31"/>
    <mergeCell ref="J28:J31"/>
    <mergeCell ref="I10:I13"/>
    <mergeCell ref="I19:I22"/>
    <mergeCell ref="J19:J22"/>
    <mergeCell ref="I23:I26"/>
    <mergeCell ref="J23:J26"/>
    <mergeCell ref="I37:I40"/>
    <mergeCell ref="J37:J40"/>
    <mergeCell ref="H19:H22"/>
    <mergeCell ref="H23:H26"/>
    <mergeCell ref="H28:H31"/>
    <mergeCell ref="I51:I54"/>
    <mergeCell ref="J51:J54"/>
    <mergeCell ref="C51:C54"/>
    <mergeCell ref="A51:A54"/>
    <mergeCell ref="B51:B54"/>
    <mergeCell ref="G51:G54"/>
    <mergeCell ref="H51:H54"/>
    <mergeCell ref="F43:F54"/>
    <mergeCell ref="I43:I46"/>
    <mergeCell ref="J43:J46"/>
    <mergeCell ref="I47:I50"/>
    <mergeCell ref="A47:A50"/>
    <mergeCell ref="C47:C50"/>
    <mergeCell ref="G47:G50"/>
    <mergeCell ref="B47:B50"/>
    <mergeCell ref="J47:J50"/>
  </mergeCells>
  <pageMargins left="0" right="0" top="0.15748031496062992" bottom="0" header="0.31496062992125984" footer="0.31496062992125984"/>
  <pageSetup paperSize="9" scale="46" fitToHeight="2" orientation="portrait" r:id="rId1"/>
  <ignoredErrors>
    <ignoredError sqref="A27 A32 A61 A41:A43 A47 A51 A55:A57" numberStoredAsText="1"/>
    <ignoredError sqref="A28 A33 A37 A4 A6:A13 A15:A26" twoDigitTextYear="1"/>
    <ignoredError sqref="A5 A14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M31"/>
  <sheetViews>
    <sheetView zoomScale="85" zoomScaleNormal="85" workbookViewId="0">
      <pane xSplit="1" ySplit="3" topLeftCell="B25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5703125" style="101" customWidth="1"/>
    <col min="2" max="2" width="27.7109375" style="31" customWidth="1"/>
    <col min="3" max="3" width="11.42578125" style="31" customWidth="1"/>
    <col min="4" max="4" width="22.85546875" style="31" customWidth="1"/>
    <col min="5" max="5" width="11" style="31" customWidth="1"/>
    <col min="6" max="6" width="22.5703125" style="31" customWidth="1"/>
    <col min="7" max="7" width="16.140625" style="31" customWidth="1"/>
    <col min="8" max="8" width="32" style="31" customWidth="1"/>
    <col min="9" max="9" width="7.42578125" style="31" customWidth="1"/>
    <col min="10" max="10" width="31.5703125" style="31" customWidth="1"/>
  </cols>
  <sheetData>
    <row r="1" spans="1:13" ht="75" x14ac:dyDescent="0.25">
      <c r="J1" s="14" t="s">
        <v>463</v>
      </c>
    </row>
    <row r="2" spans="1:13" ht="32.25" customHeight="1" x14ac:dyDescent="0.25">
      <c r="A2" s="211" t="s">
        <v>406</v>
      </c>
      <c r="B2" s="211"/>
      <c r="C2" s="211"/>
      <c r="D2" s="211"/>
      <c r="E2" s="211"/>
      <c r="F2" s="211"/>
      <c r="G2" s="211"/>
      <c r="H2" s="211"/>
      <c r="I2" s="211"/>
      <c r="J2" s="211"/>
      <c r="K2" s="7"/>
      <c r="L2" s="7"/>
      <c r="M2" s="7"/>
    </row>
    <row r="3" spans="1:13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32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G5+G10+G15</f>
        <v>35</v>
      </c>
      <c r="H4" s="12"/>
      <c r="I4" s="118"/>
      <c r="J4" s="118"/>
    </row>
    <row r="5" spans="1:13" ht="1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</f>
        <v>15</v>
      </c>
      <c r="H5" s="12"/>
      <c r="I5" s="118"/>
      <c r="J5" s="118"/>
    </row>
    <row r="6" spans="1:13" ht="1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15</v>
      </c>
      <c r="H6" s="185" t="s">
        <v>354</v>
      </c>
      <c r="I6" s="195"/>
      <c r="J6" s="176"/>
    </row>
    <row r="7" spans="1:13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96"/>
      <c r="J7" s="177"/>
    </row>
    <row r="8" spans="1:13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96"/>
      <c r="J8" s="177"/>
    </row>
    <row r="9" spans="1:13" ht="67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97"/>
      <c r="J9" s="178"/>
    </row>
    <row r="10" spans="1:13" ht="15" customHeight="1" x14ac:dyDescent="0.25">
      <c r="A10" s="114" t="s">
        <v>19</v>
      </c>
      <c r="B10" s="192" t="s">
        <v>108</v>
      </c>
      <c r="C10" s="193"/>
      <c r="D10" s="119"/>
      <c r="E10" s="119"/>
      <c r="F10" s="177"/>
      <c r="G10" s="118">
        <f>G11</f>
        <v>10</v>
      </c>
      <c r="H10" s="12"/>
      <c r="I10" s="12"/>
      <c r="J10" s="12"/>
    </row>
    <row r="11" spans="1:13" ht="36" customHeight="1" x14ac:dyDescent="0.25">
      <c r="A11" s="179" t="s">
        <v>40</v>
      </c>
      <c r="B11" s="176" t="s">
        <v>107</v>
      </c>
      <c r="C11" s="176" t="s">
        <v>9</v>
      </c>
      <c r="D11" s="119" t="s">
        <v>31</v>
      </c>
      <c r="E11" s="119" t="s">
        <v>124</v>
      </c>
      <c r="F11" s="177"/>
      <c r="G11" s="176">
        <v>10</v>
      </c>
      <c r="H11" s="185" t="s">
        <v>364</v>
      </c>
      <c r="I11" s="182"/>
      <c r="J11" s="176"/>
    </row>
    <row r="12" spans="1:13" ht="31.5" customHeight="1" x14ac:dyDescent="0.25">
      <c r="A12" s="180"/>
      <c r="B12" s="177"/>
      <c r="C12" s="177"/>
      <c r="D12" s="119" t="s">
        <v>32</v>
      </c>
      <c r="E12" s="119" t="s">
        <v>36</v>
      </c>
      <c r="F12" s="177"/>
      <c r="G12" s="177"/>
      <c r="H12" s="185"/>
      <c r="I12" s="183"/>
      <c r="J12" s="177"/>
    </row>
    <row r="13" spans="1:13" ht="31.5" customHeight="1" x14ac:dyDescent="0.25">
      <c r="A13" s="180"/>
      <c r="B13" s="177"/>
      <c r="C13" s="177"/>
      <c r="D13" s="119" t="s">
        <v>33</v>
      </c>
      <c r="E13" s="119" t="s">
        <v>125</v>
      </c>
      <c r="F13" s="177"/>
      <c r="G13" s="177"/>
      <c r="H13" s="185"/>
      <c r="I13" s="183"/>
      <c r="J13" s="177"/>
    </row>
    <row r="14" spans="1:13" ht="24.75" customHeight="1" x14ac:dyDescent="0.25">
      <c r="A14" s="181"/>
      <c r="B14" s="178"/>
      <c r="C14" s="178"/>
      <c r="D14" s="119" t="s">
        <v>34</v>
      </c>
      <c r="E14" s="119" t="s">
        <v>91</v>
      </c>
      <c r="F14" s="177"/>
      <c r="G14" s="178"/>
      <c r="H14" s="185"/>
      <c r="I14" s="184"/>
      <c r="J14" s="178"/>
    </row>
    <row r="15" spans="1:13" x14ac:dyDescent="0.25">
      <c r="A15" s="116" t="s">
        <v>20</v>
      </c>
      <c r="B15" s="192" t="s">
        <v>131</v>
      </c>
      <c r="C15" s="193"/>
      <c r="D15" s="119"/>
      <c r="E15" s="119"/>
      <c r="F15" s="177"/>
      <c r="G15" s="118">
        <f>G16</f>
        <v>10</v>
      </c>
      <c r="H15" s="9"/>
      <c r="I15" s="117"/>
      <c r="J15" s="113"/>
    </row>
    <row r="16" spans="1:13" ht="27.75" customHeight="1" x14ac:dyDescent="0.25">
      <c r="A16" s="179" t="s">
        <v>110</v>
      </c>
      <c r="B16" s="176" t="s">
        <v>109</v>
      </c>
      <c r="C16" s="176" t="s">
        <v>9</v>
      </c>
      <c r="D16" s="119" t="s">
        <v>31</v>
      </c>
      <c r="E16" s="119" t="s">
        <v>124</v>
      </c>
      <c r="F16" s="177"/>
      <c r="G16" s="176">
        <v>10</v>
      </c>
      <c r="H16" s="185" t="s">
        <v>379</v>
      </c>
      <c r="I16" s="182"/>
      <c r="J16" s="176"/>
    </row>
    <row r="17" spans="1:10" ht="27.75" customHeight="1" x14ac:dyDescent="0.25">
      <c r="A17" s="180"/>
      <c r="B17" s="177"/>
      <c r="C17" s="177"/>
      <c r="D17" s="119" t="s">
        <v>32</v>
      </c>
      <c r="E17" s="119" t="s">
        <v>36</v>
      </c>
      <c r="F17" s="177"/>
      <c r="G17" s="177"/>
      <c r="H17" s="185"/>
      <c r="I17" s="183"/>
      <c r="J17" s="177"/>
    </row>
    <row r="18" spans="1:10" ht="28.5" customHeight="1" x14ac:dyDescent="0.25">
      <c r="A18" s="180"/>
      <c r="B18" s="177"/>
      <c r="C18" s="177"/>
      <c r="D18" s="119" t="s">
        <v>33</v>
      </c>
      <c r="E18" s="119" t="s">
        <v>125</v>
      </c>
      <c r="F18" s="177"/>
      <c r="G18" s="177"/>
      <c r="H18" s="185"/>
      <c r="I18" s="183"/>
      <c r="J18" s="177"/>
    </row>
    <row r="19" spans="1:10" ht="28.5" customHeight="1" x14ac:dyDescent="0.25">
      <c r="A19" s="181"/>
      <c r="B19" s="178"/>
      <c r="C19" s="178"/>
      <c r="D19" s="119" t="s">
        <v>34</v>
      </c>
      <c r="E19" s="119" t="s">
        <v>38</v>
      </c>
      <c r="F19" s="178"/>
      <c r="G19" s="178"/>
      <c r="H19" s="185"/>
      <c r="I19" s="184"/>
      <c r="J19" s="178"/>
    </row>
    <row r="20" spans="1:10" ht="143.25" customHeight="1" x14ac:dyDescent="0.25">
      <c r="A20" s="120" t="s">
        <v>22</v>
      </c>
      <c r="B20" s="118" t="s">
        <v>60</v>
      </c>
      <c r="C20" s="118" t="s">
        <v>92</v>
      </c>
      <c r="D20" s="118" t="s">
        <v>56</v>
      </c>
      <c r="E20" s="15">
        <v>75</v>
      </c>
      <c r="F20" s="16" t="s">
        <v>132</v>
      </c>
      <c r="G20" s="118">
        <v>10</v>
      </c>
      <c r="H20" s="118" t="s">
        <v>139</v>
      </c>
      <c r="I20" s="24"/>
      <c r="J20" s="118"/>
    </row>
    <row r="21" spans="1:10" ht="96" customHeight="1" x14ac:dyDescent="0.25">
      <c r="A21" s="114" t="s">
        <v>23</v>
      </c>
      <c r="B21" s="118" t="s">
        <v>63</v>
      </c>
      <c r="C21" s="118" t="s">
        <v>9</v>
      </c>
      <c r="D21" s="118" t="s">
        <v>56</v>
      </c>
      <c r="E21" s="118">
        <v>50</v>
      </c>
      <c r="F21" s="111" t="s">
        <v>206</v>
      </c>
      <c r="G21" s="118">
        <v>10</v>
      </c>
      <c r="H21" s="118" t="s">
        <v>207</v>
      </c>
      <c r="I21" s="24"/>
      <c r="J21" s="118"/>
    </row>
    <row r="22" spans="1:10" ht="173.25" customHeight="1" x14ac:dyDescent="0.25">
      <c r="A22" s="114" t="s">
        <v>24</v>
      </c>
      <c r="B22" s="118" t="s">
        <v>145</v>
      </c>
      <c r="C22" s="118" t="s">
        <v>9</v>
      </c>
      <c r="D22" s="118" t="s">
        <v>56</v>
      </c>
      <c r="E22" s="118">
        <v>0</v>
      </c>
      <c r="F22" s="118" t="s">
        <v>206</v>
      </c>
      <c r="G22" s="118">
        <v>10</v>
      </c>
      <c r="H22" s="118" t="s">
        <v>146</v>
      </c>
      <c r="I22" s="28"/>
      <c r="J22" s="118"/>
    </row>
    <row r="23" spans="1:10" ht="97.5" customHeight="1" x14ac:dyDescent="0.25">
      <c r="A23" s="114" t="s">
        <v>27</v>
      </c>
      <c r="B23" s="118" t="s">
        <v>382</v>
      </c>
      <c r="C23" s="118" t="s">
        <v>118</v>
      </c>
      <c r="D23" s="118" t="s">
        <v>56</v>
      </c>
      <c r="E23" s="118">
        <v>0</v>
      </c>
      <c r="F23" s="118" t="s">
        <v>132</v>
      </c>
      <c r="G23" s="118">
        <v>10</v>
      </c>
      <c r="H23" s="118" t="s">
        <v>137</v>
      </c>
      <c r="I23" s="28"/>
      <c r="J23" s="118"/>
    </row>
    <row r="24" spans="1:10" ht="123" customHeight="1" x14ac:dyDescent="0.25">
      <c r="A24" s="114" t="s">
        <v>28</v>
      </c>
      <c r="B24" s="118" t="s">
        <v>133</v>
      </c>
      <c r="C24" s="118" t="s">
        <v>81</v>
      </c>
      <c r="D24" s="118" t="s">
        <v>56</v>
      </c>
      <c r="E24" s="118">
        <v>0</v>
      </c>
      <c r="F24" s="111" t="s">
        <v>13</v>
      </c>
      <c r="G24" s="118">
        <v>10</v>
      </c>
      <c r="H24" s="111" t="s">
        <v>138</v>
      </c>
      <c r="I24" s="28"/>
      <c r="J24" s="118"/>
    </row>
    <row r="25" spans="1:10" ht="149.25" customHeight="1" x14ac:dyDescent="0.25">
      <c r="A25" s="120" t="s">
        <v>57</v>
      </c>
      <c r="B25" s="118" t="s">
        <v>270</v>
      </c>
      <c r="C25" s="118" t="s">
        <v>92</v>
      </c>
      <c r="D25" s="118" t="s">
        <v>271</v>
      </c>
      <c r="E25" s="118" t="s">
        <v>288</v>
      </c>
      <c r="F25" s="118" t="s">
        <v>272</v>
      </c>
      <c r="G25" s="118">
        <v>3</v>
      </c>
      <c r="H25" s="118" t="s">
        <v>273</v>
      </c>
      <c r="I25" s="28"/>
      <c r="J25" s="28"/>
    </row>
    <row r="26" spans="1:10" ht="120" x14ac:dyDescent="0.25">
      <c r="A26" s="120" t="s">
        <v>278</v>
      </c>
      <c r="B26" s="118" t="s">
        <v>275</v>
      </c>
      <c r="C26" s="118" t="s">
        <v>12</v>
      </c>
      <c r="D26" s="118" t="s">
        <v>271</v>
      </c>
      <c r="E26" s="16">
        <v>1</v>
      </c>
      <c r="F26" s="118" t="s">
        <v>13</v>
      </c>
      <c r="G26" s="118">
        <v>2</v>
      </c>
      <c r="H26" s="113" t="s">
        <v>276</v>
      </c>
      <c r="I26" s="28"/>
      <c r="J26" s="28"/>
    </row>
    <row r="27" spans="1:10" ht="60" x14ac:dyDescent="0.25">
      <c r="A27" s="120" t="s">
        <v>279</v>
      </c>
      <c r="B27" s="118" t="s">
        <v>329</v>
      </c>
      <c r="C27" s="118" t="s">
        <v>332</v>
      </c>
      <c r="D27" s="118" t="s">
        <v>56</v>
      </c>
      <c r="E27" s="16">
        <v>1</v>
      </c>
      <c r="F27" s="118" t="s">
        <v>13</v>
      </c>
      <c r="G27" s="118">
        <v>5</v>
      </c>
      <c r="H27" s="113" t="s">
        <v>276</v>
      </c>
      <c r="I27" s="28"/>
      <c r="J27" s="28"/>
    </row>
    <row r="28" spans="1:10" ht="135" x14ac:dyDescent="0.25">
      <c r="A28" s="120" t="s">
        <v>338</v>
      </c>
      <c r="B28" s="118" t="s">
        <v>330</v>
      </c>
      <c r="C28" s="118" t="s">
        <v>333</v>
      </c>
      <c r="D28" s="118" t="s">
        <v>271</v>
      </c>
      <c r="E28" s="16" t="s">
        <v>334</v>
      </c>
      <c r="F28" s="118" t="s">
        <v>148</v>
      </c>
      <c r="G28" s="118">
        <v>5</v>
      </c>
      <c r="H28" s="113" t="s">
        <v>367</v>
      </c>
      <c r="I28" s="28"/>
      <c r="J28" s="28"/>
    </row>
    <row r="29" spans="1:10" x14ac:dyDescent="0.25">
      <c r="A29" s="120"/>
      <c r="B29" s="21" t="s">
        <v>14</v>
      </c>
      <c r="C29" s="21"/>
      <c r="D29" s="21"/>
      <c r="E29" s="21"/>
      <c r="F29" s="21"/>
      <c r="G29" s="135">
        <f>G4+G20+G21+G22+G23+G24+G25+G26+G27+G28</f>
        <v>100</v>
      </c>
      <c r="H29" s="21"/>
      <c r="I29" s="21"/>
      <c r="J29" s="134">
        <f>J6+J11+J16+J20+J21+J22+J23+J24+J25+J26++J27+J28</f>
        <v>0</v>
      </c>
    </row>
    <row r="31" spans="1:10" ht="30" x14ac:dyDescent="0.25">
      <c r="B31" s="9" t="s">
        <v>274</v>
      </c>
    </row>
  </sheetData>
  <mergeCells count="27">
    <mergeCell ref="A16:A19"/>
    <mergeCell ref="B16:B19"/>
    <mergeCell ref="C16:C19"/>
    <mergeCell ref="G16:G19"/>
    <mergeCell ref="H16:H19"/>
    <mergeCell ref="G11:G14"/>
    <mergeCell ref="H11:H14"/>
    <mergeCell ref="I11:I14"/>
    <mergeCell ref="J11:J14"/>
    <mergeCell ref="I16:I19"/>
    <mergeCell ref="J16:J19"/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</mergeCells>
  <pageMargins left="0.43307086614173229" right="0.23622047244094491" top="0.35433070866141736" bottom="0.55118110236220474" header="0.31496062992125984" footer="0.31496062992125984"/>
  <pageSetup paperSize="9" scale="51" fitToHeight="0" orientation="portrait" r:id="rId1"/>
  <ignoredErrors>
    <ignoredError sqref="A5 A7:A10 A15 A17:A26 A27:A28" numberStoredAsText="1"/>
    <ignoredError sqref="A6 A16" twoDigitTextYear="1" numberStoredAsText="1"/>
    <ignoredError sqref="A1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J63"/>
  <sheetViews>
    <sheetView zoomScale="83" zoomScaleNormal="83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28515625" style="6" customWidth="1"/>
    <col min="2" max="2" width="26.5703125" style="6" customWidth="1"/>
    <col min="3" max="3" width="12.140625" style="6" customWidth="1"/>
    <col min="4" max="4" width="23.7109375" style="6" customWidth="1"/>
    <col min="5" max="5" width="10.42578125" style="6" customWidth="1"/>
    <col min="6" max="6" width="19.5703125" style="6" customWidth="1"/>
    <col min="7" max="7" width="10.7109375" style="6" customWidth="1"/>
    <col min="8" max="8" width="38.85546875" style="6" customWidth="1"/>
    <col min="9" max="9" width="8.140625" style="6" customWidth="1"/>
    <col min="10" max="10" width="30.5703125" style="6" customWidth="1"/>
    <col min="11" max="11" width="24.5703125" bestFit="1" customWidth="1"/>
  </cols>
  <sheetData>
    <row r="1" spans="1:10" ht="75" x14ac:dyDescent="0.25">
      <c r="J1" s="14" t="s">
        <v>464</v>
      </c>
    </row>
    <row r="2" spans="1:10" ht="30.75" customHeight="1" x14ac:dyDescent="0.25">
      <c r="A2" s="209" t="s">
        <v>407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60.7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8.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23"/>
      <c r="J4" s="118"/>
    </row>
    <row r="5" spans="1:10" ht="1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v>10</v>
      </c>
      <c r="H5" s="12"/>
      <c r="I5" s="123"/>
      <c r="J5" s="118"/>
    </row>
    <row r="6" spans="1:10" ht="27.7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85" t="s">
        <v>354</v>
      </c>
      <c r="I6" s="195"/>
      <c r="J6" s="176"/>
    </row>
    <row r="7" spans="1:10" ht="33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96"/>
      <c r="J7" s="177"/>
    </row>
    <row r="8" spans="1:10" ht="28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96"/>
      <c r="J8" s="177"/>
    </row>
    <row r="9" spans="1:10" ht="20.2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97"/>
      <c r="J9" s="178"/>
    </row>
    <row r="10" spans="1:10" ht="34.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95"/>
      <c r="J10" s="176"/>
    </row>
    <row r="11" spans="1:10" ht="31.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177"/>
    </row>
    <row r="12" spans="1:10" ht="39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177"/>
    </row>
    <row r="13" spans="1:10" ht="27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178"/>
    </row>
    <row r="14" spans="1:10" ht="1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23"/>
      <c r="J14" s="12"/>
    </row>
    <row r="15" spans="1:10" ht="32.2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85" t="s">
        <v>381</v>
      </c>
      <c r="I15" s="195"/>
      <c r="J15" s="176"/>
    </row>
    <row r="16" spans="1:10" ht="35.2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85"/>
      <c r="I16" s="196"/>
      <c r="J16" s="177"/>
    </row>
    <row r="17" spans="1:10" ht="26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85"/>
      <c r="I17" s="196"/>
      <c r="J17" s="177"/>
    </row>
    <row r="18" spans="1:10" ht="33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85"/>
      <c r="I18" s="197"/>
      <c r="J18" s="178"/>
    </row>
    <row r="19" spans="1:10" ht="24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95"/>
      <c r="J19" s="176"/>
    </row>
    <row r="20" spans="1:10" ht="33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96"/>
      <c r="J20" s="177"/>
    </row>
    <row r="21" spans="1:10" ht="44.2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96"/>
      <c r="J21" s="177"/>
    </row>
    <row r="22" spans="1:10" ht="36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97"/>
      <c r="J22" s="178"/>
    </row>
    <row r="23" spans="1:10" ht="24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176"/>
    </row>
    <row r="24" spans="1:10" ht="36.7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177"/>
    </row>
    <row r="25" spans="1:10" ht="31.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177"/>
    </row>
    <row r="26" spans="1:10" ht="42.7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178"/>
    </row>
    <row r="27" spans="1:10" x14ac:dyDescent="0.25">
      <c r="A27" s="116" t="s">
        <v>20</v>
      </c>
      <c r="B27" s="192" t="s">
        <v>131</v>
      </c>
      <c r="C27" s="193"/>
      <c r="D27" s="119"/>
      <c r="E27" s="119"/>
      <c r="F27" s="177"/>
      <c r="G27" s="118">
        <f>G28</f>
        <v>5</v>
      </c>
      <c r="H27" s="9"/>
      <c r="I27" s="121"/>
      <c r="J27" s="113"/>
    </row>
    <row r="28" spans="1:10" ht="30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76">
        <v>5</v>
      </c>
      <c r="H28" s="185" t="s">
        <v>263</v>
      </c>
      <c r="I28" s="195"/>
      <c r="J28" s="176"/>
    </row>
    <row r="29" spans="1:10" ht="33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77"/>
      <c r="H29" s="185"/>
      <c r="I29" s="196"/>
      <c r="J29" s="177"/>
    </row>
    <row r="30" spans="1:10" ht="25.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77"/>
      <c r="H30" s="185"/>
      <c r="I30" s="196"/>
      <c r="J30" s="177"/>
    </row>
    <row r="31" spans="1:10" ht="30" customHeight="1" x14ac:dyDescent="0.25">
      <c r="A31" s="180"/>
      <c r="B31" s="177"/>
      <c r="C31" s="177"/>
      <c r="D31" s="125" t="s">
        <v>34</v>
      </c>
      <c r="E31" s="119" t="s">
        <v>38</v>
      </c>
      <c r="F31" s="177"/>
      <c r="G31" s="177"/>
      <c r="H31" s="185"/>
      <c r="I31" s="196"/>
      <c r="J31" s="177"/>
    </row>
    <row r="32" spans="1:10" ht="31.5" customHeight="1" x14ac:dyDescent="0.25">
      <c r="A32" s="120" t="s">
        <v>21</v>
      </c>
      <c r="B32" s="192" t="s">
        <v>112</v>
      </c>
      <c r="C32" s="193"/>
      <c r="D32" s="119"/>
      <c r="E32" s="119"/>
      <c r="F32" s="177"/>
      <c r="G32" s="118">
        <f>G33+G37</f>
        <v>10</v>
      </c>
      <c r="H32" s="111"/>
      <c r="I32" s="123"/>
      <c r="J32" s="118"/>
    </row>
    <row r="33" spans="1:10" ht="15" customHeight="1" x14ac:dyDescent="0.25">
      <c r="A33" s="180" t="s">
        <v>113</v>
      </c>
      <c r="B33" s="185" t="s">
        <v>115</v>
      </c>
      <c r="C33" s="176" t="s">
        <v>9</v>
      </c>
      <c r="D33" s="126" t="s">
        <v>31</v>
      </c>
      <c r="E33" s="119" t="s">
        <v>124</v>
      </c>
      <c r="F33" s="177"/>
      <c r="G33" s="212">
        <v>5</v>
      </c>
      <c r="H33" s="185" t="s">
        <v>264</v>
      </c>
      <c r="I33" s="195"/>
      <c r="J33" s="176"/>
    </row>
    <row r="34" spans="1:10" ht="36" customHeight="1" x14ac:dyDescent="0.25">
      <c r="A34" s="180"/>
      <c r="B34" s="185"/>
      <c r="C34" s="177"/>
      <c r="D34" s="119" t="s">
        <v>32</v>
      </c>
      <c r="E34" s="119" t="s">
        <v>36</v>
      </c>
      <c r="F34" s="177"/>
      <c r="G34" s="213"/>
      <c r="H34" s="185"/>
      <c r="I34" s="196"/>
      <c r="J34" s="177"/>
    </row>
    <row r="35" spans="1:10" ht="31.5" customHeight="1" x14ac:dyDescent="0.25">
      <c r="A35" s="180"/>
      <c r="B35" s="185"/>
      <c r="C35" s="177"/>
      <c r="D35" s="119" t="s">
        <v>33</v>
      </c>
      <c r="E35" s="119" t="s">
        <v>125</v>
      </c>
      <c r="F35" s="177"/>
      <c r="G35" s="213"/>
      <c r="H35" s="185"/>
      <c r="I35" s="196"/>
      <c r="J35" s="177"/>
    </row>
    <row r="36" spans="1:10" ht="30" customHeight="1" x14ac:dyDescent="0.25">
      <c r="A36" s="181"/>
      <c r="B36" s="185"/>
      <c r="C36" s="178"/>
      <c r="D36" s="119" t="s">
        <v>34</v>
      </c>
      <c r="E36" s="119" t="s">
        <v>38</v>
      </c>
      <c r="F36" s="177"/>
      <c r="G36" s="214"/>
      <c r="H36" s="185"/>
      <c r="I36" s="197"/>
      <c r="J36" s="178"/>
    </row>
    <row r="37" spans="1:10" ht="20.25" customHeight="1" x14ac:dyDescent="0.25">
      <c r="A37" s="179" t="s">
        <v>114</v>
      </c>
      <c r="B37" s="185" t="s">
        <v>104</v>
      </c>
      <c r="C37" s="176" t="s">
        <v>9</v>
      </c>
      <c r="D37" s="119" t="s">
        <v>31</v>
      </c>
      <c r="E37" s="119" t="s">
        <v>124</v>
      </c>
      <c r="F37" s="177"/>
      <c r="G37" s="176">
        <v>5</v>
      </c>
      <c r="H37" s="185" t="s">
        <v>265</v>
      </c>
      <c r="I37" s="195"/>
      <c r="J37" s="176"/>
    </row>
    <row r="38" spans="1:10" ht="27" customHeight="1" x14ac:dyDescent="0.25">
      <c r="A38" s="180"/>
      <c r="B38" s="185"/>
      <c r="C38" s="177"/>
      <c r="D38" s="119" t="s">
        <v>32</v>
      </c>
      <c r="E38" s="119" t="s">
        <v>36</v>
      </c>
      <c r="F38" s="177"/>
      <c r="G38" s="177"/>
      <c r="H38" s="185"/>
      <c r="I38" s="196"/>
      <c r="J38" s="177"/>
    </row>
    <row r="39" spans="1:10" ht="31.5" customHeight="1" x14ac:dyDescent="0.25">
      <c r="A39" s="180"/>
      <c r="B39" s="185"/>
      <c r="C39" s="177"/>
      <c r="D39" s="119" t="s">
        <v>33</v>
      </c>
      <c r="E39" s="119" t="s">
        <v>125</v>
      </c>
      <c r="F39" s="177"/>
      <c r="G39" s="177"/>
      <c r="H39" s="185"/>
      <c r="I39" s="196"/>
      <c r="J39" s="177"/>
    </row>
    <row r="40" spans="1:10" ht="24.75" customHeight="1" x14ac:dyDescent="0.25">
      <c r="A40" s="181"/>
      <c r="B40" s="185"/>
      <c r="C40" s="178"/>
      <c r="D40" s="119" t="s">
        <v>34</v>
      </c>
      <c r="E40" s="119" t="s">
        <v>38</v>
      </c>
      <c r="F40" s="178"/>
      <c r="G40" s="178"/>
      <c r="H40" s="185"/>
      <c r="I40" s="197"/>
      <c r="J40" s="178"/>
    </row>
    <row r="41" spans="1:10" ht="112.5" customHeight="1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11</v>
      </c>
      <c r="H41" s="118" t="s">
        <v>261</v>
      </c>
      <c r="I41" s="123"/>
      <c r="J41" s="118"/>
    </row>
    <row r="42" spans="1:10" ht="59.25" customHeight="1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136"/>
      <c r="I42" s="23"/>
      <c r="J42" s="12"/>
    </row>
    <row r="43" spans="1:10" ht="29.2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195"/>
      <c r="J43" s="176"/>
    </row>
    <row r="44" spans="1:10" ht="51.75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196"/>
      <c r="J44" s="177"/>
    </row>
    <row r="45" spans="1:10" ht="58.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196"/>
      <c r="J45" s="177"/>
    </row>
    <row r="46" spans="1:10" ht="42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197"/>
      <c r="J46" s="178"/>
    </row>
    <row r="47" spans="1:10" ht="27" customHeight="1" x14ac:dyDescent="0.25">
      <c r="A47" s="179" t="s">
        <v>204</v>
      </c>
      <c r="B47" s="176" t="s">
        <v>369</v>
      </c>
      <c r="C47" s="176" t="s">
        <v>12</v>
      </c>
      <c r="D47" s="119" t="s">
        <v>31</v>
      </c>
      <c r="E47" s="119" t="s">
        <v>119</v>
      </c>
      <c r="F47" s="177"/>
      <c r="G47" s="185">
        <v>5</v>
      </c>
      <c r="H47" s="185" t="s">
        <v>256</v>
      </c>
      <c r="I47" s="195"/>
      <c r="J47" s="176"/>
    </row>
    <row r="48" spans="1:10" ht="32.2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85"/>
      <c r="H48" s="185"/>
      <c r="I48" s="196"/>
      <c r="J48" s="177"/>
    </row>
    <row r="49" spans="1:10" ht="47.2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85"/>
      <c r="H49" s="185"/>
      <c r="I49" s="196"/>
      <c r="J49" s="177"/>
    </row>
    <row r="50" spans="1:10" ht="45.7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85"/>
      <c r="H50" s="185"/>
      <c r="I50" s="197"/>
      <c r="J50" s="178"/>
    </row>
    <row r="51" spans="1:10" ht="36.7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95"/>
      <c r="J51" s="176"/>
    </row>
    <row r="52" spans="1:10" ht="41.2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96"/>
      <c r="J52" s="177"/>
    </row>
    <row r="53" spans="1:10" ht="38.2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96"/>
      <c r="J53" s="177"/>
    </row>
    <row r="54" spans="1:10" ht="51.7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97"/>
      <c r="J54" s="178"/>
    </row>
    <row r="55" spans="1:10" ht="105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25"/>
      <c r="J55" s="118"/>
    </row>
    <row r="56" spans="1:10" ht="165" x14ac:dyDescent="0.25">
      <c r="A56" s="120" t="s">
        <v>27</v>
      </c>
      <c r="B56" s="118" t="s">
        <v>163</v>
      </c>
      <c r="C56" s="118" t="s">
        <v>9</v>
      </c>
      <c r="D56" s="118" t="s">
        <v>56</v>
      </c>
      <c r="E56" s="120" t="s">
        <v>453</v>
      </c>
      <c r="F56" s="118" t="s">
        <v>13</v>
      </c>
      <c r="G56" s="118">
        <v>9</v>
      </c>
      <c r="H56" s="111" t="s">
        <v>383</v>
      </c>
      <c r="I56" s="123"/>
      <c r="J56" s="118"/>
    </row>
    <row r="57" spans="1:10" ht="195" x14ac:dyDescent="0.25">
      <c r="A57" s="15">
        <v>6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28"/>
      <c r="J57" s="28"/>
    </row>
    <row r="58" spans="1:10" ht="120" x14ac:dyDescent="0.25">
      <c r="A58" s="15">
        <v>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28"/>
      <c r="J58" s="28"/>
    </row>
    <row r="59" spans="1:10" ht="75" x14ac:dyDescent="0.25">
      <c r="A59" s="15">
        <v>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28"/>
      <c r="J59" s="28"/>
    </row>
    <row r="60" spans="1:10" ht="105" x14ac:dyDescent="0.25">
      <c r="A60" s="15">
        <v>9</v>
      </c>
      <c r="B60" s="156" t="s">
        <v>330</v>
      </c>
      <c r="C60" s="156" t="s">
        <v>333</v>
      </c>
      <c r="D60" s="156" t="s">
        <v>271</v>
      </c>
      <c r="E60" s="16" t="s">
        <v>334</v>
      </c>
      <c r="F60" s="156" t="s">
        <v>148</v>
      </c>
      <c r="G60" s="156">
        <v>5</v>
      </c>
      <c r="H60" s="155" t="s">
        <v>367</v>
      </c>
      <c r="I60" s="28"/>
      <c r="J60" s="2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G4+G41+G42+G55+G56+G57+G58+G59+G60</f>
        <v>100</v>
      </c>
      <c r="H61" s="131"/>
      <c r="I61" s="27"/>
      <c r="J61" s="137">
        <f>J6+J10+J15+J19+J23+J28+J33+J37+J51+J41+J43+J47+J55+J56+J57+J58+J59+J60</f>
        <v>0</v>
      </c>
    </row>
    <row r="63" spans="1:10" ht="30" x14ac:dyDescent="0.25">
      <c r="B63" s="9" t="s">
        <v>274</v>
      </c>
    </row>
  </sheetData>
  <mergeCells count="85">
    <mergeCell ref="B47:B50"/>
    <mergeCell ref="C47:C50"/>
    <mergeCell ref="G47:G50"/>
    <mergeCell ref="A37:A40"/>
    <mergeCell ref="B37:B40"/>
    <mergeCell ref="C37:C40"/>
    <mergeCell ref="G37:G40"/>
    <mergeCell ref="A15:A18"/>
    <mergeCell ref="B15:B18"/>
    <mergeCell ref="C15:C18"/>
    <mergeCell ref="A10:A13"/>
    <mergeCell ref="B10:B13"/>
    <mergeCell ref="C10:C13"/>
    <mergeCell ref="I33:I36"/>
    <mergeCell ref="J33:J36"/>
    <mergeCell ref="I37:I40"/>
    <mergeCell ref="J37:J40"/>
    <mergeCell ref="H43:H46"/>
    <mergeCell ref="I43:I46"/>
    <mergeCell ref="J43:J46"/>
    <mergeCell ref="H37:H40"/>
    <mergeCell ref="H33:H36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40"/>
    <mergeCell ref="A33:A36"/>
    <mergeCell ref="B33:B36"/>
    <mergeCell ref="C33:C36"/>
    <mergeCell ref="G33:G36"/>
    <mergeCell ref="B14:C14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  <mergeCell ref="A19:A22"/>
    <mergeCell ref="B19:B22"/>
    <mergeCell ref="H51:H54"/>
    <mergeCell ref="I51:I54"/>
    <mergeCell ref="J51:J54"/>
    <mergeCell ref="A51:A54"/>
    <mergeCell ref="B51:B54"/>
    <mergeCell ref="C51:C54"/>
    <mergeCell ref="F43:F54"/>
    <mergeCell ref="G51:G54"/>
    <mergeCell ref="H47:H50"/>
    <mergeCell ref="I47:I50"/>
    <mergeCell ref="J47:J50"/>
    <mergeCell ref="A43:A46"/>
    <mergeCell ref="B43:B46"/>
    <mergeCell ref="C43:C46"/>
    <mergeCell ref="G43:G46"/>
    <mergeCell ref="A47:A50"/>
  </mergeCells>
  <pageMargins left="0.51181102362204722" right="0" top="0.55118110236220474" bottom="0.55118110236220474" header="0.31496062992125984" footer="0.31496062992125984"/>
  <pageSetup paperSize="9" scale="51" fitToHeight="2" orientation="portrait" verticalDpi="0" r:id="rId1"/>
  <ignoredErrors>
    <ignoredError sqref="A5 A14 A27 A29:A32 A44:A46 A56" numberStoredAsText="1"/>
    <ignoredError sqref="A6:A13 A15:A26 A33 A37" twoDigitTextYear="1"/>
    <ignoredError sqref="A28" twoDigitTextYear="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K67"/>
  <sheetViews>
    <sheetView zoomScale="83" zoomScaleNormal="83" workbookViewId="0">
      <pane xSplit="1" ySplit="3" topLeftCell="B6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" style="6" customWidth="1"/>
    <col min="2" max="2" width="29.28515625" style="6" customWidth="1"/>
    <col min="3" max="3" width="13.7109375" style="6" customWidth="1"/>
    <col min="4" max="4" width="24" style="6" customWidth="1"/>
    <col min="5" max="5" width="11.5703125" style="6" customWidth="1"/>
    <col min="6" max="6" width="18.28515625" style="6" customWidth="1"/>
    <col min="7" max="7" width="12.42578125" style="6" customWidth="1"/>
    <col min="8" max="8" width="34.7109375" style="6" customWidth="1"/>
    <col min="9" max="9" width="8.28515625" style="6" customWidth="1"/>
    <col min="10" max="10" width="31.7109375" style="6" customWidth="1"/>
    <col min="11" max="11" width="43.28515625" bestFit="1" customWidth="1"/>
  </cols>
  <sheetData>
    <row r="1" spans="1:11" ht="75" x14ac:dyDescent="0.25">
      <c r="J1" s="14" t="s">
        <v>465</v>
      </c>
    </row>
    <row r="2" spans="1:11" ht="34.5" customHeight="1" x14ac:dyDescent="0.25">
      <c r="A2" s="209" t="s">
        <v>408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31.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G5+G14+G27+G36</f>
        <v>41</v>
      </c>
      <c r="H4" s="12"/>
      <c r="I4" s="123"/>
      <c r="J4" s="123"/>
    </row>
    <row r="5" spans="1:1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8</v>
      </c>
      <c r="H5" s="12"/>
      <c r="I5" s="123"/>
      <c r="J5" s="123"/>
    </row>
    <row r="6" spans="1:11" ht="40.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354</v>
      </c>
      <c r="I6" s="195"/>
      <c r="J6" s="218"/>
    </row>
    <row r="7" spans="1:11" ht="33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219"/>
    </row>
    <row r="8" spans="1:11" ht="21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219"/>
    </row>
    <row r="9" spans="1:11" ht="34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220"/>
    </row>
    <row r="10" spans="1:11" ht="42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3</v>
      </c>
      <c r="H10" s="191" t="s">
        <v>277</v>
      </c>
      <c r="I10" s="195"/>
      <c r="J10" s="218"/>
    </row>
    <row r="11" spans="1:11" ht="38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219"/>
    </row>
    <row r="12" spans="1:11" ht="27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219"/>
    </row>
    <row r="13" spans="1:11" ht="27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220"/>
    </row>
    <row r="14" spans="1:1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13</v>
      </c>
      <c r="H14" s="12"/>
      <c r="I14" s="23"/>
      <c r="J14" s="138"/>
    </row>
    <row r="15" spans="1:11" ht="4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3</v>
      </c>
      <c r="H15" s="176" t="s">
        <v>381</v>
      </c>
      <c r="I15" s="195"/>
      <c r="J15" s="218"/>
    </row>
    <row r="16" spans="1:11" ht="38.2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219"/>
      <c r="K16" s="6"/>
    </row>
    <row r="17" spans="1:10" ht="29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219"/>
    </row>
    <row r="18" spans="1:10" ht="29.2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220"/>
    </row>
    <row r="19" spans="1:10" ht="45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95"/>
      <c r="J19" s="218"/>
    </row>
    <row r="20" spans="1:10" ht="40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96"/>
      <c r="J20" s="219"/>
    </row>
    <row r="21" spans="1:10" ht="47.2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96"/>
      <c r="J21" s="219"/>
    </row>
    <row r="22" spans="1:10" ht="21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97"/>
      <c r="J22" s="220"/>
    </row>
    <row r="23" spans="1:10" ht="27.7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218"/>
    </row>
    <row r="24" spans="1:10" ht="34.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219"/>
    </row>
    <row r="25" spans="1:10" ht="22.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219"/>
    </row>
    <row r="26" spans="1:10" ht="57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220"/>
    </row>
    <row r="27" spans="1:10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23"/>
      <c r="J27" s="138"/>
    </row>
    <row r="28" spans="1:10" ht="42.7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281</v>
      </c>
      <c r="I28" s="195"/>
      <c r="J28" s="218"/>
    </row>
    <row r="29" spans="1:10" ht="23.2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219"/>
    </row>
    <row r="30" spans="1:10" ht="28.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219"/>
    </row>
    <row r="31" spans="1:10" ht="24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220"/>
    </row>
    <row r="32" spans="1:10" ht="35.25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95"/>
      <c r="J32" s="218"/>
    </row>
    <row r="33" spans="1:11" ht="33.75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96"/>
      <c r="J33" s="219"/>
    </row>
    <row r="34" spans="1:11" ht="34.5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96"/>
      <c r="J34" s="219"/>
    </row>
    <row r="35" spans="1:11" ht="60.75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85"/>
      <c r="I35" s="197"/>
      <c r="J35" s="220"/>
    </row>
    <row r="36" spans="1:11" x14ac:dyDescent="0.25">
      <c r="A36" s="120" t="s">
        <v>21</v>
      </c>
      <c r="B36" s="189" t="s">
        <v>112</v>
      </c>
      <c r="C36" s="190"/>
      <c r="D36" s="119"/>
      <c r="E36" s="119"/>
      <c r="F36" s="177"/>
      <c r="G36" s="118">
        <f>G37+G41</f>
        <v>10</v>
      </c>
      <c r="H36" s="12"/>
      <c r="I36" s="23"/>
      <c r="J36" s="138"/>
    </row>
    <row r="37" spans="1:11" ht="28.5" customHeight="1" x14ac:dyDescent="0.25">
      <c r="A37" s="194" t="s">
        <v>113</v>
      </c>
      <c r="B37" s="185" t="s">
        <v>115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95"/>
      <c r="J37" s="218"/>
    </row>
    <row r="38" spans="1:11" ht="27.75" customHeight="1" x14ac:dyDescent="0.25">
      <c r="A38" s="194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96"/>
      <c r="J38" s="219"/>
    </row>
    <row r="39" spans="1:11" ht="25.5" customHeight="1" x14ac:dyDescent="0.25">
      <c r="A39" s="194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96"/>
      <c r="J39" s="219"/>
    </row>
    <row r="40" spans="1:11" ht="20.25" customHeight="1" x14ac:dyDescent="0.25">
      <c r="A40" s="194"/>
      <c r="B40" s="185"/>
      <c r="C40" s="185"/>
      <c r="D40" s="119" t="s">
        <v>34</v>
      </c>
      <c r="E40" s="119" t="s">
        <v>38</v>
      </c>
      <c r="F40" s="177"/>
      <c r="G40" s="185"/>
      <c r="H40" s="185"/>
      <c r="I40" s="197"/>
      <c r="J40" s="220"/>
    </row>
    <row r="41" spans="1:11" ht="29.25" customHeight="1" x14ac:dyDescent="0.25">
      <c r="A41" s="179" t="s">
        <v>114</v>
      </c>
      <c r="B41" s="185" t="s">
        <v>104</v>
      </c>
      <c r="C41" s="185" t="s">
        <v>9</v>
      </c>
      <c r="D41" s="119" t="s">
        <v>31</v>
      </c>
      <c r="E41" s="119" t="s">
        <v>124</v>
      </c>
      <c r="F41" s="177"/>
      <c r="G41" s="185">
        <v>5</v>
      </c>
      <c r="H41" s="185" t="s">
        <v>264</v>
      </c>
      <c r="I41" s="195"/>
      <c r="J41" s="218"/>
    </row>
    <row r="42" spans="1:11" ht="25.5" customHeight="1" x14ac:dyDescent="0.25">
      <c r="A42" s="180"/>
      <c r="B42" s="185"/>
      <c r="C42" s="185"/>
      <c r="D42" s="119" t="s">
        <v>32</v>
      </c>
      <c r="E42" s="119" t="s">
        <v>36</v>
      </c>
      <c r="F42" s="177"/>
      <c r="G42" s="185"/>
      <c r="H42" s="185"/>
      <c r="I42" s="196"/>
      <c r="J42" s="219"/>
    </row>
    <row r="43" spans="1:11" ht="26.25" customHeight="1" x14ac:dyDescent="0.25">
      <c r="A43" s="180"/>
      <c r="B43" s="185"/>
      <c r="C43" s="185"/>
      <c r="D43" s="119" t="s">
        <v>33</v>
      </c>
      <c r="E43" s="119" t="s">
        <v>125</v>
      </c>
      <c r="F43" s="177"/>
      <c r="G43" s="185"/>
      <c r="H43" s="185"/>
      <c r="I43" s="196"/>
      <c r="J43" s="219"/>
    </row>
    <row r="44" spans="1:11" ht="17.25" customHeight="1" x14ac:dyDescent="0.25">
      <c r="A44" s="181"/>
      <c r="B44" s="185"/>
      <c r="C44" s="185"/>
      <c r="D44" s="119" t="s">
        <v>34</v>
      </c>
      <c r="E44" s="119" t="s">
        <v>38</v>
      </c>
      <c r="F44" s="178"/>
      <c r="G44" s="185"/>
      <c r="H44" s="185"/>
      <c r="I44" s="197"/>
      <c r="J44" s="220"/>
    </row>
    <row r="45" spans="1:11" s="6" customFormat="1" ht="102.75" customHeight="1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196</v>
      </c>
      <c r="F45" s="118" t="s">
        <v>10</v>
      </c>
      <c r="G45" s="118">
        <v>10</v>
      </c>
      <c r="H45" s="118" t="s">
        <v>261</v>
      </c>
      <c r="I45" s="123"/>
      <c r="J45" s="25"/>
      <c r="K45" s="36"/>
    </row>
    <row r="46" spans="1:11" ht="60" x14ac:dyDescent="0.25">
      <c r="A46" s="114" t="s">
        <v>23</v>
      </c>
      <c r="B46" s="111" t="s">
        <v>299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136"/>
      <c r="I46" s="139"/>
      <c r="J46" s="140"/>
    </row>
    <row r="47" spans="1:11" ht="15" customHeight="1" x14ac:dyDescent="0.25">
      <c r="A47" s="179" t="s">
        <v>203</v>
      </c>
      <c r="B47" s="176" t="s">
        <v>302</v>
      </c>
      <c r="C47" s="176" t="s">
        <v>12</v>
      </c>
      <c r="D47" s="119" t="s">
        <v>31</v>
      </c>
      <c r="E47" s="119" t="s">
        <v>119</v>
      </c>
      <c r="F47" s="176" t="s">
        <v>13</v>
      </c>
      <c r="G47" s="176">
        <v>5</v>
      </c>
      <c r="H47" s="185" t="s">
        <v>301</v>
      </c>
      <c r="I47" s="195"/>
      <c r="J47" s="221"/>
    </row>
    <row r="48" spans="1:11" ht="135.7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221"/>
    </row>
    <row r="49" spans="1:10" ht="15.7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221"/>
    </row>
    <row r="50" spans="1:10" ht="15.7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221"/>
    </row>
    <row r="51" spans="1:10" ht="15" customHeight="1" x14ac:dyDescent="0.25">
      <c r="A51" s="179" t="s">
        <v>204</v>
      </c>
      <c r="B51" s="176" t="s">
        <v>369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85" t="s">
        <v>256</v>
      </c>
      <c r="I51" s="221"/>
      <c r="J51" s="222"/>
    </row>
    <row r="52" spans="1:10" ht="41.2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85"/>
      <c r="I52" s="221"/>
      <c r="J52" s="222"/>
    </row>
    <row r="53" spans="1:10" ht="51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85"/>
      <c r="I53" s="221"/>
      <c r="J53" s="222"/>
    </row>
    <row r="54" spans="1:10" ht="77.25" customHeight="1" x14ac:dyDescent="0.25">
      <c r="A54" s="181"/>
      <c r="B54" s="178"/>
      <c r="C54" s="178"/>
      <c r="D54" s="119" t="s">
        <v>34</v>
      </c>
      <c r="E54" s="119" t="s">
        <v>122</v>
      </c>
      <c r="F54" s="177"/>
      <c r="G54" s="178"/>
      <c r="H54" s="185"/>
      <c r="I54" s="221"/>
      <c r="J54" s="222"/>
    </row>
    <row r="55" spans="1:10" ht="50.25" customHeight="1" x14ac:dyDescent="0.25">
      <c r="A55" s="179" t="s">
        <v>331</v>
      </c>
      <c r="B55" s="176" t="s">
        <v>328</v>
      </c>
      <c r="C55" s="176" t="s">
        <v>12</v>
      </c>
      <c r="D55" s="119" t="s">
        <v>31</v>
      </c>
      <c r="E55" s="119" t="s">
        <v>119</v>
      </c>
      <c r="F55" s="177"/>
      <c r="G55" s="176">
        <v>5</v>
      </c>
      <c r="H55" s="176" t="s">
        <v>362</v>
      </c>
      <c r="I55" s="195"/>
      <c r="J55" s="215"/>
    </row>
    <row r="56" spans="1:10" ht="47.25" customHeight="1" x14ac:dyDescent="0.25">
      <c r="A56" s="180"/>
      <c r="B56" s="177"/>
      <c r="C56" s="177"/>
      <c r="D56" s="119" t="s">
        <v>32</v>
      </c>
      <c r="E56" s="119" t="s">
        <v>120</v>
      </c>
      <c r="F56" s="177"/>
      <c r="G56" s="177"/>
      <c r="H56" s="177"/>
      <c r="I56" s="196"/>
      <c r="J56" s="216"/>
    </row>
    <row r="57" spans="1:10" ht="54.75" customHeight="1" x14ac:dyDescent="0.25">
      <c r="A57" s="180"/>
      <c r="B57" s="177"/>
      <c r="C57" s="177"/>
      <c r="D57" s="119" t="s">
        <v>33</v>
      </c>
      <c r="E57" s="119" t="s">
        <v>121</v>
      </c>
      <c r="F57" s="177"/>
      <c r="G57" s="177"/>
      <c r="H57" s="177"/>
      <c r="I57" s="196"/>
      <c r="J57" s="216"/>
    </row>
    <row r="58" spans="1:10" ht="56.25" customHeight="1" x14ac:dyDescent="0.25">
      <c r="A58" s="181"/>
      <c r="B58" s="178"/>
      <c r="C58" s="178"/>
      <c r="D58" s="119" t="s">
        <v>34</v>
      </c>
      <c r="E58" s="119" t="s">
        <v>122</v>
      </c>
      <c r="F58" s="178"/>
      <c r="G58" s="178"/>
      <c r="H58" s="178"/>
      <c r="I58" s="197"/>
      <c r="J58" s="217"/>
    </row>
    <row r="59" spans="1:10" ht="120" x14ac:dyDescent="0.25">
      <c r="A59" s="120" t="s">
        <v>24</v>
      </c>
      <c r="B59" s="118" t="s">
        <v>268</v>
      </c>
      <c r="C59" s="118" t="s">
        <v>9</v>
      </c>
      <c r="D59" s="118" t="s">
        <v>56</v>
      </c>
      <c r="E59" s="118" t="s">
        <v>452</v>
      </c>
      <c r="F59" s="118" t="s">
        <v>13</v>
      </c>
      <c r="G59" s="118">
        <v>10</v>
      </c>
      <c r="H59" s="118" t="s">
        <v>269</v>
      </c>
      <c r="I59" s="123"/>
      <c r="J59" s="25"/>
    </row>
    <row r="60" spans="1:10" ht="185.25" customHeight="1" x14ac:dyDescent="0.25">
      <c r="A60" s="120" t="s">
        <v>27</v>
      </c>
      <c r="B60" s="118" t="s">
        <v>163</v>
      </c>
      <c r="C60" s="118" t="s">
        <v>9</v>
      </c>
      <c r="D60" s="118" t="s">
        <v>56</v>
      </c>
      <c r="E60" s="120" t="s">
        <v>453</v>
      </c>
      <c r="F60" s="118" t="s">
        <v>13</v>
      </c>
      <c r="G60" s="118">
        <v>9</v>
      </c>
      <c r="H60" s="111" t="s">
        <v>384</v>
      </c>
      <c r="I60" s="123"/>
      <c r="J60" s="25"/>
    </row>
    <row r="61" spans="1:10" ht="234" customHeight="1" x14ac:dyDescent="0.25">
      <c r="A61" s="15">
        <v>6</v>
      </c>
      <c r="B61" s="118" t="s">
        <v>270</v>
      </c>
      <c r="C61" s="118" t="s">
        <v>92</v>
      </c>
      <c r="D61" s="118" t="s">
        <v>271</v>
      </c>
      <c r="E61" s="118" t="s">
        <v>288</v>
      </c>
      <c r="F61" s="118" t="s">
        <v>272</v>
      </c>
      <c r="G61" s="118">
        <v>3</v>
      </c>
      <c r="H61" s="118" t="s">
        <v>273</v>
      </c>
      <c r="I61" s="25"/>
      <c r="J61" s="25"/>
    </row>
    <row r="62" spans="1:10" ht="105.75" customHeight="1" x14ac:dyDescent="0.25">
      <c r="A62" s="15">
        <v>7</v>
      </c>
      <c r="B62" s="118" t="s">
        <v>275</v>
      </c>
      <c r="C62" s="118" t="s">
        <v>12</v>
      </c>
      <c r="D62" s="118" t="s">
        <v>271</v>
      </c>
      <c r="E62" s="16">
        <v>1</v>
      </c>
      <c r="F62" s="118" t="s">
        <v>13</v>
      </c>
      <c r="G62" s="118">
        <v>2</v>
      </c>
      <c r="H62" s="113" t="s">
        <v>276</v>
      </c>
      <c r="I62" s="25"/>
      <c r="J62" s="25"/>
    </row>
    <row r="63" spans="1:10" ht="60" x14ac:dyDescent="0.25">
      <c r="A63" s="15">
        <v>8</v>
      </c>
      <c r="B63" s="118" t="s">
        <v>329</v>
      </c>
      <c r="C63" s="118" t="s">
        <v>332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276</v>
      </c>
      <c r="I63" s="25"/>
      <c r="J63" s="25"/>
    </row>
    <row r="64" spans="1:10" ht="124.5" customHeight="1" x14ac:dyDescent="0.25">
      <c r="A64" s="15">
        <v>9</v>
      </c>
      <c r="B64" s="118" t="s">
        <v>330</v>
      </c>
      <c r="C64" s="118" t="s">
        <v>333</v>
      </c>
      <c r="D64" s="118" t="s">
        <v>271</v>
      </c>
      <c r="E64" s="16" t="s">
        <v>334</v>
      </c>
      <c r="F64" s="118" t="s">
        <v>148</v>
      </c>
      <c r="G64" s="118">
        <v>5</v>
      </c>
      <c r="H64" s="113" t="s">
        <v>367</v>
      </c>
      <c r="I64" s="25"/>
      <c r="J64" s="25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G60+G59+G46+G45+G4+G61+G62+G63+G64</f>
        <v>100</v>
      </c>
      <c r="H65" s="131"/>
      <c r="I65" s="131"/>
      <c r="J65" s="27">
        <f>J6+J10+J15+J19+J23+J28+J32+J37+J41+J55+J45+J47+J51+J59+J60+J61+J62+J63+J64</f>
        <v>0</v>
      </c>
    </row>
    <row r="67" spans="1:10" ht="30" x14ac:dyDescent="0.25">
      <c r="B67" s="9" t="s">
        <v>274</v>
      </c>
    </row>
  </sheetData>
  <mergeCells count="92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J47:J50"/>
    <mergeCell ref="J51:J54"/>
    <mergeCell ref="I47:I50"/>
    <mergeCell ref="I51:I54"/>
    <mergeCell ref="H47:H50"/>
    <mergeCell ref="H51:H54"/>
    <mergeCell ref="H55:H58"/>
    <mergeCell ref="I55:I58"/>
    <mergeCell ref="J55:J58"/>
    <mergeCell ref="A55:A58"/>
    <mergeCell ref="B55:B58"/>
    <mergeCell ref="C55:C58"/>
    <mergeCell ref="F47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</mergeCells>
  <pageMargins left="0.31496062992125984" right="0" top="0.15748031496062992" bottom="0.35433070866141736" header="0.31496062992125984" footer="0.31496062992125984"/>
  <pageSetup paperSize="9" scale="52" fitToHeight="2" orientation="portrait" verticalDpi="0" r:id="rId1"/>
  <ignoredErrors>
    <ignoredError sqref="A19 A37 A32 A23 A10 A6" twoDigitTextYear="1"/>
    <ignoredError sqref="A48:A50 A36 A27 A29:A31 A14 A16:A18 A5 A59" numberStoredAsText="1"/>
    <ignoredError sqref="A28 A15" twoDigitTextYear="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67"/>
  <sheetViews>
    <sheetView zoomScale="70" zoomScaleNormal="70" workbookViewId="0">
      <selection activeCell="A2" sqref="A2:J2"/>
    </sheetView>
  </sheetViews>
  <sheetFormatPr defaultRowHeight="15" x14ac:dyDescent="0.25"/>
  <cols>
    <col min="1" max="1" width="6.7109375" style="31" customWidth="1"/>
    <col min="2" max="2" width="26" style="31" customWidth="1"/>
    <col min="3" max="3" width="11.42578125" style="31" customWidth="1"/>
    <col min="4" max="4" width="23.140625" style="31" customWidth="1"/>
    <col min="5" max="5" width="11" style="31" customWidth="1"/>
    <col min="6" max="6" width="16.5703125" style="31" customWidth="1"/>
    <col min="7" max="7" width="11.7109375" style="31" customWidth="1"/>
    <col min="8" max="8" width="39" style="31" customWidth="1"/>
    <col min="9" max="9" width="7.5703125" style="31" customWidth="1"/>
    <col min="10" max="10" width="41.140625" style="31" customWidth="1"/>
    <col min="11" max="11" width="21.42578125" customWidth="1"/>
  </cols>
  <sheetData>
    <row r="1" spans="1:11" ht="60" x14ac:dyDescent="0.25">
      <c r="J1" s="14" t="s">
        <v>466</v>
      </c>
    </row>
    <row r="2" spans="1:11" ht="33.75" customHeight="1" x14ac:dyDescent="0.25">
      <c r="A2" s="209" t="s">
        <v>409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29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G5+G14+G27+G36</f>
        <v>41</v>
      </c>
      <c r="H4" s="12"/>
      <c r="I4" s="123"/>
      <c r="J4" s="123"/>
    </row>
    <row r="5" spans="1:1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8</v>
      </c>
      <c r="H5" s="12"/>
      <c r="I5" s="123"/>
      <c r="J5" s="123"/>
    </row>
    <row r="6" spans="1:11" ht="36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370</v>
      </c>
      <c r="I6" s="195"/>
      <c r="J6" s="218"/>
      <c r="K6" s="39"/>
    </row>
    <row r="7" spans="1:11" ht="27.7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219"/>
    </row>
    <row r="8" spans="1:11" ht="24.7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219"/>
    </row>
    <row r="9" spans="1:11" ht="18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220"/>
    </row>
    <row r="10" spans="1:11" ht="35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3</v>
      </c>
      <c r="H10" s="191" t="s">
        <v>277</v>
      </c>
      <c r="I10" s="195"/>
      <c r="J10" s="218"/>
    </row>
    <row r="11" spans="1:11" ht="33.7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219"/>
    </row>
    <row r="12" spans="1:11" ht="27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219"/>
    </row>
    <row r="13" spans="1:11" ht="19.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220"/>
    </row>
    <row r="14" spans="1:1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13</v>
      </c>
      <c r="H14" s="12"/>
      <c r="I14" s="23"/>
      <c r="J14" s="138"/>
    </row>
    <row r="15" spans="1:11" ht="36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3</v>
      </c>
      <c r="H15" s="176" t="s">
        <v>371</v>
      </c>
      <c r="I15" s="195"/>
      <c r="J15" s="218"/>
    </row>
    <row r="16" spans="1:11" ht="28.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219"/>
    </row>
    <row r="17" spans="1:10" ht="30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219"/>
    </row>
    <row r="18" spans="1:10" ht="24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220"/>
    </row>
    <row r="19" spans="1:10" ht="30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95"/>
      <c r="J19" s="218"/>
    </row>
    <row r="20" spans="1:10" ht="42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96"/>
      <c r="J20" s="219"/>
    </row>
    <row r="21" spans="1:10" ht="36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96"/>
      <c r="J21" s="219"/>
    </row>
    <row r="22" spans="1:10" ht="30.7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97"/>
      <c r="J22" s="220"/>
    </row>
    <row r="23" spans="1:10" ht="1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218"/>
    </row>
    <row r="24" spans="1:10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219"/>
    </row>
    <row r="25" spans="1:10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219"/>
    </row>
    <row r="26" spans="1:10" ht="107.2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220"/>
    </row>
    <row r="27" spans="1:10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23"/>
      <c r="J27" s="138"/>
    </row>
    <row r="28" spans="1:10" ht="38.2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379</v>
      </c>
      <c r="I28" s="195"/>
      <c r="J28" s="218"/>
    </row>
    <row r="29" spans="1:10" ht="31.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219"/>
    </row>
    <row r="30" spans="1:10" ht="30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219"/>
    </row>
    <row r="31" spans="1:10" ht="25.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220"/>
    </row>
    <row r="32" spans="1:10" ht="35.25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95"/>
      <c r="J32" s="218"/>
    </row>
    <row r="33" spans="1:11" ht="25.5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96"/>
      <c r="J33" s="219"/>
    </row>
    <row r="34" spans="1:11" ht="33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96"/>
      <c r="J34" s="219"/>
    </row>
    <row r="35" spans="1:11" ht="43.5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85"/>
      <c r="I35" s="197"/>
      <c r="J35" s="220"/>
    </row>
    <row r="36" spans="1:11" ht="31.5" customHeight="1" x14ac:dyDescent="0.25">
      <c r="A36" s="120" t="s">
        <v>21</v>
      </c>
      <c r="B36" s="189" t="s">
        <v>112</v>
      </c>
      <c r="C36" s="190"/>
      <c r="D36" s="119"/>
      <c r="E36" s="119"/>
      <c r="F36" s="177"/>
      <c r="G36" s="118">
        <f>G37+G41</f>
        <v>10</v>
      </c>
      <c r="H36" s="12"/>
      <c r="I36" s="23"/>
      <c r="J36" s="138"/>
    </row>
    <row r="37" spans="1:11" ht="33.75" customHeight="1" x14ac:dyDescent="0.25">
      <c r="A37" s="194" t="s">
        <v>113</v>
      </c>
      <c r="B37" s="185" t="s">
        <v>115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95"/>
      <c r="J37" s="218"/>
    </row>
    <row r="38" spans="1:11" ht="36" customHeight="1" x14ac:dyDescent="0.25">
      <c r="A38" s="194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96"/>
      <c r="J38" s="219"/>
    </row>
    <row r="39" spans="1:11" x14ac:dyDescent="0.25">
      <c r="A39" s="194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96"/>
      <c r="J39" s="219"/>
    </row>
    <row r="40" spans="1:11" ht="16.5" customHeight="1" x14ac:dyDescent="0.25">
      <c r="A40" s="194"/>
      <c r="B40" s="185"/>
      <c r="C40" s="185"/>
      <c r="D40" s="119" t="s">
        <v>34</v>
      </c>
      <c r="E40" s="119" t="s">
        <v>38</v>
      </c>
      <c r="F40" s="177"/>
      <c r="G40" s="185"/>
      <c r="H40" s="185"/>
      <c r="I40" s="197"/>
      <c r="J40" s="220"/>
    </row>
    <row r="41" spans="1:11" ht="17.25" customHeight="1" x14ac:dyDescent="0.25">
      <c r="A41" s="179" t="s">
        <v>114</v>
      </c>
      <c r="B41" s="185" t="s">
        <v>104</v>
      </c>
      <c r="C41" s="185" t="s">
        <v>9</v>
      </c>
      <c r="D41" s="119" t="s">
        <v>31</v>
      </c>
      <c r="E41" s="119" t="s">
        <v>124</v>
      </c>
      <c r="F41" s="177"/>
      <c r="G41" s="185">
        <v>5</v>
      </c>
      <c r="H41" s="185" t="s">
        <v>264</v>
      </c>
      <c r="I41" s="195"/>
      <c r="J41" s="218"/>
    </row>
    <row r="42" spans="1:11" ht="32.25" customHeight="1" x14ac:dyDescent="0.25">
      <c r="A42" s="180"/>
      <c r="B42" s="185"/>
      <c r="C42" s="185"/>
      <c r="D42" s="119" t="s">
        <v>32</v>
      </c>
      <c r="E42" s="119" t="s">
        <v>36</v>
      </c>
      <c r="F42" s="177"/>
      <c r="G42" s="185"/>
      <c r="H42" s="185"/>
      <c r="I42" s="196"/>
      <c r="J42" s="219"/>
    </row>
    <row r="43" spans="1:11" ht="16.5" customHeight="1" x14ac:dyDescent="0.25">
      <c r="A43" s="180"/>
      <c r="B43" s="185"/>
      <c r="C43" s="185"/>
      <c r="D43" s="119" t="s">
        <v>33</v>
      </c>
      <c r="E43" s="119" t="s">
        <v>125</v>
      </c>
      <c r="F43" s="177"/>
      <c r="G43" s="185"/>
      <c r="H43" s="185"/>
      <c r="I43" s="196"/>
      <c r="J43" s="219"/>
    </row>
    <row r="44" spans="1:11" ht="39" customHeight="1" x14ac:dyDescent="0.25">
      <c r="A44" s="181"/>
      <c r="B44" s="185"/>
      <c r="C44" s="185"/>
      <c r="D44" s="119" t="s">
        <v>34</v>
      </c>
      <c r="E44" s="119" t="s">
        <v>38</v>
      </c>
      <c r="F44" s="178"/>
      <c r="G44" s="185"/>
      <c r="H44" s="185"/>
      <c r="I44" s="197"/>
      <c r="J44" s="220"/>
    </row>
    <row r="45" spans="1:11" ht="144" customHeight="1" x14ac:dyDescent="0.25">
      <c r="A45" s="56" t="s">
        <v>22</v>
      </c>
      <c r="B45" s="119" t="s">
        <v>11</v>
      </c>
      <c r="C45" s="119" t="s">
        <v>128</v>
      </c>
      <c r="D45" s="119" t="s">
        <v>84</v>
      </c>
      <c r="E45" s="119" t="s">
        <v>196</v>
      </c>
      <c r="F45" s="119" t="s">
        <v>10</v>
      </c>
      <c r="G45" s="119">
        <v>10</v>
      </c>
      <c r="H45" s="119" t="s">
        <v>284</v>
      </c>
      <c r="I45" s="57"/>
      <c r="J45" s="58"/>
    </row>
    <row r="46" spans="1:11" s="60" customFormat="1" ht="60" x14ac:dyDescent="0.25">
      <c r="A46" s="114" t="s">
        <v>23</v>
      </c>
      <c r="B46" s="111" t="s">
        <v>299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21"/>
      <c r="I46" s="23"/>
      <c r="J46" s="138"/>
      <c r="K46" s="59"/>
    </row>
    <row r="47" spans="1:11" ht="38.25" customHeight="1" x14ac:dyDescent="0.25">
      <c r="A47" s="179" t="s">
        <v>203</v>
      </c>
      <c r="B47" s="176" t="s">
        <v>302</v>
      </c>
      <c r="C47" s="176" t="s">
        <v>12</v>
      </c>
      <c r="D47" s="119" t="s">
        <v>31</v>
      </c>
      <c r="E47" s="119" t="s">
        <v>119</v>
      </c>
      <c r="F47" s="176" t="s">
        <v>13</v>
      </c>
      <c r="G47" s="176">
        <v>5</v>
      </c>
      <c r="H47" s="185" t="s">
        <v>301</v>
      </c>
      <c r="I47" s="195"/>
      <c r="J47" s="195"/>
    </row>
    <row r="48" spans="1:11" ht="40.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196"/>
    </row>
    <row r="49" spans="1:10" ht="41.2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196"/>
    </row>
    <row r="50" spans="1:10" ht="36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197"/>
    </row>
    <row r="51" spans="1:10" ht="67.5" customHeight="1" x14ac:dyDescent="0.25">
      <c r="A51" s="179" t="s">
        <v>204</v>
      </c>
      <c r="B51" s="176" t="s">
        <v>358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85" t="s">
        <v>256</v>
      </c>
      <c r="I51" s="195"/>
      <c r="J51" s="182"/>
    </row>
    <row r="52" spans="1:10" ht="34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85"/>
      <c r="I52" s="196"/>
      <c r="J52" s="183"/>
    </row>
    <row r="53" spans="1:10" ht="28.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85"/>
      <c r="I53" s="196"/>
      <c r="J53" s="183"/>
    </row>
    <row r="54" spans="1:10" ht="34.5" customHeight="1" x14ac:dyDescent="0.25">
      <c r="A54" s="181"/>
      <c r="B54" s="178"/>
      <c r="C54" s="178"/>
      <c r="D54" s="119" t="s">
        <v>34</v>
      </c>
      <c r="E54" s="119" t="s">
        <v>122</v>
      </c>
      <c r="F54" s="177"/>
      <c r="G54" s="178"/>
      <c r="H54" s="185"/>
      <c r="I54" s="197"/>
      <c r="J54" s="184"/>
    </row>
    <row r="55" spans="1:10" ht="39" customHeight="1" x14ac:dyDescent="0.25">
      <c r="A55" s="179" t="s">
        <v>331</v>
      </c>
      <c r="B55" s="176" t="s">
        <v>328</v>
      </c>
      <c r="C55" s="176" t="s">
        <v>12</v>
      </c>
      <c r="D55" s="119" t="s">
        <v>31</v>
      </c>
      <c r="E55" s="119" t="s">
        <v>119</v>
      </c>
      <c r="F55" s="177"/>
      <c r="G55" s="176">
        <v>5</v>
      </c>
      <c r="H55" s="176" t="s">
        <v>362</v>
      </c>
      <c r="I55" s="195"/>
      <c r="J55" s="182"/>
    </row>
    <row r="56" spans="1:10" ht="45" customHeight="1" x14ac:dyDescent="0.25">
      <c r="A56" s="180"/>
      <c r="B56" s="177"/>
      <c r="C56" s="177"/>
      <c r="D56" s="119" t="s">
        <v>32</v>
      </c>
      <c r="E56" s="119" t="s">
        <v>120</v>
      </c>
      <c r="F56" s="177"/>
      <c r="G56" s="177"/>
      <c r="H56" s="177"/>
      <c r="I56" s="196"/>
      <c r="J56" s="183"/>
    </row>
    <row r="57" spans="1:10" ht="39.75" customHeight="1" x14ac:dyDescent="0.25">
      <c r="A57" s="180"/>
      <c r="B57" s="177"/>
      <c r="C57" s="177"/>
      <c r="D57" s="119" t="s">
        <v>33</v>
      </c>
      <c r="E57" s="119" t="s">
        <v>121</v>
      </c>
      <c r="F57" s="177"/>
      <c r="G57" s="177"/>
      <c r="H57" s="177"/>
      <c r="I57" s="196"/>
      <c r="J57" s="183"/>
    </row>
    <row r="58" spans="1:10" ht="48.75" customHeight="1" x14ac:dyDescent="0.25">
      <c r="A58" s="181"/>
      <c r="B58" s="178"/>
      <c r="C58" s="178"/>
      <c r="D58" s="119" t="s">
        <v>34</v>
      </c>
      <c r="E58" s="119" t="s">
        <v>122</v>
      </c>
      <c r="F58" s="178"/>
      <c r="G58" s="178"/>
      <c r="H58" s="178"/>
      <c r="I58" s="197"/>
      <c r="J58" s="184"/>
    </row>
    <row r="59" spans="1:10" ht="127.5" customHeight="1" x14ac:dyDescent="0.25">
      <c r="A59" s="120" t="s">
        <v>24</v>
      </c>
      <c r="B59" s="118" t="s">
        <v>268</v>
      </c>
      <c r="C59" s="118" t="s">
        <v>9</v>
      </c>
      <c r="D59" s="118" t="s">
        <v>56</v>
      </c>
      <c r="E59" s="118" t="s">
        <v>452</v>
      </c>
      <c r="F59" s="118" t="s">
        <v>13</v>
      </c>
      <c r="G59" s="118">
        <v>10</v>
      </c>
      <c r="H59" s="118" t="s">
        <v>269</v>
      </c>
      <c r="I59" s="123"/>
      <c r="J59" s="25"/>
    </row>
    <row r="60" spans="1:10" ht="171.75" customHeight="1" x14ac:dyDescent="0.25">
      <c r="A60" s="120" t="s">
        <v>27</v>
      </c>
      <c r="B60" s="118" t="s">
        <v>163</v>
      </c>
      <c r="C60" s="118" t="s">
        <v>9</v>
      </c>
      <c r="D60" s="118" t="s">
        <v>56</v>
      </c>
      <c r="E60" s="120" t="s">
        <v>453</v>
      </c>
      <c r="F60" s="118" t="s">
        <v>13</v>
      </c>
      <c r="G60" s="118">
        <v>9</v>
      </c>
      <c r="H60" s="111" t="s">
        <v>373</v>
      </c>
      <c r="I60" s="123"/>
      <c r="J60" s="25"/>
    </row>
    <row r="61" spans="1:10" ht="225" x14ac:dyDescent="0.25">
      <c r="A61" s="15">
        <v>6</v>
      </c>
      <c r="B61" s="118" t="s">
        <v>270</v>
      </c>
      <c r="C61" s="118" t="s">
        <v>92</v>
      </c>
      <c r="D61" s="118" t="s">
        <v>271</v>
      </c>
      <c r="E61" s="118" t="s">
        <v>288</v>
      </c>
      <c r="F61" s="118" t="s">
        <v>272</v>
      </c>
      <c r="G61" s="118">
        <v>3</v>
      </c>
      <c r="H61" s="118" t="s">
        <v>273</v>
      </c>
      <c r="I61" s="25"/>
      <c r="J61" s="25"/>
    </row>
    <row r="62" spans="1:10" ht="120" x14ac:dyDescent="0.25">
      <c r="A62" s="15">
        <v>7</v>
      </c>
      <c r="B62" s="118" t="s">
        <v>275</v>
      </c>
      <c r="C62" s="118" t="s">
        <v>12</v>
      </c>
      <c r="D62" s="118" t="s">
        <v>271</v>
      </c>
      <c r="E62" s="16">
        <v>1</v>
      </c>
      <c r="F62" s="118" t="s">
        <v>13</v>
      </c>
      <c r="G62" s="118">
        <v>2</v>
      </c>
      <c r="H62" s="113" t="s">
        <v>276</v>
      </c>
      <c r="I62" s="25"/>
      <c r="J62" s="25"/>
    </row>
    <row r="63" spans="1:10" ht="97.5" customHeight="1" x14ac:dyDescent="0.25">
      <c r="A63" s="15">
        <v>8</v>
      </c>
      <c r="B63" s="118" t="s">
        <v>329</v>
      </c>
      <c r="C63" s="118" t="s">
        <v>332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276</v>
      </c>
      <c r="I63" s="25"/>
      <c r="J63" s="25"/>
    </row>
    <row r="64" spans="1:10" ht="114.75" customHeight="1" x14ac:dyDescent="0.25">
      <c r="A64" s="15">
        <v>9</v>
      </c>
      <c r="B64" s="118" t="s">
        <v>330</v>
      </c>
      <c r="C64" s="118" t="s">
        <v>333</v>
      </c>
      <c r="D64" s="118" t="s">
        <v>271</v>
      </c>
      <c r="E64" s="16" t="s">
        <v>334</v>
      </c>
      <c r="F64" s="118" t="s">
        <v>148</v>
      </c>
      <c r="G64" s="118">
        <v>5</v>
      </c>
      <c r="H64" s="113" t="s">
        <v>367</v>
      </c>
      <c r="I64" s="25"/>
      <c r="J64" s="25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G60+G59+G46+G45+G4+G61+G62+G63+G64</f>
        <v>100</v>
      </c>
      <c r="H65" s="131"/>
      <c r="I65" s="27"/>
      <c r="J65" s="27">
        <f>J6+J10+J15+J19+J23+J28+J32+J37+J41+J55+J45+J47+J51+J59+J60+J61+J62+J63+J64</f>
        <v>0</v>
      </c>
    </row>
    <row r="67" spans="1:10" ht="30" x14ac:dyDescent="0.25">
      <c r="B67" s="9" t="s">
        <v>274</v>
      </c>
    </row>
  </sheetData>
  <mergeCells count="92">
    <mergeCell ref="B51:B54"/>
    <mergeCell ref="C51:C54"/>
    <mergeCell ref="G51:G54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32:A35"/>
    <mergeCell ref="B14:C14"/>
    <mergeCell ref="I6:I9"/>
    <mergeCell ref="I15:I18"/>
    <mergeCell ref="I23:I26"/>
    <mergeCell ref="I32:I35"/>
    <mergeCell ref="J6:J9"/>
    <mergeCell ref="A10:A13"/>
    <mergeCell ref="B10:B13"/>
    <mergeCell ref="C10:C13"/>
    <mergeCell ref="G10:G13"/>
    <mergeCell ref="H10:H13"/>
    <mergeCell ref="I10:I13"/>
    <mergeCell ref="J10:J13"/>
    <mergeCell ref="H6:H9"/>
    <mergeCell ref="B6:B9"/>
    <mergeCell ref="C6:C9"/>
    <mergeCell ref="A6:A9"/>
    <mergeCell ref="G6:G9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H15:H18"/>
    <mergeCell ref="A15:A18"/>
    <mergeCell ref="B15:B18"/>
    <mergeCell ref="C15:C18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H23:H26"/>
    <mergeCell ref="A23:A26"/>
    <mergeCell ref="B23:B26"/>
    <mergeCell ref="C23:C26"/>
    <mergeCell ref="J32:J35"/>
    <mergeCell ref="B36:C36"/>
    <mergeCell ref="H37:H40"/>
    <mergeCell ref="I37:I40"/>
    <mergeCell ref="J37:J40"/>
    <mergeCell ref="G32:G35"/>
    <mergeCell ref="H32:H35"/>
    <mergeCell ref="B32:B35"/>
    <mergeCell ref="C32:C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47:A50"/>
    <mergeCell ref="B47:B50"/>
    <mergeCell ref="C47:C50"/>
    <mergeCell ref="G47:G50"/>
    <mergeCell ref="A51:A54"/>
  </mergeCells>
  <pageMargins left="0.31496062992125984" right="0.31496062992125984" top="0.35433070866141736" bottom="0.94488188976377963" header="0.31496062992125984" footer="0.31496062992125984"/>
  <pageSetup paperSize="9" scale="50" fitToHeight="2" orientation="portrait" r:id="rId1"/>
  <ignoredErrors>
    <ignoredError sqref="A5 A14:A18 A27 A36 A7:A9 A11:A13 A48:A50" numberStoredAsText="1"/>
    <ignoredError sqref="A19:A26 A41:A44" twoDigitTextYear="1"/>
    <ignoredError sqref="A28:A35 A37:A40 A6 A10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K67"/>
  <sheetViews>
    <sheetView zoomScale="85" zoomScaleNormal="85" workbookViewId="0">
      <pane xSplit="1" ySplit="3" topLeftCell="B6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5.140625" style="31" bestFit="1" customWidth="1"/>
    <col min="2" max="2" width="24.42578125" style="31" customWidth="1"/>
    <col min="3" max="3" width="12.5703125" style="31" customWidth="1"/>
    <col min="4" max="4" width="21.85546875" style="31" customWidth="1"/>
    <col min="5" max="5" width="12.140625" style="31" customWidth="1"/>
    <col min="6" max="6" width="16.42578125" style="31" customWidth="1"/>
    <col min="7" max="7" width="10.42578125" style="31" customWidth="1"/>
    <col min="8" max="8" width="37.28515625" style="31" customWidth="1"/>
    <col min="9" max="9" width="8" style="31" customWidth="1"/>
    <col min="10" max="10" width="31.140625" style="31" customWidth="1"/>
    <col min="11" max="11" width="25.85546875" bestFit="1" customWidth="1"/>
    <col min="12" max="12" width="20.140625" bestFit="1" customWidth="1"/>
  </cols>
  <sheetData>
    <row r="1" spans="1:10" ht="75" x14ac:dyDescent="0.25">
      <c r="J1" s="14" t="s">
        <v>467</v>
      </c>
    </row>
    <row r="2" spans="1:10" ht="30.75" customHeight="1" x14ac:dyDescent="0.25">
      <c r="A2" s="209" t="s">
        <v>410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7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G5+G14+G27+G36</f>
        <v>40</v>
      </c>
      <c r="H4" s="12"/>
      <c r="I4" s="123"/>
      <c r="J4" s="123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7</v>
      </c>
      <c r="H5" s="12"/>
      <c r="I5" s="123"/>
      <c r="J5" s="123"/>
    </row>
    <row r="6" spans="1:10" ht="1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354</v>
      </c>
      <c r="I6" s="195"/>
      <c r="J6" s="218"/>
    </row>
    <row r="7" spans="1:10" ht="36.7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219"/>
    </row>
    <row r="8" spans="1:10" ht="25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219"/>
    </row>
    <row r="9" spans="1:10" ht="41.2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220"/>
    </row>
    <row r="10" spans="1:10" ht="1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2</v>
      </c>
      <c r="H10" s="191" t="s">
        <v>277</v>
      </c>
      <c r="I10" s="195"/>
      <c r="J10" s="218"/>
    </row>
    <row r="11" spans="1:10" ht="43.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219"/>
    </row>
    <row r="12" spans="1:10" ht="30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219"/>
    </row>
    <row r="13" spans="1:10" ht="33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220"/>
    </row>
    <row r="14" spans="1:10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13</v>
      </c>
      <c r="H14" s="12"/>
      <c r="I14" s="23"/>
      <c r="J14" s="23"/>
    </row>
    <row r="15" spans="1:10" ht="1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3</v>
      </c>
      <c r="H15" s="176" t="s">
        <v>364</v>
      </c>
      <c r="I15" s="195"/>
      <c r="J15" s="218"/>
    </row>
    <row r="16" spans="1:10" ht="54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219"/>
    </row>
    <row r="17" spans="1:10" ht="35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219"/>
    </row>
    <row r="18" spans="1:10" ht="38.2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220"/>
    </row>
    <row r="19" spans="1:10" ht="1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95"/>
      <c r="J19" s="218"/>
    </row>
    <row r="20" spans="1:10" ht="34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96"/>
      <c r="J20" s="219"/>
    </row>
    <row r="21" spans="1:10" ht="4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96"/>
      <c r="J21" s="219"/>
    </row>
    <row r="22" spans="1:10" ht="43.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97"/>
      <c r="J22" s="220"/>
    </row>
    <row r="23" spans="1:10" ht="33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218"/>
    </row>
    <row r="24" spans="1:10" ht="34.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219"/>
    </row>
    <row r="25" spans="1:10" ht="32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219"/>
    </row>
    <row r="26" spans="1:10" ht="38.2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220"/>
    </row>
    <row r="27" spans="1:10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23"/>
      <c r="J27" s="23"/>
    </row>
    <row r="28" spans="1:10" ht="37.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95"/>
      <c r="J28" s="218"/>
    </row>
    <row r="29" spans="1:10" ht="27.7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219"/>
    </row>
    <row r="30" spans="1:10" ht="13.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219"/>
    </row>
    <row r="31" spans="1:10" ht="29.2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220"/>
    </row>
    <row r="32" spans="1:10" ht="36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95"/>
      <c r="J32" s="218"/>
    </row>
    <row r="33" spans="1:11" ht="42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96"/>
      <c r="J33" s="219"/>
    </row>
    <row r="34" spans="1:11" ht="38.25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96"/>
      <c r="J34" s="219"/>
    </row>
    <row r="35" spans="1:11" ht="36.75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85"/>
      <c r="I35" s="197"/>
      <c r="J35" s="220"/>
    </row>
    <row r="36" spans="1:11" ht="25.5" customHeight="1" x14ac:dyDescent="0.25">
      <c r="A36" s="120" t="s">
        <v>21</v>
      </c>
      <c r="B36" s="189" t="s">
        <v>112</v>
      </c>
      <c r="C36" s="190"/>
      <c r="D36" s="119"/>
      <c r="E36" s="119"/>
      <c r="F36" s="177"/>
      <c r="G36" s="118">
        <f>G37+G41</f>
        <v>10</v>
      </c>
      <c r="H36" s="12"/>
      <c r="I36" s="23"/>
      <c r="J36" s="23"/>
    </row>
    <row r="37" spans="1:11" ht="29.25" customHeight="1" x14ac:dyDescent="0.25">
      <c r="A37" s="194" t="s">
        <v>113</v>
      </c>
      <c r="B37" s="185" t="s">
        <v>115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95"/>
      <c r="J37" s="218"/>
    </row>
    <row r="38" spans="1:11" ht="38.25" customHeight="1" x14ac:dyDescent="0.25">
      <c r="A38" s="194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96"/>
      <c r="J38" s="219"/>
    </row>
    <row r="39" spans="1:11" ht="15" customHeight="1" x14ac:dyDescent="0.25">
      <c r="A39" s="194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96"/>
      <c r="J39" s="219"/>
    </row>
    <row r="40" spans="1:11" ht="18.75" customHeight="1" x14ac:dyDescent="0.25">
      <c r="A40" s="194"/>
      <c r="B40" s="185"/>
      <c r="C40" s="185"/>
      <c r="D40" s="119" t="s">
        <v>34</v>
      </c>
      <c r="E40" s="119" t="s">
        <v>38</v>
      </c>
      <c r="F40" s="177"/>
      <c r="G40" s="185"/>
      <c r="H40" s="185"/>
      <c r="I40" s="197"/>
      <c r="J40" s="220"/>
    </row>
    <row r="41" spans="1:11" ht="21.75" customHeight="1" x14ac:dyDescent="0.25">
      <c r="A41" s="179" t="s">
        <v>114</v>
      </c>
      <c r="B41" s="185" t="s">
        <v>104</v>
      </c>
      <c r="C41" s="185" t="s">
        <v>9</v>
      </c>
      <c r="D41" s="119" t="s">
        <v>31</v>
      </c>
      <c r="E41" s="119" t="s">
        <v>124</v>
      </c>
      <c r="F41" s="177"/>
      <c r="G41" s="185">
        <v>5</v>
      </c>
      <c r="H41" s="185" t="s">
        <v>264</v>
      </c>
      <c r="I41" s="195"/>
      <c r="J41" s="218"/>
    </row>
    <row r="42" spans="1:11" ht="27" customHeight="1" x14ac:dyDescent="0.25">
      <c r="A42" s="180"/>
      <c r="B42" s="185"/>
      <c r="C42" s="185"/>
      <c r="D42" s="119" t="s">
        <v>32</v>
      </c>
      <c r="E42" s="119" t="s">
        <v>36</v>
      </c>
      <c r="F42" s="177"/>
      <c r="G42" s="185"/>
      <c r="H42" s="185"/>
      <c r="I42" s="196"/>
      <c r="J42" s="219"/>
    </row>
    <row r="43" spans="1:11" ht="24" customHeight="1" x14ac:dyDescent="0.25">
      <c r="A43" s="180"/>
      <c r="B43" s="185"/>
      <c r="C43" s="185"/>
      <c r="D43" s="119" t="s">
        <v>33</v>
      </c>
      <c r="E43" s="119" t="s">
        <v>125</v>
      </c>
      <c r="F43" s="177"/>
      <c r="G43" s="185"/>
      <c r="H43" s="185"/>
      <c r="I43" s="196"/>
      <c r="J43" s="219"/>
    </row>
    <row r="44" spans="1:11" ht="21.75" customHeight="1" x14ac:dyDescent="0.25">
      <c r="A44" s="181"/>
      <c r="B44" s="185"/>
      <c r="C44" s="185"/>
      <c r="D44" s="119" t="s">
        <v>34</v>
      </c>
      <c r="E44" s="119" t="s">
        <v>38</v>
      </c>
      <c r="F44" s="178"/>
      <c r="G44" s="185"/>
      <c r="H44" s="185"/>
      <c r="I44" s="197"/>
      <c r="J44" s="220"/>
    </row>
    <row r="45" spans="1:11" ht="75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196</v>
      </c>
      <c r="F45" s="118" t="s">
        <v>10</v>
      </c>
      <c r="G45" s="118">
        <v>10</v>
      </c>
      <c r="H45" s="118" t="s">
        <v>261</v>
      </c>
      <c r="I45" s="123"/>
      <c r="J45" s="25"/>
    </row>
    <row r="46" spans="1:11" s="6" customFormat="1" ht="69.75" customHeight="1" x14ac:dyDescent="0.25">
      <c r="A46" s="114" t="s">
        <v>23</v>
      </c>
      <c r="B46" s="111" t="s">
        <v>299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31"/>
      <c r="I46" s="23"/>
      <c r="J46" s="23"/>
      <c r="K46" s="9"/>
    </row>
    <row r="47" spans="1:11" ht="60" customHeight="1" x14ac:dyDescent="0.25">
      <c r="A47" s="179" t="s">
        <v>203</v>
      </c>
      <c r="B47" s="176" t="s">
        <v>303</v>
      </c>
      <c r="C47" s="176" t="s">
        <v>12</v>
      </c>
      <c r="D47" s="119" t="s">
        <v>31</v>
      </c>
      <c r="E47" s="119" t="s">
        <v>119</v>
      </c>
      <c r="F47" s="176" t="s">
        <v>13</v>
      </c>
      <c r="G47" s="176">
        <v>5</v>
      </c>
      <c r="H47" s="185" t="s">
        <v>301</v>
      </c>
      <c r="I47" s="195"/>
      <c r="J47" s="215"/>
    </row>
    <row r="48" spans="1:11" ht="30.7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216"/>
    </row>
    <row r="49" spans="1:10" ht="34.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216"/>
    </row>
    <row r="50" spans="1:10" ht="39.7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217"/>
    </row>
    <row r="51" spans="1:10" ht="63.75" customHeight="1" x14ac:dyDescent="0.25">
      <c r="A51" s="179" t="s">
        <v>204</v>
      </c>
      <c r="B51" s="176" t="s">
        <v>369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85" t="s">
        <v>256</v>
      </c>
      <c r="I51" s="195"/>
      <c r="J51" s="215"/>
    </row>
    <row r="52" spans="1:10" ht="18.7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85"/>
      <c r="I52" s="196"/>
      <c r="J52" s="216"/>
    </row>
    <row r="53" spans="1:10" ht="43.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85"/>
      <c r="I53" s="196"/>
      <c r="J53" s="216"/>
    </row>
    <row r="54" spans="1:10" ht="21.75" customHeight="1" x14ac:dyDescent="0.25">
      <c r="A54" s="181"/>
      <c r="B54" s="178"/>
      <c r="C54" s="178"/>
      <c r="D54" s="119" t="s">
        <v>34</v>
      </c>
      <c r="E54" s="119" t="s">
        <v>122</v>
      </c>
      <c r="F54" s="177"/>
      <c r="G54" s="178"/>
      <c r="H54" s="185"/>
      <c r="I54" s="197"/>
      <c r="J54" s="217"/>
    </row>
    <row r="55" spans="1:10" ht="39" customHeight="1" x14ac:dyDescent="0.25">
      <c r="A55" s="179" t="s">
        <v>331</v>
      </c>
      <c r="B55" s="176" t="s">
        <v>328</v>
      </c>
      <c r="C55" s="176" t="s">
        <v>12</v>
      </c>
      <c r="D55" s="119" t="s">
        <v>31</v>
      </c>
      <c r="E55" s="119" t="s">
        <v>119</v>
      </c>
      <c r="F55" s="177"/>
      <c r="G55" s="176">
        <v>5</v>
      </c>
      <c r="H55" s="176" t="s">
        <v>362</v>
      </c>
      <c r="I55" s="195"/>
      <c r="J55" s="215"/>
    </row>
    <row r="56" spans="1:10" ht="45.75" customHeight="1" x14ac:dyDescent="0.25">
      <c r="A56" s="180"/>
      <c r="B56" s="177"/>
      <c r="C56" s="177"/>
      <c r="D56" s="119" t="s">
        <v>32</v>
      </c>
      <c r="E56" s="119" t="s">
        <v>120</v>
      </c>
      <c r="F56" s="177"/>
      <c r="G56" s="177"/>
      <c r="H56" s="177"/>
      <c r="I56" s="196"/>
      <c r="J56" s="216"/>
    </row>
    <row r="57" spans="1:10" ht="36.75" customHeight="1" x14ac:dyDescent="0.25">
      <c r="A57" s="180"/>
      <c r="B57" s="177"/>
      <c r="C57" s="177"/>
      <c r="D57" s="119" t="s">
        <v>33</v>
      </c>
      <c r="E57" s="119" t="s">
        <v>121</v>
      </c>
      <c r="F57" s="177"/>
      <c r="G57" s="177"/>
      <c r="H57" s="177"/>
      <c r="I57" s="196"/>
      <c r="J57" s="216"/>
    </row>
    <row r="58" spans="1:10" ht="45" customHeight="1" x14ac:dyDescent="0.25">
      <c r="A58" s="181"/>
      <c r="B58" s="178"/>
      <c r="C58" s="178"/>
      <c r="D58" s="119" t="s">
        <v>34</v>
      </c>
      <c r="E58" s="119" t="s">
        <v>122</v>
      </c>
      <c r="F58" s="178"/>
      <c r="G58" s="178"/>
      <c r="H58" s="178"/>
      <c r="I58" s="197"/>
      <c r="J58" s="217"/>
    </row>
    <row r="59" spans="1:10" ht="119.25" customHeight="1" x14ac:dyDescent="0.25">
      <c r="A59" s="120" t="s">
        <v>24</v>
      </c>
      <c r="B59" s="118" t="s">
        <v>268</v>
      </c>
      <c r="C59" s="118" t="s">
        <v>9</v>
      </c>
      <c r="D59" s="118" t="s">
        <v>56</v>
      </c>
      <c r="E59" s="118" t="s">
        <v>452</v>
      </c>
      <c r="F59" s="118" t="s">
        <v>13</v>
      </c>
      <c r="G59" s="118">
        <v>10</v>
      </c>
      <c r="H59" s="118" t="s">
        <v>269</v>
      </c>
      <c r="I59" s="123"/>
      <c r="J59" s="25"/>
    </row>
    <row r="60" spans="1:10" ht="124.5" customHeight="1" x14ac:dyDescent="0.25">
      <c r="A60" s="120" t="s">
        <v>27</v>
      </c>
      <c r="B60" s="118" t="s">
        <v>247</v>
      </c>
      <c r="C60" s="118" t="s">
        <v>9</v>
      </c>
      <c r="D60" s="118" t="s">
        <v>56</v>
      </c>
      <c r="E60" s="118">
        <v>50</v>
      </c>
      <c r="F60" s="118" t="s">
        <v>13</v>
      </c>
      <c r="G60" s="118">
        <v>10</v>
      </c>
      <c r="H60" s="111" t="s">
        <v>130</v>
      </c>
      <c r="I60" s="122"/>
      <c r="J60" s="25"/>
    </row>
    <row r="61" spans="1:10" ht="225" x14ac:dyDescent="0.25">
      <c r="A61" s="120" t="s">
        <v>28</v>
      </c>
      <c r="B61" s="118" t="s">
        <v>270</v>
      </c>
      <c r="C61" s="118" t="s">
        <v>92</v>
      </c>
      <c r="D61" s="118" t="s">
        <v>271</v>
      </c>
      <c r="E61" s="118" t="s">
        <v>288</v>
      </c>
      <c r="F61" s="118" t="s">
        <v>272</v>
      </c>
      <c r="G61" s="118">
        <v>3</v>
      </c>
      <c r="H61" s="118" t="s">
        <v>273</v>
      </c>
      <c r="I61" s="25"/>
      <c r="J61" s="25"/>
    </row>
    <row r="62" spans="1:10" ht="135" x14ac:dyDescent="0.25">
      <c r="A62" s="120" t="s">
        <v>57</v>
      </c>
      <c r="B62" s="118" t="s">
        <v>275</v>
      </c>
      <c r="C62" s="118" t="s">
        <v>12</v>
      </c>
      <c r="D62" s="118" t="s">
        <v>271</v>
      </c>
      <c r="E62" s="16">
        <v>1</v>
      </c>
      <c r="F62" s="118" t="s">
        <v>13</v>
      </c>
      <c r="G62" s="118">
        <v>2</v>
      </c>
      <c r="H62" s="113" t="s">
        <v>276</v>
      </c>
      <c r="I62" s="25"/>
      <c r="J62" s="25"/>
    </row>
    <row r="63" spans="1:10" ht="75" x14ac:dyDescent="0.25">
      <c r="A63" s="120">
        <v>8</v>
      </c>
      <c r="B63" s="118" t="s">
        <v>329</v>
      </c>
      <c r="C63" s="118" t="s">
        <v>332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276</v>
      </c>
      <c r="I63" s="25"/>
      <c r="J63" s="25"/>
    </row>
    <row r="64" spans="1:10" ht="109.5" customHeight="1" x14ac:dyDescent="0.25">
      <c r="A64" s="120">
        <v>9</v>
      </c>
      <c r="B64" s="118" t="s">
        <v>330</v>
      </c>
      <c r="C64" s="118" t="s">
        <v>333</v>
      </c>
      <c r="D64" s="118" t="s">
        <v>271</v>
      </c>
      <c r="E64" s="16" t="s">
        <v>334</v>
      </c>
      <c r="F64" s="118" t="s">
        <v>148</v>
      </c>
      <c r="G64" s="118">
        <v>5</v>
      </c>
      <c r="H64" s="113" t="s">
        <v>367</v>
      </c>
      <c r="I64" s="25"/>
      <c r="J64" s="25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G4+G45+G59+G60+G46++G61+G62+G63+G64</f>
        <v>100</v>
      </c>
      <c r="H65" s="131"/>
      <c r="I65" s="131"/>
      <c r="J65" s="27">
        <f>J6+J10+J15+J19+J23+J28+J37+J41+J55+J45+J47+J51+J59+J60+J61+J62+J63+J64+J32</f>
        <v>0</v>
      </c>
    </row>
    <row r="67" spans="1:10" ht="30" x14ac:dyDescent="0.25">
      <c r="B67" s="9" t="s">
        <v>274</v>
      </c>
    </row>
  </sheetData>
  <mergeCells count="92">
    <mergeCell ref="B28:B31"/>
    <mergeCell ref="C28:C31"/>
    <mergeCell ref="B36:C36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H41:H44"/>
    <mergeCell ref="I41:I44"/>
    <mergeCell ref="J41:J44"/>
    <mergeCell ref="I47:I50"/>
    <mergeCell ref="J47:J50"/>
    <mergeCell ref="H47:H50"/>
    <mergeCell ref="J32:J35"/>
    <mergeCell ref="A32:A35"/>
    <mergeCell ref="B32:B35"/>
    <mergeCell ref="C32:C35"/>
    <mergeCell ref="G32:G35"/>
    <mergeCell ref="H32:H35"/>
    <mergeCell ref="A47:A50"/>
    <mergeCell ref="B47:B50"/>
    <mergeCell ref="C47:C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G47:G50"/>
    <mergeCell ref="H51:H54"/>
    <mergeCell ref="A51:A54"/>
    <mergeCell ref="B51:B54"/>
    <mergeCell ref="C51:C54"/>
    <mergeCell ref="G51:G54"/>
  </mergeCells>
  <pageMargins left="0.62992125984251968" right="3.937007874015748E-2" top="0.35433070866141736" bottom="0.55118110236220474" header="0.31496062992125984" footer="0.31496062992125984"/>
  <pageSetup paperSize="9" scale="53" fitToHeight="2" orientation="portrait" r:id="rId1"/>
  <ignoredErrors>
    <ignoredError sqref="A5 A11:A13 A14 A7:A9 A27 A48:A50 A45:A46 A59:A62" numberStoredAsText="1"/>
    <ignoredError sqref="A10 A15:A18 A6 A36" twoDigitTextYear="1" numberStoredAsText="1"/>
    <ignoredError sqref="A19:A23 A28 A37:A40 A41:A44 A32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E4E4E4"/>
    <pageSetUpPr fitToPage="1"/>
  </sheetPr>
  <dimension ref="A1:EU195"/>
  <sheetViews>
    <sheetView zoomScale="84" zoomScaleNormal="84" zoomScalePageLayoutView="98" workbookViewId="0">
      <selection activeCell="A2" sqref="A2:J2"/>
    </sheetView>
  </sheetViews>
  <sheetFormatPr defaultRowHeight="15" x14ac:dyDescent="0.25"/>
  <cols>
    <col min="1" max="1" width="7.140625" style="31" customWidth="1"/>
    <col min="2" max="2" width="24.7109375" style="31" customWidth="1"/>
    <col min="3" max="3" width="13.28515625" style="31" customWidth="1"/>
    <col min="4" max="4" width="25.85546875" style="31" customWidth="1"/>
    <col min="5" max="5" width="10" style="31" customWidth="1"/>
    <col min="6" max="6" width="17.7109375" style="31" customWidth="1"/>
    <col min="7" max="7" width="11.140625" style="31" customWidth="1"/>
    <col min="8" max="8" width="37.28515625" style="31" customWidth="1"/>
    <col min="9" max="9" width="7.5703125" style="31" customWidth="1"/>
    <col min="10" max="10" width="29.5703125" style="31" customWidth="1"/>
    <col min="11" max="11" width="13.28515625" style="87" bestFit="1" customWidth="1"/>
    <col min="12" max="16384" width="9.140625" style="87"/>
  </cols>
  <sheetData>
    <row r="1" spans="1:31" ht="74.25" customHeight="1" x14ac:dyDescent="0.25">
      <c r="A1" s="6"/>
      <c r="B1" s="6"/>
      <c r="C1" s="6"/>
      <c r="D1" s="6"/>
      <c r="E1" s="6"/>
      <c r="F1" s="6"/>
      <c r="G1" s="6"/>
      <c r="H1" s="141"/>
      <c r="I1" s="6"/>
      <c r="J1" s="142" t="s">
        <v>468</v>
      </c>
      <c r="K1"/>
      <c r="L1" s="6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32.25" customHeight="1" x14ac:dyDescent="0.25">
      <c r="A2" s="211" t="s">
        <v>411</v>
      </c>
      <c r="B2" s="211"/>
      <c r="C2" s="211"/>
      <c r="D2" s="211"/>
      <c r="E2" s="211"/>
      <c r="F2" s="211"/>
      <c r="G2" s="211"/>
      <c r="H2" s="211"/>
      <c r="I2" s="211"/>
      <c r="J2" s="211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30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</f>
        <v>45</v>
      </c>
      <c r="H4" s="12"/>
      <c r="I4" s="123"/>
      <c r="J4" s="12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20</v>
      </c>
      <c r="H5" s="12"/>
      <c r="I5" s="123"/>
      <c r="J5" s="12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1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10</v>
      </c>
      <c r="H6" s="176" t="s">
        <v>354</v>
      </c>
      <c r="I6" s="195"/>
      <c r="J6" s="218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43.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219"/>
      <c r="K7"/>
      <c r="L7"/>
      <c r="M7" t="s">
        <v>220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35.2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21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30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22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25.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10</v>
      </c>
      <c r="H10" s="191" t="s">
        <v>277</v>
      </c>
      <c r="I10" s="195"/>
      <c r="J10" s="21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35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21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30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21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27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2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23"/>
      <c r="J14" s="2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30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364</v>
      </c>
      <c r="I15" s="195"/>
      <c r="J15" s="21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37.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21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24.7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21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33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22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ht="33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95"/>
      <c r="J19" s="21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45.7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96"/>
      <c r="J20" s="21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30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96"/>
      <c r="J21" s="219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ht="43.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97"/>
      <c r="J22" s="22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1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21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21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219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99.7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2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23"/>
      <c r="J27" s="2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30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385</v>
      </c>
      <c r="I28" s="195"/>
      <c r="J28" s="21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39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21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22.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219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25.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22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25.5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76" t="s">
        <v>200</v>
      </c>
      <c r="I32" s="195"/>
      <c r="J32" s="21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18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77"/>
      <c r="I33" s="196"/>
      <c r="J33" s="219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25.5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77"/>
      <c r="I34" s="196"/>
      <c r="J34" s="21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84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78"/>
      <c r="I35" s="197"/>
      <c r="J35" s="220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32.25" hidden="1" customHeight="1" x14ac:dyDescent="0.25">
      <c r="A36" s="120" t="s">
        <v>21</v>
      </c>
      <c r="B36" s="189" t="s">
        <v>112</v>
      </c>
      <c r="C36" s="190"/>
      <c r="D36" s="119"/>
      <c r="E36" s="119"/>
      <c r="F36" s="177"/>
      <c r="G36" s="118">
        <f>G37+G41</f>
        <v>10</v>
      </c>
      <c r="H36" s="12"/>
      <c r="I36" s="23"/>
      <c r="J36" s="2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26.25" hidden="1" customHeight="1" x14ac:dyDescent="0.25">
      <c r="A37" s="194" t="s">
        <v>113</v>
      </c>
      <c r="B37" s="204" t="s">
        <v>115</v>
      </c>
      <c r="C37" s="204" t="s">
        <v>9</v>
      </c>
      <c r="D37" s="175" t="s">
        <v>31</v>
      </c>
      <c r="E37" s="175" t="s">
        <v>124</v>
      </c>
      <c r="F37" s="177"/>
      <c r="G37" s="185">
        <v>5</v>
      </c>
      <c r="H37" s="185" t="s">
        <v>264</v>
      </c>
      <c r="I37" s="195"/>
      <c r="J37" s="218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27.75" hidden="1" customHeight="1" x14ac:dyDescent="0.25">
      <c r="A38" s="194"/>
      <c r="B38" s="204"/>
      <c r="C38" s="204"/>
      <c r="D38" s="175" t="s">
        <v>32</v>
      </c>
      <c r="E38" s="175" t="s">
        <v>36</v>
      </c>
      <c r="F38" s="177"/>
      <c r="G38" s="185"/>
      <c r="H38" s="185"/>
      <c r="I38" s="196"/>
      <c r="J38" s="21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22.5" hidden="1" customHeight="1" x14ac:dyDescent="0.25">
      <c r="A39" s="194"/>
      <c r="B39" s="204"/>
      <c r="C39" s="204"/>
      <c r="D39" s="175" t="s">
        <v>33</v>
      </c>
      <c r="E39" s="175" t="s">
        <v>125</v>
      </c>
      <c r="F39" s="177"/>
      <c r="G39" s="185"/>
      <c r="H39" s="185"/>
      <c r="I39" s="196"/>
      <c r="J39" s="21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25.5" hidden="1" customHeight="1" x14ac:dyDescent="0.25">
      <c r="A40" s="194"/>
      <c r="B40" s="204"/>
      <c r="C40" s="204"/>
      <c r="D40" s="175" t="s">
        <v>34</v>
      </c>
      <c r="E40" s="175" t="s">
        <v>38</v>
      </c>
      <c r="F40" s="177"/>
      <c r="G40" s="185"/>
      <c r="H40" s="185"/>
      <c r="I40" s="197"/>
      <c r="J40" s="22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31.5" hidden="1" customHeight="1" x14ac:dyDescent="0.25">
      <c r="A41" s="179" t="s">
        <v>114</v>
      </c>
      <c r="B41" s="204" t="s">
        <v>104</v>
      </c>
      <c r="C41" s="204" t="s">
        <v>9</v>
      </c>
      <c r="D41" s="175" t="s">
        <v>31</v>
      </c>
      <c r="E41" s="175" t="s">
        <v>124</v>
      </c>
      <c r="F41" s="177"/>
      <c r="G41" s="185">
        <v>5</v>
      </c>
      <c r="H41" s="185" t="s">
        <v>264</v>
      </c>
      <c r="I41" s="195"/>
      <c r="J41" s="21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31.5" hidden="1" customHeight="1" x14ac:dyDescent="0.25">
      <c r="A42" s="180"/>
      <c r="B42" s="204"/>
      <c r="C42" s="204"/>
      <c r="D42" s="175" t="s">
        <v>32</v>
      </c>
      <c r="E42" s="175" t="s">
        <v>36</v>
      </c>
      <c r="F42" s="177"/>
      <c r="G42" s="185"/>
      <c r="H42" s="185"/>
      <c r="I42" s="196"/>
      <c r="J42" s="219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8.75" hidden="1" customHeight="1" x14ac:dyDescent="0.25">
      <c r="A43" s="180"/>
      <c r="B43" s="204"/>
      <c r="C43" s="204"/>
      <c r="D43" s="175" t="s">
        <v>33</v>
      </c>
      <c r="E43" s="175" t="s">
        <v>125</v>
      </c>
      <c r="F43" s="177"/>
      <c r="G43" s="185"/>
      <c r="H43" s="185"/>
      <c r="I43" s="196"/>
      <c r="J43" s="219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9.5" hidden="1" customHeight="1" x14ac:dyDescent="0.25">
      <c r="A44" s="181"/>
      <c r="B44" s="204"/>
      <c r="C44" s="204"/>
      <c r="D44" s="175" t="s">
        <v>34</v>
      </c>
      <c r="E44" s="175" t="s">
        <v>38</v>
      </c>
      <c r="F44" s="178"/>
      <c r="G44" s="185"/>
      <c r="H44" s="185"/>
      <c r="I44" s="197"/>
      <c r="J44" s="220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05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196</v>
      </c>
      <c r="F45" s="118" t="s">
        <v>10</v>
      </c>
      <c r="G45" s="118">
        <v>5</v>
      </c>
      <c r="H45" s="118" t="s">
        <v>280</v>
      </c>
      <c r="I45" s="123"/>
      <c r="J45" s="2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83.25" customHeight="1" x14ac:dyDescent="0.25">
      <c r="A46" s="114" t="s">
        <v>23</v>
      </c>
      <c r="B46" s="111" t="s">
        <v>299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21"/>
      <c r="I46" s="23"/>
      <c r="J46" s="2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5" customHeight="1" x14ac:dyDescent="0.25">
      <c r="A47" s="179" t="s">
        <v>203</v>
      </c>
      <c r="B47" s="176" t="s">
        <v>302</v>
      </c>
      <c r="C47" s="176" t="s">
        <v>12</v>
      </c>
      <c r="D47" s="119" t="s">
        <v>31</v>
      </c>
      <c r="E47" s="119" t="s">
        <v>119</v>
      </c>
      <c r="F47" s="176" t="s">
        <v>13</v>
      </c>
      <c r="G47" s="176">
        <v>5</v>
      </c>
      <c r="H47" s="185" t="s">
        <v>301</v>
      </c>
      <c r="I47" s="195"/>
      <c r="J47" s="218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30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21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8" ht="60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21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8" ht="7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22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8" ht="15" customHeight="1" x14ac:dyDescent="0.25">
      <c r="A51" s="179" t="s">
        <v>204</v>
      </c>
      <c r="B51" s="176" t="s">
        <v>358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85" t="s">
        <v>256</v>
      </c>
      <c r="I51" s="195"/>
      <c r="J51" s="218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8" ht="43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85"/>
      <c r="I52" s="196"/>
      <c r="J52" s="21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8" ht="37.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85"/>
      <c r="I53" s="196"/>
      <c r="J53" s="2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8" ht="63.75" customHeight="1" x14ac:dyDescent="0.25">
      <c r="A54" s="181"/>
      <c r="B54" s="178"/>
      <c r="C54" s="178"/>
      <c r="D54" s="119" t="s">
        <v>34</v>
      </c>
      <c r="E54" s="119" t="s">
        <v>122</v>
      </c>
      <c r="F54" s="177"/>
      <c r="G54" s="178"/>
      <c r="H54" s="185"/>
      <c r="I54" s="197"/>
      <c r="J54" s="220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51.75" customHeight="1" x14ac:dyDescent="0.25">
      <c r="A55" s="179" t="s">
        <v>331</v>
      </c>
      <c r="B55" s="176" t="s">
        <v>328</v>
      </c>
      <c r="C55" s="176" t="s">
        <v>12</v>
      </c>
      <c r="D55" s="119" t="s">
        <v>31</v>
      </c>
      <c r="E55" s="119" t="s">
        <v>119</v>
      </c>
      <c r="F55" s="177"/>
      <c r="G55" s="176">
        <v>5</v>
      </c>
      <c r="H55" s="176" t="s">
        <v>362</v>
      </c>
      <c r="I55" s="195"/>
      <c r="J55" s="218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39.75" customHeight="1" x14ac:dyDescent="0.25">
      <c r="A56" s="180"/>
      <c r="B56" s="177"/>
      <c r="C56" s="177"/>
      <c r="D56" s="119" t="s">
        <v>32</v>
      </c>
      <c r="E56" s="119" t="s">
        <v>120</v>
      </c>
      <c r="F56" s="177"/>
      <c r="G56" s="177"/>
      <c r="H56" s="177"/>
      <c r="I56" s="196"/>
      <c r="J56" s="219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48.75" customHeight="1" x14ac:dyDescent="0.25">
      <c r="A57" s="180"/>
      <c r="B57" s="177"/>
      <c r="C57" s="177"/>
      <c r="D57" s="119" t="s">
        <v>33</v>
      </c>
      <c r="E57" s="119" t="s">
        <v>121</v>
      </c>
      <c r="F57" s="177"/>
      <c r="G57" s="177"/>
      <c r="H57" s="177"/>
      <c r="I57" s="196"/>
      <c r="J57" s="219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30.75" customHeight="1" x14ac:dyDescent="0.25">
      <c r="A58" s="181"/>
      <c r="B58" s="178"/>
      <c r="C58" s="178"/>
      <c r="D58" s="119" t="s">
        <v>34</v>
      </c>
      <c r="E58" s="119" t="s">
        <v>122</v>
      </c>
      <c r="F58" s="178"/>
      <c r="G58" s="178"/>
      <c r="H58" s="178"/>
      <c r="I58" s="197"/>
      <c r="J58" s="22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32" customHeight="1" x14ac:dyDescent="0.25">
      <c r="A59" s="120" t="s">
        <v>24</v>
      </c>
      <c r="B59" s="118" t="s">
        <v>268</v>
      </c>
      <c r="C59" s="118" t="s">
        <v>9</v>
      </c>
      <c r="D59" s="118" t="s">
        <v>56</v>
      </c>
      <c r="E59" s="118" t="s">
        <v>452</v>
      </c>
      <c r="F59" s="118" t="s">
        <v>13</v>
      </c>
      <c r="G59" s="118">
        <v>10</v>
      </c>
      <c r="H59" s="118" t="s">
        <v>269</v>
      </c>
      <c r="I59" s="123"/>
      <c r="J59" s="2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32" customHeight="1" x14ac:dyDescent="0.25">
      <c r="A60" s="120" t="s">
        <v>27</v>
      </c>
      <c r="B60" s="118" t="s">
        <v>129</v>
      </c>
      <c r="C60" s="118" t="s">
        <v>9</v>
      </c>
      <c r="D60" s="118" t="s">
        <v>56</v>
      </c>
      <c r="E60" s="118">
        <v>50</v>
      </c>
      <c r="F60" s="118" t="s">
        <v>13</v>
      </c>
      <c r="G60" s="118">
        <v>10</v>
      </c>
      <c r="H60" s="111" t="s">
        <v>130</v>
      </c>
      <c r="I60" s="123"/>
      <c r="J60" s="2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210" x14ac:dyDescent="0.25">
      <c r="A61" s="120" t="s">
        <v>28</v>
      </c>
      <c r="B61" s="118" t="s">
        <v>270</v>
      </c>
      <c r="C61" s="118" t="s">
        <v>92</v>
      </c>
      <c r="D61" s="118" t="s">
        <v>271</v>
      </c>
      <c r="E61" s="118" t="s">
        <v>288</v>
      </c>
      <c r="F61" s="118" t="s">
        <v>272</v>
      </c>
      <c r="G61" s="118">
        <v>3</v>
      </c>
      <c r="H61" s="118" t="s">
        <v>273</v>
      </c>
      <c r="I61" s="25"/>
      <c r="J61" s="2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35" x14ac:dyDescent="0.25">
      <c r="A62" s="120" t="s">
        <v>57</v>
      </c>
      <c r="B62" s="118" t="s">
        <v>275</v>
      </c>
      <c r="C62" s="118" t="s">
        <v>12</v>
      </c>
      <c r="D62" s="118" t="s">
        <v>271</v>
      </c>
      <c r="E62" s="16">
        <v>1</v>
      </c>
      <c r="F62" s="118" t="s">
        <v>13</v>
      </c>
      <c r="G62" s="118">
        <v>2</v>
      </c>
      <c r="H62" s="113" t="s">
        <v>276</v>
      </c>
      <c r="I62" s="25"/>
      <c r="J62" s="2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75" x14ac:dyDescent="0.25">
      <c r="A63" s="120">
        <v>8</v>
      </c>
      <c r="B63" s="118" t="s">
        <v>329</v>
      </c>
      <c r="C63" s="118" t="s">
        <v>332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276</v>
      </c>
      <c r="I63" s="25"/>
      <c r="J63" s="2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6" customHeight="1" x14ac:dyDescent="0.25">
      <c r="A64" s="120">
        <v>9</v>
      </c>
      <c r="B64" s="118" t="s">
        <v>330</v>
      </c>
      <c r="C64" s="118" t="s">
        <v>333</v>
      </c>
      <c r="D64" s="118" t="s">
        <v>271</v>
      </c>
      <c r="E64" s="16" t="s">
        <v>334</v>
      </c>
      <c r="F64" s="118" t="s">
        <v>148</v>
      </c>
      <c r="G64" s="118">
        <v>5</v>
      </c>
      <c r="H64" s="113" t="s">
        <v>367</v>
      </c>
      <c r="I64" s="25"/>
      <c r="J64" s="2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151" x14ac:dyDescent="0.25">
      <c r="A65" s="11"/>
      <c r="B65" s="17" t="s">
        <v>14</v>
      </c>
      <c r="C65" s="131"/>
      <c r="D65" s="131"/>
      <c r="E65" s="131"/>
      <c r="F65" s="131"/>
      <c r="G65" s="131">
        <f>G4+G45+G46+G59+G60+G61+G62+G63+G64</f>
        <v>100</v>
      </c>
      <c r="H65" s="131"/>
      <c r="I65" s="27"/>
      <c r="J65" s="27">
        <f>J6+J10+J15+J19+J23+J28+J32+J45+J47+J51+J55+J59+J60+J61+J62+J63+J64</f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15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EU66" s="107"/>
    </row>
    <row r="67" spans="1:15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15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15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15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15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15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15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15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15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15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15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15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15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15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x14ac:dyDescent="0.25"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x14ac:dyDescent="0.25"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x14ac:dyDescent="0.25"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x14ac:dyDescent="0.25"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1:38" x14ac:dyDescent="0.25"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1:38" x14ac:dyDescent="0.25"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11:38" x14ac:dyDescent="0.25"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11:38" x14ac:dyDescent="0.25"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1:38" x14ac:dyDescent="0.25"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1:38" x14ac:dyDescent="0.25"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1:38" x14ac:dyDescent="0.25"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1:38" x14ac:dyDescent="0.25"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1:38" x14ac:dyDescent="0.25"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1:38" x14ac:dyDescent="0.25"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1:38" x14ac:dyDescent="0.25"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1:38" x14ac:dyDescent="0.25"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1:38" x14ac:dyDescent="0.25"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1:38" x14ac:dyDescent="0.25"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1:38" x14ac:dyDescent="0.25"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1:38" x14ac:dyDescent="0.25"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1:38" x14ac:dyDescent="0.25"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11:38" x14ac:dyDescent="0.25"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1:38" x14ac:dyDescent="0.25"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1:38" x14ac:dyDescent="0.25"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1:38" x14ac:dyDescent="0.25"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1:38" x14ac:dyDescent="0.25"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1:38" x14ac:dyDescent="0.25"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1:38" x14ac:dyDescent="0.25"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1:38" x14ac:dyDescent="0.25"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1:38" x14ac:dyDescent="0.25"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1:38" x14ac:dyDescent="0.25"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1:38" x14ac:dyDescent="0.25"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1:38" x14ac:dyDescent="0.25"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1:38" x14ac:dyDescent="0.25"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1:38" x14ac:dyDescent="0.25"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1:38" x14ac:dyDescent="0.25"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1:38" x14ac:dyDescent="0.25"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1:38" x14ac:dyDescent="0.25"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1:38" x14ac:dyDescent="0.25"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1:38" x14ac:dyDescent="0.25"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1:38" x14ac:dyDescent="0.25"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1:38" x14ac:dyDescent="0.25"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1:38" x14ac:dyDescent="0.25"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1:38" x14ac:dyDescent="0.25"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1:38" x14ac:dyDescent="0.25"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1:38" x14ac:dyDescent="0.25"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1:38" x14ac:dyDescent="0.25"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1:38" x14ac:dyDescent="0.25"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1:38" x14ac:dyDescent="0.25"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1:38" x14ac:dyDescent="0.25"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1:38" x14ac:dyDescent="0.25"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1:38" x14ac:dyDescent="0.25"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1:38" x14ac:dyDescent="0.25"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1:38" x14ac:dyDescent="0.25"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1:38" x14ac:dyDescent="0.25"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</sheetData>
  <mergeCells count="92">
    <mergeCell ref="A32:A35"/>
    <mergeCell ref="B32:B35"/>
    <mergeCell ref="G32:G35"/>
    <mergeCell ref="C32:C35"/>
    <mergeCell ref="J32:J35"/>
    <mergeCell ref="I32:I35"/>
    <mergeCell ref="H32:H35"/>
    <mergeCell ref="A37:A40"/>
    <mergeCell ref="B37:B40"/>
    <mergeCell ref="C37:C40"/>
    <mergeCell ref="G37:G40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  <mergeCell ref="A2:J2"/>
    <mergeCell ref="B4:C4"/>
    <mergeCell ref="B5:C5"/>
    <mergeCell ref="G6:G9"/>
    <mergeCell ref="H6:H9"/>
    <mergeCell ref="I6:I9"/>
    <mergeCell ref="J6:J9"/>
    <mergeCell ref="A41:A44"/>
    <mergeCell ref="B41:B44"/>
    <mergeCell ref="C41:C44"/>
    <mergeCell ref="G41:G44"/>
    <mergeCell ref="A47:A50"/>
    <mergeCell ref="B47:B50"/>
    <mergeCell ref="C47:C50"/>
    <mergeCell ref="G47:G50"/>
    <mergeCell ref="F5:F44"/>
    <mergeCell ref="A6:A9"/>
    <mergeCell ref="B6:B9"/>
    <mergeCell ref="C6:C9"/>
    <mergeCell ref="A10:A13"/>
    <mergeCell ref="B10:B13"/>
    <mergeCell ref="C10:C13"/>
    <mergeCell ref="G10:G13"/>
    <mergeCell ref="I10:I13"/>
    <mergeCell ref="J10:J13"/>
    <mergeCell ref="H15:H18"/>
    <mergeCell ref="I15:I18"/>
    <mergeCell ref="J15:J18"/>
    <mergeCell ref="H10:H13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B23:B26"/>
    <mergeCell ref="C23:C26"/>
    <mergeCell ref="B27:C27"/>
    <mergeCell ref="B36:C36"/>
    <mergeCell ref="H37:H40"/>
    <mergeCell ref="I37:I40"/>
    <mergeCell ref="J37:J40"/>
    <mergeCell ref="H28:H31"/>
    <mergeCell ref="I28:I31"/>
    <mergeCell ref="J28:J31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</mergeCells>
  <pageMargins left="0" right="0" top="0.35433070866141736" bottom="0" header="0.31496062992125984" footer="0.31496062992125984"/>
  <pageSetup paperSize="9" scale="54" fitToHeight="2" orientation="portrait" r:id="rId1"/>
  <ignoredErrors>
    <ignoredError sqref="A28:A31 A19 A23 A41 A6 A10" twoDigitTextYear="1"/>
    <ignoredError sqref="A36 A38:A40 A14 A16:A18 A27 A5 A48:A50 A52:A54 A59" numberStoredAsText="1"/>
    <ignoredError sqref="A37 A15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K64"/>
  <sheetViews>
    <sheetView zoomScale="81" zoomScaleNormal="81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6.28515625" style="31" customWidth="1"/>
    <col min="2" max="2" width="27.28515625" style="31" customWidth="1"/>
    <col min="3" max="3" width="14.42578125" style="31" customWidth="1"/>
    <col min="4" max="4" width="22" style="31" customWidth="1"/>
    <col min="5" max="5" width="10.42578125" style="31" customWidth="1"/>
    <col min="6" max="6" width="18.85546875" style="31" customWidth="1"/>
    <col min="7" max="7" width="12" style="31" customWidth="1"/>
    <col min="8" max="8" width="36.140625" style="31" customWidth="1"/>
    <col min="9" max="9" width="8.7109375" style="31" customWidth="1"/>
    <col min="10" max="10" width="29.42578125" style="31" customWidth="1"/>
    <col min="11" max="11" width="31.42578125" bestFit="1" customWidth="1"/>
  </cols>
  <sheetData>
    <row r="1" spans="1:11" ht="78.75" customHeight="1" x14ac:dyDescent="0.25">
      <c r="J1" s="14" t="s">
        <v>469</v>
      </c>
    </row>
    <row r="2" spans="1:11" ht="30" customHeight="1" x14ac:dyDescent="0.25">
      <c r="A2" s="209" t="s">
        <v>412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33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118"/>
      <c r="J5" s="118"/>
    </row>
    <row r="6" spans="1:11" ht="22.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354</v>
      </c>
      <c r="I6" s="195"/>
      <c r="J6" s="176"/>
    </row>
    <row r="7" spans="1:11" ht="33.7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177"/>
      <c r="K7" s="35"/>
    </row>
    <row r="8" spans="1:11" ht="24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177"/>
    </row>
    <row r="9" spans="1:11" ht="30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178"/>
    </row>
    <row r="10" spans="1:11" ht="24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76"/>
      <c r="J10" s="176"/>
    </row>
    <row r="11" spans="1:11" ht="25.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77"/>
      <c r="J11" s="177"/>
    </row>
    <row r="12" spans="1:11" ht="34.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77"/>
      <c r="J12" s="177"/>
    </row>
    <row r="13" spans="1:11" ht="34.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78"/>
      <c r="J13" s="178"/>
    </row>
    <row r="14" spans="1:1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1" ht="1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386</v>
      </c>
      <c r="I15" s="176"/>
      <c r="J15" s="176"/>
    </row>
    <row r="16" spans="1:11" ht="28.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77"/>
      <c r="J16" s="177"/>
    </row>
    <row r="17" spans="1:10" ht="34.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77"/>
      <c r="J17" s="177"/>
    </row>
    <row r="18" spans="1:10" ht="47.2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78"/>
      <c r="J18" s="178"/>
    </row>
    <row r="19" spans="1:10" ht="34.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39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3.7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41.2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27.7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387</v>
      </c>
      <c r="I23" s="182"/>
      <c r="J23" s="176"/>
    </row>
    <row r="24" spans="1:10" ht="42.7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24.7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60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x14ac:dyDescent="0.25">
      <c r="A27" s="115" t="s">
        <v>20</v>
      </c>
      <c r="B27" s="189" t="s">
        <v>286</v>
      </c>
      <c r="C27" s="190"/>
      <c r="D27" s="119"/>
      <c r="E27" s="119"/>
      <c r="F27" s="177"/>
      <c r="G27" s="118">
        <f>G28</f>
        <v>5</v>
      </c>
      <c r="H27" s="12"/>
      <c r="I27" s="12"/>
      <c r="J27" s="12"/>
    </row>
    <row r="28" spans="1:10" ht="1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95"/>
      <c r="J28" s="176"/>
    </row>
    <row r="29" spans="1:10" ht="26.2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177"/>
    </row>
    <row r="30" spans="1:10" ht="14.2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177"/>
    </row>
    <row r="31" spans="1:10" ht="56.2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178"/>
    </row>
    <row r="32" spans="1:10" ht="31.5" customHeight="1" x14ac:dyDescent="0.25">
      <c r="A32" s="120" t="s">
        <v>21</v>
      </c>
      <c r="B32" s="189" t="s">
        <v>112</v>
      </c>
      <c r="C32" s="190"/>
      <c r="D32" s="119"/>
      <c r="E32" s="119"/>
      <c r="F32" s="177"/>
      <c r="G32" s="118">
        <f>G33+G37</f>
        <v>10</v>
      </c>
      <c r="H32" s="12"/>
      <c r="I32" s="12"/>
      <c r="J32" s="12"/>
    </row>
    <row r="33" spans="1:10" ht="28.5" customHeight="1" x14ac:dyDescent="0.25">
      <c r="A33" s="194" t="s">
        <v>113</v>
      </c>
      <c r="B33" s="185" t="s">
        <v>115</v>
      </c>
      <c r="C33" s="185" t="s">
        <v>9</v>
      </c>
      <c r="D33" s="119" t="s">
        <v>31</v>
      </c>
      <c r="E33" s="119" t="s">
        <v>124</v>
      </c>
      <c r="F33" s="177"/>
      <c r="G33" s="185">
        <v>5</v>
      </c>
      <c r="H33" s="185" t="s">
        <v>264</v>
      </c>
      <c r="I33" s="195"/>
      <c r="J33" s="176"/>
    </row>
    <row r="34" spans="1:10" ht="26.25" customHeight="1" x14ac:dyDescent="0.25">
      <c r="A34" s="194"/>
      <c r="B34" s="185"/>
      <c r="C34" s="185"/>
      <c r="D34" s="119" t="s">
        <v>32</v>
      </c>
      <c r="E34" s="119" t="s">
        <v>36</v>
      </c>
      <c r="F34" s="177"/>
      <c r="G34" s="185"/>
      <c r="H34" s="185"/>
      <c r="I34" s="196"/>
      <c r="J34" s="177"/>
    </row>
    <row r="35" spans="1:10" ht="24.75" customHeight="1" x14ac:dyDescent="0.25">
      <c r="A35" s="194"/>
      <c r="B35" s="185"/>
      <c r="C35" s="185"/>
      <c r="D35" s="119" t="s">
        <v>33</v>
      </c>
      <c r="E35" s="119" t="s">
        <v>125</v>
      </c>
      <c r="F35" s="177"/>
      <c r="G35" s="185"/>
      <c r="H35" s="185"/>
      <c r="I35" s="196"/>
      <c r="J35" s="177"/>
    </row>
    <row r="36" spans="1:10" ht="30" customHeight="1" x14ac:dyDescent="0.25">
      <c r="A36" s="194"/>
      <c r="B36" s="185"/>
      <c r="C36" s="185"/>
      <c r="D36" s="119" t="s">
        <v>34</v>
      </c>
      <c r="E36" s="119" t="s">
        <v>38</v>
      </c>
      <c r="F36" s="177"/>
      <c r="G36" s="185"/>
      <c r="H36" s="185"/>
      <c r="I36" s="197"/>
      <c r="J36" s="178"/>
    </row>
    <row r="37" spans="1:10" ht="26.25" customHeight="1" x14ac:dyDescent="0.25">
      <c r="A37" s="179" t="s">
        <v>114</v>
      </c>
      <c r="B37" s="185" t="s">
        <v>104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95"/>
      <c r="J37" s="176"/>
    </row>
    <row r="38" spans="1:10" ht="27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96"/>
      <c r="J38" s="177"/>
    </row>
    <row r="39" spans="1:10" ht="25.5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96"/>
      <c r="J39" s="177"/>
    </row>
    <row r="40" spans="1:10" ht="38.25" customHeight="1" x14ac:dyDescent="0.25">
      <c r="A40" s="181"/>
      <c r="B40" s="185"/>
      <c r="C40" s="185"/>
      <c r="D40" s="119" t="s">
        <v>34</v>
      </c>
      <c r="E40" s="119" t="s">
        <v>38</v>
      </c>
      <c r="F40" s="178"/>
      <c r="G40" s="185"/>
      <c r="H40" s="185"/>
      <c r="I40" s="197"/>
      <c r="J40" s="178"/>
    </row>
    <row r="41" spans="1:10" s="6" customFormat="1" ht="103.5" customHeight="1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10</v>
      </c>
      <c r="H41" s="118" t="s">
        <v>261</v>
      </c>
      <c r="I41" s="118"/>
      <c r="J41" s="118"/>
    </row>
    <row r="42" spans="1:10" ht="60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2"/>
      <c r="J42" s="12"/>
    </row>
    <row r="43" spans="1:10" ht="1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176"/>
      <c r="J43" s="176"/>
    </row>
    <row r="44" spans="1:10" ht="52.5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177"/>
      <c r="J44" s="177"/>
    </row>
    <row r="45" spans="1:10" ht="39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177"/>
      <c r="J45" s="177"/>
    </row>
    <row r="46" spans="1:10" ht="77.25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178"/>
      <c r="J46" s="178"/>
    </row>
    <row r="47" spans="1:10" ht="25.5" customHeight="1" x14ac:dyDescent="0.25">
      <c r="A47" s="179" t="s">
        <v>204</v>
      </c>
      <c r="B47" s="176" t="s">
        <v>358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176"/>
      <c r="J47" s="176"/>
    </row>
    <row r="48" spans="1:10" ht="36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77"/>
      <c r="J48" s="177"/>
    </row>
    <row r="49" spans="1:10" ht="47.2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77"/>
      <c r="J49" s="177"/>
    </row>
    <row r="50" spans="1:10" ht="73.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78"/>
      <c r="J50" s="178"/>
    </row>
    <row r="51" spans="1:10" ht="50.2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76"/>
      <c r="J51" s="176"/>
    </row>
    <row r="52" spans="1:10" ht="48.7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77"/>
      <c r="J52" s="177"/>
    </row>
    <row r="53" spans="1:10" ht="44.2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77"/>
      <c r="J53" s="177"/>
    </row>
    <row r="54" spans="1:10" ht="52.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78"/>
      <c r="J54" s="178"/>
    </row>
    <row r="55" spans="1:10" ht="105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20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50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220.5" customHeight="1" x14ac:dyDescent="0.25">
      <c r="A57" s="120" t="s">
        <v>28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27.5" customHeight="1" x14ac:dyDescent="0.25">
      <c r="A58" s="120" t="s">
        <v>57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127.5" customHeight="1" x14ac:dyDescent="0.25">
      <c r="A59" s="120">
        <v>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32.75" customHeight="1" x14ac:dyDescent="0.25">
      <c r="A60" s="120">
        <v>9</v>
      </c>
      <c r="B60" s="118" t="s">
        <v>330</v>
      </c>
      <c r="C60" s="118" t="s">
        <v>333</v>
      </c>
      <c r="D60" s="118" t="s">
        <v>271</v>
      </c>
      <c r="E60" s="16" t="s">
        <v>334</v>
      </c>
      <c r="F60" s="118" t="s">
        <v>148</v>
      </c>
      <c r="G60" s="118">
        <v>5</v>
      </c>
      <c r="H60" s="113" t="s">
        <v>367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J6+J10+J15+J19+J23+J28+J33+J37+J51+J41+J43+J47+J55+J56+J57+J58+J59+J60</f>
        <v>0</v>
      </c>
    </row>
    <row r="64" spans="1:10" ht="30" x14ac:dyDescent="0.25">
      <c r="B64" s="9" t="s">
        <v>274</v>
      </c>
    </row>
  </sheetData>
  <mergeCells count="85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B32:C32"/>
    <mergeCell ref="B27:C27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A19:A22"/>
    <mergeCell ref="B19:B22"/>
    <mergeCell ref="C19:C22"/>
    <mergeCell ref="G19:G22"/>
    <mergeCell ref="H19:H22"/>
    <mergeCell ref="G15:G18"/>
    <mergeCell ref="G28:G31"/>
    <mergeCell ref="H28:H31"/>
    <mergeCell ref="H23:H26"/>
    <mergeCell ref="I23:I26"/>
    <mergeCell ref="H33:H36"/>
    <mergeCell ref="J33:J36"/>
    <mergeCell ref="I33:I36"/>
    <mergeCell ref="H15:H18"/>
    <mergeCell ref="I15:I18"/>
    <mergeCell ref="I28:I31"/>
    <mergeCell ref="J15:J18"/>
    <mergeCell ref="I19:I22"/>
    <mergeCell ref="J19:J22"/>
    <mergeCell ref="J23:J26"/>
    <mergeCell ref="J28:J31"/>
    <mergeCell ref="G47:G50"/>
    <mergeCell ref="H37:H40"/>
    <mergeCell ref="I37:I40"/>
    <mergeCell ref="J37:J40"/>
    <mergeCell ref="I43:I46"/>
    <mergeCell ref="J43:J46"/>
    <mergeCell ref="H47:H50"/>
    <mergeCell ref="G37:G40"/>
    <mergeCell ref="H43:H46"/>
    <mergeCell ref="G43:G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A47:A50"/>
    <mergeCell ref="B47:B50"/>
    <mergeCell ref="C47:C50"/>
  </mergeCells>
  <pageMargins left="0.70866141732283472" right="0.31496062992125984" top="0.35433070866141736" bottom="0.35433070866141736" header="0.31496062992125984" footer="0.31496062992125984"/>
  <pageSetup paperSize="9" scale="49" fitToHeight="2" orientation="portrait" r:id="rId1"/>
  <ignoredErrors>
    <ignoredError sqref="A14:A18 A5 A7:A9 A11:A13 A44:A46" numberStoredAsText="1"/>
    <ignoredError sqref="A6 A10" twoDigitTextYear="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J63"/>
  <sheetViews>
    <sheetView zoomScale="82" zoomScaleNormal="82" workbookViewId="0">
      <pane xSplit="1" ySplit="3" topLeftCell="B58" activePane="bottomRight" state="frozen"/>
      <selection activeCell="H51" sqref="H51"/>
      <selection pane="topRight" activeCell="H51" sqref="H51"/>
      <selection pane="bottomLeft" activeCell="H51" sqref="H51"/>
      <selection pane="bottomRight" activeCell="J1" sqref="J1"/>
    </sheetView>
  </sheetViews>
  <sheetFormatPr defaultRowHeight="15" x14ac:dyDescent="0.25"/>
  <cols>
    <col min="1" max="1" width="5.85546875" style="31" customWidth="1"/>
    <col min="2" max="2" width="25.42578125" style="31" customWidth="1"/>
    <col min="3" max="3" width="14.5703125" style="31" customWidth="1"/>
    <col min="4" max="4" width="23.7109375" style="31" customWidth="1"/>
    <col min="5" max="5" width="11" style="31" customWidth="1"/>
    <col min="6" max="6" width="17.85546875" style="31" customWidth="1"/>
    <col min="7" max="7" width="9.85546875" style="31" customWidth="1"/>
    <col min="8" max="8" width="34.140625" style="31" customWidth="1"/>
    <col min="9" max="9" width="7.42578125" style="31" customWidth="1"/>
    <col min="10" max="10" width="30.42578125" style="31" customWidth="1"/>
    <col min="11" max="11" width="26.42578125" bestFit="1" customWidth="1"/>
  </cols>
  <sheetData>
    <row r="1" spans="1:10" ht="75" x14ac:dyDescent="0.25">
      <c r="J1" s="14" t="s">
        <v>470</v>
      </c>
    </row>
    <row r="2" spans="1:10" ht="34.5" customHeight="1" x14ac:dyDescent="0.25">
      <c r="A2" s="209" t="s">
        <v>413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60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0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118"/>
      <c r="J5" s="118"/>
    </row>
    <row r="6" spans="1:10" ht="30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370</v>
      </c>
      <c r="I6" s="182"/>
      <c r="J6" s="176"/>
    </row>
    <row r="7" spans="1:10" ht="32.2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83"/>
      <c r="J7" s="177"/>
    </row>
    <row r="8" spans="1:10" ht="37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83"/>
      <c r="J8" s="177"/>
    </row>
    <row r="9" spans="1:10" ht="27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84"/>
      <c r="J9" s="178"/>
    </row>
    <row r="10" spans="1:10" ht="32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82"/>
      <c r="J10" s="176"/>
    </row>
    <row r="11" spans="1:10" ht="39.7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83"/>
      <c r="J11" s="177"/>
    </row>
    <row r="12" spans="1:10" ht="35.2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83"/>
      <c r="J12" s="177"/>
    </row>
    <row r="13" spans="1:10" ht="23.2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84"/>
      <c r="J13" s="178"/>
    </row>
    <row r="14" spans="1:10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29.2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364</v>
      </c>
      <c r="I15" s="195"/>
      <c r="J15" s="176"/>
    </row>
    <row r="16" spans="1:10" ht="42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177"/>
    </row>
    <row r="17" spans="1:10" ht="33.7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177"/>
    </row>
    <row r="18" spans="1:10" ht="33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178"/>
    </row>
    <row r="19" spans="1:10" ht="36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52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9.7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39.7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40.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43.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44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42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</f>
        <v>5</v>
      </c>
      <c r="H27" s="12"/>
      <c r="I27" s="12"/>
      <c r="J27" s="12"/>
    </row>
    <row r="28" spans="1:10" ht="31.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95"/>
      <c r="J28" s="176"/>
    </row>
    <row r="29" spans="1:10" ht="31.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177"/>
    </row>
    <row r="30" spans="1:10" ht="31.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177"/>
    </row>
    <row r="31" spans="1:10" ht="31.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178"/>
    </row>
    <row r="32" spans="1:10" ht="37.5" customHeight="1" x14ac:dyDescent="0.25">
      <c r="A32" s="120" t="s">
        <v>21</v>
      </c>
      <c r="B32" s="189" t="s">
        <v>112</v>
      </c>
      <c r="C32" s="190"/>
      <c r="D32" s="119"/>
      <c r="E32" s="119"/>
      <c r="F32" s="177"/>
      <c r="G32" s="118">
        <f>G33+G37</f>
        <v>10</v>
      </c>
      <c r="H32" s="12"/>
      <c r="I32" s="12"/>
      <c r="J32" s="12"/>
    </row>
    <row r="33" spans="1:10" ht="23.25" customHeight="1" x14ac:dyDescent="0.25">
      <c r="A33" s="194" t="s">
        <v>113</v>
      </c>
      <c r="B33" s="185" t="s">
        <v>115</v>
      </c>
      <c r="C33" s="185" t="s">
        <v>9</v>
      </c>
      <c r="D33" s="119" t="s">
        <v>31</v>
      </c>
      <c r="E33" s="119" t="s">
        <v>124</v>
      </c>
      <c r="F33" s="177"/>
      <c r="G33" s="185">
        <v>5</v>
      </c>
      <c r="H33" s="185" t="s">
        <v>264</v>
      </c>
      <c r="I33" s="176"/>
      <c r="J33" s="176"/>
    </row>
    <row r="34" spans="1:10" ht="43.5" customHeight="1" x14ac:dyDescent="0.25">
      <c r="A34" s="194"/>
      <c r="B34" s="185"/>
      <c r="C34" s="185"/>
      <c r="D34" s="119" t="s">
        <v>32</v>
      </c>
      <c r="E34" s="119" t="s">
        <v>36</v>
      </c>
      <c r="F34" s="177"/>
      <c r="G34" s="185"/>
      <c r="H34" s="185"/>
      <c r="I34" s="177"/>
      <c r="J34" s="177"/>
    </row>
    <row r="35" spans="1:10" ht="28.5" customHeight="1" x14ac:dyDescent="0.25">
      <c r="A35" s="194"/>
      <c r="B35" s="185"/>
      <c r="C35" s="185"/>
      <c r="D35" s="119" t="s">
        <v>33</v>
      </c>
      <c r="E35" s="119" t="s">
        <v>125</v>
      </c>
      <c r="F35" s="177"/>
      <c r="G35" s="185"/>
      <c r="H35" s="185"/>
      <c r="I35" s="177"/>
      <c r="J35" s="177"/>
    </row>
    <row r="36" spans="1:10" ht="23.25" customHeight="1" x14ac:dyDescent="0.25">
      <c r="A36" s="194"/>
      <c r="B36" s="185"/>
      <c r="C36" s="185"/>
      <c r="D36" s="119" t="s">
        <v>34</v>
      </c>
      <c r="E36" s="119" t="s">
        <v>38</v>
      </c>
      <c r="F36" s="177"/>
      <c r="G36" s="185"/>
      <c r="H36" s="185"/>
      <c r="I36" s="178"/>
      <c r="J36" s="178"/>
    </row>
    <row r="37" spans="1:10" ht="32.25" customHeight="1" x14ac:dyDescent="0.25">
      <c r="A37" s="179" t="s">
        <v>114</v>
      </c>
      <c r="B37" s="185" t="s">
        <v>104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82"/>
      <c r="J37" s="176"/>
    </row>
    <row r="38" spans="1:10" ht="30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83"/>
      <c r="J38" s="177"/>
    </row>
    <row r="39" spans="1:10" ht="22.5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83"/>
      <c r="J39" s="177"/>
    </row>
    <row r="40" spans="1:10" ht="24" customHeight="1" x14ac:dyDescent="0.25">
      <c r="A40" s="181"/>
      <c r="B40" s="185"/>
      <c r="C40" s="185"/>
      <c r="D40" s="119" t="s">
        <v>34</v>
      </c>
      <c r="E40" s="119" t="s">
        <v>38</v>
      </c>
      <c r="F40" s="178"/>
      <c r="G40" s="185"/>
      <c r="H40" s="185"/>
      <c r="I40" s="184"/>
      <c r="J40" s="178"/>
    </row>
    <row r="41" spans="1:10" s="6" customFormat="1" ht="10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10</v>
      </c>
      <c r="H41" s="118" t="s">
        <v>261</v>
      </c>
      <c r="I41" s="123"/>
      <c r="J41" s="118"/>
    </row>
    <row r="42" spans="1:10" ht="66.75" customHeight="1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2"/>
      <c r="J42" s="12"/>
    </row>
    <row r="43" spans="1:10" ht="35.2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195"/>
      <c r="J43" s="176"/>
    </row>
    <row r="44" spans="1:10" ht="36.75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196"/>
      <c r="J44" s="177"/>
    </row>
    <row r="45" spans="1:10" ht="35.2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196"/>
      <c r="J45" s="177"/>
    </row>
    <row r="46" spans="1:10" ht="76.5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197"/>
      <c r="J46" s="178"/>
    </row>
    <row r="47" spans="1:10" ht="38.25" customHeight="1" x14ac:dyDescent="0.25">
      <c r="A47" s="179" t="s">
        <v>204</v>
      </c>
      <c r="B47" s="176" t="s">
        <v>358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195"/>
      <c r="J47" s="176"/>
    </row>
    <row r="48" spans="1:10" ht="38.2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177"/>
    </row>
    <row r="49" spans="1:10" ht="48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177"/>
    </row>
    <row r="50" spans="1:10" ht="69.7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178"/>
    </row>
    <row r="51" spans="1:10" ht="53.2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95"/>
      <c r="J51" s="176"/>
    </row>
    <row r="52" spans="1:10" ht="51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96"/>
      <c r="J52" s="177"/>
    </row>
    <row r="53" spans="1:10" ht="46.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96"/>
      <c r="J53" s="177"/>
    </row>
    <row r="54" spans="1:10" ht="49.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97"/>
      <c r="J54" s="178"/>
    </row>
    <row r="55" spans="1:10" ht="142.5" customHeight="1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35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50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210" x14ac:dyDescent="0.25">
      <c r="A57" s="120" t="s">
        <v>28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35" x14ac:dyDescent="0.25">
      <c r="A58" s="120" t="s">
        <v>57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75" x14ac:dyDescent="0.25">
      <c r="A59" s="120">
        <v>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35" x14ac:dyDescent="0.25">
      <c r="A60" s="166">
        <v>9</v>
      </c>
      <c r="B60" s="164" t="s">
        <v>330</v>
      </c>
      <c r="C60" s="164" t="s">
        <v>333</v>
      </c>
      <c r="D60" s="164" t="s">
        <v>271</v>
      </c>
      <c r="E60" s="16" t="s">
        <v>334</v>
      </c>
      <c r="F60" s="164" t="s">
        <v>148</v>
      </c>
      <c r="G60" s="164">
        <v>5</v>
      </c>
      <c r="H60" s="165" t="s">
        <v>367</v>
      </c>
      <c r="I60" s="164"/>
      <c r="J60" s="164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J6+J10+J15+J19+J23+J28+J33+J37+J41+J43+J47+J55+J56+J57+J58+J59+J60+J51</f>
        <v>0</v>
      </c>
    </row>
    <row r="63" spans="1:10" ht="30" x14ac:dyDescent="0.25">
      <c r="B63" s="9" t="s">
        <v>274</v>
      </c>
    </row>
  </sheetData>
  <mergeCells count="85"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3:A46"/>
    <mergeCell ref="B43:B46"/>
    <mergeCell ref="C43:C46"/>
    <mergeCell ref="B28:B31"/>
    <mergeCell ref="C28:C31"/>
    <mergeCell ref="B32:C32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G43:G46"/>
    <mergeCell ref="H47:H50"/>
    <mergeCell ref="A47:A50"/>
    <mergeCell ref="B47:B50"/>
    <mergeCell ref="C47:C50"/>
    <mergeCell ref="G47:G50"/>
  </mergeCells>
  <pageMargins left="0.31496062992125984" right="0.31496062992125984" top="0.55118110236220474" bottom="0.74803149606299213" header="0.31496062992125984" footer="0.31496062992125984"/>
  <pageSetup paperSize="9" scale="50" fitToHeight="2" orientation="portrait" r:id="rId1"/>
  <ignoredErrors>
    <ignoredError sqref="A44:A46 A5 A27 A32 A34:A36 A41:A42 A55 A58" numberStoredAsText="1"/>
    <ignoredError sqref="A6 A10:A13 A19:A26 A37:A40" twoDigitTextYear="1"/>
    <ignoredError sqref="A14:A18 A28:A31 A33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Q2036"/>
  <sheetViews>
    <sheetView zoomScale="83" zoomScaleNormal="83" workbookViewId="0">
      <pane xSplit="1" ySplit="3" topLeftCell="B6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28515625" style="88" bestFit="1" customWidth="1"/>
    <col min="2" max="2" width="27.140625" style="88" customWidth="1"/>
    <col min="3" max="3" width="12.140625" style="88" customWidth="1"/>
    <col min="4" max="4" width="22.5703125" style="88" customWidth="1"/>
    <col min="5" max="5" width="13.5703125" style="88" customWidth="1"/>
    <col min="6" max="6" width="20.42578125" style="88" customWidth="1"/>
    <col min="7" max="7" width="9" style="88" customWidth="1"/>
    <col min="8" max="8" width="38.5703125" style="88" customWidth="1"/>
    <col min="9" max="9" width="8" style="88" customWidth="1"/>
    <col min="10" max="10" width="30.5703125" style="88" customWidth="1"/>
    <col min="11" max="11" width="29.42578125" style="87" bestFit="1" customWidth="1"/>
    <col min="12" max="16384" width="9.140625" style="87"/>
  </cols>
  <sheetData>
    <row r="1" spans="1:43" ht="84.75" customHeight="1" x14ac:dyDescent="0.25">
      <c r="A1"/>
      <c r="B1"/>
      <c r="C1"/>
      <c r="D1"/>
      <c r="E1"/>
      <c r="F1"/>
      <c r="G1"/>
      <c r="H1"/>
      <c r="I1"/>
      <c r="J1" s="108" t="s">
        <v>471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spans="1:43" ht="34.5" customHeight="1" x14ac:dyDescent="0.25">
      <c r="A2" s="209" t="s">
        <v>414</v>
      </c>
      <c r="B2" s="210"/>
      <c r="C2" s="210"/>
      <c r="D2" s="210"/>
      <c r="E2" s="210"/>
      <c r="F2" s="210"/>
      <c r="G2" s="210"/>
      <c r="H2" s="210"/>
      <c r="I2" s="210"/>
      <c r="J2" s="21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74.25" customHeight="1" x14ac:dyDescent="0.25">
      <c r="A3" s="106" t="s">
        <v>0</v>
      </c>
      <c r="B3" s="104" t="s">
        <v>1</v>
      </c>
      <c r="C3" s="104" t="s">
        <v>2</v>
      </c>
      <c r="D3" s="104" t="s">
        <v>30</v>
      </c>
      <c r="E3" s="104" t="s">
        <v>3</v>
      </c>
      <c r="F3" s="104" t="s">
        <v>4</v>
      </c>
      <c r="G3" s="104" t="s">
        <v>5</v>
      </c>
      <c r="H3" s="105" t="s">
        <v>39</v>
      </c>
      <c r="I3" s="104" t="s">
        <v>6</v>
      </c>
      <c r="J3" s="104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2.25" customHeight="1" x14ac:dyDescent="0.25">
      <c r="A4" s="89">
        <v>1</v>
      </c>
      <c r="B4" s="240" t="s">
        <v>8</v>
      </c>
      <c r="C4" s="241"/>
      <c r="D4" s="85"/>
      <c r="E4" s="85">
        <v>100</v>
      </c>
      <c r="F4" s="90"/>
      <c r="G4" s="85">
        <f>G5+G14+G27+G36</f>
        <v>45</v>
      </c>
      <c r="H4" s="91"/>
      <c r="I4" s="85"/>
      <c r="J4" s="8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x14ac:dyDescent="0.25">
      <c r="A5" s="93" t="s">
        <v>18</v>
      </c>
      <c r="B5" s="236" t="s">
        <v>123</v>
      </c>
      <c r="C5" s="237"/>
      <c r="D5" s="85"/>
      <c r="E5" s="85"/>
      <c r="F5" s="226" t="s">
        <v>17</v>
      </c>
      <c r="G5" s="76">
        <f>G6+G10</f>
        <v>10</v>
      </c>
      <c r="H5" s="91"/>
      <c r="I5" s="85"/>
      <c r="J5" s="8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30" customHeight="1" x14ac:dyDescent="0.25">
      <c r="A6" s="230" t="s">
        <v>58</v>
      </c>
      <c r="B6" s="229" t="s">
        <v>106</v>
      </c>
      <c r="C6" s="229" t="s">
        <v>9</v>
      </c>
      <c r="D6" s="84" t="s">
        <v>31</v>
      </c>
      <c r="E6" s="84" t="s">
        <v>124</v>
      </c>
      <c r="F6" s="227"/>
      <c r="G6" s="229">
        <v>5</v>
      </c>
      <c r="H6" s="226" t="s">
        <v>354</v>
      </c>
      <c r="I6" s="223"/>
      <c r="J6" s="22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31.5" customHeight="1" x14ac:dyDescent="0.25">
      <c r="A7" s="231"/>
      <c r="B7" s="229"/>
      <c r="C7" s="229"/>
      <c r="D7" s="84" t="s">
        <v>32</v>
      </c>
      <c r="E7" s="84" t="s">
        <v>36</v>
      </c>
      <c r="F7" s="227"/>
      <c r="G7" s="229"/>
      <c r="H7" s="227"/>
      <c r="I7" s="224"/>
      <c r="J7" s="22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31.5" customHeight="1" x14ac:dyDescent="0.25">
      <c r="A8" s="231"/>
      <c r="B8" s="229"/>
      <c r="C8" s="229"/>
      <c r="D8" s="84" t="s">
        <v>33</v>
      </c>
      <c r="E8" s="84" t="s">
        <v>125</v>
      </c>
      <c r="F8" s="227"/>
      <c r="G8" s="229"/>
      <c r="H8" s="227"/>
      <c r="I8" s="224"/>
      <c r="J8" s="22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24" customHeight="1" x14ac:dyDescent="0.25">
      <c r="A9" s="232"/>
      <c r="B9" s="229"/>
      <c r="C9" s="229"/>
      <c r="D9" s="84" t="s">
        <v>34</v>
      </c>
      <c r="E9" s="84" t="s">
        <v>38</v>
      </c>
      <c r="F9" s="227"/>
      <c r="G9" s="229"/>
      <c r="H9" s="228"/>
      <c r="I9" s="225"/>
      <c r="J9" s="22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41.25" customHeight="1" x14ac:dyDescent="0.25">
      <c r="A10" s="230" t="s">
        <v>59</v>
      </c>
      <c r="B10" s="229" t="s">
        <v>105</v>
      </c>
      <c r="C10" s="229" t="s">
        <v>9</v>
      </c>
      <c r="D10" s="84" t="s">
        <v>31</v>
      </c>
      <c r="E10" s="84" t="s">
        <v>124</v>
      </c>
      <c r="F10" s="227"/>
      <c r="G10" s="229">
        <v>5</v>
      </c>
      <c r="H10" s="239" t="s">
        <v>277</v>
      </c>
      <c r="I10" s="233"/>
      <c r="J10" s="22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26.25" customHeight="1" x14ac:dyDescent="0.25">
      <c r="A11" s="231"/>
      <c r="B11" s="229"/>
      <c r="C11" s="229"/>
      <c r="D11" s="84" t="s">
        <v>32</v>
      </c>
      <c r="E11" s="84" t="s">
        <v>36</v>
      </c>
      <c r="F11" s="227"/>
      <c r="G11" s="229"/>
      <c r="H11" s="239"/>
      <c r="I11" s="234"/>
      <c r="J11" s="22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29.25" customHeight="1" x14ac:dyDescent="0.25">
      <c r="A12" s="231"/>
      <c r="B12" s="229"/>
      <c r="C12" s="229"/>
      <c r="D12" s="84" t="s">
        <v>33</v>
      </c>
      <c r="E12" s="84" t="s">
        <v>125</v>
      </c>
      <c r="F12" s="227"/>
      <c r="G12" s="229"/>
      <c r="H12" s="239"/>
      <c r="I12" s="234"/>
      <c r="J12" s="22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29.25" customHeight="1" x14ac:dyDescent="0.25">
      <c r="A13" s="232"/>
      <c r="B13" s="229"/>
      <c r="C13" s="229"/>
      <c r="D13" s="84" t="s">
        <v>34</v>
      </c>
      <c r="E13" s="84" t="s">
        <v>38</v>
      </c>
      <c r="F13" s="227"/>
      <c r="G13" s="229"/>
      <c r="H13" s="239"/>
      <c r="I13" s="235"/>
      <c r="J13" s="22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x14ac:dyDescent="0.25">
      <c r="A14" s="93" t="s">
        <v>19</v>
      </c>
      <c r="B14" s="242" t="s">
        <v>108</v>
      </c>
      <c r="C14" s="243"/>
      <c r="D14" s="84"/>
      <c r="E14" s="84"/>
      <c r="F14" s="227"/>
      <c r="G14" s="85">
        <f>G15+G19+G23</f>
        <v>15</v>
      </c>
      <c r="H14" s="91"/>
      <c r="I14" s="91"/>
      <c r="J14" s="9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39.75" customHeight="1" x14ac:dyDescent="0.25">
      <c r="A15" s="230" t="s">
        <v>40</v>
      </c>
      <c r="B15" s="226" t="s">
        <v>107</v>
      </c>
      <c r="C15" s="226" t="s">
        <v>9</v>
      </c>
      <c r="D15" s="84" t="s">
        <v>31</v>
      </c>
      <c r="E15" s="84" t="s">
        <v>124</v>
      </c>
      <c r="F15" s="227"/>
      <c r="G15" s="226">
        <v>5</v>
      </c>
      <c r="H15" s="226" t="s">
        <v>381</v>
      </c>
      <c r="I15" s="223"/>
      <c r="J15" s="226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39" customHeight="1" x14ac:dyDescent="0.25">
      <c r="A16" s="231"/>
      <c r="B16" s="227"/>
      <c r="C16" s="227"/>
      <c r="D16" s="84" t="s">
        <v>32</v>
      </c>
      <c r="E16" s="84" t="s">
        <v>36</v>
      </c>
      <c r="F16" s="227"/>
      <c r="G16" s="227"/>
      <c r="H16" s="227"/>
      <c r="I16" s="224"/>
      <c r="J16" s="22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39" customHeight="1" x14ac:dyDescent="0.25">
      <c r="A17" s="231"/>
      <c r="B17" s="227"/>
      <c r="C17" s="227"/>
      <c r="D17" s="84" t="s">
        <v>33</v>
      </c>
      <c r="E17" s="84" t="s">
        <v>125</v>
      </c>
      <c r="F17" s="227"/>
      <c r="G17" s="227"/>
      <c r="H17" s="227"/>
      <c r="I17" s="224"/>
      <c r="J17" s="22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4.25" customHeight="1" x14ac:dyDescent="0.25">
      <c r="A18" s="232"/>
      <c r="B18" s="228"/>
      <c r="C18" s="228"/>
      <c r="D18" s="84" t="s">
        <v>34</v>
      </c>
      <c r="E18" s="84" t="s">
        <v>91</v>
      </c>
      <c r="F18" s="227"/>
      <c r="G18" s="228"/>
      <c r="H18" s="228"/>
      <c r="I18" s="225"/>
      <c r="J18" s="22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 x14ac:dyDescent="0.25">
      <c r="A19" s="230" t="s">
        <v>41</v>
      </c>
      <c r="B19" s="226" t="s">
        <v>15</v>
      </c>
      <c r="C19" s="226" t="s">
        <v>9</v>
      </c>
      <c r="D19" s="84" t="s">
        <v>31</v>
      </c>
      <c r="E19" s="84" t="s">
        <v>116</v>
      </c>
      <c r="F19" s="227"/>
      <c r="G19" s="226">
        <v>5</v>
      </c>
      <c r="H19" s="229" t="s">
        <v>198</v>
      </c>
      <c r="I19" s="233"/>
      <c r="J19" s="22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231"/>
      <c r="B20" s="227"/>
      <c r="C20" s="227"/>
      <c r="D20" s="84" t="s">
        <v>32</v>
      </c>
      <c r="E20" s="84" t="s">
        <v>126</v>
      </c>
      <c r="F20" s="227"/>
      <c r="G20" s="227"/>
      <c r="H20" s="229"/>
      <c r="I20" s="234"/>
      <c r="J20" s="22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231"/>
      <c r="B21" s="227"/>
      <c r="C21" s="227"/>
      <c r="D21" s="84" t="s">
        <v>33</v>
      </c>
      <c r="E21" s="84" t="s">
        <v>127</v>
      </c>
      <c r="F21" s="227"/>
      <c r="G21" s="227"/>
      <c r="H21" s="229"/>
      <c r="I21" s="234"/>
      <c r="J21" s="22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07.25" customHeight="1" x14ac:dyDescent="0.25">
      <c r="A22" s="232"/>
      <c r="B22" s="228"/>
      <c r="C22" s="228"/>
      <c r="D22" s="84" t="s">
        <v>34</v>
      </c>
      <c r="E22" s="84" t="s">
        <v>91</v>
      </c>
      <c r="F22" s="227"/>
      <c r="G22" s="228"/>
      <c r="H22" s="229"/>
      <c r="I22" s="235"/>
      <c r="J22" s="22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39" customHeight="1" x14ac:dyDescent="0.25">
      <c r="A23" s="230" t="s">
        <v>42</v>
      </c>
      <c r="B23" s="226" t="s">
        <v>16</v>
      </c>
      <c r="C23" s="226" t="s">
        <v>9</v>
      </c>
      <c r="D23" s="84" t="s">
        <v>31</v>
      </c>
      <c r="E23" s="84" t="s">
        <v>116</v>
      </c>
      <c r="F23" s="227"/>
      <c r="G23" s="229">
        <v>5</v>
      </c>
      <c r="H23" s="229" t="s">
        <v>199</v>
      </c>
      <c r="I23" s="233"/>
      <c r="J23" s="22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40.5" customHeight="1" x14ac:dyDescent="0.25">
      <c r="A24" s="231"/>
      <c r="B24" s="227"/>
      <c r="C24" s="227"/>
      <c r="D24" s="84" t="s">
        <v>32</v>
      </c>
      <c r="E24" s="84" t="s">
        <v>126</v>
      </c>
      <c r="F24" s="227"/>
      <c r="G24" s="229"/>
      <c r="H24" s="229"/>
      <c r="I24" s="234"/>
      <c r="J24" s="22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37.5" customHeight="1" x14ac:dyDescent="0.25">
      <c r="A25" s="231"/>
      <c r="B25" s="227"/>
      <c r="C25" s="227"/>
      <c r="D25" s="84" t="s">
        <v>33</v>
      </c>
      <c r="E25" s="84" t="s">
        <v>127</v>
      </c>
      <c r="F25" s="227"/>
      <c r="G25" s="229"/>
      <c r="H25" s="229"/>
      <c r="I25" s="234"/>
      <c r="J25" s="22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45.75" customHeight="1" x14ac:dyDescent="0.25">
      <c r="A26" s="232"/>
      <c r="B26" s="228"/>
      <c r="C26" s="228"/>
      <c r="D26" s="84" t="s">
        <v>34</v>
      </c>
      <c r="E26" s="84" t="s">
        <v>91</v>
      </c>
      <c r="F26" s="227"/>
      <c r="G26" s="229"/>
      <c r="H26" s="229"/>
      <c r="I26" s="235"/>
      <c r="J26" s="2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4" t="s">
        <v>20</v>
      </c>
      <c r="B27" s="236" t="s">
        <v>131</v>
      </c>
      <c r="C27" s="237"/>
      <c r="D27" s="84"/>
      <c r="E27" s="84"/>
      <c r="F27" s="227"/>
      <c r="G27" s="85">
        <f>G28+G32</f>
        <v>10</v>
      </c>
      <c r="H27" s="91"/>
      <c r="I27" s="91"/>
      <c r="J27" s="9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36" customHeight="1" x14ac:dyDescent="0.25">
      <c r="A28" s="230" t="s">
        <v>110</v>
      </c>
      <c r="B28" s="226" t="s">
        <v>109</v>
      </c>
      <c r="C28" s="226" t="s">
        <v>9</v>
      </c>
      <c r="D28" s="84" t="s">
        <v>31</v>
      </c>
      <c r="E28" s="84" t="s">
        <v>124</v>
      </c>
      <c r="F28" s="227"/>
      <c r="G28" s="229">
        <v>5</v>
      </c>
      <c r="H28" s="229" t="s">
        <v>385</v>
      </c>
      <c r="I28" s="226"/>
      <c r="J28" s="226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27" customHeight="1" x14ac:dyDescent="0.25">
      <c r="A29" s="231"/>
      <c r="B29" s="227"/>
      <c r="C29" s="227"/>
      <c r="D29" s="84" t="s">
        <v>32</v>
      </c>
      <c r="E29" s="84" t="s">
        <v>36</v>
      </c>
      <c r="F29" s="227"/>
      <c r="G29" s="229"/>
      <c r="H29" s="229"/>
      <c r="I29" s="227"/>
      <c r="J29" s="22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31.5" customHeight="1" x14ac:dyDescent="0.25">
      <c r="A30" s="231"/>
      <c r="B30" s="227"/>
      <c r="C30" s="227"/>
      <c r="D30" s="84" t="s">
        <v>33</v>
      </c>
      <c r="E30" s="84" t="s">
        <v>125</v>
      </c>
      <c r="F30" s="227"/>
      <c r="G30" s="229"/>
      <c r="H30" s="229"/>
      <c r="I30" s="227"/>
      <c r="J30" s="22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20.25" customHeight="1" x14ac:dyDescent="0.25">
      <c r="A31" s="232"/>
      <c r="B31" s="228"/>
      <c r="C31" s="228"/>
      <c r="D31" s="84" t="s">
        <v>34</v>
      </c>
      <c r="E31" s="84" t="s">
        <v>38</v>
      </c>
      <c r="F31" s="227"/>
      <c r="G31" s="229"/>
      <c r="H31" s="229"/>
      <c r="I31" s="228"/>
      <c r="J31" s="22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30.75" customHeight="1" x14ac:dyDescent="0.25">
      <c r="A32" s="230" t="s">
        <v>111</v>
      </c>
      <c r="B32" s="226" t="s">
        <v>103</v>
      </c>
      <c r="C32" s="226" t="s">
        <v>9</v>
      </c>
      <c r="D32" s="84" t="s">
        <v>31</v>
      </c>
      <c r="E32" s="84" t="s">
        <v>116</v>
      </c>
      <c r="F32" s="227"/>
      <c r="G32" s="226">
        <v>5</v>
      </c>
      <c r="H32" s="226" t="s">
        <v>200</v>
      </c>
      <c r="I32" s="226"/>
      <c r="J32" s="226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30.75" customHeight="1" x14ac:dyDescent="0.25">
      <c r="A33" s="231"/>
      <c r="B33" s="227"/>
      <c r="C33" s="227"/>
      <c r="D33" s="84" t="s">
        <v>32</v>
      </c>
      <c r="E33" s="84" t="s">
        <v>126</v>
      </c>
      <c r="F33" s="227"/>
      <c r="G33" s="227"/>
      <c r="H33" s="227"/>
      <c r="I33" s="227"/>
      <c r="J33" s="22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30.75" customHeight="1" x14ac:dyDescent="0.25">
      <c r="A34" s="231"/>
      <c r="B34" s="227"/>
      <c r="C34" s="227"/>
      <c r="D34" s="84" t="s">
        <v>33</v>
      </c>
      <c r="E34" s="84" t="s">
        <v>127</v>
      </c>
      <c r="F34" s="227"/>
      <c r="G34" s="227"/>
      <c r="H34" s="227"/>
      <c r="I34" s="227"/>
      <c r="J34" s="22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71.25" customHeight="1" x14ac:dyDescent="0.25">
      <c r="A35" s="232"/>
      <c r="B35" s="228"/>
      <c r="C35" s="228"/>
      <c r="D35" s="84" t="s">
        <v>34</v>
      </c>
      <c r="E35" s="84" t="s">
        <v>91</v>
      </c>
      <c r="F35" s="227"/>
      <c r="G35" s="228"/>
      <c r="H35" s="228"/>
      <c r="I35" s="228"/>
      <c r="J35" s="228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29.25" customHeight="1" x14ac:dyDescent="0.25">
      <c r="A36" s="89" t="s">
        <v>21</v>
      </c>
      <c r="B36" s="236" t="s">
        <v>112</v>
      </c>
      <c r="C36" s="237"/>
      <c r="D36" s="84"/>
      <c r="E36" s="84"/>
      <c r="F36" s="227"/>
      <c r="G36" s="85">
        <f>G37+G41</f>
        <v>10</v>
      </c>
      <c r="H36" s="91"/>
      <c r="I36" s="91"/>
      <c r="J36" s="9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23.25" customHeight="1" x14ac:dyDescent="0.25">
      <c r="A37" s="238" t="s">
        <v>113</v>
      </c>
      <c r="B37" s="229" t="s">
        <v>115</v>
      </c>
      <c r="C37" s="229" t="s">
        <v>9</v>
      </c>
      <c r="D37" s="84" t="s">
        <v>31</v>
      </c>
      <c r="E37" s="84" t="s">
        <v>124</v>
      </c>
      <c r="F37" s="227"/>
      <c r="G37" s="229">
        <v>5</v>
      </c>
      <c r="H37" s="229" t="s">
        <v>264</v>
      </c>
      <c r="I37" s="226"/>
      <c r="J37" s="22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31.5" customHeight="1" x14ac:dyDescent="0.25">
      <c r="A38" s="238"/>
      <c r="B38" s="229"/>
      <c r="C38" s="229"/>
      <c r="D38" s="84" t="s">
        <v>32</v>
      </c>
      <c r="E38" s="84" t="s">
        <v>36</v>
      </c>
      <c r="F38" s="227"/>
      <c r="G38" s="229"/>
      <c r="H38" s="229"/>
      <c r="I38" s="227"/>
      <c r="J38" s="22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21.75" customHeight="1" x14ac:dyDescent="0.25">
      <c r="A39" s="238"/>
      <c r="B39" s="229"/>
      <c r="C39" s="229"/>
      <c r="D39" s="84" t="s">
        <v>33</v>
      </c>
      <c r="E39" s="84" t="s">
        <v>125</v>
      </c>
      <c r="F39" s="227"/>
      <c r="G39" s="229"/>
      <c r="H39" s="229"/>
      <c r="I39" s="227"/>
      <c r="J39" s="22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22.5" customHeight="1" x14ac:dyDescent="0.25">
      <c r="A40" s="238"/>
      <c r="B40" s="229"/>
      <c r="C40" s="229"/>
      <c r="D40" s="84" t="s">
        <v>34</v>
      </c>
      <c r="E40" s="84" t="s">
        <v>38</v>
      </c>
      <c r="F40" s="227"/>
      <c r="G40" s="229"/>
      <c r="H40" s="229"/>
      <c r="I40" s="228"/>
      <c r="J40" s="228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28.5" customHeight="1" x14ac:dyDescent="0.25">
      <c r="A41" s="230" t="s">
        <v>114</v>
      </c>
      <c r="B41" s="229" t="s">
        <v>104</v>
      </c>
      <c r="C41" s="229" t="s">
        <v>9</v>
      </c>
      <c r="D41" s="84" t="s">
        <v>31</v>
      </c>
      <c r="E41" s="84" t="s">
        <v>124</v>
      </c>
      <c r="F41" s="227"/>
      <c r="G41" s="229">
        <v>5</v>
      </c>
      <c r="H41" s="229" t="s">
        <v>264</v>
      </c>
      <c r="I41" s="233"/>
      <c r="J41" s="22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4.5" customHeight="1" x14ac:dyDescent="0.25">
      <c r="A42" s="231"/>
      <c r="B42" s="229"/>
      <c r="C42" s="229"/>
      <c r="D42" s="84" t="s">
        <v>32</v>
      </c>
      <c r="E42" s="84" t="s">
        <v>36</v>
      </c>
      <c r="F42" s="227"/>
      <c r="G42" s="229"/>
      <c r="H42" s="229"/>
      <c r="I42" s="234"/>
      <c r="J42" s="22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25.5" customHeight="1" x14ac:dyDescent="0.25">
      <c r="A43" s="231"/>
      <c r="B43" s="229"/>
      <c r="C43" s="229"/>
      <c r="D43" s="84" t="s">
        <v>33</v>
      </c>
      <c r="E43" s="84" t="s">
        <v>125</v>
      </c>
      <c r="F43" s="227"/>
      <c r="G43" s="229"/>
      <c r="H43" s="229"/>
      <c r="I43" s="234"/>
      <c r="J43" s="227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25.5" customHeight="1" x14ac:dyDescent="0.25">
      <c r="A44" s="232"/>
      <c r="B44" s="229"/>
      <c r="C44" s="229"/>
      <c r="D44" s="84" t="s">
        <v>34</v>
      </c>
      <c r="E44" s="84" t="s">
        <v>38</v>
      </c>
      <c r="F44" s="228"/>
      <c r="G44" s="229"/>
      <c r="H44" s="229"/>
      <c r="I44" s="235"/>
      <c r="J44" s="22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04.25" customHeight="1" x14ac:dyDescent="0.25">
      <c r="A45" s="89" t="s">
        <v>22</v>
      </c>
      <c r="B45" s="85" t="s">
        <v>11</v>
      </c>
      <c r="C45" s="85" t="s">
        <v>128</v>
      </c>
      <c r="D45" s="85" t="s">
        <v>84</v>
      </c>
      <c r="E45" s="85" t="s">
        <v>196</v>
      </c>
      <c r="F45" s="85" t="s">
        <v>10</v>
      </c>
      <c r="G45" s="85">
        <v>5</v>
      </c>
      <c r="H45" s="85" t="s">
        <v>280</v>
      </c>
      <c r="I45" s="85"/>
      <c r="J45" s="8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74.25" customHeight="1" x14ac:dyDescent="0.25">
      <c r="A46" s="93" t="s">
        <v>23</v>
      </c>
      <c r="B46" s="76" t="s">
        <v>388</v>
      </c>
      <c r="C46" s="76" t="s">
        <v>12</v>
      </c>
      <c r="D46" s="84" t="s">
        <v>117</v>
      </c>
      <c r="E46" s="84"/>
      <c r="F46" s="90"/>
      <c r="G46" s="76">
        <f>G47+G51+G55</f>
        <v>15</v>
      </c>
      <c r="H46" s="95"/>
      <c r="I46" s="91"/>
      <c r="J46" s="9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28.5" customHeight="1" x14ac:dyDescent="0.25">
      <c r="A47" s="230" t="s">
        <v>203</v>
      </c>
      <c r="B47" s="226" t="s">
        <v>302</v>
      </c>
      <c r="C47" s="226" t="s">
        <v>12</v>
      </c>
      <c r="D47" s="84" t="s">
        <v>31</v>
      </c>
      <c r="E47" s="84" t="s">
        <v>119</v>
      </c>
      <c r="F47" s="226" t="s">
        <v>13</v>
      </c>
      <c r="G47" s="226">
        <v>5</v>
      </c>
      <c r="H47" s="229" t="s">
        <v>301</v>
      </c>
      <c r="I47" s="223"/>
      <c r="J47" s="22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43.5" customHeight="1" x14ac:dyDescent="0.25">
      <c r="A48" s="231"/>
      <c r="B48" s="227"/>
      <c r="C48" s="227"/>
      <c r="D48" s="84" t="s">
        <v>32</v>
      </c>
      <c r="E48" s="84" t="s">
        <v>120</v>
      </c>
      <c r="F48" s="227"/>
      <c r="G48" s="227"/>
      <c r="H48" s="229"/>
      <c r="I48" s="224"/>
      <c r="J48" s="22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34.5" customHeight="1" x14ac:dyDescent="0.25">
      <c r="A49" s="231"/>
      <c r="B49" s="227"/>
      <c r="C49" s="227"/>
      <c r="D49" s="84" t="s">
        <v>33</v>
      </c>
      <c r="E49" s="84" t="s">
        <v>121</v>
      </c>
      <c r="F49" s="227"/>
      <c r="G49" s="227"/>
      <c r="H49" s="229"/>
      <c r="I49" s="224"/>
      <c r="J49" s="22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61.5" customHeight="1" x14ac:dyDescent="0.25">
      <c r="A50" s="232"/>
      <c r="B50" s="228"/>
      <c r="C50" s="228"/>
      <c r="D50" s="84" t="s">
        <v>34</v>
      </c>
      <c r="E50" s="84" t="s">
        <v>122</v>
      </c>
      <c r="F50" s="227"/>
      <c r="G50" s="228"/>
      <c r="H50" s="229"/>
      <c r="I50" s="225"/>
      <c r="J50" s="228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26.25" customHeight="1" x14ac:dyDescent="0.25">
      <c r="A51" s="230" t="s">
        <v>204</v>
      </c>
      <c r="B51" s="226" t="s">
        <v>358</v>
      </c>
      <c r="C51" s="226" t="s">
        <v>12</v>
      </c>
      <c r="D51" s="84" t="s">
        <v>31</v>
      </c>
      <c r="E51" s="84" t="s">
        <v>119</v>
      </c>
      <c r="F51" s="227"/>
      <c r="G51" s="226">
        <v>5</v>
      </c>
      <c r="H51" s="229" t="s">
        <v>256</v>
      </c>
      <c r="I51" s="223"/>
      <c r="J51" s="226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45" customHeight="1" x14ac:dyDescent="0.25">
      <c r="A52" s="231"/>
      <c r="B52" s="227"/>
      <c r="C52" s="227"/>
      <c r="D52" s="84" t="s">
        <v>32</v>
      </c>
      <c r="E52" s="84" t="s">
        <v>120</v>
      </c>
      <c r="F52" s="227"/>
      <c r="G52" s="227"/>
      <c r="H52" s="229"/>
      <c r="I52" s="224"/>
      <c r="J52" s="227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45" customHeight="1" x14ac:dyDescent="0.25">
      <c r="A53" s="231"/>
      <c r="B53" s="227"/>
      <c r="C53" s="227"/>
      <c r="D53" s="84" t="s">
        <v>33</v>
      </c>
      <c r="E53" s="84" t="s">
        <v>121</v>
      </c>
      <c r="F53" s="227"/>
      <c r="G53" s="227"/>
      <c r="H53" s="229"/>
      <c r="I53" s="224"/>
      <c r="J53" s="22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57" customHeight="1" x14ac:dyDescent="0.25">
      <c r="A54" s="232"/>
      <c r="B54" s="228"/>
      <c r="C54" s="228"/>
      <c r="D54" s="84" t="s">
        <v>34</v>
      </c>
      <c r="E54" s="84" t="s">
        <v>122</v>
      </c>
      <c r="F54" s="227"/>
      <c r="G54" s="228"/>
      <c r="H54" s="229"/>
      <c r="I54" s="225"/>
      <c r="J54" s="228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45.75" customHeight="1" x14ac:dyDescent="0.25">
      <c r="A55" s="179" t="s">
        <v>331</v>
      </c>
      <c r="B55" s="176" t="s">
        <v>328</v>
      </c>
      <c r="C55" s="176" t="s">
        <v>12</v>
      </c>
      <c r="D55" s="71" t="s">
        <v>31</v>
      </c>
      <c r="E55" s="71" t="s">
        <v>119</v>
      </c>
      <c r="F55" s="227"/>
      <c r="G55" s="226">
        <v>5</v>
      </c>
      <c r="H55" s="176" t="s">
        <v>362</v>
      </c>
      <c r="I55" s="223"/>
      <c r="J55" s="22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42" customHeight="1" x14ac:dyDescent="0.25">
      <c r="A56" s="180"/>
      <c r="B56" s="177"/>
      <c r="C56" s="177"/>
      <c r="D56" s="71" t="s">
        <v>32</v>
      </c>
      <c r="E56" s="71" t="s">
        <v>120</v>
      </c>
      <c r="F56" s="227"/>
      <c r="G56" s="227"/>
      <c r="H56" s="177"/>
      <c r="I56" s="224"/>
      <c r="J56" s="22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45.75" customHeight="1" x14ac:dyDescent="0.25">
      <c r="A57" s="180"/>
      <c r="B57" s="177"/>
      <c r="C57" s="177"/>
      <c r="D57" s="71" t="s">
        <v>33</v>
      </c>
      <c r="E57" s="71" t="s">
        <v>121</v>
      </c>
      <c r="F57" s="227"/>
      <c r="G57" s="227"/>
      <c r="H57" s="177"/>
      <c r="I57" s="224"/>
      <c r="J57" s="22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55.5" customHeight="1" x14ac:dyDescent="0.25">
      <c r="A58" s="181"/>
      <c r="B58" s="178"/>
      <c r="C58" s="178"/>
      <c r="D58" s="71" t="s">
        <v>34</v>
      </c>
      <c r="E58" s="71" t="s">
        <v>122</v>
      </c>
      <c r="F58" s="228"/>
      <c r="G58" s="228"/>
      <c r="H58" s="178"/>
      <c r="I58" s="225"/>
      <c r="J58" s="22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35" customHeight="1" x14ac:dyDescent="0.25">
      <c r="A59" s="89" t="s">
        <v>24</v>
      </c>
      <c r="B59" s="85" t="s">
        <v>268</v>
      </c>
      <c r="C59" s="85" t="s">
        <v>9</v>
      </c>
      <c r="D59" s="85" t="s">
        <v>56</v>
      </c>
      <c r="E59" s="85" t="s">
        <v>452</v>
      </c>
      <c r="F59" s="85" t="s">
        <v>13</v>
      </c>
      <c r="G59" s="85">
        <v>10</v>
      </c>
      <c r="H59" s="85" t="s">
        <v>269</v>
      </c>
      <c r="I59" s="92"/>
      <c r="J59" s="8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33.5" customHeight="1" x14ac:dyDescent="0.25">
      <c r="A60" s="89" t="s">
        <v>27</v>
      </c>
      <c r="B60" s="85" t="s">
        <v>129</v>
      </c>
      <c r="C60" s="85" t="s">
        <v>9</v>
      </c>
      <c r="D60" s="85" t="s">
        <v>56</v>
      </c>
      <c r="E60" s="85">
        <v>50</v>
      </c>
      <c r="F60" s="85" t="s">
        <v>13</v>
      </c>
      <c r="G60" s="85">
        <v>10</v>
      </c>
      <c r="H60" s="76" t="s">
        <v>130</v>
      </c>
      <c r="I60" s="92"/>
      <c r="J60" s="8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80" x14ac:dyDescent="0.25">
      <c r="A61" s="89" t="s">
        <v>28</v>
      </c>
      <c r="B61" s="85" t="s">
        <v>270</v>
      </c>
      <c r="C61" s="85" t="s">
        <v>92</v>
      </c>
      <c r="D61" s="85" t="s">
        <v>271</v>
      </c>
      <c r="E61" s="85" t="s">
        <v>288</v>
      </c>
      <c r="F61" s="85" t="s">
        <v>272</v>
      </c>
      <c r="G61" s="85">
        <v>3</v>
      </c>
      <c r="H61" s="85" t="s">
        <v>273</v>
      </c>
      <c r="I61" s="85"/>
      <c r="J61" s="8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39.5" customHeight="1" x14ac:dyDescent="0.25">
      <c r="A62" s="89" t="s">
        <v>57</v>
      </c>
      <c r="B62" s="85" t="s">
        <v>275</v>
      </c>
      <c r="C62" s="85" t="s">
        <v>12</v>
      </c>
      <c r="D62" s="85" t="s">
        <v>271</v>
      </c>
      <c r="E62" s="96">
        <v>1</v>
      </c>
      <c r="F62" s="85" t="s">
        <v>13</v>
      </c>
      <c r="G62" s="85">
        <v>2</v>
      </c>
      <c r="H62" s="77" t="s">
        <v>276</v>
      </c>
      <c r="I62" s="85"/>
      <c r="J62" s="8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39.5" customHeight="1" x14ac:dyDescent="0.25">
      <c r="A63" s="89">
        <v>8</v>
      </c>
      <c r="B63" s="85" t="s">
        <v>329</v>
      </c>
      <c r="C63" s="68" t="s">
        <v>332</v>
      </c>
      <c r="D63" s="68" t="s">
        <v>56</v>
      </c>
      <c r="E63" s="16">
        <v>1</v>
      </c>
      <c r="F63" s="68" t="s">
        <v>13</v>
      </c>
      <c r="G63" s="68">
        <v>5</v>
      </c>
      <c r="H63" s="70" t="s">
        <v>276</v>
      </c>
      <c r="I63" s="85"/>
      <c r="J63" s="8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39.5" customHeight="1" x14ac:dyDescent="0.25">
      <c r="A64" s="89">
        <v>9</v>
      </c>
      <c r="B64" s="85" t="s">
        <v>330</v>
      </c>
      <c r="C64" s="68" t="s">
        <v>333</v>
      </c>
      <c r="D64" s="68" t="s">
        <v>271</v>
      </c>
      <c r="E64" s="16" t="s">
        <v>334</v>
      </c>
      <c r="F64" s="68" t="s">
        <v>148</v>
      </c>
      <c r="G64" s="68">
        <v>5</v>
      </c>
      <c r="H64" s="103" t="s">
        <v>367</v>
      </c>
      <c r="I64" s="85"/>
      <c r="J64" s="8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7"/>
      <c r="B65" s="98" t="s">
        <v>14</v>
      </c>
      <c r="C65" s="99"/>
      <c r="D65" s="99"/>
      <c r="E65" s="99"/>
      <c r="F65" s="99"/>
      <c r="G65" s="99">
        <f>G4+G45+G46+G59+G60+G61+G62+G63+G64</f>
        <v>100</v>
      </c>
      <c r="H65" s="99"/>
      <c r="I65" s="99"/>
      <c r="J65" s="100">
        <f>J6+J10+J15+J19+J23+J28+J37+J41+J45+J47+J51+J59+J60+J61+J62+J32+J55+J63+J64</f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/>
      <c r="B67" t="s">
        <v>274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:43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:43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:43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:43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:43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:43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:43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43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:43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43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:43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:43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:43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:43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:43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:43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:43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:43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:43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:43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:43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:43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:43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:43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:43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:43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:43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:43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:43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:43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:43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:43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:43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:43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:43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:43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:43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:43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:43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:43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:43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:43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:43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:43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:43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:43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:43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:43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:43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:43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:43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:43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:43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:43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:43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:43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:43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:43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:43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:43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:43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:43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:43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:43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:43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:43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:43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:43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:43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:43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:43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:43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:43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:43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:43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:43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:43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:43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:43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:43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:43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:43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:43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:43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:43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:43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:43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:43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:43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:43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:43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:43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:43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:43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:43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:43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:43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:43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:43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:43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:43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:43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:43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:43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:43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:43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:43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:43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:43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:43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:43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:43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:43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:43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:43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:43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:43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:43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:43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:43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:43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:43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:43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:43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:43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:43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:43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:43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:43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:43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:43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:43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:43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:43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:43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:43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:43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:43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:43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:43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:43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:43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:43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:43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:43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:43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:43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:43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:43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:43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:43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:43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:43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:43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:43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:43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:43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:43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:43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:43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:43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:43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:43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:43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:43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:43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:43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:43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:43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:43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:43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:43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:43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:43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:43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:43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:43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:43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:43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:43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:43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:43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:43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:43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:43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:43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:43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:43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:43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:43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:43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:43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:43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:43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:43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:43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:43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1:43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1:43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1:43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1:43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1:43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1:43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1:43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1:43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1:43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1:43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1:43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1:43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1:43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1:43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1:43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1:43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1:43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1:43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1:43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1:43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1:43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1:43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1:43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1:43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1:43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1:43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1:43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1:43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1:43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1:43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1:43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1:43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1:43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1:43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1:43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1:43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1:43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1:43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1:43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1:43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1:43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1:43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1:43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1:43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1:43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1:43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1:43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1:43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1:43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1:43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1:43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1:43" x14ac:dyDescent="0.2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1:43" x14ac:dyDescent="0.2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1:43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1:43" x14ac:dyDescent="0.2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1:43" x14ac:dyDescent="0.2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1:43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1:43" x14ac:dyDescent="0.2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1:43" x14ac:dyDescent="0.2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1:43" x14ac:dyDescent="0.2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1:43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1:43" x14ac:dyDescent="0.2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1:43" x14ac:dyDescent="0.2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1:43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1:43" x14ac:dyDescent="0.2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1:43" x14ac:dyDescent="0.2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1:43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1:43" x14ac:dyDescent="0.2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1:43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1:43" x14ac:dyDescent="0.2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1:43" x14ac:dyDescent="0.2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1:43" x14ac:dyDescent="0.2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1:43" x14ac:dyDescent="0.2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1:43" x14ac:dyDescent="0.2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1:43" x14ac:dyDescent="0.2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1:43" x14ac:dyDescent="0.2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1:43" x14ac:dyDescent="0.2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1:43" x14ac:dyDescent="0.2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1:43" x14ac:dyDescent="0.2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1:43" x14ac:dyDescent="0.2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1:43" x14ac:dyDescent="0.2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1:43" x14ac:dyDescent="0.2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1:43" x14ac:dyDescent="0.2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1:43" x14ac:dyDescent="0.2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1:43" x14ac:dyDescent="0.2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1:43" x14ac:dyDescent="0.2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1:43" x14ac:dyDescent="0.2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1:43" x14ac:dyDescent="0.2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1:43" x14ac:dyDescent="0.2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1:43" x14ac:dyDescent="0.2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1:43" x14ac:dyDescent="0.2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1:43" x14ac:dyDescent="0.2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1:43" x14ac:dyDescent="0.2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1:43" x14ac:dyDescent="0.2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1:43" x14ac:dyDescent="0.2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1:43" x14ac:dyDescent="0.2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1:43" x14ac:dyDescent="0.2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1:43" x14ac:dyDescent="0.2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1:43" x14ac:dyDescent="0.2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1:43" x14ac:dyDescent="0.2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1:43" x14ac:dyDescent="0.2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1:43" x14ac:dyDescent="0.2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1:43" x14ac:dyDescent="0.2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1:43" x14ac:dyDescent="0.2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1:43" x14ac:dyDescent="0.2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1:43" x14ac:dyDescent="0.2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1:43" x14ac:dyDescent="0.2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1:43" x14ac:dyDescent="0.2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1:43" x14ac:dyDescent="0.2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1:43" x14ac:dyDescent="0.2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1:43" x14ac:dyDescent="0.2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1:43" x14ac:dyDescent="0.2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1:43" x14ac:dyDescent="0.2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1:43" x14ac:dyDescent="0.2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1:43" x14ac:dyDescent="0.2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1:43" x14ac:dyDescent="0.2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1:43" x14ac:dyDescent="0.2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1:43" x14ac:dyDescent="0.2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1:43" x14ac:dyDescent="0.2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1:43" x14ac:dyDescent="0.2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1:43" x14ac:dyDescent="0.2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1:43" x14ac:dyDescent="0.2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1:43" x14ac:dyDescent="0.2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1:43" x14ac:dyDescent="0.2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1:43" x14ac:dyDescent="0.2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1:43" x14ac:dyDescent="0.2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1:43" x14ac:dyDescent="0.2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1:43" x14ac:dyDescent="0.2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1:43" x14ac:dyDescent="0.2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1:43" x14ac:dyDescent="0.2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1:43" x14ac:dyDescent="0.2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1:43" x14ac:dyDescent="0.2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1:43" x14ac:dyDescent="0.2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1:43" x14ac:dyDescent="0.2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1:43" x14ac:dyDescent="0.2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1:43" x14ac:dyDescent="0.2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1:43" x14ac:dyDescent="0.2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1:43" x14ac:dyDescent="0.2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1:43" x14ac:dyDescent="0.2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1:43" x14ac:dyDescent="0.2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1:43" x14ac:dyDescent="0.2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1:43" x14ac:dyDescent="0.2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1:43" x14ac:dyDescent="0.2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1:43" x14ac:dyDescent="0.2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1:43" x14ac:dyDescent="0.2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1:43" x14ac:dyDescent="0.2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1:43" x14ac:dyDescent="0.2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1:43" x14ac:dyDescent="0.2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1:43" x14ac:dyDescent="0.2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1:43" x14ac:dyDescent="0.2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1:43" x14ac:dyDescent="0.2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1:43" x14ac:dyDescent="0.2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1:43" x14ac:dyDescent="0.2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1:43" x14ac:dyDescent="0.2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1:43" x14ac:dyDescent="0.2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1:43" x14ac:dyDescent="0.2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1:43" x14ac:dyDescent="0.2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1:43" x14ac:dyDescent="0.2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1:43" x14ac:dyDescent="0.2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1:43" x14ac:dyDescent="0.2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1:43" x14ac:dyDescent="0.2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1:43" x14ac:dyDescent="0.2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1:43" x14ac:dyDescent="0.2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1:43" x14ac:dyDescent="0.2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1:43" x14ac:dyDescent="0.2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1:43" x14ac:dyDescent="0.2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1:43" x14ac:dyDescent="0.2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1:43" x14ac:dyDescent="0.2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1:43" x14ac:dyDescent="0.2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1:43" x14ac:dyDescent="0.2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1:43" x14ac:dyDescent="0.2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1:43" x14ac:dyDescent="0.2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1:43" x14ac:dyDescent="0.2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1:43" x14ac:dyDescent="0.2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1:43" x14ac:dyDescent="0.2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1:43" x14ac:dyDescent="0.2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1:43" x14ac:dyDescent="0.2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1:43" x14ac:dyDescent="0.2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1:43" x14ac:dyDescent="0.2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1:43" x14ac:dyDescent="0.2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1:43" x14ac:dyDescent="0.2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1:43" x14ac:dyDescent="0.2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1:43" x14ac:dyDescent="0.2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1:43" x14ac:dyDescent="0.2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1:43" x14ac:dyDescent="0.2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1:43" x14ac:dyDescent="0.2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1:43" x14ac:dyDescent="0.2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1:43" x14ac:dyDescent="0.2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1:43" x14ac:dyDescent="0.2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1:43" x14ac:dyDescent="0.2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1:43" x14ac:dyDescent="0.2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1:43" x14ac:dyDescent="0.2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1:43" x14ac:dyDescent="0.2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1:43" x14ac:dyDescent="0.2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1:43" x14ac:dyDescent="0.2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1:43" x14ac:dyDescent="0.2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1:43" x14ac:dyDescent="0.2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1:43" x14ac:dyDescent="0.2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1:43" x14ac:dyDescent="0.2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1:43" x14ac:dyDescent="0.2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1:43" x14ac:dyDescent="0.2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1:43" x14ac:dyDescent="0.2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1:43" x14ac:dyDescent="0.2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1:43" x14ac:dyDescent="0.2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1:43" x14ac:dyDescent="0.2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1:43" x14ac:dyDescent="0.2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1:43" x14ac:dyDescent="0.2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1:43" x14ac:dyDescent="0.2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1:43" x14ac:dyDescent="0.2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</row>
    <row r="662" spans="1:43" x14ac:dyDescent="0.2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</row>
    <row r="663" spans="1:43" x14ac:dyDescent="0.2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</row>
    <row r="664" spans="1:43" x14ac:dyDescent="0.2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</row>
    <row r="665" spans="1:43" x14ac:dyDescent="0.2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</row>
    <row r="666" spans="1:43" x14ac:dyDescent="0.2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</row>
    <row r="667" spans="1:43" x14ac:dyDescent="0.2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</row>
    <row r="668" spans="1:43" x14ac:dyDescent="0.2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</row>
    <row r="669" spans="1:43" x14ac:dyDescent="0.2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</row>
    <row r="670" spans="1:43" x14ac:dyDescent="0.2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</row>
    <row r="671" spans="1:43" x14ac:dyDescent="0.2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</row>
    <row r="672" spans="1:43" x14ac:dyDescent="0.2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</row>
    <row r="673" spans="1:41" x14ac:dyDescent="0.2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</row>
    <row r="674" spans="1:41" x14ac:dyDescent="0.2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</row>
    <row r="675" spans="1:41" x14ac:dyDescent="0.2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</row>
    <row r="676" spans="1:41" x14ac:dyDescent="0.2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</row>
    <row r="677" spans="1:41" x14ac:dyDescent="0.2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</row>
    <row r="678" spans="1:41" x14ac:dyDescent="0.2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</row>
    <row r="679" spans="1:41" x14ac:dyDescent="0.2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</row>
    <row r="680" spans="1:41" x14ac:dyDescent="0.2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</row>
    <row r="681" spans="1:41" x14ac:dyDescent="0.2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</row>
    <row r="682" spans="1:41" x14ac:dyDescent="0.2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</row>
    <row r="683" spans="1:41" x14ac:dyDescent="0.2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</row>
    <row r="684" spans="1:41" x14ac:dyDescent="0.2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</row>
    <row r="685" spans="1:41" x14ac:dyDescent="0.2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</row>
    <row r="686" spans="1:41" x14ac:dyDescent="0.2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</row>
    <row r="687" spans="1:41" x14ac:dyDescent="0.2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</row>
    <row r="688" spans="1:41" x14ac:dyDescent="0.2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</row>
    <row r="689" spans="1:41" x14ac:dyDescent="0.2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</row>
    <row r="690" spans="1:41" x14ac:dyDescent="0.2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</row>
    <row r="691" spans="1:41" x14ac:dyDescent="0.2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</row>
    <row r="692" spans="1:41" x14ac:dyDescent="0.2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</row>
    <row r="693" spans="1:41" x14ac:dyDescent="0.2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</row>
    <row r="694" spans="1:41" x14ac:dyDescent="0.2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</row>
    <row r="695" spans="1:41" x14ac:dyDescent="0.2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</row>
    <row r="696" spans="1:41" x14ac:dyDescent="0.2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</row>
    <row r="697" spans="1:41" x14ac:dyDescent="0.2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</row>
    <row r="698" spans="1:41" x14ac:dyDescent="0.2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</row>
    <row r="699" spans="1:41" x14ac:dyDescent="0.2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</row>
    <row r="700" spans="1:41" x14ac:dyDescent="0.2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</row>
    <row r="701" spans="1:41" x14ac:dyDescent="0.2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</row>
    <row r="702" spans="1:41" x14ac:dyDescent="0.2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</row>
    <row r="703" spans="1:41" x14ac:dyDescent="0.2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</row>
    <row r="704" spans="1:41" x14ac:dyDescent="0.2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</row>
    <row r="705" spans="1:41" x14ac:dyDescent="0.2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</row>
    <row r="706" spans="1:41" x14ac:dyDescent="0.2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</row>
    <row r="707" spans="1:41" x14ac:dyDescent="0.2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</row>
    <row r="708" spans="1:41" x14ac:dyDescent="0.2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</row>
    <row r="709" spans="1:41" x14ac:dyDescent="0.2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</row>
    <row r="710" spans="1:41" x14ac:dyDescent="0.2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</row>
    <row r="711" spans="1:41" x14ac:dyDescent="0.2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</row>
    <row r="712" spans="1:41" x14ac:dyDescent="0.2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</row>
    <row r="713" spans="1:41" x14ac:dyDescent="0.2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</row>
    <row r="714" spans="1:41" x14ac:dyDescent="0.2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</row>
    <row r="715" spans="1:41" x14ac:dyDescent="0.2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</row>
    <row r="716" spans="1:41" x14ac:dyDescent="0.2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</row>
    <row r="717" spans="1:41" x14ac:dyDescent="0.2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</row>
    <row r="718" spans="1:41" x14ac:dyDescent="0.2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</row>
    <row r="719" spans="1:41" x14ac:dyDescent="0.2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</row>
    <row r="720" spans="1:41" x14ac:dyDescent="0.2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</row>
    <row r="721" spans="1:41" x14ac:dyDescent="0.2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</row>
    <row r="722" spans="1:41" x14ac:dyDescent="0.2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</row>
    <row r="723" spans="1:41" x14ac:dyDescent="0.2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</row>
    <row r="724" spans="1:41" x14ac:dyDescent="0.2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</row>
    <row r="725" spans="1:41" x14ac:dyDescent="0.2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</row>
    <row r="726" spans="1:41" x14ac:dyDescent="0.2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</row>
    <row r="727" spans="1:41" x14ac:dyDescent="0.2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</row>
    <row r="728" spans="1:41" x14ac:dyDescent="0.2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</row>
    <row r="729" spans="1:41" x14ac:dyDescent="0.2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</row>
    <row r="730" spans="1:41" x14ac:dyDescent="0.2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</row>
    <row r="731" spans="1:41" x14ac:dyDescent="0.2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</row>
    <row r="732" spans="1:41" x14ac:dyDescent="0.2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</row>
    <row r="733" spans="1:41" x14ac:dyDescent="0.2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</row>
    <row r="734" spans="1:41" x14ac:dyDescent="0.2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</row>
    <row r="735" spans="1:41" x14ac:dyDescent="0.2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</row>
    <row r="736" spans="1:41" x14ac:dyDescent="0.2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</row>
    <row r="737" spans="1:41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</row>
    <row r="738" spans="1:41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</row>
    <row r="739" spans="1:41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</row>
    <row r="740" spans="1:41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</row>
    <row r="741" spans="1:41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</row>
    <row r="742" spans="1:41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</row>
    <row r="743" spans="1:41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</row>
    <row r="744" spans="1:41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</row>
    <row r="745" spans="1:41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</row>
    <row r="746" spans="1:41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</row>
    <row r="747" spans="1:41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</row>
    <row r="748" spans="1:41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</row>
    <row r="749" spans="1:41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</row>
    <row r="750" spans="1:41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</row>
    <row r="751" spans="1:41" x14ac:dyDescent="0.2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</row>
    <row r="752" spans="1:41" x14ac:dyDescent="0.2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</row>
    <row r="753" spans="1:41" x14ac:dyDescent="0.2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</row>
    <row r="754" spans="1:41" x14ac:dyDescent="0.2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</row>
    <row r="755" spans="1:41" x14ac:dyDescent="0.2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</row>
    <row r="756" spans="1:41" x14ac:dyDescent="0.2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</row>
    <row r="757" spans="1:41" x14ac:dyDescent="0.2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</row>
    <row r="758" spans="1:41" x14ac:dyDescent="0.2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</row>
    <row r="759" spans="1:41" x14ac:dyDescent="0.2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</row>
    <row r="760" spans="1:41" x14ac:dyDescent="0.2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</row>
    <row r="761" spans="1:41" x14ac:dyDescent="0.2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</row>
    <row r="762" spans="1:41" x14ac:dyDescent="0.2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</row>
    <row r="763" spans="1:41" x14ac:dyDescent="0.2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</row>
    <row r="764" spans="1:41" x14ac:dyDescent="0.2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</row>
    <row r="765" spans="1:41" x14ac:dyDescent="0.2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</row>
    <row r="766" spans="1:41" x14ac:dyDescent="0.2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</row>
    <row r="767" spans="1:41" x14ac:dyDescent="0.2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</row>
    <row r="768" spans="1:41" x14ac:dyDescent="0.2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</row>
    <row r="769" spans="1:41" x14ac:dyDescent="0.2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</row>
    <row r="770" spans="1:41" x14ac:dyDescent="0.2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</row>
    <row r="771" spans="1:41" x14ac:dyDescent="0.2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</row>
    <row r="772" spans="1:41" x14ac:dyDescent="0.2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</row>
    <row r="773" spans="1:41" x14ac:dyDescent="0.2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</row>
    <row r="774" spans="1:41" x14ac:dyDescent="0.2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</row>
    <row r="775" spans="1:41" x14ac:dyDescent="0.2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</row>
    <row r="776" spans="1:41" x14ac:dyDescent="0.2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</row>
    <row r="777" spans="1:41" x14ac:dyDescent="0.2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</row>
    <row r="778" spans="1:41" x14ac:dyDescent="0.2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</row>
    <row r="779" spans="1:41" x14ac:dyDescent="0.2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</row>
    <row r="780" spans="1:41" x14ac:dyDescent="0.2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</row>
    <row r="781" spans="1:41" x14ac:dyDescent="0.2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</row>
    <row r="782" spans="1:41" x14ac:dyDescent="0.2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</row>
    <row r="783" spans="1:41" x14ac:dyDescent="0.2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</row>
    <row r="784" spans="1:41" x14ac:dyDescent="0.2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</row>
    <row r="785" spans="1:41" x14ac:dyDescent="0.2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</row>
    <row r="786" spans="1:41" x14ac:dyDescent="0.2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</row>
    <row r="787" spans="1:41" x14ac:dyDescent="0.2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</row>
    <row r="788" spans="1:41" x14ac:dyDescent="0.2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</row>
    <row r="789" spans="1:41" x14ac:dyDescent="0.2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</row>
    <row r="790" spans="1:41" x14ac:dyDescent="0.2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</row>
    <row r="791" spans="1:41" x14ac:dyDescent="0.2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</row>
    <row r="792" spans="1:41" x14ac:dyDescent="0.2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</row>
    <row r="793" spans="1:41" x14ac:dyDescent="0.2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</row>
    <row r="794" spans="1:41" x14ac:dyDescent="0.2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</row>
    <row r="795" spans="1:41" x14ac:dyDescent="0.2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</row>
    <row r="796" spans="1:41" x14ac:dyDescent="0.2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</row>
    <row r="797" spans="1:41" x14ac:dyDescent="0.2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</row>
    <row r="798" spans="1:41" x14ac:dyDescent="0.2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</row>
    <row r="799" spans="1:41" x14ac:dyDescent="0.2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</row>
    <row r="800" spans="1:41" x14ac:dyDescent="0.2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</row>
    <row r="801" spans="1:41" x14ac:dyDescent="0.2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</row>
    <row r="802" spans="1:41" x14ac:dyDescent="0.2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</row>
    <row r="803" spans="1:41" x14ac:dyDescent="0.2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</row>
    <row r="804" spans="1:41" x14ac:dyDescent="0.2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</row>
    <row r="805" spans="1:41" x14ac:dyDescent="0.2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</row>
    <row r="806" spans="1:41" x14ac:dyDescent="0.2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</row>
    <row r="807" spans="1:41" x14ac:dyDescent="0.2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</row>
    <row r="808" spans="1:41" x14ac:dyDescent="0.2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</row>
    <row r="809" spans="1:41" x14ac:dyDescent="0.2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</row>
    <row r="810" spans="1:41" x14ac:dyDescent="0.2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</row>
    <row r="811" spans="1:41" x14ac:dyDescent="0.2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</row>
    <row r="812" spans="1:41" x14ac:dyDescent="0.2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</row>
    <row r="813" spans="1:4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</row>
    <row r="814" spans="1:4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</row>
    <row r="815" spans="1:41" x14ac:dyDescent="0.2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</row>
    <row r="816" spans="1:4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</row>
    <row r="817" spans="1:41" x14ac:dyDescent="0.2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</row>
    <row r="818" spans="1:41" x14ac:dyDescent="0.2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</row>
    <row r="819" spans="1:41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</row>
    <row r="820" spans="1:41" x14ac:dyDescent="0.2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</row>
    <row r="821" spans="1:4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</row>
    <row r="822" spans="1:41" x14ac:dyDescent="0.2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</row>
    <row r="823" spans="1:41" x14ac:dyDescent="0.2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</row>
    <row r="824" spans="1:41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</row>
    <row r="825" spans="1:41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</row>
    <row r="826" spans="1:4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</row>
    <row r="827" spans="1:41" x14ac:dyDescent="0.2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</row>
    <row r="828" spans="1:41" x14ac:dyDescent="0.2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</row>
    <row r="829" spans="1:41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</row>
    <row r="830" spans="1:41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</row>
    <row r="831" spans="1:4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</row>
    <row r="832" spans="1:41" x14ac:dyDescent="0.2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</row>
    <row r="833" spans="1:41" x14ac:dyDescent="0.2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</row>
    <row r="834" spans="1:41" x14ac:dyDescent="0.2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</row>
    <row r="835" spans="1:41" x14ac:dyDescent="0.2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</row>
    <row r="836" spans="1:41" x14ac:dyDescent="0.2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</row>
    <row r="837" spans="1:41" x14ac:dyDescent="0.2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</row>
    <row r="838" spans="1:41" x14ac:dyDescent="0.2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</row>
    <row r="839" spans="1:41" x14ac:dyDescent="0.2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</row>
    <row r="840" spans="1:41" x14ac:dyDescent="0.2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</row>
    <row r="841" spans="1:41" x14ac:dyDescent="0.2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</row>
    <row r="842" spans="1:41" x14ac:dyDescent="0.2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</row>
    <row r="843" spans="1:41" x14ac:dyDescent="0.2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</row>
    <row r="844" spans="1:41" x14ac:dyDescent="0.2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</row>
    <row r="845" spans="1:41" x14ac:dyDescent="0.2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</row>
    <row r="846" spans="1:41" x14ac:dyDescent="0.2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</row>
    <row r="847" spans="1:41" x14ac:dyDescent="0.2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</row>
    <row r="848" spans="1:41" x14ac:dyDescent="0.2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</row>
    <row r="849" spans="1:41" x14ac:dyDescent="0.2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</row>
    <row r="850" spans="1:41" x14ac:dyDescent="0.2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</row>
    <row r="851" spans="1:41" x14ac:dyDescent="0.2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</row>
    <row r="852" spans="1:41" x14ac:dyDescent="0.2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</row>
    <row r="853" spans="1:41" x14ac:dyDescent="0.2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</row>
    <row r="854" spans="1:41" x14ac:dyDescent="0.2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</row>
    <row r="855" spans="1:41" x14ac:dyDescent="0.2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</row>
    <row r="856" spans="1:41" x14ac:dyDescent="0.2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</row>
    <row r="857" spans="1:41" x14ac:dyDescent="0.2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</row>
    <row r="858" spans="1:41" x14ac:dyDescent="0.2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</row>
    <row r="859" spans="1:41" x14ac:dyDescent="0.2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</row>
    <row r="860" spans="1:41" x14ac:dyDescent="0.2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</row>
    <row r="861" spans="1:41" x14ac:dyDescent="0.2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</row>
    <row r="862" spans="1:41" x14ac:dyDescent="0.2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</row>
    <row r="863" spans="1:41" x14ac:dyDescent="0.2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</row>
    <row r="864" spans="1:41" x14ac:dyDescent="0.2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</row>
    <row r="865" spans="1:41" x14ac:dyDescent="0.2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</row>
    <row r="866" spans="1:41" x14ac:dyDescent="0.2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</row>
    <row r="867" spans="1:41" x14ac:dyDescent="0.2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</row>
    <row r="868" spans="1:41" x14ac:dyDescent="0.2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</row>
    <row r="869" spans="1:41" x14ac:dyDescent="0.2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</row>
    <row r="870" spans="1:41" x14ac:dyDescent="0.2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</row>
    <row r="871" spans="1:41" x14ac:dyDescent="0.2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</row>
    <row r="872" spans="1:41" x14ac:dyDescent="0.2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</row>
    <row r="873" spans="1:41" x14ac:dyDescent="0.2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</row>
    <row r="874" spans="1:41" x14ac:dyDescent="0.2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</row>
    <row r="875" spans="1:41" x14ac:dyDescent="0.2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</row>
    <row r="876" spans="1:41" x14ac:dyDescent="0.2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</row>
    <row r="877" spans="1:41" x14ac:dyDescent="0.2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</row>
    <row r="878" spans="1:41" x14ac:dyDescent="0.2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</row>
    <row r="879" spans="1:41" x14ac:dyDescent="0.2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</row>
    <row r="880" spans="1:41" x14ac:dyDescent="0.2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</row>
    <row r="881" spans="1:41" x14ac:dyDescent="0.2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</row>
    <row r="882" spans="1:41" x14ac:dyDescent="0.2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</row>
    <row r="883" spans="1:41" x14ac:dyDescent="0.2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</row>
    <row r="884" spans="1:41" x14ac:dyDescent="0.2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</row>
    <row r="885" spans="1:41" x14ac:dyDescent="0.2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</row>
    <row r="886" spans="1:41" x14ac:dyDescent="0.2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</row>
    <row r="887" spans="1:41" x14ac:dyDescent="0.2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</row>
    <row r="888" spans="1:41" x14ac:dyDescent="0.2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</row>
    <row r="889" spans="1:41" x14ac:dyDescent="0.2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</row>
    <row r="890" spans="1:41" x14ac:dyDescent="0.2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</row>
    <row r="891" spans="1:41" x14ac:dyDescent="0.2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</row>
    <row r="892" spans="1:41" x14ac:dyDescent="0.2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</row>
    <row r="893" spans="1:41" x14ac:dyDescent="0.2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</row>
    <row r="894" spans="1:41" x14ac:dyDescent="0.2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</row>
    <row r="895" spans="1:41" x14ac:dyDescent="0.2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</row>
    <row r="896" spans="1:41" x14ac:dyDescent="0.2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</row>
    <row r="897" spans="1:41" x14ac:dyDescent="0.2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</row>
    <row r="898" spans="1:41" x14ac:dyDescent="0.2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</row>
    <row r="899" spans="1:41" x14ac:dyDescent="0.2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</row>
    <row r="900" spans="1:41" x14ac:dyDescent="0.2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</row>
    <row r="901" spans="1:41" x14ac:dyDescent="0.2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</row>
    <row r="902" spans="1:41" x14ac:dyDescent="0.2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</row>
    <row r="903" spans="1:41" x14ac:dyDescent="0.2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</row>
    <row r="904" spans="1:41" x14ac:dyDescent="0.2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</row>
    <row r="905" spans="1:41" x14ac:dyDescent="0.2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</row>
    <row r="906" spans="1:41" x14ac:dyDescent="0.2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</row>
    <row r="907" spans="1:41" x14ac:dyDescent="0.2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</row>
    <row r="908" spans="1:41" x14ac:dyDescent="0.2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</row>
    <row r="909" spans="1:41" x14ac:dyDescent="0.2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</row>
    <row r="910" spans="1:41" x14ac:dyDescent="0.2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</row>
    <row r="911" spans="1:4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</row>
    <row r="912" spans="1:4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</row>
    <row r="913" spans="1:4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</row>
    <row r="914" spans="1:4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</row>
    <row r="915" spans="1:4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</row>
    <row r="916" spans="1:4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</row>
    <row r="917" spans="1:4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</row>
    <row r="918" spans="1:41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</row>
    <row r="919" spans="1:41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</row>
    <row r="920" spans="1:41" x14ac:dyDescent="0.2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</row>
    <row r="921" spans="1:41" x14ac:dyDescent="0.2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</row>
    <row r="922" spans="1:41" x14ac:dyDescent="0.2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</row>
    <row r="923" spans="1:41" x14ac:dyDescent="0.2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</row>
    <row r="924" spans="1:41" x14ac:dyDescent="0.2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</row>
    <row r="925" spans="1:41" x14ac:dyDescent="0.2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</row>
    <row r="926" spans="1:41" x14ac:dyDescent="0.2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</row>
    <row r="927" spans="1:41" x14ac:dyDescent="0.2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</row>
    <row r="928" spans="1:41" x14ac:dyDescent="0.2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</row>
    <row r="929" spans="1:41" x14ac:dyDescent="0.2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</row>
    <row r="930" spans="1:41" x14ac:dyDescent="0.2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</row>
    <row r="931" spans="1:41" x14ac:dyDescent="0.2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</row>
    <row r="932" spans="1:41" x14ac:dyDescent="0.2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</row>
    <row r="933" spans="1:41" x14ac:dyDescent="0.2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</row>
    <row r="934" spans="1:41" x14ac:dyDescent="0.2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</row>
    <row r="935" spans="1:41" x14ac:dyDescent="0.2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</row>
    <row r="936" spans="1:41" x14ac:dyDescent="0.2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</row>
    <row r="937" spans="1:41" x14ac:dyDescent="0.2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</row>
    <row r="938" spans="1:41" x14ac:dyDescent="0.2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</row>
    <row r="939" spans="1:41" x14ac:dyDescent="0.2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</row>
    <row r="940" spans="1:41" x14ac:dyDescent="0.2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</row>
    <row r="941" spans="1:41" x14ac:dyDescent="0.2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</row>
    <row r="942" spans="1:41" x14ac:dyDescent="0.2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</row>
    <row r="943" spans="1:41" x14ac:dyDescent="0.2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</row>
    <row r="944" spans="1:41" x14ac:dyDescent="0.2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</row>
    <row r="945" spans="1:41" x14ac:dyDescent="0.2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</row>
    <row r="946" spans="1:41" x14ac:dyDescent="0.2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</row>
    <row r="947" spans="1:41" x14ac:dyDescent="0.2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</row>
    <row r="948" spans="1:41" x14ac:dyDescent="0.2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</row>
    <row r="949" spans="1:41" x14ac:dyDescent="0.2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</row>
    <row r="950" spans="1:41" x14ac:dyDescent="0.2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</row>
    <row r="951" spans="1:41" x14ac:dyDescent="0.2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</row>
    <row r="952" spans="1:41" x14ac:dyDescent="0.2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</row>
    <row r="953" spans="1:41" x14ac:dyDescent="0.2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</row>
    <row r="954" spans="1:41" x14ac:dyDescent="0.2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</row>
    <row r="955" spans="1:41" x14ac:dyDescent="0.2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</row>
    <row r="956" spans="1:41" x14ac:dyDescent="0.2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</row>
    <row r="957" spans="1:41" x14ac:dyDescent="0.2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</row>
    <row r="958" spans="1:41" x14ac:dyDescent="0.2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</row>
    <row r="959" spans="1:41" x14ac:dyDescent="0.2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</row>
    <row r="960" spans="1:41" x14ac:dyDescent="0.2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</row>
    <row r="961" spans="1:41" x14ac:dyDescent="0.2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</row>
    <row r="962" spans="1:41" x14ac:dyDescent="0.2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</row>
    <row r="963" spans="1:41" x14ac:dyDescent="0.2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</row>
    <row r="964" spans="1:41" x14ac:dyDescent="0.2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</row>
    <row r="965" spans="1:41" x14ac:dyDescent="0.2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</row>
    <row r="966" spans="1:41" x14ac:dyDescent="0.2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</row>
    <row r="967" spans="1:41" x14ac:dyDescent="0.2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</row>
    <row r="968" spans="1:41" x14ac:dyDescent="0.2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</row>
    <row r="969" spans="1:41" x14ac:dyDescent="0.2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</row>
    <row r="970" spans="1:41" x14ac:dyDescent="0.2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</row>
    <row r="971" spans="1:41" x14ac:dyDescent="0.2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</row>
    <row r="972" spans="1:41" x14ac:dyDescent="0.2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</row>
    <row r="973" spans="1:41" x14ac:dyDescent="0.2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</row>
    <row r="974" spans="1:41" x14ac:dyDescent="0.2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</row>
    <row r="975" spans="1:41" x14ac:dyDescent="0.2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</row>
    <row r="976" spans="1:41" x14ac:dyDescent="0.2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</row>
    <row r="977" spans="1:41" x14ac:dyDescent="0.2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</row>
    <row r="978" spans="1:41" x14ac:dyDescent="0.2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</row>
    <row r="979" spans="1:41" x14ac:dyDescent="0.2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</row>
    <row r="980" spans="1:41" x14ac:dyDescent="0.2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</row>
    <row r="981" spans="1:41" x14ac:dyDescent="0.2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</row>
    <row r="982" spans="1:41" x14ac:dyDescent="0.2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</row>
    <row r="983" spans="1:41" x14ac:dyDescent="0.2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</row>
    <row r="984" spans="1:41" x14ac:dyDescent="0.2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</row>
    <row r="985" spans="1:41" x14ac:dyDescent="0.2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</row>
    <row r="986" spans="1:41" x14ac:dyDescent="0.2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</row>
    <row r="987" spans="1:41" x14ac:dyDescent="0.2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</row>
    <row r="988" spans="1:41" x14ac:dyDescent="0.2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</row>
    <row r="989" spans="1:41" x14ac:dyDescent="0.2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</row>
    <row r="990" spans="1:41" x14ac:dyDescent="0.2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</row>
    <row r="991" spans="1:41" x14ac:dyDescent="0.2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</row>
    <row r="992" spans="1:41" x14ac:dyDescent="0.2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</row>
    <row r="993" spans="1:41" x14ac:dyDescent="0.2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</row>
    <row r="994" spans="1:41" x14ac:dyDescent="0.2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</row>
    <row r="995" spans="1:41" x14ac:dyDescent="0.2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</row>
    <row r="996" spans="1:41" x14ac:dyDescent="0.2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</row>
    <row r="997" spans="1:41" x14ac:dyDescent="0.2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</row>
    <row r="998" spans="1:41" x14ac:dyDescent="0.2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</row>
    <row r="999" spans="1:41" x14ac:dyDescent="0.2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</row>
    <row r="1000" spans="1:41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</row>
    <row r="1001" spans="1:41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</row>
    <row r="1002" spans="1:41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</row>
    <row r="1003" spans="1:41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</row>
    <row r="1004" spans="1:41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</row>
    <row r="1005" spans="1:41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</row>
    <row r="1006" spans="1:41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</row>
    <row r="1007" spans="1:41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</row>
    <row r="1008" spans="1:41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</row>
    <row r="1009" spans="1:41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</row>
    <row r="1010" spans="1:41" x14ac:dyDescent="0.2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</row>
    <row r="1011" spans="1:41" x14ac:dyDescent="0.2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</row>
    <row r="1012" spans="1:41" x14ac:dyDescent="0.2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</row>
    <row r="1013" spans="1:41" x14ac:dyDescent="0.2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</row>
    <row r="1014" spans="1:41" x14ac:dyDescent="0.2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</row>
    <row r="1015" spans="1:41" x14ac:dyDescent="0.2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</row>
    <row r="1016" spans="1:41" x14ac:dyDescent="0.2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</row>
    <row r="1017" spans="1:41" x14ac:dyDescent="0.2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</row>
    <row r="1018" spans="1:41" x14ac:dyDescent="0.2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</row>
    <row r="1019" spans="1:41" x14ac:dyDescent="0.2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</row>
    <row r="1020" spans="1:41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</row>
    <row r="1021" spans="1:41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</row>
    <row r="1022" spans="1:4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</row>
    <row r="1023" spans="1:4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</row>
    <row r="1024" spans="1:4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</row>
    <row r="1025" spans="1:4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</row>
    <row r="1026" spans="1:4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</row>
    <row r="1027" spans="1:4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</row>
    <row r="1028" spans="1:4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</row>
    <row r="1029" spans="1:4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</row>
    <row r="1030" spans="1:4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</row>
    <row r="1031" spans="1:4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</row>
    <row r="1032" spans="1:4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</row>
    <row r="1033" spans="1:4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</row>
    <row r="1034" spans="1:4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</row>
    <row r="1035" spans="1:4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</row>
    <row r="1036" spans="1:41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</row>
    <row r="1037" spans="1:4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</row>
    <row r="1038" spans="1:4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</row>
    <row r="1039" spans="1:4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</row>
    <row r="1040" spans="1:4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</row>
    <row r="1041" spans="1:4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</row>
    <row r="1042" spans="1:4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</row>
    <row r="1043" spans="1:4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</row>
    <row r="1044" spans="1:4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</row>
    <row r="1045" spans="1:4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</row>
    <row r="1046" spans="1:4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</row>
    <row r="1047" spans="1:4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</row>
    <row r="1048" spans="1:4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</row>
    <row r="1049" spans="1:4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</row>
    <row r="1050" spans="1:4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</row>
    <row r="1051" spans="1:4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</row>
    <row r="1052" spans="1:4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</row>
    <row r="1053" spans="1:4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</row>
    <row r="1054" spans="1:4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</row>
    <row r="1055" spans="1:4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</row>
    <row r="1056" spans="1:4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</row>
    <row r="1057" spans="1:4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</row>
    <row r="1058" spans="1:4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</row>
    <row r="1059" spans="1:4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</row>
    <row r="1060" spans="1:4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</row>
    <row r="1061" spans="1:4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</row>
    <row r="1062" spans="1:4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</row>
    <row r="1063" spans="1:4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</row>
    <row r="1064" spans="1:4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</row>
    <row r="1065" spans="1:4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</row>
    <row r="1066" spans="1:4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</row>
    <row r="1067" spans="1:4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</row>
    <row r="1068" spans="1:4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</row>
    <row r="1069" spans="1:4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</row>
    <row r="1070" spans="1:4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</row>
    <row r="1071" spans="1:4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</row>
    <row r="1072" spans="1:4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</row>
    <row r="1073" spans="1:4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</row>
    <row r="1074" spans="1:41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</row>
    <row r="1075" spans="1:41" x14ac:dyDescent="0.2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</row>
    <row r="1076" spans="1:41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</row>
    <row r="1077" spans="1:41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</row>
    <row r="1078" spans="1:4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</row>
    <row r="1079" spans="1:41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</row>
    <row r="1080" spans="1:41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</row>
    <row r="1081" spans="1:41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</row>
    <row r="1082" spans="1:41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</row>
    <row r="1083" spans="1:41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</row>
    <row r="1084" spans="1:41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</row>
    <row r="1085" spans="1:41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</row>
    <row r="1086" spans="1:41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</row>
    <row r="1087" spans="1:41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</row>
    <row r="1088" spans="1:4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</row>
    <row r="1089" spans="1:4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</row>
    <row r="1090" spans="1:41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</row>
    <row r="1091" spans="1:41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</row>
    <row r="1092" spans="1:41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</row>
    <row r="1093" spans="1:41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</row>
    <row r="1094" spans="1:41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</row>
    <row r="1095" spans="1:41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</row>
    <row r="1096" spans="1:41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</row>
    <row r="1097" spans="1:41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</row>
    <row r="1098" spans="1:41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</row>
    <row r="1099" spans="1:41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</row>
    <row r="1100" spans="1:41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</row>
    <row r="1101" spans="1:41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</row>
    <row r="1102" spans="1:41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</row>
    <row r="1103" spans="1:41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</row>
    <row r="1104" spans="1:41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</row>
    <row r="1105" spans="1:41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</row>
    <row r="1106" spans="1:41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</row>
    <row r="1107" spans="1:41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</row>
    <row r="1108" spans="1:41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</row>
    <row r="1109" spans="1:41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</row>
    <row r="1110" spans="1:41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</row>
    <row r="1111" spans="1:41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</row>
    <row r="1112" spans="1:41" x14ac:dyDescent="0.2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</row>
    <row r="1113" spans="1:41" x14ac:dyDescent="0.2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</row>
    <row r="1114" spans="1:41" x14ac:dyDescent="0.2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</row>
    <row r="1115" spans="1:41" x14ac:dyDescent="0.2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</row>
    <row r="1116" spans="1:41" x14ac:dyDescent="0.2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</row>
    <row r="1117" spans="1:41" x14ac:dyDescent="0.2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</row>
    <row r="1118" spans="1:41" x14ac:dyDescent="0.2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</row>
    <row r="1119" spans="1:41" x14ac:dyDescent="0.2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</row>
    <row r="1120" spans="1:41" x14ac:dyDescent="0.2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</row>
    <row r="1121" spans="1:41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</row>
    <row r="1122" spans="1:41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</row>
    <row r="1123" spans="1:41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</row>
    <row r="1124" spans="1:41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</row>
    <row r="1125" spans="1:41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</row>
    <row r="1126" spans="1:41" x14ac:dyDescent="0.2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</row>
    <row r="1127" spans="1:41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</row>
    <row r="1128" spans="1:41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</row>
    <row r="1129" spans="1:41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</row>
    <row r="1130" spans="1:41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</row>
    <row r="1131" spans="1:41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</row>
    <row r="1132" spans="1:41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</row>
    <row r="1133" spans="1:41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</row>
    <row r="1134" spans="1:41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</row>
    <row r="1135" spans="1:41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</row>
    <row r="1136" spans="1:41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</row>
    <row r="1137" spans="1:41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</row>
    <row r="1138" spans="1:41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</row>
    <row r="1139" spans="1:4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</row>
    <row r="1140" spans="1:4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</row>
    <row r="1141" spans="1:41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</row>
    <row r="1142" spans="1:41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</row>
    <row r="1143" spans="1:4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</row>
    <row r="1144" spans="1:41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</row>
    <row r="1145" spans="1:41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</row>
    <row r="1146" spans="1:41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</row>
    <row r="1147" spans="1:41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</row>
    <row r="1148" spans="1:41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</row>
    <row r="1149" spans="1:41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</row>
    <row r="1150" spans="1:41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</row>
    <row r="1151" spans="1:41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</row>
    <row r="1152" spans="1:41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</row>
    <row r="1153" spans="1:41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</row>
    <row r="1154" spans="1:41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</row>
    <row r="1155" spans="1:41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</row>
    <row r="1156" spans="1:41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</row>
    <row r="1157" spans="1:41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</row>
    <row r="1158" spans="1:41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</row>
    <row r="1159" spans="1:41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</row>
    <row r="1160" spans="1:41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</row>
    <row r="1161" spans="1:41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</row>
    <row r="1162" spans="1:41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</row>
    <row r="1163" spans="1:41" x14ac:dyDescent="0.2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</row>
    <row r="1164" spans="1:41" x14ac:dyDescent="0.2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</row>
    <row r="1165" spans="1:41" x14ac:dyDescent="0.2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</row>
    <row r="1166" spans="1:41" x14ac:dyDescent="0.2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</row>
    <row r="1167" spans="1:41" x14ac:dyDescent="0.2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</row>
    <row r="1168" spans="1:41" x14ac:dyDescent="0.2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</row>
    <row r="1169" spans="1:41" x14ac:dyDescent="0.2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</row>
    <row r="1170" spans="1:41" x14ac:dyDescent="0.2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</row>
    <row r="1171" spans="1:41" x14ac:dyDescent="0.2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</row>
    <row r="1172" spans="1:41" x14ac:dyDescent="0.2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</row>
    <row r="1173" spans="1:41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</row>
    <row r="1174" spans="1:41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</row>
    <row r="1175" spans="1:41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</row>
    <row r="1176" spans="1:41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</row>
    <row r="1177" spans="1:41" x14ac:dyDescent="0.2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</row>
    <row r="1178" spans="1:41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</row>
    <row r="1179" spans="1:41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</row>
    <row r="1180" spans="1:41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</row>
    <row r="1181" spans="1:41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</row>
    <row r="1182" spans="1:41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</row>
    <row r="1183" spans="1:41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</row>
    <row r="1184" spans="1:41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</row>
    <row r="1185" spans="1:41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</row>
    <row r="1186" spans="1:41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</row>
    <row r="1187" spans="1:41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</row>
    <row r="1188" spans="1:41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</row>
    <row r="1189" spans="1:41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</row>
    <row r="1190" spans="1:4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</row>
    <row r="1191" spans="1:4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</row>
    <row r="1192" spans="1:41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</row>
    <row r="1193" spans="1:41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</row>
    <row r="1194" spans="1:41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</row>
    <row r="1195" spans="1:41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</row>
    <row r="1196" spans="1:41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</row>
    <row r="1197" spans="1:41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</row>
    <row r="1198" spans="1:41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</row>
    <row r="1199" spans="1:41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</row>
    <row r="1200" spans="1:41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</row>
    <row r="1201" spans="1:41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</row>
    <row r="1202" spans="1:41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</row>
    <row r="1203" spans="1:41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</row>
    <row r="1204" spans="1:41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</row>
    <row r="1205" spans="1:41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</row>
    <row r="1206" spans="1:41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</row>
    <row r="1207" spans="1:41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</row>
    <row r="1208" spans="1:41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</row>
    <row r="1209" spans="1:41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</row>
    <row r="1210" spans="1:41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</row>
    <row r="1211" spans="1:41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</row>
    <row r="1212" spans="1:41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</row>
    <row r="1213" spans="1:41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</row>
    <row r="1214" spans="1:41" x14ac:dyDescent="0.2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</row>
    <row r="1215" spans="1:41" x14ac:dyDescent="0.2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</row>
    <row r="1216" spans="1:41" x14ac:dyDescent="0.2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</row>
    <row r="1217" spans="1:41" x14ac:dyDescent="0.2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</row>
    <row r="1218" spans="1:41" x14ac:dyDescent="0.2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</row>
    <row r="1219" spans="1:41" x14ac:dyDescent="0.2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</row>
    <row r="1220" spans="1:41" x14ac:dyDescent="0.2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</row>
    <row r="1221" spans="1:41" x14ac:dyDescent="0.2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</row>
    <row r="1222" spans="1:41" x14ac:dyDescent="0.2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</row>
    <row r="1223" spans="1:41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</row>
    <row r="1224" spans="1:41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</row>
    <row r="1225" spans="1:41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</row>
    <row r="1226" spans="1:41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</row>
    <row r="1227" spans="1:41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</row>
    <row r="1228" spans="1:41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</row>
    <row r="1229" spans="1:41" x14ac:dyDescent="0.2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</row>
    <row r="1230" spans="1:41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</row>
    <row r="1231" spans="1:41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</row>
    <row r="1232" spans="1:41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</row>
    <row r="1233" spans="1:41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</row>
    <row r="1234" spans="1:41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</row>
    <row r="1235" spans="1:41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</row>
    <row r="1236" spans="1:41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</row>
    <row r="1237" spans="1:41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</row>
    <row r="1238" spans="1:41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</row>
    <row r="1239" spans="1:41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</row>
    <row r="1240" spans="1:41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</row>
    <row r="1241" spans="1:41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</row>
    <row r="1242" spans="1:4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</row>
    <row r="1243" spans="1:4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</row>
    <row r="1244" spans="1:41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</row>
    <row r="1245" spans="1:41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</row>
    <row r="1246" spans="1:41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</row>
    <row r="1247" spans="1:41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</row>
    <row r="1248" spans="1:41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</row>
    <row r="1249" spans="1:41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</row>
    <row r="1250" spans="1:41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</row>
    <row r="1251" spans="1:41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</row>
    <row r="1252" spans="1:41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</row>
    <row r="1253" spans="1:41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</row>
    <row r="1254" spans="1:41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</row>
    <row r="1255" spans="1:41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</row>
    <row r="1256" spans="1:41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</row>
    <row r="1257" spans="1:41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</row>
    <row r="1258" spans="1:41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</row>
    <row r="1259" spans="1:41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</row>
    <row r="1260" spans="1:41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</row>
    <row r="1261" spans="1:41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</row>
    <row r="1262" spans="1:41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</row>
    <row r="1263" spans="1:41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</row>
    <row r="1264" spans="1:41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</row>
    <row r="1265" spans="1:41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</row>
    <row r="1266" spans="1:41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</row>
    <row r="1267" spans="1:41" x14ac:dyDescent="0.2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</row>
    <row r="1268" spans="1:41" x14ac:dyDescent="0.2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</row>
    <row r="1269" spans="1:41" x14ac:dyDescent="0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</row>
    <row r="1270" spans="1:41" x14ac:dyDescent="0.2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</row>
    <row r="1271" spans="1:41" x14ac:dyDescent="0.2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</row>
    <row r="1272" spans="1:41" x14ac:dyDescent="0.2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</row>
    <row r="1273" spans="1:41" x14ac:dyDescent="0.2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</row>
    <row r="1274" spans="1:41" x14ac:dyDescent="0.2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</row>
    <row r="1275" spans="1:41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</row>
    <row r="1276" spans="1:41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</row>
    <row r="1277" spans="1:41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</row>
    <row r="1278" spans="1:41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</row>
    <row r="1279" spans="1:41" x14ac:dyDescent="0.2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</row>
    <row r="1280" spans="1:41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</row>
    <row r="1281" spans="1:41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</row>
    <row r="1282" spans="1:4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</row>
    <row r="1283" spans="1:41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</row>
    <row r="1284" spans="1:41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</row>
    <row r="1285" spans="1:41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</row>
    <row r="1286" spans="1:41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</row>
    <row r="1287" spans="1:41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</row>
    <row r="1288" spans="1:41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</row>
    <row r="1289" spans="1:41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</row>
    <row r="1290" spans="1:41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</row>
    <row r="1291" spans="1:41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</row>
    <row r="1292" spans="1:4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</row>
    <row r="1293" spans="1:4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</row>
    <row r="1294" spans="1:41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</row>
    <row r="1295" spans="1:41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</row>
    <row r="1296" spans="1:41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</row>
    <row r="1297" spans="1:41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</row>
    <row r="1298" spans="1:41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</row>
    <row r="1299" spans="1:41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</row>
    <row r="1300" spans="1:41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</row>
    <row r="1301" spans="1:41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</row>
    <row r="1302" spans="1:41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</row>
    <row r="1303" spans="1:41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</row>
    <row r="1304" spans="1:41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</row>
    <row r="1305" spans="1:41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</row>
    <row r="1306" spans="1:41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</row>
    <row r="1307" spans="1:41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</row>
    <row r="1308" spans="1:41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</row>
    <row r="1309" spans="1:41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</row>
    <row r="1310" spans="1:41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</row>
    <row r="1311" spans="1:41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</row>
    <row r="1312" spans="1:41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</row>
    <row r="1313" spans="1:41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</row>
    <row r="1314" spans="1:41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</row>
    <row r="1315" spans="1:41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</row>
    <row r="1316" spans="1:41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</row>
    <row r="1317" spans="1:41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</row>
    <row r="1318" spans="1:41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</row>
    <row r="1319" spans="1:41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</row>
    <row r="1320" spans="1:41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</row>
    <row r="1321" spans="1:41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</row>
    <row r="1322" spans="1:41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</row>
    <row r="1323" spans="1:41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</row>
    <row r="1324" spans="1:41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</row>
    <row r="1325" spans="1:41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</row>
    <row r="1326" spans="1:41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</row>
    <row r="1327" spans="1:41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</row>
    <row r="1328" spans="1:41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</row>
    <row r="1329" spans="1:41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</row>
    <row r="1330" spans="1:41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</row>
    <row r="1331" spans="1:41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</row>
    <row r="1332" spans="1:41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</row>
    <row r="1333" spans="1:41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</row>
    <row r="1334" spans="1:41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</row>
    <row r="1335" spans="1:41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</row>
    <row r="1336" spans="1:41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</row>
    <row r="1337" spans="1:41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</row>
    <row r="1338" spans="1:41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</row>
    <row r="1339" spans="1:41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</row>
    <row r="1340" spans="1:41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</row>
    <row r="1341" spans="1:41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</row>
    <row r="1342" spans="1:41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</row>
    <row r="1343" spans="1:41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</row>
    <row r="1344" spans="1:41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</row>
    <row r="1345" spans="1:41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</row>
    <row r="1346" spans="1:41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</row>
    <row r="1347" spans="1:41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</row>
    <row r="1348" spans="1:41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</row>
    <row r="1349" spans="1:41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</row>
    <row r="1350" spans="1:41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</row>
    <row r="1351" spans="1:41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</row>
    <row r="1352" spans="1:41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</row>
    <row r="1353" spans="1:41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</row>
    <row r="1354" spans="1:41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</row>
    <row r="1355" spans="1:41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</row>
    <row r="1356" spans="1:41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</row>
    <row r="1357" spans="1:41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</row>
    <row r="1358" spans="1:41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</row>
    <row r="1359" spans="1:41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</row>
    <row r="1360" spans="1:41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</row>
    <row r="1361" spans="1:41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</row>
    <row r="1362" spans="1:41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</row>
    <row r="1363" spans="1:41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</row>
    <row r="1364" spans="1:41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</row>
    <row r="1365" spans="1:41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</row>
    <row r="1366" spans="1:41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</row>
    <row r="1367" spans="1:41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</row>
    <row r="1368" spans="1:41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</row>
    <row r="1369" spans="1:41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</row>
    <row r="1370" spans="1:41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</row>
    <row r="1371" spans="1:41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</row>
    <row r="1372" spans="1:41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</row>
    <row r="1373" spans="1:41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</row>
    <row r="1374" spans="1:41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</row>
    <row r="1375" spans="1:41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</row>
    <row r="1376" spans="1:41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</row>
    <row r="1377" spans="1:41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</row>
    <row r="1378" spans="1:41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</row>
    <row r="1379" spans="1:41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</row>
    <row r="1380" spans="1:41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</row>
    <row r="1381" spans="1:41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</row>
    <row r="1382" spans="1:41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</row>
    <row r="1383" spans="1:41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</row>
    <row r="1384" spans="1:41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</row>
    <row r="1385" spans="1:41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</row>
    <row r="1386" spans="1:41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</row>
    <row r="1387" spans="1:41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</row>
    <row r="1388" spans="1:41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</row>
    <row r="1389" spans="1:41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</row>
    <row r="1390" spans="1:41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</row>
    <row r="1391" spans="1:41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</row>
    <row r="1392" spans="1:41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</row>
    <row r="1393" spans="1:41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</row>
    <row r="1394" spans="1:41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</row>
    <row r="1395" spans="1:41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</row>
    <row r="1396" spans="1:41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</row>
    <row r="1397" spans="1:41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</row>
    <row r="1398" spans="1:41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</row>
    <row r="1399" spans="1:41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</row>
    <row r="1400" spans="1:41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</row>
    <row r="1401" spans="1:41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</row>
    <row r="1402" spans="1:41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</row>
    <row r="1403" spans="1:41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</row>
    <row r="1404" spans="1:41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</row>
    <row r="1405" spans="1:41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</row>
    <row r="1406" spans="1:41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</row>
    <row r="1407" spans="1:41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</row>
    <row r="1408" spans="1:41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</row>
    <row r="1409" spans="1:41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</row>
    <row r="1410" spans="1:41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</row>
    <row r="1411" spans="1:41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</row>
    <row r="1412" spans="1:41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</row>
    <row r="1413" spans="1:41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</row>
    <row r="1414" spans="1:41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</row>
    <row r="1415" spans="1:41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</row>
    <row r="1416" spans="1:41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</row>
    <row r="1417" spans="1:41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</row>
    <row r="1418" spans="1:41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</row>
    <row r="1419" spans="1:41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</row>
    <row r="1420" spans="1:41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</row>
    <row r="1421" spans="1:41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</row>
    <row r="1422" spans="1:41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</row>
    <row r="1423" spans="1:41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</row>
    <row r="1424" spans="1:41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</row>
    <row r="1425" spans="1:41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</row>
    <row r="1426" spans="1:41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</row>
    <row r="1427" spans="1:41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</row>
    <row r="1428" spans="1:41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</row>
    <row r="1429" spans="1:41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</row>
    <row r="1430" spans="1:41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</row>
    <row r="1431" spans="1:41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</row>
    <row r="1432" spans="1:41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</row>
    <row r="1433" spans="1:41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</row>
    <row r="1434" spans="1:41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</row>
    <row r="1435" spans="1:41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</row>
    <row r="1436" spans="1:41" x14ac:dyDescent="0.2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</row>
    <row r="1437" spans="1:41" x14ac:dyDescent="0.2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</row>
    <row r="1438" spans="1:41" x14ac:dyDescent="0.2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</row>
    <row r="1439" spans="1:41" x14ac:dyDescent="0.2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</row>
    <row r="1440" spans="1:41" x14ac:dyDescent="0.2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</row>
    <row r="1441" spans="1:41" x14ac:dyDescent="0.2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</row>
    <row r="1442" spans="1:41" x14ac:dyDescent="0.2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</row>
    <row r="1443" spans="1:41" x14ac:dyDescent="0.2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</row>
    <row r="1444" spans="1:41" x14ac:dyDescent="0.2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</row>
    <row r="1445" spans="1:41" x14ac:dyDescent="0.2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</row>
    <row r="1446" spans="1:41" x14ac:dyDescent="0.2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</row>
    <row r="1447" spans="1:41" x14ac:dyDescent="0.2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</row>
    <row r="1448" spans="1:41" x14ac:dyDescent="0.2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</row>
    <row r="1449" spans="1:41" x14ac:dyDescent="0.2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</row>
    <row r="1450" spans="1:41" x14ac:dyDescent="0.2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</row>
    <row r="1451" spans="1:41" x14ac:dyDescent="0.2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</row>
    <row r="1452" spans="1:41" x14ac:dyDescent="0.2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</row>
    <row r="1453" spans="1:41" x14ac:dyDescent="0.2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</row>
    <row r="1454" spans="1:41" x14ac:dyDescent="0.2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</row>
    <row r="1455" spans="1:41" x14ac:dyDescent="0.2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</row>
    <row r="1456" spans="1:41" x14ac:dyDescent="0.2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</row>
    <row r="1457" spans="1:41" x14ac:dyDescent="0.2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</row>
    <row r="1458" spans="1:41" x14ac:dyDescent="0.2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</row>
    <row r="1459" spans="1:41" x14ac:dyDescent="0.2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</row>
    <row r="1460" spans="1:41" x14ac:dyDescent="0.2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</row>
    <row r="1461" spans="1:41" x14ac:dyDescent="0.2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</row>
    <row r="1462" spans="1:41" x14ac:dyDescent="0.2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</row>
    <row r="1463" spans="1:41" x14ac:dyDescent="0.2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</row>
    <row r="1464" spans="1:41" x14ac:dyDescent="0.2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</row>
    <row r="1465" spans="1:41" x14ac:dyDescent="0.2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</row>
    <row r="1466" spans="1:41" x14ac:dyDescent="0.2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</row>
    <row r="1467" spans="1:41" x14ac:dyDescent="0.2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</row>
    <row r="1468" spans="1:41" x14ac:dyDescent="0.2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</row>
    <row r="1469" spans="1:41" x14ac:dyDescent="0.2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</row>
    <row r="1470" spans="1:41" x14ac:dyDescent="0.2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</row>
    <row r="1471" spans="1:41" x14ac:dyDescent="0.2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</row>
    <row r="1472" spans="1:41" x14ac:dyDescent="0.2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</row>
    <row r="1473" spans="1:41" x14ac:dyDescent="0.2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</row>
    <row r="1474" spans="1:41" x14ac:dyDescent="0.2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</row>
    <row r="1475" spans="1:41" x14ac:dyDescent="0.2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</row>
    <row r="1476" spans="1:41" x14ac:dyDescent="0.2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</row>
    <row r="1477" spans="1:41" x14ac:dyDescent="0.2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</row>
    <row r="1478" spans="1:41" x14ac:dyDescent="0.2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</row>
    <row r="1479" spans="1:41" x14ac:dyDescent="0.2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</row>
    <row r="1480" spans="1:41" x14ac:dyDescent="0.2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</row>
    <row r="1481" spans="1:41" x14ac:dyDescent="0.2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</row>
    <row r="1482" spans="1:41" x14ac:dyDescent="0.2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</row>
    <row r="1483" spans="1:41" x14ac:dyDescent="0.2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</row>
    <row r="1484" spans="1:41" x14ac:dyDescent="0.2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</row>
    <row r="1485" spans="1:41" x14ac:dyDescent="0.2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</row>
    <row r="1486" spans="1:41" x14ac:dyDescent="0.2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</row>
    <row r="1487" spans="1:41" x14ac:dyDescent="0.2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</row>
    <row r="1488" spans="1:41" x14ac:dyDescent="0.2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</row>
    <row r="1489" spans="1:41" x14ac:dyDescent="0.2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</row>
    <row r="1490" spans="1:41" x14ac:dyDescent="0.2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</row>
    <row r="1491" spans="1:41" x14ac:dyDescent="0.2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</row>
    <row r="1492" spans="1:41" x14ac:dyDescent="0.2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</row>
    <row r="1493" spans="1:41" x14ac:dyDescent="0.2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</row>
    <row r="1494" spans="1:41" x14ac:dyDescent="0.2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</row>
    <row r="1495" spans="1:41" x14ac:dyDescent="0.2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</row>
    <row r="1496" spans="1:41" x14ac:dyDescent="0.2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</row>
    <row r="1497" spans="1:41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</row>
    <row r="1498" spans="1:41" x14ac:dyDescent="0.2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</row>
    <row r="1499" spans="1:41" x14ac:dyDescent="0.2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</row>
    <row r="1500" spans="1:41" x14ac:dyDescent="0.2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</row>
    <row r="1501" spans="1:41" x14ac:dyDescent="0.2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</row>
    <row r="1502" spans="1:41" x14ac:dyDescent="0.2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</row>
    <row r="1503" spans="1:41" x14ac:dyDescent="0.2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</row>
    <row r="1504" spans="1:41" x14ac:dyDescent="0.2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</row>
    <row r="1505" spans="1:41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</row>
    <row r="1506" spans="1:41" x14ac:dyDescent="0.2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</row>
    <row r="1507" spans="1:41" x14ac:dyDescent="0.2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</row>
    <row r="1508" spans="1:41" x14ac:dyDescent="0.2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</row>
    <row r="1509" spans="1:41" x14ac:dyDescent="0.2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</row>
    <row r="1510" spans="1:41" x14ac:dyDescent="0.2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</row>
    <row r="1511" spans="1:41" x14ac:dyDescent="0.2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</row>
    <row r="1512" spans="1:41" x14ac:dyDescent="0.2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</row>
    <row r="1513" spans="1:41" x14ac:dyDescent="0.2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</row>
    <row r="1514" spans="1:41" x14ac:dyDescent="0.2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</row>
    <row r="1515" spans="1:41" x14ac:dyDescent="0.2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</row>
    <row r="1516" spans="1:41" x14ac:dyDescent="0.2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</row>
    <row r="1517" spans="1:41" x14ac:dyDescent="0.2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</row>
    <row r="1518" spans="1:41" x14ac:dyDescent="0.2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</row>
    <row r="1519" spans="1:41" x14ac:dyDescent="0.2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</row>
    <row r="1520" spans="1:41" x14ac:dyDescent="0.2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</row>
    <row r="1521" spans="1:41" x14ac:dyDescent="0.2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</row>
    <row r="1522" spans="1:41" x14ac:dyDescent="0.2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</row>
    <row r="1523" spans="1:41" x14ac:dyDescent="0.2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</row>
    <row r="1524" spans="1:41" x14ac:dyDescent="0.2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</row>
    <row r="1525" spans="1:41" x14ac:dyDescent="0.2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</row>
    <row r="1526" spans="1:41" x14ac:dyDescent="0.2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</row>
    <row r="1527" spans="1:41" x14ac:dyDescent="0.2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</row>
    <row r="1528" spans="1:41" x14ac:dyDescent="0.2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</row>
    <row r="1529" spans="1:41" x14ac:dyDescent="0.2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</row>
    <row r="1530" spans="1:41" x14ac:dyDescent="0.2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</row>
    <row r="1531" spans="1:41" x14ac:dyDescent="0.2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</row>
    <row r="1532" spans="1:41" x14ac:dyDescent="0.2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</row>
    <row r="1533" spans="1:41" x14ac:dyDescent="0.2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</row>
    <row r="1534" spans="1:41" x14ac:dyDescent="0.2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</row>
    <row r="1535" spans="1:41" x14ac:dyDescent="0.2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</row>
    <row r="1536" spans="1:41" x14ac:dyDescent="0.2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</row>
    <row r="1537" spans="1:41" x14ac:dyDescent="0.2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</row>
    <row r="1538" spans="1:41" x14ac:dyDescent="0.2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</row>
    <row r="1539" spans="1:41" x14ac:dyDescent="0.2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</row>
    <row r="1540" spans="1:41" x14ac:dyDescent="0.2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</row>
    <row r="1541" spans="1:41" x14ac:dyDescent="0.2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</row>
    <row r="1542" spans="1:41" x14ac:dyDescent="0.2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</row>
    <row r="1543" spans="1:41" x14ac:dyDescent="0.2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</row>
    <row r="1544" spans="1:41" x14ac:dyDescent="0.2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</row>
    <row r="1545" spans="1:41" x14ac:dyDescent="0.2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</row>
    <row r="1546" spans="1:41" x14ac:dyDescent="0.2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</row>
    <row r="1547" spans="1:41" x14ac:dyDescent="0.2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</row>
    <row r="1548" spans="1:41" x14ac:dyDescent="0.2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</row>
    <row r="1549" spans="1:41" x14ac:dyDescent="0.2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</row>
    <row r="1550" spans="1:41" x14ac:dyDescent="0.2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</row>
    <row r="1551" spans="1:41" x14ac:dyDescent="0.2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</row>
    <row r="1552" spans="1:41" x14ac:dyDescent="0.2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</row>
    <row r="1553" spans="1:41" x14ac:dyDescent="0.2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</row>
    <row r="1554" spans="1:41" x14ac:dyDescent="0.2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</row>
    <row r="1555" spans="1:41" x14ac:dyDescent="0.2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</row>
    <row r="1556" spans="1:41" x14ac:dyDescent="0.2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</row>
    <row r="1557" spans="1:41" x14ac:dyDescent="0.2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</row>
    <row r="1558" spans="1:41" x14ac:dyDescent="0.2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</row>
    <row r="1559" spans="1:41" x14ac:dyDescent="0.2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</row>
    <row r="1560" spans="1:41" x14ac:dyDescent="0.2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</row>
    <row r="1561" spans="1:41" x14ac:dyDescent="0.2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</row>
    <row r="1562" spans="1:41" x14ac:dyDescent="0.2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</row>
    <row r="1563" spans="1:41" x14ac:dyDescent="0.2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</row>
    <row r="1564" spans="1:41" x14ac:dyDescent="0.2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</row>
    <row r="1565" spans="1:41" x14ac:dyDescent="0.2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</row>
    <row r="1566" spans="1:41" x14ac:dyDescent="0.2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</row>
    <row r="1567" spans="1:41" x14ac:dyDescent="0.2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</row>
    <row r="1568" spans="1:41" x14ac:dyDescent="0.2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</row>
    <row r="1569" spans="1:41" x14ac:dyDescent="0.2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</row>
    <row r="1570" spans="1:41" x14ac:dyDescent="0.2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</row>
    <row r="1571" spans="1:41" x14ac:dyDescent="0.2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</row>
    <row r="1572" spans="1:41" x14ac:dyDescent="0.2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</row>
    <row r="1573" spans="1:41" x14ac:dyDescent="0.2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</row>
    <row r="1574" spans="1:41" x14ac:dyDescent="0.2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</row>
    <row r="1575" spans="1:41" x14ac:dyDescent="0.2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</row>
    <row r="1576" spans="1:41" x14ac:dyDescent="0.2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</row>
    <row r="1577" spans="1:41" x14ac:dyDescent="0.2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</row>
    <row r="1578" spans="1:41" x14ac:dyDescent="0.2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</row>
    <row r="1579" spans="1:41" x14ac:dyDescent="0.2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</row>
    <row r="1580" spans="1:41" x14ac:dyDescent="0.2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</row>
    <row r="1581" spans="1:41" x14ac:dyDescent="0.2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</row>
    <row r="1582" spans="1:41" x14ac:dyDescent="0.2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</row>
    <row r="1583" spans="1:41" x14ac:dyDescent="0.2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</row>
    <row r="1584" spans="1:41" x14ac:dyDescent="0.2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</row>
    <row r="1585" spans="1:41" x14ac:dyDescent="0.2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</row>
    <row r="1586" spans="1:41" x14ac:dyDescent="0.2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</row>
    <row r="1587" spans="1:41" x14ac:dyDescent="0.2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</row>
    <row r="1588" spans="1:41" x14ac:dyDescent="0.2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</row>
    <row r="1589" spans="1:41" x14ac:dyDescent="0.2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</row>
    <row r="1590" spans="1:41" x14ac:dyDescent="0.2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</row>
    <row r="1591" spans="1:41" x14ac:dyDescent="0.2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</row>
    <row r="1592" spans="1:41" x14ac:dyDescent="0.2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</row>
    <row r="1593" spans="1:41" x14ac:dyDescent="0.2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</row>
    <row r="1594" spans="1:41" x14ac:dyDescent="0.2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</row>
    <row r="1595" spans="1:41" x14ac:dyDescent="0.2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</row>
    <row r="1596" spans="1:41" x14ac:dyDescent="0.2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</row>
    <row r="1597" spans="1:41" x14ac:dyDescent="0.2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</row>
    <row r="1598" spans="1:41" x14ac:dyDescent="0.2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</row>
    <row r="1599" spans="1:41" x14ac:dyDescent="0.2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</row>
    <row r="1600" spans="1:41" x14ac:dyDescent="0.2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</row>
    <row r="1601" spans="1:41" x14ac:dyDescent="0.2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</row>
    <row r="1602" spans="1:41" x14ac:dyDescent="0.2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</row>
    <row r="1603" spans="1:41" x14ac:dyDescent="0.2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</row>
    <row r="1604" spans="1:41" x14ac:dyDescent="0.2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</row>
    <row r="1605" spans="1:41" x14ac:dyDescent="0.2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</row>
    <row r="1606" spans="1:41" x14ac:dyDescent="0.2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</row>
    <row r="1607" spans="1:41" x14ac:dyDescent="0.2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</row>
    <row r="1608" spans="1:41" x14ac:dyDescent="0.2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</row>
    <row r="1609" spans="1:41" x14ac:dyDescent="0.2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</row>
    <row r="1610" spans="1:41" x14ac:dyDescent="0.2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</row>
    <row r="1611" spans="1:41" x14ac:dyDescent="0.2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</row>
    <row r="1612" spans="1:41" x14ac:dyDescent="0.2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</row>
    <row r="1613" spans="1:41" x14ac:dyDescent="0.2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</row>
    <row r="1614" spans="1:41" x14ac:dyDescent="0.2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</row>
    <row r="1615" spans="1:41" x14ac:dyDescent="0.2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</row>
    <row r="1616" spans="1:41" x14ac:dyDescent="0.2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</row>
    <row r="1617" spans="1:41" x14ac:dyDescent="0.2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</row>
    <row r="1618" spans="1:41" x14ac:dyDescent="0.2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</row>
    <row r="1619" spans="1:41" x14ac:dyDescent="0.2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</row>
    <row r="1620" spans="1:41" x14ac:dyDescent="0.2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</row>
    <row r="1621" spans="1:41" x14ac:dyDescent="0.2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</row>
    <row r="1622" spans="1:41" x14ac:dyDescent="0.2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</row>
    <row r="1623" spans="1:41" x14ac:dyDescent="0.2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</row>
    <row r="1624" spans="1:41" x14ac:dyDescent="0.2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</row>
    <row r="1625" spans="1:41" x14ac:dyDescent="0.2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</row>
    <row r="1626" spans="1:41" x14ac:dyDescent="0.2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</row>
    <row r="1627" spans="1:41" x14ac:dyDescent="0.2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</row>
    <row r="1628" spans="1:41" x14ac:dyDescent="0.2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</row>
    <row r="1629" spans="1:41" x14ac:dyDescent="0.2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</row>
    <row r="1630" spans="1:41" x14ac:dyDescent="0.2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</row>
    <row r="1631" spans="1:41" x14ac:dyDescent="0.2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</row>
    <row r="1632" spans="1:41" x14ac:dyDescent="0.2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</row>
    <row r="1633" spans="1:41" x14ac:dyDescent="0.2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</row>
    <row r="1634" spans="1:41" x14ac:dyDescent="0.2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</row>
    <row r="1635" spans="1:41" x14ac:dyDescent="0.2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</row>
    <row r="1636" spans="1:41" x14ac:dyDescent="0.2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</row>
    <row r="1637" spans="1:41" x14ac:dyDescent="0.2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</row>
    <row r="1638" spans="1:41" x14ac:dyDescent="0.2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</row>
    <row r="1639" spans="1:41" x14ac:dyDescent="0.2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</row>
    <row r="1640" spans="1:41" x14ac:dyDescent="0.2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</row>
    <row r="1641" spans="1:41" x14ac:dyDescent="0.2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</row>
    <row r="1642" spans="1:41" x14ac:dyDescent="0.2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</row>
    <row r="1643" spans="1:41" x14ac:dyDescent="0.2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</row>
    <row r="1644" spans="1:41" x14ac:dyDescent="0.2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</row>
    <row r="1645" spans="1:41" x14ac:dyDescent="0.2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</row>
    <row r="1646" spans="1:41" x14ac:dyDescent="0.2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</row>
    <row r="1647" spans="1:41" x14ac:dyDescent="0.2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</row>
    <row r="1648" spans="1:41" x14ac:dyDescent="0.2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</row>
    <row r="1649" spans="1:41" x14ac:dyDescent="0.2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</row>
    <row r="1650" spans="1:41" x14ac:dyDescent="0.2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</row>
    <row r="1651" spans="1:41" x14ac:dyDescent="0.2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</row>
    <row r="1652" spans="1:41" x14ac:dyDescent="0.2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</row>
    <row r="1653" spans="1:41" x14ac:dyDescent="0.2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</row>
    <row r="1654" spans="1:41" x14ac:dyDescent="0.2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</row>
    <row r="1655" spans="1:41" x14ac:dyDescent="0.2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</row>
    <row r="1656" spans="1:41" x14ac:dyDescent="0.2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</row>
    <row r="1657" spans="1:41" x14ac:dyDescent="0.2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</row>
    <row r="1658" spans="1:41" x14ac:dyDescent="0.2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</row>
    <row r="1659" spans="1:41" x14ac:dyDescent="0.2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</row>
    <row r="1660" spans="1:41" x14ac:dyDescent="0.2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</row>
    <row r="1661" spans="1:41" x14ac:dyDescent="0.2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</row>
    <row r="1662" spans="1:41" x14ac:dyDescent="0.2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</row>
    <row r="1663" spans="1:41" x14ac:dyDescent="0.2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</row>
    <row r="1664" spans="1:41" x14ac:dyDescent="0.2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</row>
    <row r="1665" spans="1:41" x14ac:dyDescent="0.2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</row>
    <row r="1666" spans="1:41" x14ac:dyDescent="0.2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</row>
    <row r="1667" spans="1:41" x14ac:dyDescent="0.2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</row>
    <row r="1668" spans="1:41" x14ac:dyDescent="0.2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</row>
    <row r="1669" spans="1:41" x14ac:dyDescent="0.2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</row>
    <row r="1670" spans="1:41" x14ac:dyDescent="0.2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</row>
    <row r="1671" spans="1:41" x14ac:dyDescent="0.2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</row>
    <row r="1672" spans="1:41" x14ac:dyDescent="0.2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</row>
    <row r="1673" spans="1:41" x14ac:dyDescent="0.2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</row>
    <row r="1674" spans="1:41" x14ac:dyDescent="0.2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</row>
    <row r="1675" spans="1:41" x14ac:dyDescent="0.2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</row>
    <row r="1676" spans="1:41" x14ac:dyDescent="0.2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</row>
    <row r="1677" spans="1:41" x14ac:dyDescent="0.2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</row>
    <row r="1678" spans="1:41" x14ac:dyDescent="0.2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</row>
    <row r="1679" spans="1:41" x14ac:dyDescent="0.2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</row>
    <row r="1680" spans="1:41" x14ac:dyDescent="0.2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</row>
    <row r="1681" spans="1:41" x14ac:dyDescent="0.2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</row>
    <row r="1682" spans="1:41" x14ac:dyDescent="0.2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</row>
    <row r="1683" spans="1:41" x14ac:dyDescent="0.2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</row>
    <row r="1684" spans="1:41" x14ac:dyDescent="0.2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</row>
    <row r="1685" spans="1:41" x14ac:dyDescent="0.2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</row>
    <row r="1686" spans="1:41" x14ac:dyDescent="0.2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</row>
    <row r="1687" spans="1:41" x14ac:dyDescent="0.2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</row>
    <row r="1688" spans="1:41" x14ac:dyDescent="0.2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</row>
    <row r="1689" spans="1:41" x14ac:dyDescent="0.2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</row>
    <row r="1690" spans="1:41" x14ac:dyDescent="0.2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</row>
    <row r="1691" spans="1:41" x14ac:dyDescent="0.2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</row>
    <row r="1692" spans="1:41" x14ac:dyDescent="0.2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</row>
    <row r="1693" spans="1:41" x14ac:dyDescent="0.2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</row>
    <row r="1694" spans="1:41" x14ac:dyDescent="0.2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</row>
    <row r="1695" spans="1:41" x14ac:dyDescent="0.2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</row>
    <row r="1696" spans="1:41" x14ac:dyDescent="0.2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</row>
    <row r="1697" spans="1:41" x14ac:dyDescent="0.2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</row>
    <row r="1698" spans="1:41" x14ac:dyDescent="0.2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</row>
    <row r="1699" spans="1:41" x14ac:dyDescent="0.2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</row>
    <row r="1700" spans="1:41" x14ac:dyDescent="0.2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</row>
    <row r="1701" spans="1:41" x14ac:dyDescent="0.2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</row>
    <row r="1702" spans="1:41" x14ac:dyDescent="0.2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</row>
    <row r="1703" spans="1:41" x14ac:dyDescent="0.2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</row>
    <row r="1704" spans="1:41" x14ac:dyDescent="0.2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</row>
    <row r="1705" spans="1:41" x14ac:dyDescent="0.2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</row>
    <row r="1706" spans="1:41" x14ac:dyDescent="0.2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</row>
    <row r="1707" spans="1:41" x14ac:dyDescent="0.2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</row>
    <row r="1708" spans="1:41" x14ac:dyDescent="0.2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</row>
    <row r="1709" spans="1:41" x14ac:dyDescent="0.2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</row>
    <row r="1710" spans="1:41" x14ac:dyDescent="0.2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</row>
    <row r="1711" spans="1:41" x14ac:dyDescent="0.2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</row>
    <row r="1712" spans="1:41" x14ac:dyDescent="0.2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</row>
    <row r="1713" spans="1:41" x14ac:dyDescent="0.2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</row>
    <row r="1714" spans="1:41" x14ac:dyDescent="0.2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</row>
    <row r="1715" spans="1:41" x14ac:dyDescent="0.2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</row>
    <row r="1716" spans="1:41" x14ac:dyDescent="0.2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</row>
    <row r="1717" spans="1:41" x14ac:dyDescent="0.2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</row>
    <row r="1718" spans="1:41" x14ac:dyDescent="0.2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</row>
    <row r="1719" spans="1:41" x14ac:dyDescent="0.2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</row>
    <row r="1720" spans="1:41" x14ac:dyDescent="0.2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</row>
    <row r="1721" spans="1:41" x14ac:dyDescent="0.2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</row>
    <row r="1722" spans="1:41" x14ac:dyDescent="0.2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</row>
    <row r="1723" spans="1:41" x14ac:dyDescent="0.2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</row>
    <row r="1724" spans="1:41" x14ac:dyDescent="0.2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</row>
    <row r="1725" spans="1:41" x14ac:dyDescent="0.2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</row>
    <row r="1726" spans="1:41" x14ac:dyDescent="0.2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</row>
    <row r="1727" spans="1:41" x14ac:dyDescent="0.2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</row>
    <row r="1728" spans="1:41" x14ac:dyDescent="0.2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</row>
    <row r="1729" spans="1:41" x14ac:dyDescent="0.2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</row>
    <row r="1730" spans="1:41" x14ac:dyDescent="0.2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</row>
    <row r="1731" spans="1:41" x14ac:dyDescent="0.2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</row>
    <row r="1732" spans="1:41" x14ac:dyDescent="0.2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</row>
    <row r="1733" spans="1:41" x14ac:dyDescent="0.2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</row>
    <row r="1734" spans="1:41" x14ac:dyDescent="0.2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</row>
    <row r="1735" spans="1:41" x14ac:dyDescent="0.2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</row>
    <row r="1736" spans="1:41" x14ac:dyDescent="0.2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</row>
    <row r="1737" spans="1:41" x14ac:dyDescent="0.2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</row>
    <row r="1738" spans="1:41" x14ac:dyDescent="0.2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</row>
    <row r="1739" spans="1:41" x14ac:dyDescent="0.2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</row>
    <row r="1740" spans="1:41" x14ac:dyDescent="0.2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</row>
    <row r="1741" spans="1:41" x14ac:dyDescent="0.2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</row>
    <row r="1742" spans="1:41" x14ac:dyDescent="0.2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</row>
    <row r="1743" spans="1:41" x14ac:dyDescent="0.2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</row>
    <row r="1744" spans="1:41" x14ac:dyDescent="0.2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</row>
    <row r="1745" spans="1:41" x14ac:dyDescent="0.2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</row>
    <row r="1746" spans="1:41" x14ac:dyDescent="0.2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</row>
    <row r="1747" spans="1:41" x14ac:dyDescent="0.2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</row>
    <row r="1748" spans="1:41" x14ac:dyDescent="0.2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</row>
    <row r="1749" spans="1:41" x14ac:dyDescent="0.2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</row>
    <row r="1750" spans="1:41" x14ac:dyDescent="0.2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</row>
    <row r="1751" spans="1:41" x14ac:dyDescent="0.2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</row>
    <row r="1752" spans="1:41" x14ac:dyDescent="0.2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</row>
    <row r="1753" spans="1:41" x14ac:dyDescent="0.2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</row>
    <row r="1754" spans="1:41" x14ac:dyDescent="0.2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</row>
    <row r="1755" spans="1:41" x14ac:dyDescent="0.2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</row>
    <row r="1756" spans="1:41" x14ac:dyDescent="0.2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</row>
    <row r="1757" spans="1:41" x14ac:dyDescent="0.2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</row>
    <row r="1758" spans="1:41" x14ac:dyDescent="0.2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</row>
    <row r="1759" spans="1:41" x14ac:dyDescent="0.2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</row>
    <row r="1760" spans="1:41" x14ac:dyDescent="0.2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</row>
    <row r="1761" spans="1:41" x14ac:dyDescent="0.2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</row>
    <row r="1762" spans="1:41" x14ac:dyDescent="0.2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</row>
    <row r="1763" spans="1:41" x14ac:dyDescent="0.2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</row>
    <row r="1764" spans="1:41" x14ac:dyDescent="0.2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</row>
    <row r="1765" spans="1:41" x14ac:dyDescent="0.2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</row>
    <row r="1766" spans="1:41" x14ac:dyDescent="0.2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</row>
    <row r="1767" spans="1:41" x14ac:dyDescent="0.2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</row>
    <row r="1768" spans="1:41" x14ac:dyDescent="0.2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</row>
    <row r="1769" spans="1:41" x14ac:dyDescent="0.2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</row>
    <row r="1770" spans="1:41" x14ac:dyDescent="0.2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</row>
    <row r="1771" spans="1:41" x14ac:dyDescent="0.2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</row>
    <row r="1772" spans="1:41" x14ac:dyDescent="0.2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</row>
    <row r="1773" spans="1:41" x14ac:dyDescent="0.2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</row>
    <row r="1774" spans="1:41" x14ac:dyDescent="0.2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</row>
    <row r="1775" spans="1:41" x14ac:dyDescent="0.2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</row>
    <row r="1776" spans="1:41" x14ac:dyDescent="0.2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</row>
    <row r="1777" spans="1:41" x14ac:dyDescent="0.2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</row>
    <row r="1778" spans="1:41" x14ac:dyDescent="0.2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</row>
    <row r="1779" spans="1:41" x14ac:dyDescent="0.2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</row>
    <row r="1780" spans="1:41" x14ac:dyDescent="0.2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</row>
    <row r="1781" spans="1:41" x14ac:dyDescent="0.2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</row>
    <row r="1782" spans="1:41" x14ac:dyDescent="0.2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</row>
    <row r="1783" spans="1:41" x14ac:dyDescent="0.2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</row>
    <row r="1784" spans="1:41" x14ac:dyDescent="0.2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</row>
    <row r="1785" spans="1:41" x14ac:dyDescent="0.2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</row>
    <row r="1786" spans="1:41" x14ac:dyDescent="0.2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</row>
    <row r="1787" spans="1:41" x14ac:dyDescent="0.2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</row>
    <row r="1788" spans="1:41" x14ac:dyDescent="0.2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</row>
    <row r="1789" spans="1:41" x14ac:dyDescent="0.2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</row>
    <row r="1790" spans="1:41" x14ac:dyDescent="0.2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</row>
    <row r="1791" spans="1:41" x14ac:dyDescent="0.2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</row>
    <row r="1792" spans="1:41" x14ac:dyDescent="0.2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</row>
    <row r="1793" spans="1:41" x14ac:dyDescent="0.2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</row>
    <row r="1794" spans="1:41" x14ac:dyDescent="0.2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</row>
    <row r="1795" spans="1:41" x14ac:dyDescent="0.2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</row>
    <row r="1796" spans="1:41" x14ac:dyDescent="0.2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</row>
    <row r="1797" spans="1:41" x14ac:dyDescent="0.2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</row>
    <row r="1798" spans="1:41" x14ac:dyDescent="0.2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</row>
    <row r="1799" spans="1:41" x14ac:dyDescent="0.2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</row>
    <row r="1800" spans="1:41" x14ac:dyDescent="0.2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</row>
    <row r="1801" spans="1:41" x14ac:dyDescent="0.2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</row>
    <row r="1802" spans="1:41" x14ac:dyDescent="0.2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</row>
    <row r="1803" spans="1:41" x14ac:dyDescent="0.2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</row>
    <row r="1804" spans="1:41" x14ac:dyDescent="0.2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</row>
    <row r="1805" spans="1:41" x14ac:dyDescent="0.2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</row>
    <row r="1806" spans="1:41" x14ac:dyDescent="0.2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</row>
    <row r="1807" spans="1:41" x14ac:dyDescent="0.2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</row>
    <row r="1808" spans="1:41" x14ac:dyDescent="0.2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</row>
    <row r="1809" spans="1:41" x14ac:dyDescent="0.2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</row>
    <row r="1810" spans="1:41" x14ac:dyDescent="0.2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</row>
    <row r="1811" spans="1:41" x14ac:dyDescent="0.2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</row>
    <row r="1812" spans="1:41" x14ac:dyDescent="0.2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</row>
    <row r="1813" spans="1:41" x14ac:dyDescent="0.2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</row>
    <row r="1814" spans="1:41" x14ac:dyDescent="0.2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</row>
    <row r="1815" spans="1:41" x14ac:dyDescent="0.2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</row>
    <row r="1816" spans="1:41" x14ac:dyDescent="0.2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</row>
    <row r="1817" spans="1:41" x14ac:dyDescent="0.2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</row>
    <row r="1818" spans="1:41" x14ac:dyDescent="0.2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</row>
    <row r="1819" spans="1:41" x14ac:dyDescent="0.2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</row>
    <row r="1820" spans="1:41" x14ac:dyDescent="0.2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</row>
    <row r="1821" spans="1:41" x14ac:dyDescent="0.2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</row>
    <row r="1822" spans="1:41" x14ac:dyDescent="0.2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</row>
    <row r="1823" spans="1:41" x14ac:dyDescent="0.2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</row>
    <row r="1824" spans="1:41" x14ac:dyDescent="0.2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</row>
    <row r="1825" spans="1:41" x14ac:dyDescent="0.2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</row>
    <row r="1826" spans="1:41" x14ac:dyDescent="0.2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</row>
    <row r="1827" spans="1:41" x14ac:dyDescent="0.2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</row>
    <row r="1828" spans="1:41" x14ac:dyDescent="0.2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</row>
    <row r="1829" spans="1:41" x14ac:dyDescent="0.2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</row>
    <row r="1830" spans="1:41" x14ac:dyDescent="0.2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</row>
    <row r="1831" spans="1:41" x14ac:dyDescent="0.2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</row>
    <row r="1832" spans="1:41" x14ac:dyDescent="0.2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</row>
    <row r="1833" spans="1:41" x14ac:dyDescent="0.2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</row>
    <row r="1834" spans="1:41" x14ac:dyDescent="0.2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</row>
    <row r="1835" spans="1:41" x14ac:dyDescent="0.2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</row>
    <row r="1836" spans="1:41" x14ac:dyDescent="0.2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</row>
    <row r="1837" spans="1:41" x14ac:dyDescent="0.2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</row>
    <row r="1838" spans="1:41" x14ac:dyDescent="0.2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</row>
    <row r="1839" spans="1:41" x14ac:dyDescent="0.2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</row>
    <row r="1840" spans="1:41" x14ac:dyDescent="0.2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</row>
    <row r="1841" spans="1:41" x14ac:dyDescent="0.2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</row>
    <row r="1842" spans="1:41" x14ac:dyDescent="0.2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</row>
    <row r="1843" spans="1:41" x14ac:dyDescent="0.2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</row>
    <row r="1844" spans="1:41" x14ac:dyDescent="0.2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</row>
    <row r="1845" spans="1:41" x14ac:dyDescent="0.2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</row>
    <row r="1846" spans="1:41" x14ac:dyDescent="0.2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</row>
    <row r="1847" spans="1:41" x14ac:dyDescent="0.2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</row>
    <row r="1848" spans="1:41" x14ac:dyDescent="0.2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</row>
    <row r="1849" spans="1:41" x14ac:dyDescent="0.2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</row>
    <row r="1850" spans="1:41" x14ac:dyDescent="0.2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</row>
    <row r="1851" spans="1:41" x14ac:dyDescent="0.2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</row>
    <row r="1852" spans="1:41" x14ac:dyDescent="0.2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</row>
    <row r="1853" spans="1:41" x14ac:dyDescent="0.2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</row>
    <row r="1854" spans="1:41" x14ac:dyDescent="0.2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</row>
    <row r="1855" spans="1:41" x14ac:dyDescent="0.2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</row>
    <row r="1856" spans="1:41" x14ac:dyDescent="0.2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</row>
    <row r="1857" spans="1:41" x14ac:dyDescent="0.2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</row>
    <row r="1858" spans="1:41" x14ac:dyDescent="0.2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</row>
    <row r="1859" spans="1:41" x14ac:dyDescent="0.2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</row>
    <row r="1860" spans="1:41" x14ac:dyDescent="0.2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</row>
    <row r="1861" spans="1:41" x14ac:dyDescent="0.2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</row>
    <row r="1862" spans="1:41" x14ac:dyDescent="0.2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</row>
    <row r="1863" spans="1:41" x14ac:dyDescent="0.2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</row>
    <row r="1864" spans="1:41" x14ac:dyDescent="0.2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</row>
    <row r="1865" spans="1:41" x14ac:dyDescent="0.2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</row>
    <row r="1866" spans="1:41" x14ac:dyDescent="0.2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</row>
    <row r="1867" spans="1:41" x14ac:dyDescent="0.2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</row>
    <row r="1868" spans="1:41" x14ac:dyDescent="0.2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</row>
    <row r="1869" spans="1:41" x14ac:dyDescent="0.2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</row>
    <row r="1870" spans="1:41" x14ac:dyDescent="0.2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</row>
    <row r="1871" spans="1:41" x14ac:dyDescent="0.2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</row>
    <row r="1872" spans="1:41" x14ac:dyDescent="0.2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</row>
    <row r="1873" spans="1:41" x14ac:dyDescent="0.2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</row>
    <row r="1874" spans="1:41" x14ac:dyDescent="0.2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</row>
    <row r="1875" spans="1:41" x14ac:dyDescent="0.2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</row>
    <row r="1876" spans="1:41" x14ac:dyDescent="0.2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</row>
    <row r="1877" spans="1:41" x14ac:dyDescent="0.2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</row>
    <row r="1878" spans="1:41" x14ac:dyDescent="0.2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</row>
    <row r="1879" spans="1:41" x14ac:dyDescent="0.2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</row>
    <row r="1880" spans="1:41" x14ac:dyDescent="0.2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</row>
    <row r="1881" spans="1:41" x14ac:dyDescent="0.2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</row>
    <row r="1882" spans="1:41" x14ac:dyDescent="0.2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</row>
    <row r="1883" spans="1:41" x14ac:dyDescent="0.2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</row>
    <row r="1884" spans="1:41" x14ac:dyDescent="0.2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</row>
    <row r="1885" spans="1:41" x14ac:dyDescent="0.2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</row>
    <row r="1886" spans="1:41" x14ac:dyDescent="0.2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</row>
    <row r="1887" spans="1:41" x14ac:dyDescent="0.2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</row>
    <row r="1888" spans="1:41" x14ac:dyDescent="0.2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</row>
    <row r="1889" spans="1:41" x14ac:dyDescent="0.2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</row>
    <row r="1890" spans="1:41" x14ac:dyDescent="0.2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</row>
    <row r="1891" spans="1:41" x14ac:dyDescent="0.2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</row>
    <row r="1892" spans="1:41" x14ac:dyDescent="0.2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</row>
    <row r="1893" spans="1:41" x14ac:dyDescent="0.2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</row>
    <row r="1894" spans="1:41" x14ac:dyDescent="0.2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</row>
    <row r="1895" spans="1:41" x14ac:dyDescent="0.2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</row>
    <row r="1896" spans="1:41" x14ac:dyDescent="0.2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</row>
    <row r="1897" spans="1:41" x14ac:dyDescent="0.2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</row>
    <row r="1898" spans="1:41" x14ac:dyDescent="0.2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</row>
    <row r="1899" spans="1:41" x14ac:dyDescent="0.2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</row>
    <row r="1900" spans="1:41" x14ac:dyDescent="0.2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</row>
    <row r="1901" spans="1:41" x14ac:dyDescent="0.2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</row>
    <row r="1902" spans="1:41" x14ac:dyDescent="0.2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</row>
    <row r="1903" spans="1:41" x14ac:dyDescent="0.2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</row>
    <row r="1904" spans="1:41" x14ac:dyDescent="0.2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</row>
    <row r="1905" spans="1:41" x14ac:dyDescent="0.2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</row>
    <row r="1906" spans="1:41" x14ac:dyDescent="0.2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</row>
    <row r="1907" spans="1:41" x14ac:dyDescent="0.2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</row>
    <row r="1908" spans="1:41" x14ac:dyDescent="0.2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</row>
    <row r="1909" spans="1:41" x14ac:dyDescent="0.2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</row>
    <row r="1910" spans="1:41" x14ac:dyDescent="0.2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</row>
    <row r="1911" spans="1:41" x14ac:dyDescent="0.2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</row>
    <row r="1912" spans="1:41" x14ac:dyDescent="0.2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</row>
    <row r="1913" spans="1:41" x14ac:dyDescent="0.2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</row>
    <row r="1914" spans="1:41" x14ac:dyDescent="0.2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</row>
    <row r="1915" spans="1:41" x14ac:dyDescent="0.2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</row>
    <row r="1916" spans="1:41" x14ac:dyDescent="0.2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</row>
    <row r="1917" spans="1:41" x14ac:dyDescent="0.2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</row>
    <row r="1918" spans="1:41" x14ac:dyDescent="0.2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</row>
    <row r="1919" spans="1:41" x14ac:dyDescent="0.2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</row>
    <row r="1920" spans="1:41" x14ac:dyDescent="0.2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</row>
    <row r="1921" spans="1:41" x14ac:dyDescent="0.2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</row>
    <row r="1922" spans="1:41" x14ac:dyDescent="0.2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</row>
    <row r="1923" spans="1:41" x14ac:dyDescent="0.2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</row>
    <row r="1924" spans="1:41" x14ac:dyDescent="0.2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</row>
    <row r="1925" spans="1:41" x14ac:dyDescent="0.2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</row>
    <row r="1926" spans="1:41" x14ac:dyDescent="0.2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</row>
    <row r="1927" spans="1:41" x14ac:dyDescent="0.2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</row>
    <row r="1928" spans="1:41" x14ac:dyDescent="0.2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</row>
    <row r="1929" spans="1:41" x14ac:dyDescent="0.2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</row>
    <row r="1930" spans="1:41" x14ac:dyDescent="0.2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</row>
    <row r="1931" spans="1:41" x14ac:dyDescent="0.2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</row>
    <row r="1932" spans="1:41" x14ac:dyDescent="0.2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</row>
    <row r="1933" spans="1:41" x14ac:dyDescent="0.2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</row>
    <row r="1934" spans="1:41" x14ac:dyDescent="0.2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</row>
    <row r="1935" spans="1:41" x14ac:dyDescent="0.2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</row>
    <row r="1936" spans="1:41" x14ac:dyDescent="0.2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</row>
    <row r="1937" spans="1:41" x14ac:dyDescent="0.2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</row>
    <row r="1938" spans="1:41" x14ac:dyDescent="0.2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</row>
    <row r="1939" spans="1:41" x14ac:dyDescent="0.2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</row>
    <row r="1940" spans="1:41" x14ac:dyDescent="0.2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</row>
    <row r="1941" spans="1:41" x14ac:dyDescent="0.2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</row>
    <row r="1942" spans="1:41" x14ac:dyDescent="0.2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</row>
    <row r="1943" spans="1:41" x14ac:dyDescent="0.2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</row>
    <row r="1944" spans="1:41" x14ac:dyDescent="0.2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</row>
    <row r="1945" spans="1:41" x14ac:dyDescent="0.2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</row>
    <row r="1946" spans="1:41" x14ac:dyDescent="0.2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</row>
    <row r="1947" spans="1:41" x14ac:dyDescent="0.2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</row>
    <row r="1948" spans="1:41" x14ac:dyDescent="0.2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</row>
    <row r="1949" spans="1:41" x14ac:dyDescent="0.2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</row>
    <row r="1950" spans="1:41" x14ac:dyDescent="0.2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</row>
    <row r="1951" spans="1:41" x14ac:dyDescent="0.2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</row>
    <row r="1952" spans="1:41" x14ac:dyDescent="0.2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</row>
    <row r="1953" spans="1:41" x14ac:dyDescent="0.2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</row>
    <row r="1954" spans="1:41" x14ac:dyDescent="0.2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</row>
    <row r="1955" spans="1:41" x14ac:dyDescent="0.2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</row>
    <row r="1956" spans="1:41" x14ac:dyDescent="0.2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</row>
    <row r="1957" spans="1:41" x14ac:dyDescent="0.2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</row>
    <row r="1958" spans="1:41" x14ac:dyDescent="0.2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</row>
    <row r="1959" spans="1:41" x14ac:dyDescent="0.2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</row>
    <row r="1960" spans="1:41" x14ac:dyDescent="0.2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</row>
    <row r="1961" spans="1:41" x14ac:dyDescent="0.2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</row>
    <row r="1962" spans="1:41" x14ac:dyDescent="0.2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</row>
    <row r="1963" spans="1:41" x14ac:dyDescent="0.2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</row>
    <row r="1964" spans="1:41" x14ac:dyDescent="0.2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</row>
    <row r="1965" spans="1:41" x14ac:dyDescent="0.2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</row>
    <row r="1966" spans="1:41" x14ac:dyDescent="0.2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</row>
    <row r="1967" spans="1:41" x14ac:dyDescent="0.2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</row>
    <row r="1968" spans="1:41" x14ac:dyDescent="0.2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</row>
    <row r="1969" spans="1:41" x14ac:dyDescent="0.2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</row>
    <row r="1970" spans="1:41" x14ac:dyDescent="0.2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</row>
    <row r="1971" spans="1:41" x14ac:dyDescent="0.2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</row>
    <row r="1972" spans="1:41" x14ac:dyDescent="0.2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</row>
    <row r="1973" spans="1:41" x14ac:dyDescent="0.2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</row>
    <row r="1974" spans="1:41" x14ac:dyDescent="0.2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</row>
    <row r="1975" spans="1:41" x14ac:dyDescent="0.2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</row>
    <row r="1976" spans="1:41" x14ac:dyDescent="0.2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</row>
    <row r="1977" spans="1:41" x14ac:dyDescent="0.2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</row>
    <row r="1978" spans="1:41" x14ac:dyDescent="0.2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</row>
    <row r="1979" spans="1:41" x14ac:dyDescent="0.2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</row>
    <row r="1980" spans="1:41" x14ac:dyDescent="0.2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</row>
    <row r="1981" spans="1:41" x14ac:dyDescent="0.2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</row>
    <row r="1982" spans="1:41" x14ac:dyDescent="0.2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</row>
    <row r="1983" spans="1:41" x14ac:dyDescent="0.2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</row>
    <row r="1984" spans="1:41" x14ac:dyDescent="0.2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</row>
    <row r="1985" spans="1:41" x14ac:dyDescent="0.2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</row>
    <row r="1986" spans="1:41" x14ac:dyDescent="0.2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</row>
    <row r="1987" spans="1:41" x14ac:dyDescent="0.2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</row>
    <row r="1988" spans="1:41" x14ac:dyDescent="0.2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</row>
    <row r="1989" spans="1:41" x14ac:dyDescent="0.2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</row>
    <row r="1990" spans="1:41" x14ac:dyDescent="0.2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</row>
    <row r="1991" spans="1:41" x14ac:dyDescent="0.2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</row>
    <row r="1992" spans="1:41" x14ac:dyDescent="0.2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</row>
    <row r="1993" spans="1:41" x14ac:dyDescent="0.2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</row>
    <row r="1994" spans="1:41" x14ac:dyDescent="0.2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</row>
    <row r="1995" spans="1:41" x14ac:dyDescent="0.2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</row>
    <row r="1996" spans="1:41" x14ac:dyDescent="0.2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</row>
    <row r="1997" spans="1:41" x14ac:dyDescent="0.2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</row>
    <row r="1998" spans="1:41" x14ac:dyDescent="0.2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</row>
    <row r="1999" spans="1:41" x14ac:dyDescent="0.2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</row>
    <row r="2000" spans="1:41" x14ac:dyDescent="0.2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</row>
    <row r="2001" spans="1:41" x14ac:dyDescent="0.2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</row>
    <row r="2002" spans="1:41" x14ac:dyDescent="0.2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</row>
    <row r="2003" spans="1:41" x14ac:dyDescent="0.2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</row>
    <row r="2004" spans="1:41" x14ac:dyDescent="0.2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</row>
    <row r="2005" spans="1:41" x14ac:dyDescent="0.2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</row>
    <row r="2006" spans="1:41" x14ac:dyDescent="0.2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</row>
    <row r="2007" spans="1:41" x14ac:dyDescent="0.2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</row>
    <row r="2008" spans="1:41" x14ac:dyDescent="0.2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</row>
    <row r="2009" spans="1:41" x14ac:dyDescent="0.2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</row>
    <row r="2010" spans="1:41" x14ac:dyDescent="0.2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</row>
    <row r="2011" spans="1:41" x14ac:dyDescent="0.2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</row>
    <row r="2012" spans="1:41" x14ac:dyDescent="0.2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</row>
    <row r="2013" spans="1:41" x14ac:dyDescent="0.2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</row>
    <row r="2014" spans="1:41" x14ac:dyDescent="0.2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</row>
    <row r="2015" spans="1:41" x14ac:dyDescent="0.2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</row>
    <row r="2016" spans="1:41" x14ac:dyDescent="0.2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</row>
    <row r="2017" spans="1:41" x14ac:dyDescent="0.2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</row>
    <row r="2018" spans="1:41" x14ac:dyDescent="0.2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</row>
    <row r="2019" spans="1:41" x14ac:dyDescent="0.2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</row>
    <row r="2020" spans="1:41" x14ac:dyDescent="0.2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</row>
    <row r="2021" spans="1:41" x14ac:dyDescent="0.2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</row>
    <row r="2022" spans="1:41" x14ac:dyDescent="0.2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</row>
    <row r="2023" spans="1:41" x14ac:dyDescent="0.2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</row>
    <row r="2024" spans="1:41" x14ac:dyDescent="0.2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</row>
    <row r="2025" spans="1:41" x14ac:dyDescent="0.2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</row>
    <row r="2026" spans="1:41" x14ac:dyDescent="0.2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</row>
    <row r="2027" spans="1:41" x14ac:dyDescent="0.2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</row>
    <row r="2028" spans="1:41" x14ac:dyDescent="0.2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</row>
    <row r="2029" spans="1:41" x14ac:dyDescent="0.2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</row>
    <row r="2030" spans="1:41" x14ac:dyDescent="0.2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</row>
    <row r="2031" spans="1:41" x14ac:dyDescent="0.2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</row>
    <row r="2032" spans="1:41" x14ac:dyDescent="0.2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</row>
    <row r="2033" spans="1:41" x14ac:dyDescent="0.2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</row>
    <row r="2034" spans="1:41" x14ac:dyDescent="0.2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</row>
    <row r="2035" spans="1:41" x14ac:dyDescent="0.2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</row>
    <row r="2036" spans="1:41" x14ac:dyDescent="0.2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</row>
  </sheetData>
  <mergeCells count="92">
    <mergeCell ref="B37:B40"/>
    <mergeCell ref="C37:C40"/>
    <mergeCell ref="G37:G40"/>
    <mergeCell ref="G41:G44"/>
    <mergeCell ref="A47:A50"/>
    <mergeCell ref="B47:B50"/>
    <mergeCell ref="C47:C50"/>
    <mergeCell ref="G47:G50"/>
    <mergeCell ref="A41:A44"/>
    <mergeCell ref="B41:B44"/>
    <mergeCell ref="C41:C44"/>
    <mergeCell ref="A6:A9"/>
    <mergeCell ref="B6:B9"/>
    <mergeCell ref="C6:C9"/>
    <mergeCell ref="B14:C14"/>
    <mergeCell ref="A15:A18"/>
    <mergeCell ref="I15:I18"/>
    <mergeCell ref="J15:J18"/>
    <mergeCell ref="B4:C4"/>
    <mergeCell ref="B5:C5"/>
    <mergeCell ref="F5:F44"/>
    <mergeCell ref="B19:B22"/>
    <mergeCell ref="G32:G35"/>
    <mergeCell ref="I19:I22"/>
    <mergeCell ref="J19:J22"/>
    <mergeCell ref="C15:C18"/>
    <mergeCell ref="B28:B31"/>
    <mergeCell ref="C28:C31"/>
    <mergeCell ref="G28:G31"/>
    <mergeCell ref="H28:H31"/>
    <mergeCell ref="B27:C27"/>
    <mergeCell ref="C19:C22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H15:H18"/>
    <mergeCell ref="B15:B18"/>
    <mergeCell ref="G19:G22"/>
    <mergeCell ref="H19:H22"/>
    <mergeCell ref="A19:A22"/>
    <mergeCell ref="H37:H40"/>
    <mergeCell ref="I37:I40"/>
    <mergeCell ref="H23:H26"/>
    <mergeCell ref="H32:H35"/>
    <mergeCell ref="B36:C36"/>
    <mergeCell ref="A28:A31"/>
    <mergeCell ref="A23:A26"/>
    <mergeCell ref="B23:B26"/>
    <mergeCell ref="C23:C26"/>
    <mergeCell ref="A32:A35"/>
    <mergeCell ref="B32:B35"/>
    <mergeCell ref="C32:C35"/>
    <mergeCell ref="A37:A40"/>
    <mergeCell ref="J37:J40"/>
    <mergeCell ref="I23:I26"/>
    <mergeCell ref="J23:J26"/>
    <mergeCell ref="I28:I31"/>
    <mergeCell ref="J28:J31"/>
    <mergeCell ref="I32:I35"/>
    <mergeCell ref="J32:J35"/>
    <mergeCell ref="H41:H44"/>
    <mergeCell ref="I41:I44"/>
    <mergeCell ref="J41:J44"/>
    <mergeCell ref="I47:I50"/>
    <mergeCell ref="J47:J50"/>
    <mergeCell ref="H47:H50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H51:H54"/>
    <mergeCell ref="A51:A54"/>
    <mergeCell ref="B51:B54"/>
    <mergeCell ref="C51:C54"/>
    <mergeCell ref="G51:G54"/>
  </mergeCells>
  <pageMargins left="0.51181102362204722" right="0.51181102362204722" top="0.35433070866141736" bottom="0.35433070866141736" header="0.31496062992125984" footer="0.31496062992125984"/>
  <pageSetup paperSize="9" scale="49" fitToHeight="2" orientation="portrait" r:id="rId1"/>
  <ignoredErrors>
    <ignoredError sqref="A5 A27 A36 A48:A50 A52:A54 A59:A64 A45:A46" numberStoredAsText="1"/>
    <ignoredError sqref="A15:A18 A19:A26 A10:A13 A37:A44 A32" twoDigitTextYear="1"/>
    <ignoredError sqref="A14 A6:A9 A28:A31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K63"/>
  <sheetViews>
    <sheetView zoomScale="83" zoomScaleNormal="83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7109375" style="31" customWidth="1"/>
    <col min="2" max="2" width="26.28515625" style="31" customWidth="1"/>
    <col min="3" max="3" width="10.5703125" style="31" customWidth="1"/>
    <col min="4" max="4" width="25.85546875" style="31" customWidth="1"/>
    <col min="5" max="5" width="14.28515625" style="31" customWidth="1"/>
    <col min="6" max="6" width="20.85546875" style="31" customWidth="1"/>
    <col min="7" max="7" width="9.85546875" style="31" customWidth="1"/>
    <col min="8" max="8" width="36.85546875" style="31" customWidth="1"/>
    <col min="9" max="9" width="11.5703125" style="31" bestFit="1" customWidth="1"/>
    <col min="10" max="10" width="40.28515625" style="31" customWidth="1"/>
    <col min="11" max="11" width="13" customWidth="1"/>
  </cols>
  <sheetData>
    <row r="1" spans="1:10" ht="60" x14ac:dyDescent="0.25">
      <c r="J1" s="14" t="s">
        <v>472</v>
      </c>
    </row>
    <row r="2" spans="1:10" ht="30.75" customHeight="1" x14ac:dyDescent="0.25">
      <c r="A2" s="211" t="s">
        <v>415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60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9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118"/>
      <c r="J5" s="118"/>
    </row>
    <row r="6" spans="1:10" ht="26.2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354</v>
      </c>
      <c r="I6" s="176"/>
      <c r="J6" s="176"/>
    </row>
    <row r="7" spans="1:10" ht="27.7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77"/>
      <c r="J7" s="177"/>
    </row>
    <row r="8" spans="1:10" ht="29.2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77"/>
      <c r="J8" s="177"/>
    </row>
    <row r="9" spans="1:10" ht="25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78"/>
      <c r="J9" s="178"/>
    </row>
    <row r="10" spans="1:10" ht="23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85" t="s">
        <v>283</v>
      </c>
      <c r="I10" s="182"/>
      <c r="J10" s="244"/>
    </row>
    <row r="11" spans="1:10" ht="27.7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85"/>
      <c r="I11" s="183"/>
      <c r="J11" s="245"/>
    </row>
    <row r="12" spans="1:10" ht="26.2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85"/>
      <c r="I12" s="183"/>
      <c r="J12" s="245"/>
    </row>
    <row r="13" spans="1:10" ht="25.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85"/>
      <c r="I13" s="184"/>
      <c r="J13" s="246"/>
    </row>
    <row r="14" spans="1:10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26.2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364</v>
      </c>
      <c r="I15" s="176"/>
      <c r="J15" s="176"/>
    </row>
    <row r="16" spans="1:10" ht="30.7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77"/>
      <c r="J16" s="177"/>
    </row>
    <row r="17" spans="1:10" ht="29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77"/>
      <c r="J17" s="177"/>
    </row>
    <row r="18" spans="1:10" ht="39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78"/>
      <c r="J18" s="178"/>
    </row>
    <row r="19" spans="1:10" ht="27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27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6.7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44.2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32.2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39.7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27.7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36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ht="15" customHeight="1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</f>
        <v>5</v>
      </c>
      <c r="H27" s="10"/>
      <c r="I27" s="113"/>
      <c r="J27" s="113"/>
    </row>
    <row r="28" spans="1:10" ht="25.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95"/>
      <c r="J28" s="176"/>
    </row>
    <row r="29" spans="1:10" ht="26.2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177"/>
    </row>
    <row r="30" spans="1:10" ht="35.2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177"/>
    </row>
    <row r="31" spans="1:10" ht="19.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178"/>
    </row>
    <row r="32" spans="1:10" ht="36" customHeight="1" x14ac:dyDescent="0.25">
      <c r="A32" s="120" t="s">
        <v>21</v>
      </c>
      <c r="B32" s="189" t="s">
        <v>112</v>
      </c>
      <c r="C32" s="190"/>
      <c r="D32" s="119"/>
      <c r="E32" s="119"/>
      <c r="F32" s="177"/>
      <c r="G32" s="118">
        <f>G33+G37</f>
        <v>10</v>
      </c>
      <c r="H32" s="12"/>
      <c r="I32" s="12"/>
      <c r="J32" s="12"/>
    </row>
    <row r="33" spans="1:11" ht="32.25" customHeight="1" x14ac:dyDescent="0.25">
      <c r="A33" s="194" t="s">
        <v>113</v>
      </c>
      <c r="B33" s="185" t="s">
        <v>115</v>
      </c>
      <c r="C33" s="185" t="s">
        <v>9</v>
      </c>
      <c r="D33" s="119" t="s">
        <v>31</v>
      </c>
      <c r="E33" s="119" t="s">
        <v>124</v>
      </c>
      <c r="F33" s="177"/>
      <c r="G33" s="185">
        <v>5</v>
      </c>
      <c r="H33" s="185" t="s">
        <v>264</v>
      </c>
      <c r="I33" s="176"/>
      <c r="J33" s="176"/>
    </row>
    <row r="34" spans="1:11" ht="23.25" customHeight="1" x14ac:dyDescent="0.25">
      <c r="A34" s="194"/>
      <c r="B34" s="185"/>
      <c r="C34" s="185"/>
      <c r="D34" s="119" t="s">
        <v>32</v>
      </c>
      <c r="E34" s="119" t="s">
        <v>36</v>
      </c>
      <c r="F34" s="177"/>
      <c r="G34" s="185"/>
      <c r="H34" s="185"/>
      <c r="I34" s="177"/>
      <c r="J34" s="177"/>
    </row>
    <row r="35" spans="1:11" ht="30.75" customHeight="1" x14ac:dyDescent="0.25">
      <c r="A35" s="194"/>
      <c r="B35" s="185"/>
      <c r="C35" s="185"/>
      <c r="D35" s="119" t="s">
        <v>33</v>
      </c>
      <c r="E35" s="119" t="s">
        <v>125</v>
      </c>
      <c r="F35" s="177"/>
      <c r="G35" s="185"/>
      <c r="H35" s="185"/>
      <c r="I35" s="177"/>
      <c r="J35" s="177"/>
    </row>
    <row r="36" spans="1:11" ht="27.75" customHeight="1" x14ac:dyDescent="0.25">
      <c r="A36" s="194"/>
      <c r="B36" s="185"/>
      <c r="C36" s="185"/>
      <c r="D36" s="119" t="s">
        <v>34</v>
      </c>
      <c r="E36" s="119" t="s">
        <v>38</v>
      </c>
      <c r="F36" s="177"/>
      <c r="G36" s="185"/>
      <c r="H36" s="185"/>
      <c r="I36" s="178"/>
      <c r="J36" s="178"/>
    </row>
    <row r="37" spans="1:11" ht="25.5" customHeight="1" x14ac:dyDescent="0.25">
      <c r="A37" s="179" t="s">
        <v>114</v>
      </c>
      <c r="B37" s="185" t="s">
        <v>104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82"/>
      <c r="J37" s="176"/>
    </row>
    <row r="38" spans="1:11" ht="31.5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83"/>
      <c r="J38" s="177"/>
    </row>
    <row r="39" spans="1:11" ht="31.5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83"/>
      <c r="J39" s="177"/>
    </row>
    <row r="40" spans="1:11" ht="33" customHeight="1" x14ac:dyDescent="0.25">
      <c r="A40" s="181"/>
      <c r="B40" s="185"/>
      <c r="C40" s="185"/>
      <c r="D40" s="119" t="s">
        <v>34</v>
      </c>
      <c r="E40" s="119" t="s">
        <v>38</v>
      </c>
      <c r="F40" s="178"/>
      <c r="G40" s="185"/>
      <c r="H40" s="185"/>
      <c r="I40" s="184"/>
      <c r="J40" s="178"/>
    </row>
    <row r="41" spans="1:11" s="6" customFormat="1" ht="7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10</v>
      </c>
      <c r="H41" s="118" t="s">
        <v>261</v>
      </c>
      <c r="I41" s="118"/>
      <c r="J41" s="118"/>
      <c r="K41" s="36"/>
    </row>
    <row r="42" spans="1:11" ht="66" customHeight="1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0"/>
      <c r="J42" s="10"/>
    </row>
    <row r="43" spans="1:11" ht="1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221"/>
      <c r="J43" s="185"/>
    </row>
    <row r="44" spans="1:11" ht="51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221"/>
      <c r="J44" s="185"/>
    </row>
    <row r="45" spans="1:11" ht="31.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221"/>
      <c r="J45" s="185"/>
    </row>
    <row r="46" spans="1:11" ht="81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221"/>
      <c r="J46" s="185"/>
    </row>
    <row r="47" spans="1:11" ht="15" customHeight="1" x14ac:dyDescent="0.25">
      <c r="A47" s="179" t="s">
        <v>204</v>
      </c>
      <c r="B47" s="176" t="s">
        <v>358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221"/>
      <c r="J47" s="185"/>
    </row>
    <row r="48" spans="1:11" ht="32.2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221"/>
      <c r="J48" s="185"/>
    </row>
    <row r="49" spans="1:10" ht="39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221"/>
      <c r="J49" s="185"/>
    </row>
    <row r="50" spans="1:10" ht="82.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221"/>
      <c r="J50" s="185"/>
    </row>
    <row r="51" spans="1:10" ht="35.2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95"/>
      <c r="J51" s="176"/>
    </row>
    <row r="52" spans="1:10" ht="46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96"/>
      <c r="J52" s="177"/>
    </row>
    <row r="53" spans="1:10" ht="54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96"/>
      <c r="J53" s="177"/>
    </row>
    <row r="54" spans="1:10" ht="43.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97"/>
      <c r="J54" s="178"/>
    </row>
    <row r="55" spans="1:10" ht="110.25" customHeight="1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20.75" customHeight="1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50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180" x14ac:dyDescent="0.25">
      <c r="A57" s="120" t="s">
        <v>28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20" x14ac:dyDescent="0.25">
      <c r="A58" s="120" t="s">
        <v>57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75" x14ac:dyDescent="0.25">
      <c r="A59" s="120" t="s">
        <v>278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20" x14ac:dyDescent="0.25">
      <c r="A60" s="120">
        <v>9</v>
      </c>
      <c r="B60" s="118" t="s">
        <v>330</v>
      </c>
      <c r="C60" s="118" t="s">
        <v>333</v>
      </c>
      <c r="D60" s="118" t="s">
        <v>271</v>
      </c>
      <c r="E60" s="16" t="s">
        <v>334</v>
      </c>
      <c r="F60" s="118" t="s">
        <v>148</v>
      </c>
      <c r="G60" s="118">
        <v>5</v>
      </c>
      <c r="H60" s="113" t="s">
        <v>367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6">
        <f>J6+J10+J15+J19+J23+J28+J33+J37+J51+J41+J43+J47+J55+J56+J57+J58+J59+J60</f>
        <v>0</v>
      </c>
    </row>
    <row r="63" spans="1:10" ht="30" x14ac:dyDescent="0.25">
      <c r="B63" s="9" t="s">
        <v>274</v>
      </c>
    </row>
  </sheetData>
  <mergeCells count="85">
    <mergeCell ref="H47:H50"/>
    <mergeCell ref="C47:C50"/>
    <mergeCell ref="G47:G50"/>
    <mergeCell ref="B37:B40"/>
    <mergeCell ref="C37:C40"/>
    <mergeCell ref="G37:G40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J33:J36"/>
    <mergeCell ref="H37:H40"/>
    <mergeCell ref="I37:I40"/>
    <mergeCell ref="J37:J40"/>
    <mergeCell ref="I43:I46"/>
    <mergeCell ref="J43:J46"/>
    <mergeCell ref="H43:H46"/>
    <mergeCell ref="H51:H54"/>
    <mergeCell ref="I51:I54"/>
    <mergeCell ref="J51:J54"/>
    <mergeCell ref="A51:A54"/>
    <mergeCell ref="B51:B54"/>
    <mergeCell ref="C51:C54"/>
    <mergeCell ref="F43:F54"/>
    <mergeCell ref="G51:G54"/>
    <mergeCell ref="I47:I50"/>
    <mergeCell ref="J47:J50"/>
    <mergeCell ref="A43:A46"/>
    <mergeCell ref="B43:B46"/>
    <mergeCell ref="C43:C46"/>
    <mergeCell ref="G43:G46"/>
    <mergeCell ref="A47:A50"/>
    <mergeCell ref="B47:B50"/>
  </mergeCells>
  <pageMargins left="0" right="0" top="0.35433070866141736" bottom="0.55118110236220474" header="0.31496062992125984" footer="0.31496062992125984"/>
  <pageSetup paperSize="9" scale="49" fitToHeight="2" orientation="portrait" r:id="rId1"/>
  <rowBreaks count="1" manualBreakCount="1">
    <brk id="46" max="9" man="1"/>
  </rowBreaks>
  <ignoredErrors>
    <ignoredError sqref="A5 A7:A9 A11:A14 A27 A32 A44:A46 A41 A55:A57 A59:A60" numberStoredAsText="1"/>
    <ignoredError sqref="A6 A10" twoDigitTextYear="1" numberStoredAsText="1"/>
    <ignoredError sqref="A15 A28 A33:A40 A23 A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63"/>
  <sheetViews>
    <sheetView zoomScale="83" zoomScaleNormal="83" workbookViewId="0">
      <pane xSplit="1" ySplit="3" topLeftCell="B3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F60" sqref="F60"/>
    </sheetView>
  </sheetViews>
  <sheetFormatPr defaultRowHeight="15" x14ac:dyDescent="0.25"/>
  <cols>
    <col min="1" max="1" width="5.42578125" style="22" customWidth="1"/>
    <col min="2" max="2" width="29.85546875" style="18" customWidth="1"/>
    <col min="3" max="3" width="11.28515625" style="18" customWidth="1"/>
    <col min="4" max="4" width="25.5703125" style="18" customWidth="1"/>
    <col min="5" max="5" width="12" style="18" customWidth="1"/>
    <col min="6" max="6" width="23.140625" style="18" customWidth="1"/>
    <col min="7" max="7" width="11.42578125" style="18" customWidth="1"/>
    <col min="8" max="8" width="41.28515625" style="18" customWidth="1"/>
    <col min="9" max="9" width="8.42578125" style="18" customWidth="1"/>
    <col min="10" max="10" width="41.85546875" style="18" customWidth="1"/>
    <col min="11" max="11" width="12.140625" style="8" bestFit="1" customWidth="1"/>
  </cols>
  <sheetData>
    <row r="1" spans="1:11" ht="60" x14ac:dyDescent="0.25">
      <c r="J1" s="14" t="s">
        <v>455</v>
      </c>
    </row>
    <row r="2" spans="1:11" ht="39" customHeight="1" x14ac:dyDescent="0.25">
      <c r="A2" s="186" t="s">
        <v>398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1" ht="45" x14ac:dyDescent="0.25">
      <c r="A3" s="50" t="s">
        <v>0</v>
      </c>
      <c r="B3" s="47" t="s">
        <v>1</v>
      </c>
      <c r="C3" s="47" t="s">
        <v>2</v>
      </c>
      <c r="D3" s="47" t="s">
        <v>30</v>
      </c>
      <c r="E3" s="47" t="s">
        <v>3</v>
      </c>
      <c r="F3" s="47" t="s">
        <v>4</v>
      </c>
      <c r="G3" s="47" t="s">
        <v>5</v>
      </c>
      <c r="H3" s="53" t="s">
        <v>39</v>
      </c>
      <c r="I3" s="47" t="s">
        <v>6</v>
      </c>
      <c r="J3" s="47" t="s">
        <v>7</v>
      </c>
    </row>
    <row r="4" spans="1:11" ht="37.5" customHeight="1" x14ac:dyDescent="0.25">
      <c r="A4" s="50">
        <v>1</v>
      </c>
      <c r="B4" s="187" t="s">
        <v>8</v>
      </c>
      <c r="C4" s="188"/>
      <c r="D4" s="47"/>
      <c r="E4" s="47">
        <v>100</v>
      </c>
      <c r="F4" s="10"/>
      <c r="G4" s="47">
        <f>G5+G14+G27+G32</f>
        <v>40</v>
      </c>
      <c r="H4" s="12"/>
      <c r="I4" s="47"/>
      <c r="J4" s="47"/>
    </row>
    <row r="5" spans="1:11" x14ac:dyDescent="0.25">
      <c r="A5" s="48" t="s">
        <v>18</v>
      </c>
      <c r="B5" s="189" t="s">
        <v>123</v>
      </c>
      <c r="C5" s="190"/>
      <c r="D5" s="47"/>
      <c r="E5" s="47"/>
      <c r="F5" s="176" t="s">
        <v>17</v>
      </c>
      <c r="G5" s="45">
        <f>G6+G10</f>
        <v>10</v>
      </c>
      <c r="H5" s="12"/>
      <c r="I5" s="47"/>
      <c r="J5" s="47"/>
    </row>
    <row r="6" spans="1:11" s="6" customFormat="1" ht="21.75" customHeight="1" x14ac:dyDescent="0.25">
      <c r="A6" s="179" t="s">
        <v>58</v>
      </c>
      <c r="B6" s="185" t="s">
        <v>106</v>
      </c>
      <c r="C6" s="185" t="s">
        <v>9</v>
      </c>
      <c r="D6" s="53" t="s">
        <v>31</v>
      </c>
      <c r="E6" s="53" t="s">
        <v>124</v>
      </c>
      <c r="F6" s="177"/>
      <c r="G6" s="185">
        <v>5</v>
      </c>
      <c r="H6" s="185" t="s">
        <v>354</v>
      </c>
      <c r="I6" s="176"/>
      <c r="J6" s="176"/>
      <c r="K6" s="54"/>
    </row>
    <row r="7" spans="1:11" s="6" customFormat="1" x14ac:dyDescent="0.25">
      <c r="A7" s="180"/>
      <c r="B7" s="185"/>
      <c r="C7" s="185"/>
      <c r="D7" s="53" t="s">
        <v>32</v>
      </c>
      <c r="E7" s="53" t="s">
        <v>36</v>
      </c>
      <c r="F7" s="177"/>
      <c r="G7" s="185"/>
      <c r="H7" s="185"/>
      <c r="I7" s="177"/>
      <c r="J7" s="177"/>
      <c r="K7" s="54"/>
    </row>
    <row r="8" spans="1:11" s="6" customFormat="1" ht="27" customHeight="1" x14ac:dyDescent="0.25">
      <c r="A8" s="180"/>
      <c r="B8" s="185"/>
      <c r="C8" s="185"/>
      <c r="D8" s="53" t="s">
        <v>33</v>
      </c>
      <c r="E8" s="53" t="s">
        <v>125</v>
      </c>
      <c r="F8" s="177"/>
      <c r="G8" s="185"/>
      <c r="H8" s="185"/>
      <c r="I8" s="177"/>
      <c r="J8" s="177"/>
      <c r="K8" s="54"/>
    </row>
    <row r="9" spans="1:11" s="6" customFormat="1" ht="56.25" customHeight="1" x14ac:dyDescent="0.25">
      <c r="A9" s="181"/>
      <c r="B9" s="185"/>
      <c r="C9" s="185"/>
      <c r="D9" s="53" t="s">
        <v>34</v>
      </c>
      <c r="E9" s="53" t="s">
        <v>38</v>
      </c>
      <c r="F9" s="177"/>
      <c r="G9" s="185"/>
      <c r="H9" s="185"/>
      <c r="I9" s="178"/>
      <c r="J9" s="178"/>
      <c r="K9" s="54"/>
    </row>
    <row r="10" spans="1:11" s="6" customFormat="1" ht="29.25" customHeight="1" x14ac:dyDescent="0.25">
      <c r="A10" s="179" t="s">
        <v>59</v>
      </c>
      <c r="B10" s="185" t="s">
        <v>105</v>
      </c>
      <c r="C10" s="185" t="s">
        <v>9</v>
      </c>
      <c r="D10" s="53" t="s">
        <v>31</v>
      </c>
      <c r="E10" s="53" t="s">
        <v>124</v>
      </c>
      <c r="F10" s="177"/>
      <c r="G10" s="185">
        <v>5</v>
      </c>
      <c r="H10" s="191" t="s">
        <v>277</v>
      </c>
      <c r="I10" s="182"/>
      <c r="J10" s="176"/>
      <c r="K10" s="54"/>
    </row>
    <row r="11" spans="1:11" s="6" customFormat="1" x14ac:dyDescent="0.25">
      <c r="A11" s="180"/>
      <c r="B11" s="185"/>
      <c r="C11" s="185"/>
      <c r="D11" s="53" t="s">
        <v>32</v>
      </c>
      <c r="E11" s="53" t="s">
        <v>36</v>
      </c>
      <c r="F11" s="177"/>
      <c r="G11" s="185"/>
      <c r="H11" s="191"/>
      <c r="I11" s="183"/>
      <c r="J11" s="177"/>
      <c r="K11" s="54"/>
    </row>
    <row r="12" spans="1:11" s="6" customFormat="1" ht="16.5" customHeight="1" x14ac:dyDescent="0.25">
      <c r="A12" s="180"/>
      <c r="B12" s="185"/>
      <c r="C12" s="185"/>
      <c r="D12" s="53" t="s">
        <v>33</v>
      </c>
      <c r="E12" s="53" t="s">
        <v>125</v>
      </c>
      <c r="F12" s="177"/>
      <c r="G12" s="185"/>
      <c r="H12" s="191"/>
      <c r="I12" s="183"/>
      <c r="J12" s="177"/>
      <c r="K12" s="54"/>
    </row>
    <row r="13" spans="1:11" s="6" customFormat="1" ht="63.75" customHeight="1" x14ac:dyDescent="0.25">
      <c r="A13" s="181"/>
      <c r="B13" s="185"/>
      <c r="C13" s="185"/>
      <c r="D13" s="53" t="s">
        <v>34</v>
      </c>
      <c r="E13" s="53" t="s">
        <v>38</v>
      </c>
      <c r="F13" s="177"/>
      <c r="G13" s="185"/>
      <c r="H13" s="191"/>
      <c r="I13" s="184"/>
      <c r="J13" s="178"/>
      <c r="K13" s="54"/>
    </row>
    <row r="14" spans="1:11" x14ac:dyDescent="0.25">
      <c r="A14" s="48" t="s">
        <v>19</v>
      </c>
      <c r="B14" s="192" t="s">
        <v>108</v>
      </c>
      <c r="C14" s="193"/>
      <c r="D14" s="53"/>
      <c r="E14" s="53"/>
      <c r="F14" s="177"/>
      <c r="G14" s="47">
        <f>G15+G19+G23</f>
        <v>15</v>
      </c>
      <c r="H14" s="12"/>
      <c r="I14" s="12"/>
      <c r="J14" s="12"/>
    </row>
    <row r="15" spans="1:11" ht="24.75" customHeight="1" x14ac:dyDescent="0.25">
      <c r="A15" s="179" t="s">
        <v>40</v>
      </c>
      <c r="B15" s="176" t="s">
        <v>107</v>
      </c>
      <c r="C15" s="176" t="s">
        <v>9</v>
      </c>
      <c r="D15" s="53" t="s">
        <v>31</v>
      </c>
      <c r="E15" s="53" t="s">
        <v>124</v>
      </c>
      <c r="F15" s="177"/>
      <c r="G15" s="176">
        <v>5</v>
      </c>
      <c r="H15" s="185" t="s">
        <v>356</v>
      </c>
      <c r="I15" s="195"/>
      <c r="J15" s="176"/>
    </row>
    <row r="16" spans="1:11" ht="36" customHeight="1" x14ac:dyDescent="0.25">
      <c r="A16" s="180"/>
      <c r="B16" s="177"/>
      <c r="C16" s="177"/>
      <c r="D16" s="53" t="s">
        <v>32</v>
      </c>
      <c r="E16" s="53" t="s">
        <v>36</v>
      </c>
      <c r="F16" s="177"/>
      <c r="G16" s="177"/>
      <c r="H16" s="185"/>
      <c r="I16" s="196"/>
      <c r="J16" s="177"/>
    </row>
    <row r="17" spans="1:10" ht="27" customHeight="1" x14ac:dyDescent="0.25">
      <c r="A17" s="180"/>
      <c r="B17" s="177"/>
      <c r="C17" s="177"/>
      <c r="D17" s="53" t="s">
        <v>33</v>
      </c>
      <c r="E17" s="53" t="s">
        <v>125</v>
      </c>
      <c r="F17" s="177"/>
      <c r="G17" s="177"/>
      <c r="H17" s="185"/>
      <c r="I17" s="196"/>
      <c r="J17" s="177"/>
    </row>
    <row r="18" spans="1:10" ht="29.25" customHeight="1" x14ac:dyDescent="0.25">
      <c r="A18" s="181"/>
      <c r="B18" s="178"/>
      <c r="C18" s="178"/>
      <c r="D18" s="53" t="s">
        <v>34</v>
      </c>
      <c r="E18" s="53" t="s">
        <v>91</v>
      </c>
      <c r="F18" s="177"/>
      <c r="G18" s="178"/>
      <c r="H18" s="185"/>
      <c r="I18" s="197"/>
      <c r="J18" s="178"/>
    </row>
    <row r="19" spans="1:10" ht="45" customHeight="1" x14ac:dyDescent="0.25">
      <c r="A19" s="179" t="s">
        <v>41</v>
      </c>
      <c r="B19" s="176" t="s">
        <v>15</v>
      </c>
      <c r="C19" s="176" t="s">
        <v>9</v>
      </c>
      <c r="D19" s="53" t="s">
        <v>31</v>
      </c>
      <c r="E19" s="53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35.25" customHeight="1" x14ac:dyDescent="0.25">
      <c r="A20" s="180"/>
      <c r="B20" s="177"/>
      <c r="C20" s="177"/>
      <c r="D20" s="53" t="s">
        <v>32</v>
      </c>
      <c r="E20" s="53" t="s">
        <v>126</v>
      </c>
      <c r="F20" s="177"/>
      <c r="G20" s="177"/>
      <c r="H20" s="185"/>
      <c r="I20" s="183"/>
      <c r="J20" s="177"/>
    </row>
    <row r="21" spans="1:10" ht="28.5" customHeight="1" x14ac:dyDescent="0.25">
      <c r="A21" s="180"/>
      <c r="B21" s="177"/>
      <c r="C21" s="177"/>
      <c r="D21" s="53" t="s">
        <v>33</v>
      </c>
      <c r="E21" s="53" t="s">
        <v>127</v>
      </c>
      <c r="F21" s="177"/>
      <c r="G21" s="177"/>
      <c r="H21" s="185"/>
      <c r="I21" s="183"/>
      <c r="J21" s="177"/>
    </row>
    <row r="22" spans="1:10" ht="36" customHeight="1" x14ac:dyDescent="0.25">
      <c r="A22" s="181"/>
      <c r="B22" s="178"/>
      <c r="C22" s="178"/>
      <c r="D22" s="53" t="s">
        <v>34</v>
      </c>
      <c r="E22" s="53" t="s">
        <v>91</v>
      </c>
      <c r="F22" s="177"/>
      <c r="G22" s="178"/>
      <c r="H22" s="185"/>
      <c r="I22" s="184"/>
      <c r="J22" s="178"/>
    </row>
    <row r="23" spans="1:10" ht="30" customHeight="1" x14ac:dyDescent="0.25">
      <c r="A23" s="179" t="s">
        <v>42</v>
      </c>
      <c r="B23" s="176" t="s">
        <v>16</v>
      </c>
      <c r="C23" s="176" t="s">
        <v>9</v>
      </c>
      <c r="D23" s="53" t="s">
        <v>31</v>
      </c>
      <c r="E23" s="53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45.75" customHeight="1" x14ac:dyDescent="0.25">
      <c r="A24" s="180"/>
      <c r="B24" s="177"/>
      <c r="C24" s="177"/>
      <c r="D24" s="53" t="s">
        <v>32</v>
      </c>
      <c r="E24" s="53" t="s">
        <v>126</v>
      </c>
      <c r="F24" s="177"/>
      <c r="G24" s="185"/>
      <c r="H24" s="185"/>
      <c r="I24" s="183"/>
      <c r="J24" s="177"/>
    </row>
    <row r="25" spans="1:10" ht="28.5" customHeight="1" x14ac:dyDescent="0.25">
      <c r="A25" s="180"/>
      <c r="B25" s="177"/>
      <c r="C25" s="177"/>
      <c r="D25" s="53" t="s">
        <v>33</v>
      </c>
      <c r="E25" s="53" t="s">
        <v>127</v>
      </c>
      <c r="F25" s="177"/>
      <c r="G25" s="185"/>
      <c r="H25" s="185"/>
      <c r="I25" s="183"/>
      <c r="J25" s="177"/>
    </row>
    <row r="26" spans="1:10" ht="44.25" customHeight="1" x14ac:dyDescent="0.25">
      <c r="A26" s="181"/>
      <c r="B26" s="178"/>
      <c r="C26" s="178"/>
      <c r="D26" s="53" t="s">
        <v>34</v>
      </c>
      <c r="E26" s="53" t="s">
        <v>91</v>
      </c>
      <c r="F26" s="177"/>
      <c r="G26" s="185"/>
      <c r="H26" s="185"/>
      <c r="I26" s="184"/>
      <c r="J26" s="178"/>
    </row>
    <row r="27" spans="1:10" x14ac:dyDescent="0.25">
      <c r="A27" s="49" t="s">
        <v>20</v>
      </c>
      <c r="B27" s="189" t="s">
        <v>131</v>
      </c>
      <c r="C27" s="190"/>
      <c r="D27" s="53"/>
      <c r="E27" s="53"/>
      <c r="F27" s="177"/>
      <c r="G27" s="47">
        <f>G28</f>
        <v>5</v>
      </c>
      <c r="H27" s="176" t="s">
        <v>365</v>
      </c>
      <c r="I27" s="176"/>
      <c r="J27" s="176"/>
    </row>
    <row r="28" spans="1:10" ht="13.5" customHeight="1" x14ac:dyDescent="0.25">
      <c r="A28" s="179" t="s">
        <v>110</v>
      </c>
      <c r="B28" s="176" t="s">
        <v>109</v>
      </c>
      <c r="C28" s="176" t="s">
        <v>9</v>
      </c>
      <c r="D28" s="53" t="s">
        <v>31</v>
      </c>
      <c r="E28" s="53" t="s">
        <v>124</v>
      </c>
      <c r="F28" s="177"/>
      <c r="G28" s="185">
        <v>5</v>
      </c>
      <c r="H28" s="177"/>
      <c r="I28" s="177"/>
      <c r="J28" s="177"/>
    </row>
    <row r="29" spans="1:10" ht="36.75" customHeight="1" x14ac:dyDescent="0.25">
      <c r="A29" s="180"/>
      <c r="B29" s="177"/>
      <c r="C29" s="177"/>
      <c r="D29" s="53" t="s">
        <v>32</v>
      </c>
      <c r="E29" s="53" t="s">
        <v>36</v>
      </c>
      <c r="F29" s="177"/>
      <c r="G29" s="185"/>
      <c r="H29" s="177"/>
      <c r="I29" s="177"/>
      <c r="J29" s="177"/>
    </row>
    <row r="30" spans="1:10" ht="21.75" customHeight="1" x14ac:dyDescent="0.25">
      <c r="A30" s="180"/>
      <c r="B30" s="177"/>
      <c r="C30" s="177"/>
      <c r="D30" s="53" t="s">
        <v>33</v>
      </c>
      <c r="E30" s="53" t="s">
        <v>125</v>
      </c>
      <c r="F30" s="177"/>
      <c r="G30" s="185"/>
      <c r="H30" s="177"/>
      <c r="I30" s="177"/>
      <c r="J30" s="177"/>
    </row>
    <row r="31" spans="1:10" ht="32.25" customHeight="1" x14ac:dyDescent="0.25">
      <c r="A31" s="181"/>
      <c r="B31" s="178"/>
      <c r="C31" s="178"/>
      <c r="D31" s="53" t="s">
        <v>34</v>
      </c>
      <c r="E31" s="53" t="s">
        <v>38</v>
      </c>
      <c r="F31" s="177"/>
      <c r="G31" s="185"/>
      <c r="H31" s="178"/>
      <c r="I31" s="178"/>
      <c r="J31" s="178"/>
    </row>
    <row r="32" spans="1:10" x14ac:dyDescent="0.25">
      <c r="A32" s="50" t="s">
        <v>21</v>
      </c>
      <c r="B32" s="198" t="s">
        <v>112</v>
      </c>
      <c r="C32" s="199"/>
      <c r="D32" s="53"/>
      <c r="E32" s="53"/>
      <c r="F32" s="177"/>
      <c r="G32" s="47">
        <f>G33+G37</f>
        <v>10</v>
      </c>
      <c r="H32" s="12"/>
      <c r="I32" s="12"/>
      <c r="J32" s="12"/>
    </row>
    <row r="33" spans="1:10" x14ac:dyDescent="0.25">
      <c r="A33" s="194" t="s">
        <v>113</v>
      </c>
      <c r="B33" s="185" t="s">
        <v>115</v>
      </c>
      <c r="C33" s="185" t="s">
        <v>9</v>
      </c>
      <c r="D33" s="53" t="s">
        <v>31</v>
      </c>
      <c r="E33" s="53" t="s">
        <v>124</v>
      </c>
      <c r="F33" s="177"/>
      <c r="G33" s="185">
        <v>5</v>
      </c>
      <c r="H33" s="185" t="s">
        <v>266</v>
      </c>
      <c r="I33" s="176"/>
      <c r="J33" s="176"/>
    </row>
    <row r="34" spans="1:10" ht="18.75" customHeight="1" x14ac:dyDescent="0.25">
      <c r="A34" s="194"/>
      <c r="B34" s="185"/>
      <c r="C34" s="185"/>
      <c r="D34" s="53" t="s">
        <v>32</v>
      </c>
      <c r="E34" s="53" t="s">
        <v>36</v>
      </c>
      <c r="F34" s="177"/>
      <c r="G34" s="185"/>
      <c r="H34" s="185"/>
      <c r="I34" s="177"/>
      <c r="J34" s="177"/>
    </row>
    <row r="35" spans="1:10" ht="24.75" customHeight="1" x14ac:dyDescent="0.25">
      <c r="A35" s="194"/>
      <c r="B35" s="185"/>
      <c r="C35" s="185"/>
      <c r="D35" s="53" t="s">
        <v>33</v>
      </c>
      <c r="E35" s="53" t="s">
        <v>125</v>
      </c>
      <c r="F35" s="177"/>
      <c r="G35" s="185"/>
      <c r="H35" s="185"/>
      <c r="I35" s="177"/>
      <c r="J35" s="177"/>
    </row>
    <row r="36" spans="1:10" ht="36.75" customHeight="1" x14ac:dyDescent="0.25">
      <c r="A36" s="194"/>
      <c r="B36" s="185"/>
      <c r="C36" s="185"/>
      <c r="D36" s="53" t="s">
        <v>34</v>
      </c>
      <c r="E36" s="53" t="s">
        <v>38</v>
      </c>
      <c r="F36" s="177"/>
      <c r="G36" s="185"/>
      <c r="H36" s="185"/>
      <c r="I36" s="178"/>
      <c r="J36" s="178"/>
    </row>
    <row r="37" spans="1:10" ht="16.5" customHeight="1" x14ac:dyDescent="0.25">
      <c r="A37" s="179" t="s">
        <v>114</v>
      </c>
      <c r="B37" s="185" t="s">
        <v>104</v>
      </c>
      <c r="C37" s="185" t="s">
        <v>9</v>
      </c>
      <c r="D37" s="53" t="s">
        <v>31</v>
      </c>
      <c r="E37" s="53" t="s">
        <v>124</v>
      </c>
      <c r="F37" s="177"/>
      <c r="G37" s="185">
        <v>5</v>
      </c>
      <c r="H37" s="185" t="s">
        <v>267</v>
      </c>
      <c r="I37" s="195"/>
      <c r="J37" s="176"/>
    </row>
    <row r="38" spans="1:10" ht="16.5" customHeight="1" x14ac:dyDescent="0.25">
      <c r="A38" s="180"/>
      <c r="B38" s="185"/>
      <c r="C38" s="185"/>
      <c r="D38" s="53" t="s">
        <v>32</v>
      </c>
      <c r="E38" s="53" t="s">
        <v>36</v>
      </c>
      <c r="F38" s="177"/>
      <c r="G38" s="185"/>
      <c r="H38" s="185"/>
      <c r="I38" s="196"/>
      <c r="J38" s="177"/>
    </row>
    <row r="39" spans="1:10" ht="16.5" customHeight="1" x14ac:dyDescent="0.25">
      <c r="A39" s="180"/>
      <c r="B39" s="185"/>
      <c r="C39" s="185"/>
      <c r="D39" s="53" t="s">
        <v>33</v>
      </c>
      <c r="E39" s="53" t="s">
        <v>125</v>
      </c>
      <c r="F39" s="177"/>
      <c r="G39" s="185"/>
      <c r="H39" s="185"/>
      <c r="I39" s="196"/>
      <c r="J39" s="177"/>
    </row>
    <row r="40" spans="1:10" ht="36.75" customHeight="1" x14ac:dyDescent="0.25">
      <c r="A40" s="181"/>
      <c r="B40" s="185"/>
      <c r="C40" s="185"/>
      <c r="D40" s="53" t="s">
        <v>34</v>
      </c>
      <c r="E40" s="53" t="s">
        <v>38</v>
      </c>
      <c r="F40" s="178"/>
      <c r="G40" s="185"/>
      <c r="H40" s="185"/>
      <c r="I40" s="197"/>
      <c r="J40" s="178"/>
    </row>
    <row r="41" spans="1:10" ht="75" x14ac:dyDescent="0.25">
      <c r="A41" s="50" t="s">
        <v>22</v>
      </c>
      <c r="B41" s="47" t="s">
        <v>11</v>
      </c>
      <c r="C41" s="47" t="s">
        <v>128</v>
      </c>
      <c r="D41" s="47" t="s">
        <v>84</v>
      </c>
      <c r="E41" s="47" t="s">
        <v>196</v>
      </c>
      <c r="F41" s="47" t="s">
        <v>10</v>
      </c>
      <c r="G41" s="47">
        <v>10</v>
      </c>
      <c r="H41" s="47" t="s">
        <v>280</v>
      </c>
      <c r="I41" s="47"/>
      <c r="J41" s="47"/>
    </row>
    <row r="42" spans="1:10" ht="60" x14ac:dyDescent="0.25">
      <c r="A42" s="48" t="s">
        <v>23</v>
      </c>
      <c r="B42" s="61" t="s">
        <v>299</v>
      </c>
      <c r="C42" s="45" t="s">
        <v>12</v>
      </c>
      <c r="D42" s="53" t="s">
        <v>117</v>
      </c>
      <c r="E42" s="53"/>
      <c r="F42" s="10"/>
      <c r="G42" s="45">
        <v>15</v>
      </c>
      <c r="I42" s="12"/>
      <c r="J42" s="12"/>
    </row>
    <row r="43" spans="1:10" ht="28.5" customHeight="1" x14ac:dyDescent="0.25">
      <c r="A43" s="179" t="s">
        <v>203</v>
      </c>
      <c r="B43" s="176" t="s">
        <v>302</v>
      </c>
      <c r="C43" s="176" t="s">
        <v>12</v>
      </c>
      <c r="D43" s="53" t="s">
        <v>31</v>
      </c>
      <c r="E43" s="53" t="s">
        <v>119</v>
      </c>
      <c r="F43" s="176" t="s">
        <v>13</v>
      </c>
      <c r="G43" s="176">
        <v>5</v>
      </c>
      <c r="H43" s="176" t="s">
        <v>301</v>
      </c>
      <c r="I43" s="182"/>
      <c r="J43" s="176"/>
    </row>
    <row r="44" spans="1:10" ht="33.75" customHeight="1" x14ac:dyDescent="0.25">
      <c r="A44" s="180"/>
      <c r="B44" s="177"/>
      <c r="C44" s="177"/>
      <c r="D44" s="53" t="s">
        <v>32</v>
      </c>
      <c r="E44" s="53" t="s">
        <v>120</v>
      </c>
      <c r="F44" s="177"/>
      <c r="G44" s="177"/>
      <c r="H44" s="177"/>
      <c r="I44" s="183"/>
      <c r="J44" s="177"/>
    </row>
    <row r="45" spans="1:10" ht="43.5" customHeight="1" x14ac:dyDescent="0.25">
      <c r="A45" s="180"/>
      <c r="B45" s="177"/>
      <c r="C45" s="177"/>
      <c r="D45" s="53" t="s">
        <v>33</v>
      </c>
      <c r="E45" s="53" t="s">
        <v>121</v>
      </c>
      <c r="F45" s="177"/>
      <c r="G45" s="177"/>
      <c r="H45" s="177"/>
      <c r="I45" s="183"/>
      <c r="J45" s="177"/>
    </row>
    <row r="46" spans="1:10" ht="42.75" customHeight="1" x14ac:dyDescent="0.25">
      <c r="A46" s="181"/>
      <c r="B46" s="178"/>
      <c r="C46" s="178"/>
      <c r="D46" s="53" t="s">
        <v>34</v>
      </c>
      <c r="E46" s="53" t="s">
        <v>122</v>
      </c>
      <c r="F46" s="177"/>
      <c r="G46" s="178"/>
      <c r="H46" s="178"/>
      <c r="I46" s="184"/>
      <c r="J46" s="178"/>
    </row>
    <row r="47" spans="1:10" ht="98.25" customHeight="1" x14ac:dyDescent="0.25">
      <c r="A47" s="179" t="s">
        <v>204</v>
      </c>
      <c r="B47" s="176" t="s">
        <v>358</v>
      </c>
      <c r="C47" s="176" t="s">
        <v>12</v>
      </c>
      <c r="D47" s="53" t="s">
        <v>31</v>
      </c>
      <c r="E47" s="53" t="s">
        <v>119</v>
      </c>
      <c r="F47" s="177"/>
      <c r="G47" s="176">
        <v>5</v>
      </c>
      <c r="H47" s="176" t="s">
        <v>256</v>
      </c>
      <c r="I47" s="195"/>
      <c r="J47" s="176"/>
    </row>
    <row r="48" spans="1:10" ht="15" customHeight="1" x14ac:dyDescent="0.25">
      <c r="A48" s="180"/>
      <c r="B48" s="177"/>
      <c r="C48" s="177"/>
      <c r="D48" s="53" t="s">
        <v>32</v>
      </c>
      <c r="E48" s="53" t="s">
        <v>120</v>
      </c>
      <c r="F48" s="177"/>
      <c r="G48" s="177"/>
      <c r="H48" s="177"/>
      <c r="I48" s="196"/>
      <c r="J48" s="177"/>
    </row>
    <row r="49" spans="1:10" x14ac:dyDescent="0.25">
      <c r="A49" s="180"/>
      <c r="B49" s="177"/>
      <c r="C49" s="177"/>
      <c r="D49" s="53" t="s">
        <v>33</v>
      </c>
      <c r="E49" s="53" t="s">
        <v>121</v>
      </c>
      <c r="F49" s="177"/>
      <c r="G49" s="177"/>
      <c r="H49" s="177"/>
      <c r="I49" s="196"/>
      <c r="J49" s="177"/>
    </row>
    <row r="50" spans="1:10" x14ac:dyDescent="0.25">
      <c r="A50" s="181"/>
      <c r="B50" s="178"/>
      <c r="C50" s="178"/>
      <c r="D50" s="53" t="s">
        <v>34</v>
      </c>
      <c r="E50" s="53" t="s">
        <v>122</v>
      </c>
      <c r="F50" s="177"/>
      <c r="G50" s="178"/>
      <c r="H50" s="178"/>
      <c r="I50" s="197"/>
      <c r="J50" s="178"/>
    </row>
    <row r="51" spans="1:10" ht="43.5" customHeight="1" x14ac:dyDescent="0.25">
      <c r="A51" s="179" t="s">
        <v>331</v>
      </c>
      <c r="B51" s="176" t="s">
        <v>328</v>
      </c>
      <c r="C51" s="176" t="s">
        <v>12</v>
      </c>
      <c r="D51" s="71" t="s">
        <v>31</v>
      </c>
      <c r="E51" s="71" t="s">
        <v>119</v>
      </c>
      <c r="F51" s="177"/>
      <c r="G51" s="176">
        <v>5</v>
      </c>
      <c r="H51" s="176" t="s">
        <v>362</v>
      </c>
      <c r="I51" s="195"/>
      <c r="J51" s="176"/>
    </row>
    <row r="52" spans="1:10" ht="33.75" customHeight="1" x14ac:dyDescent="0.25">
      <c r="A52" s="180"/>
      <c r="B52" s="177"/>
      <c r="C52" s="177"/>
      <c r="D52" s="71" t="s">
        <v>32</v>
      </c>
      <c r="E52" s="71" t="s">
        <v>120</v>
      </c>
      <c r="F52" s="177"/>
      <c r="G52" s="177"/>
      <c r="H52" s="177"/>
      <c r="I52" s="196"/>
      <c r="J52" s="177"/>
    </row>
    <row r="53" spans="1:10" ht="56.25" customHeight="1" x14ac:dyDescent="0.25">
      <c r="A53" s="180"/>
      <c r="B53" s="177"/>
      <c r="C53" s="177"/>
      <c r="D53" s="71" t="s">
        <v>33</v>
      </c>
      <c r="E53" s="71" t="s">
        <v>121</v>
      </c>
      <c r="F53" s="177"/>
      <c r="G53" s="177"/>
      <c r="H53" s="177"/>
      <c r="I53" s="196"/>
      <c r="J53" s="177"/>
    </row>
    <row r="54" spans="1:10" ht="47.25" customHeight="1" x14ac:dyDescent="0.25">
      <c r="A54" s="181"/>
      <c r="B54" s="178"/>
      <c r="C54" s="178"/>
      <c r="D54" s="71" t="s">
        <v>34</v>
      </c>
      <c r="E54" s="71" t="s">
        <v>122</v>
      </c>
      <c r="F54" s="178"/>
      <c r="G54" s="178"/>
      <c r="H54" s="178"/>
      <c r="I54" s="197"/>
      <c r="J54" s="178"/>
    </row>
    <row r="55" spans="1:10" ht="117.75" customHeight="1" x14ac:dyDescent="0.25">
      <c r="A55" s="50" t="s">
        <v>24</v>
      </c>
      <c r="B55" s="47" t="s">
        <v>268</v>
      </c>
      <c r="C55" s="47" t="s">
        <v>9</v>
      </c>
      <c r="D55" s="47" t="s">
        <v>56</v>
      </c>
      <c r="E55" s="47" t="s">
        <v>452</v>
      </c>
      <c r="F55" s="47" t="s">
        <v>13</v>
      </c>
      <c r="G55" s="47">
        <v>10</v>
      </c>
      <c r="H55" s="47" t="s">
        <v>269</v>
      </c>
      <c r="I55" s="47"/>
      <c r="J55" s="47"/>
    </row>
    <row r="56" spans="1:10" ht="105" x14ac:dyDescent="0.25">
      <c r="A56" s="50" t="s">
        <v>27</v>
      </c>
      <c r="B56" s="47" t="s">
        <v>247</v>
      </c>
      <c r="C56" s="47" t="s">
        <v>9</v>
      </c>
      <c r="D56" s="47" t="s">
        <v>56</v>
      </c>
      <c r="E56" s="47">
        <v>50</v>
      </c>
      <c r="F56" s="47" t="s">
        <v>13</v>
      </c>
      <c r="G56" s="47">
        <v>10</v>
      </c>
      <c r="H56" s="45" t="s">
        <v>366</v>
      </c>
      <c r="I56" s="47"/>
      <c r="J56" s="47"/>
    </row>
    <row r="57" spans="1:10" ht="158.25" customHeight="1" x14ac:dyDescent="0.25">
      <c r="A57" s="15">
        <v>6</v>
      </c>
      <c r="B57" s="47" t="s">
        <v>270</v>
      </c>
      <c r="C57" s="47" t="s">
        <v>92</v>
      </c>
      <c r="D57" s="47" t="s">
        <v>271</v>
      </c>
      <c r="E57" s="47" t="s">
        <v>288</v>
      </c>
      <c r="F57" s="47" t="s">
        <v>272</v>
      </c>
      <c r="G57" s="47">
        <v>3</v>
      </c>
      <c r="H57" s="47" t="s">
        <v>273</v>
      </c>
      <c r="I57" s="47"/>
      <c r="J57" s="47"/>
    </row>
    <row r="58" spans="1:10" ht="112.5" customHeight="1" x14ac:dyDescent="0.25">
      <c r="A58" s="15">
        <v>7</v>
      </c>
      <c r="B58" s="47" t="s">
        <v>275</v>
      </c>
      <c r="C58" s="47" t="s">
        <v>12</v>
      </c>
      <c r="D58" s="47" t="s">
        <v>271</v>
      </c>
      <c r="E58" s="16">
        <v>1</v>
      </c>
      <c r="F58" s="47" t="s">
        <v>13</v>
      </c>
      <c r="G58" s="47">
        <v>2</v>
      </c>
      <c r="H58" s="46" t="s">
        <v>276</v>
      </c>
      <c r="I58" s="47"/>
      <c r="J58" s="47"/>
    </row>
    <row r="59" spans="1:10" ht="60" x14ac:dyDescent="0.25">
      <c r="A59" s="15">
        <v>8</v>
      </c>
      <c r="B59" s="66" t="s">
        <v>329</v>
      </c>
      <c r="C59" s="68" t="s">
        <v>332</v>
      </c>
      <c r="D59" s="68" t="s">
        <v>56</v>
      </c>
      <c r="E59" s="16">
        <v>1</v>
      </c>
      <c r="F59" s="68" t="s">
        <v>13</v>
      </c>
      <c r="G59" s="68">
        <v>5</v>
      </c>
      <c r="H59" s="70" t="s">
        <v>276</v>
      </c>
      <c r="I59" s="66"/>
      <c r="J59" s="66"/>
    </row>
    <row r="60" spans="1:10" ht="108.75" customHeight="1" x14ac:dyDescent="0.25">
      <c r="A60" s="15">
        <v>9</v>
      </c>
      <c r="B60" s="66" t="s">
        <v>330</v>
      </c>
      <c r="C60" s="68" t="s">
        <v>333</v>
      </c>
      <c r="D60" s="68" t="s">
        <v>271</v>
      </c>
      <c r="E60" s="16" t="s">
        <v>334</v>
      </c>
      <c r="F60" s="68" t="s">
        <v>148</v>
      </c>
      <c r="G60" s="68">
        <v>5</v>
      </c>
      <c r="H60" s="70" t="s">
        <v>367</v>
      </c>
      <c r="I60" s="66"/>
      <c r="J60" s="66"/>
    </row>
    <row r="61" spans="1:10" x14ac:dyDescent="0.25">
      <c r="A61" s="11"/>
      <c r="B61" s="17" t="s">
        <v>14</v>
      </c>
      <c r="C61" s="51"/>
      <c r="D61" s="51"/>
      <c r="E61" s="51"/>
      <c r="F61" s="51"/>
      <c r="G61" s="51">
        <f>G4+G41+G42+G55+G56+G57+G58+G59+G60</f>
        <v>100</v>
      </c>
      <c r="H61" s="51"/>
      <c r="I61" s="51"/>
      <c r="J61" s="27">
        <f>J6+J10+J15+J19+J23+J27+J33+J37+J41+J43+J47+J51+J55+J56+J57+J58+J59+J60</f>
        <v>0</v>
      </c>
    </row>
    <row r="63" spans="1:10" ht="30" x14ac:dyDescent="0.25">
      <c r="B63" s="9" t="s">
        <v>274</v>
      </c>
    </row>
  </sheetData>
  <mergeCells count="85">
    <mergeCell ref="A10:A13"/>
    <mergeCell ref="B10:B13"/>
    <mergeCell ref="C10:C13"/>
    <mergeCell ref="G10:G13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H23:H26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B47:B50"/>
    <mergeCell ref="A23:A26"/>
    <mergeCell ref="B23:B26"/>
    <mergeCell ref="C23:C26"/>
    <mergeCell ref="G23:G26"/>
    <mergeCell ref="G28:G31"/>
    <mergeCell ref="B27:C27"/>
    <mergeCell ref="A28:A31"/>
    <mergeCell ref="B28:B31"/>
    <mergeCell ref="C28:C31"/>
    <mergeCell ref="B32:C32"/>
    <mergeCell ref="G33:G36"/>
    <mergeCell ref="A33:A36"/>
    <mergeCell ref="B33:B36"/>
    <mergeCell ref="C33:C36"/>
    <mergeCell ref="J37:J40"/>
    <mergeCell ref="A43:A46"/>
    <mergeCell ref="C43:C46"/>
    <mergeCell ref="G43:G46"/>
    <mergeCell ref="I43:I46"/>
    <mergeCell ref="J43:J46"/>
    <mergeCell ref="H37:H40"/>
    <mergeCell ref="I37:I40"/>
    <mergeCell ref="A37:A40"/>
    <mergeCell ref="B37:B40"/>
    <mergeCell ref="C37:C40"/>
    <mergeCell ref="G37:G40"/>
    <mergeCell ref="J51:J54"/>
    <mergeCell ref="I51:I54"/>
    <mergeCell ref="A51:A54"/>
    <mergeCell ref="B51:B54"/>
    <mergeCell ref="C51:C54"/>
    <mergeCell ref="F43:F54"/>
    <mergeCell ref="H51:H54"/>
    <mergeCell ref="G51:G54"/>
    <mergeCell ref="I47:I50"/>
    <mergeCell ref="J47:J50"/>
    <mergeCell ref="H43:H46"/>
    <mergeCell ref="H47:H50"/>
    <mergeCell ref="A47:A50"/>
    <mergeCell ref="C47:C50"/>
    <mergeCell ref="G47:G50"/>
    <mergeCell ref="B43:B46"/>
  </mergeCells>
  <pageMargins left="0.43307086614173229" right="0.23622047244094491" top="0.35433070866141736" bottom="0" header="0.31496062992125984" footer="0.31496062992125984"/>
  <pageSetup paperSize="9" scale="46" fitToHeight="2" orientation="portrait" r:id="rId1"/>
  <ignoredErrors>
    <ignoredError sqref="A4:A5 A41:A42 A55:A56" numberStoredAsText="1"/>
    <ignoredError sqref="A6:A40 A44:A46" twoDigitTextYear="1" numberStoredAsText="1"/>
    <ignoredError sqref="A61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E6E6E6"/>
    <pageSetUpPr fitToPage="1"/>
  </sheetPr>
  <dimension ref="A1:K67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" style="31" customWidth="1"/>
    <col min="2" max="2" width="24.5703125" style="31" customWidth="1"/>
    <col min="3" max="3" width="10.140625" style="31" customWidth="1"/>
    <col min="4" max="4" width="24" style="31" customWidth="1"/>
    <col min="5" max="5" width="10.85546875" style="31" customWidth="1"/>
    <col min="6" max="6" width="17.85546875" style="31" customWidth="1"/>
    <col min="7" max="7" width="10.42578125" style="31" customWidth="1"/>
    <col min="8" max="8" width="38.140625" style="31" customWidth="1"/>
    <col min="9" max="9" width="11.5703125" style="31" bestFit="1" customWidth="1"/>
    <col min="10" max="10" width="41.85546875" style="31" customWidth="1"/>
    <col min="11" max="11" width="27.7109375" customWidth="1"/>
    <col min="12" max="12" width="20.42578125" bestFit="1" customWidth="1"/>
  </cols>
  <sheetData>
    <row r="1" spans="1:10" ht="60" x14ac:dyDescent="0.25">
      <c r="J1" s="14" t="s">
        <v>473</v>
      </c>
    </row>
    <row r="2" spans="1:10" ht="30" customHeight="1" x14ac:dyDescent="0.25">
      <c r="A2" s="209" t="s">
        <v>416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28.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G5+G14+G36</f>
        <v>40</v>
      </c>
      <c r="H4" s="12"/>
      <c r="I4" s="118"/>
      <c r="J4" s="118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15</v>
      </c>
      <c r="H5" s="12"/>
      <c r="I5" s="118"/>
      <c r="J5" s="118"/>
    </row>
    <row r="6" spans="1:10" ht="21.7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10</v>
      </c>
      <c r="H6" s="176" t="s">
        <v>354</v>
      </c>
      <c r="I6" s="195"/>
      <c r="J6" s="218"/>
    </row>
    <row r="7" spans="1:10" ht="27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219"/>
    </row>
    <row r="8" spans="1:10" ht="39.7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219"/>
    </row>
    <row r="9" spans="1:10" ht="13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220"/>
    </row>
    <row r="10" spans="1:10" ht="28.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95"/>
      <c r="J10" s="218"/>
    </row>
    <row r="11" spans="1:10" ht="21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219"/>
    </row>
    <row r="12" spans="1:10" ht="41.2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219"/>
    </row>
    <row r="13" spans="1:10" ht="22.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220"/>
    </row>
    <row r="14" spans="1:10" ht="34.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28.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364</v>
      </c>
      <c r="I15" s="176"/>
      <c r="J15" s="176"/>
    </row>
    <row r="16" spans="1:10" ht="28.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77"/>
      <c r="J16" s="177"/>
    </row>
    <row r="17" spans="1:11" ht="29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77"/>
      <c r="J17" s="177"/>
    </row>
    <row r="18" spans="1:11" ht="30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78"/>
      <c r="J18" s="178"/>
    </row>
    <row r="19" spans="1:11" ht="23.2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1" ht="27.7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1" ht="23.2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1" ht="60.7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1" ht="28.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1" ht="33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1" ht="44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1" ht="32.2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1" ht="15" hidden="1" customHeight="1" x14ac:dyDescent="0.25">
      <c r="A27" s="115" t="s">
        <v>20</v>
      </c>
      <c r="B27" s="250" t="s">
        <v>131</v>
      </c>
      <c r="C27" s="251"/>
      <c r="D27" s="119"/>
      <c r="E27" s="119"/>
      <c r="F27" s="177"/>
      <c r="G27" s="118">
        <f>G28+G32</f>
        <v>10</v>
      </c>
      <c r="H27" s="10"/>
      <c r="I27" s="113"/>
      <c r="J27" s="113"/>
    </row>
    <row r="28" spans="1:11" ht="26.25" hidden="1" customHeight="1" x14ac:dyDescent="0.25">
      <c r="A28" s="201" t="s">
        <v>110</v>
      </c>
      <c r="B28" s="247" t="s">
        <v>109</v>
      </c>
      <c r="C28" s="247" t="s">
        <v>9</v>
      </c>
      <c r="D28" s="175" t="s">
        <v>31</v>
      </c>
      <c r="E28" s="175" t="s">
        <v>124</v>
      </c>
      <c r="F28" s="177"/>
      <c r="G28" s="185">
        <v>5</v>
      </c>
      <c r="H28" s="185" t="s">
        <v>285</v>
      </c>
      <c r="I28" s="176"/>
      <c r="J28" s="176"/>
    </row>
    <row r="29" spans="1:11" ht="24.75" hidden="1" customHeight="1" x14ac:dyDescent="0.25">
      <c r="A29" s="202"/>
      <c r="B29" s="248"/>
      <c r="C29" s="248"/>
      <c r="D29" s="175" t="s">
        <v>32</v>
      </c>
      <c r="E29" s="175" t="s">
        <v>36</v>
      </c>
      <c r="F29" s="177"/>
      <c r="G29" s="185"/>
      <c r="H29" s="185"/>
      <c r="I29" s="177"/>
      <c r="J29" s="177"/>
      <c r="K29" s="39"/>
    </row>
    <row r="30" spans="1:11" ht="16.5" hidden="1" customHeight="1" x14ac:dyDescent="0.25">
      <c r="A30" s="202"/>
      <c r="B30" s="248"/>
      <c r="C30" s="248"/>
      <c r="D30" s="175" t="s">
        <v>33</v>
      </c>
      <c r="E30" s="175" t="s">
        <v>125</v>
      </c>
      <c r="F30" s="177"/>
      <c r="G30" s="185"/>
      <c r="H30" s="185"/>
      <c r="I30" s="177"/>
      <c r="J30" s="177"/>
    </row>
    <row r="31" spans="1:11" ht="29.25" hidden="1" customHeight="1" x14ac:dyDescent="0.25">
      <c r="A31" s="203"/>
      <c r="B31" s="249"/>
      <c r="C31" s="249"/>
      <c r="D31" s="175" t="s">
        <v>34</v>
      </c>
      <c r="E31" s="175" t="s">
        <v>38</v>
      </c>
      <c r="F31" s="177"/>
      <c r="G31" s="185"/>
      <c r="H31" s="185"/>
      <c r="I31" s="178"/>
      <c r="J31" s="178"/>
    </row>
    <row r="32" spans="1:11" ht="29.25" hidden="1" customHeight="1" x14ac:dyDescent="0.25">
      <c r="A32" s="201" t="s">
        <v>111</v>
      </c>
      <c r="B32" s="247" t="s">
        <v>103</v>
      </c>
      <c r="C32" s="247" t="s">
        <v>9</v>
      </c>
      <c r="D32" s="175" t="s">
        <v>31</v>
      </c>
      <c r="E32" s="175" t="s">
        <v>116</v>
      </c>
      <c r="F32" s="177"/>
      <c r="G32" s="176">
        <v>5</v>
      </c>
      <c r="H32" s="185" t="s">
        <v>200</v>
      </c>
      <c r="I32" s="176"/>
      <c r="J32" s="176"/>
    </row>
    <row r="33" spans="1:10" ht="26.25" hidden="1" customHeight="1" x14ac:dyDescent="0.25">
      <c r="A33" s="202"/>
      <c r="B33" s="248"/>
      <c r="C33" s="248"/>
      <c r="D33" s="175" t="s">
        <v>32</v>
      </c>
      <c r="E33" s="175" t="s">
        <v>126</v>
      </c>
      <c r="F33" s="177"/>
      <c r="G33" s="177"/>
      <c r="H33" s="185"/>
      <c r="I33" s="177"/>
      <c r="J33" s="177"/>
    </row>
    <row r="34" spans="1:10" ht="26.25" hidden="1" customHeight="1" x14ac:dyDescent="0.25">
      <c r="A34" s="202"/>
      <c r="B34" s="248"/>
      <c r="C34" s="248"/>
      <c r="D34" s="175" t="s">
        <v>33</v>
      </c>
      <c r="E34" s="175" t="s">
        <v>127</v>
      </c>
      <c r="F34" s="177"/>
      <c r="G34" s="177"/>
      <c r="H34" s="185"/>
      <c r="I34" s="177"/>
      <c r="J34" s="177"/>
    </row>
    <row r="35" spans="1:10" ht="37.5" hidden="1" customHeight="1" x14ac:dyDescent="0.25">
      <c r="A35" s="203"/>
      <c r="B35" s="249"/>
      <c r="C35" s="249"/>
      <c r="D35" s="175" t="s">
        <v>34</v>
      </c>
      <c r="E35" s="175" t="s">
        <v>91</v>
      </c>
      <c r="F35" s="177"/>
      <c r="G35" s="178"/>
      <c r="H35" s="185"/>
      <c r="I35" s="178"/>
      <c r="J35" s="178"/>
    </row>
    <row r="36" spans="1:10" ht="29.25" customHeight="1" x14ac:dyDescent="0.25">
      <c r="A36" s="120" t="s">
        <v>21</v>
      </c>
      <c r="B36" s="189" t="s">
        <v>112</v>
      </c>
      <c r="C36" s="190"/>
      <c r="D36" s="119"/>
      <c r="E36" s="119"/>
      <c r="F36" s="177"/>
      <c r="G36" s="118">
        <f>G37+G41</f>
        <v>10</v>
      </c>
      <c r="H36" s="12"/>
      <c r="I36" s="12"/>
      <c r="J36" s="12"/>
    </row>
    <row r="37" spans="1:10" ht="38.25" customHeight="1" x14ac:dyDescent="0.25">
      <c r="A37" s="194" t="s">
        <v>113</v>
      </c>
      <c r="B37" s="185" t="s">
        <v>115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76"/>
      <c r="J37" s="176"/>
    </row>
    <row r="38" spans="1:10" ht="27" customHeight="1" x14ac:dyDescent="0.25">
      <c r="A38" s="194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77"/>
      <c r="J38" s="177"/>
    </row>
    <row r="39" spans="1:10" ht="29.25" customHeight="1" x14ac:dyDescent="0.25">
      <c r="A39" s="194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77"/>
      <c r="J39" s="177"/>
    </row>
    <row r="40" spans="1:10" ht="23.25" customHeight="1" x14ac:dyDescent="0.25">
      <c r="A40" s="194"/>
      <c r="B40" s="185"/>
      <c r="C40" s="185"/>
      <c r="D40" s="119" t="s">
        <v>34</v>
      </c>
      <c r="E40" s="119" t="s">
        <v>38</v>
      </c>
      <c r="F40" s="177"/>
      <c r="G40" s="185"/>
      <c r="H40" s="185"/>
      <c r="I40" s="178"/>
      <c r="J40" s="178"/>
    </row>
    <row r="41" spans="1:10" ht="27" customHeight="1" x14ac:dyDescent="0.25">
      <c r="A41" s="179" t="s">
        <v>114</v>
      </c>
      <c r="B41" s="185" t="s">
        <v>104</v>
      </c>
      <c r="C41" s="185" t="s">
        <v>9</v>
      </c>
      <c r="D41" s="119" t="s">
        <v>31</v>
      </c>
      <c r="E41" s="119" t="s">
        <v>124</v>
      </c>
      <c r="F41" s="177"/>
      <c r="G41" s="185">
        <v>5</v>
      </c>
      <c r="H41" s="185" t="s">
        <v>264</v>
      </c>
      <c r="I41" s="195"/>
      <c r="J41" s="176"/>
    </row>
    <row r="42" spans="1:10" ht="17.25" customHeight="1" x14ac:dyDescent="0.25">
      <c r="A42" s="180"/>
      <c r="B42" s="185"/>
      <c r="C42" s="185"/>
      <c r="D42" s="119" t="s">
        <v>32</v>
      </c>
      <c r="E42" s="119" t="s">
        <v>36</v>
      </c>
      <c r="F42" s="177"/>
      <c r="G42" s="185"/>
      <c r="H42" s="185"/>
      <c r="I42" s="196"/>
      <c r="J42" s="177"/>
    </row>
    <row r="43" spans="1:10" ht="27.75" customHeight="1" x14ac:dyDescent="0.25">
      <c r="A43" s="180"/>
      <c r="B43" s="185"/>
      <c r="C43" s="185"/>
      <c r="D43" s="119" t="s">
        <v>33</v>
      </c>
      <c r="E43" s="119" t="s">
        <v>125</v>
      </c>
      <c r="F43" s="177"/>
      <c r="G43" s="185"/>
      <c r="H43" s="185"/>
      <c r="I43" s="196"/>
      <c r="J43" s="177"/>
    </row>
    <row r="44" spans="1:10" ht="25.5" customHeight="1" x14ac:dyDescent="0.25">
      <c r="A44" s="181"/>
      <c r="B44" s="185"/>
      <c r="C44" s="185"/>
      <c r="D44" s="119" t="s">
        <v>34</v>
      </c>
      <c r="E44" s="119" t="s">
        <v>38</v>
      </c>
      <c r="F44" s="178"/>
      <c r="G44" s="185"/>
      <c r="H44" s="185"/>
      <c r="I44" s="197"/>
      <c r="J44" s="178"/>
    </row>
    <row r="45" spans="1:10" s="6" customFormat="1" ht="105.75" customHeight="1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196</v>
      </c>
      <c r="F45" s="118" t="s">
        <v>10</v>
      </c>
      <c r="G45" s="118">
        <v>10</v>
      </c>
      <c r="H45" s="118" t="s">
        <v>261</v>
      </c>
      <c r="I45" s="118"/>
      <c r="J45" s="118"/>
    </row>
    <row r="46" spans="1:10" ht="71.25" customHeight="1" x14ac:dyDescent="0.25">
      <c r="A46" s="114" t="s">
        <v>23</v>
      </c>
      <c r="B46" s="111" t="s">
        <v>299</v>
      </c>
      <c r="C46" s="111" t="s">
        <v>12</v>
      </c>
      <c r="D46" s="119" t="s">
        <v>117</v>
      </c>
      <c r="E46" s="119"/>
      <c r="F46" s="10"/>
      <c r="G46" s="111">
        <f>G47+G51+G55</f>
        <v>15</v>
      </c>
      <c r="H46" s="21"/>
      <c r="I46" s="12"/>
      <c r="J46" s="12"/>
    </row>
    <row r="47" spans="1:10" ht="23.25" customHeight="1" x14ac:dyDescent="0.25">
      <c r="A47" s="179" t="s">
        <v>203</v>
      </c>
      <c r="B47" s="176" t="s">
        <v>303</v>
      </c>
      <c r="C47" s="176" t="s">
        <v>12</v>
      </c>
      <c r="D47" s="119" t="s">
        <v>31</v>
      </c>
      <c r="E47" s="119" t="s">
        <v>119</v>
      </c>
      <c r="F47" s="176" t="s">
        <v>13</v>
      </c>
      <c r="G47" s="176">
        <v>5</v>
      </c>
      <c r="H47" s="185" t="s">
        <v>301</v>
      </c>
      <c r="I47" s="176"/>
      <c r="J47" s="176"/>
    </row>
    <row r="48" spans="1:10" ht="29.2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77"/>
      <c r="J48" s="177"/>
    </row>
    <row r="49" spans="1:10" ht="24.7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77"/>
      <c r="J49" s="177"/>
    </row>
    <row r="50" spans="1:10" ht="61.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78"/>
      <c r="J50" s="178"/>
    </row>
    <row r="51" spans="1:10" ht="40.5" customHeight="1" x14ac:dyDescent="0.25">
      <c r="A51" s="179" t="s">
        <v>204</v>
      </c>
      <c r="B51" s="176" t="s">
        <v>358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85" t="s">
        <v>256</v>
      </c>
      <c r="I51" s="176"/>
      <c r="J51" s="176"/>
    </row>
    <row r="52" spans="1:10" ht="31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85"/>
      <c r="I52" s="177"/>
      <c r="J52" s="177"/>
    </row>
    <row r="53" spans="1:10" ht="27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85"/>
      <c r="I53" s="177"/>
      <c r="J53" s="177"/>
    </row>
    <row r="54" spans="1:10" ht="49.5" customHeight="1" x14ac:dyDescent="0.25">
      <c r="A54" s="181"/>
      <c r="B54" s="178"/>
      <c r="C54" s="178"/>
      <c r="D54" s="119" t="s">
        <v>34</v>
      </c>
      <c r="E54" s="119" t="s">
        <v>122</v>
      </c>
      <c r="F54" s="177"/>
      <c r="G54" s="178"/>
      <c r="H54" s="185"/>
      <c r="I54" s="178"/>
      <c r="J54" s="178"/>
    </row>
    <row r="55" spans="1:10" ht="35.25" customHeight="1" x14ac:dyDescent="0.25">
      <c r="A55" s="179" t="s">
        <v>331</v>
      </c>
      <c r="B55" s="176" t="s">
        <v>328</v>
      </c>
      <c r="C55" s="176" t="s">
        <v>12</v>
      </c>
      <c r="D55" s="119" t="s">
        <v>31</v>
      </c>
      <c r="E55" s="119" t="s">
        <v>119</v>
      </c>
      <c r="F55" s="177"/>
      <c r="G55" s="176">
        <v>5</v>
      </c>
      <c r="H55" s="176" t="s">
        <v>362</v>
      </c>
      <c r="I55" s="176"/>
      <c r="J55" s="176"/>
    </row>
    <row r="56" spans="1:10" ht="29.25" customHeight="1" x14ac:dyDescent="0.25">
      <c r="A56" s="180"/>
      <c r="B56" s="177"/>
      <c r="C56" s="177"/>
      <c r="D56" s="119" t="s">
        <v>32</v>
      </c>
      <c r="E56" s="119" t="s">
        <v>120</v>
      </c>
      <c r="F56" s="177"/>
      <c r="G56" s="177"/>
      <c r="H56" s="177"/>
      <c r="I56" s="177"/>
      <c r="J56" s="177"/>
    </row>
    <row r="57" spans="1:10" ht="39.75" customHeight="1" x14ac:dyDescent="0.25">
      <c r="A57" s="180"/>
      <c r="B57" s="177"/>
      <c r="C57" s="177"/>
      <c r="D57" s="119" t="s">
        <v>33</v>
      </c>
      <c r="E57" s="119" t="s">
        <v>121</v>
      </c>
      <c r="F57" s="177"/>
      <c r="G57" s="177"/>
      <c r="H57" s="177"/>
      <c r="I57" s="177"/>
      <c r="J57" s="177"/>
    </row>
    <row r="58" spans="1:10" ht="57" customHeight="1" x14ac:dyDescent="0.25">
      <c r="A58" s="181"/>
      <c r="B58" s="178"/>
      <c r="C58" s="178"/>
      <c r="D58" s="119" t="s">
        <v>34</v>
      </c>
      <c r="E58" s="119" t="s">
        <v>122</v>
      </c>
      <c r="F58" s="178"/>
      <c r="G58" s="178"/>
      <c r="H58" s="178"/>
      <c r="I58" s="178"/>
      <c r="J58" s="178"/>
    </row>
    <row r="59" spans="1:10" ht="140.25" customHeight="1" x14ac:dyDescent="0.25">
      <c r="A59" s="120" t="s">
        <v>24</v>
      </c>
      <c r="B59" s="118" t="s">
        <v>268</v>
      </c>
      <c r="C59" s="118" t="s">
        <v>9</v>
      </c>
      <c r="D59" s="118" t="s">
        <v>56</v>
      </c>
      <c r="E59" s="118" t="s">
        <v>452</v>
      </c>
      <c r="F59" s="118" t="s">
        <v>13</v>
      </c>
      <c r="G59" s="118">
        <v>10</v>
      </c>
      <c r="H59" s="118" t="s">
        <v>269</v>
      </c>
      <c r="I59" s="123"/>
      <c r="J59" s="118"/>
    </row>
    <row r="60" spans="1:10" ht="138" customHeight="1" x14ac:dyDescent="0.25">
      <c r="A60" s="120" t="s">
        <v>27</v>
      </c>
      <c r="B60" s="118" t="s">
        <v>129</v>
      </c>
      <c r="C60" s="118" t="s">
        <v>9</v>
      </c>
      <c r="D60" s="118" t="s">
        <v>56</v>
      </c>
      <c r="E60" s="118">
        <v>50</v>
      </c>
      <c r="F60" s="118" t="s">
        <v>13</v>
      </c>
      <c r="G60" s="118">
        <v>10</v>
      </c>
      <c r="H60" s="111" t="s">
        <v>130</v>
      </c>
      <c r="I60" s="118"/>
      <c r="J60" s="118"/>
    </row>
    <row r="61" spans="1:10" ht="217.5" customHeight="1" x14ac:dyDescent="0.25">
      <c r="A61" s="120" t="s">
        <v>28</v>
      </c>
      <c r="B61" s="118" t="s">
        <v>270</v>
      </c>
      <c r="C61" s="118" t="s">
        <v>92</v>
      </c>
      <c r="D61" s="118" t="s">
        <v>271</v>
      </c>
      <c r="E61" s="118" t="s">
        <v>288</v>
      </c>
      <c r="F61" s="118" t="s">
        <v>272</v>
      </c>
      <c r="G61" s="118">
        <v>3</v>
      </c>
      <c r="H61" s="118" t="s">
        <v>273</v>
      </c>
      <c r="I61" s="118"/>
      <c r="J61" s="118"/>
    </row>
    <row r="62" spans="1:10" ht="135" x14ac:dyDescent="0.25">
      <c r="A62" s="120" t="s">
        <v>57</v>
      </c>
      <c r="B62" s="118" t="s">
        <v>275</v>
      </c>
      <c r="C62" s="118" t="s">
        <v>12</v>
      </c>
      <c r="D62" s="118" t="s">
        <v>271</v>
      </c>
      <c r="E62" s="16">
        <v>1</v>
      </c>
      <c r="F62" s="118" t="s">
        <v>13</v>
      </c>
      <c r="G62" s="118">
        <v>2</v>
      </c>
      <c r="H62" s="113" t="s">
        <v>276</v>
      </c>
      <c r="I62" s="118"/>
      <c r="J62" s="118"/>
    </row>
    <row r="63" spans="1:10" ht="75" x14ac:dyDescent="0.25">
      <c r="A63" s="120" t="s">
        <v>278</v>
      </c>
      <c r="B63" s="118" t="s">
        <v>329</v>
      </c>
      <c r="C63" s="118" t="s">
        <v>332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276</v>
      </c>
      <c r="I63" s="118"/>
      <c r="J63" s="118"/>
    </row>
    <row r="64" spans="1:10" ht="120" x14ac:dyDescent="0.25">
      <c r="A64" s="120">
        <v>9</v>
      </c>
      <c r="B64" s="118" t="s">
        <v>330</v>
      </c>
      <c r="C64" s="118" t="s">
        <v>333</v>
      </c>
      <c r="D64" s="118" t="s">
        <v>271</v>
      </c>
      <c r="E64" s="16" t="s">
        <v>334</v>
      </c>
      <c r="F64" s="118" t="s">
        <v>148</v>
      </c>
      <c r="G64" s="118">
        <v>5</v>
      </c>
      <c r="H64" s="113" t="s">
        <v>367</v>
      </c>
      <c r="I64" s="118"/>
      <c r="J64" s="118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G4+G45+G46+G59+G60+G61+G62+G63+G64</f>
        <v>100</v>
      </c>
      <c r="H65" s="131"/>
      <c r="I65" s="131"/>
      <c r="J65" s="27">
        <f>J6+J10+J15+J19+J23+J37+J41+J45+J47+J51+J55+J59+J60+J61+J62+J63+J64</f>
        <v>0</v>
      </c>
    </row>
    <row r="67" spans="1:10" ht="30" x14ac:dyDescent="0.25">
      <c r="B67" s="9" t="s">
        <v>274</v>
      </c>
    </row>
  </sheetData>
  <mergeCells count="92">
    <mergeCell ref="H51:H54"/>
    <mergeCell ref="C51:C54"/>
    <mergeCell ref="G51:G54"/>
    <mergeCell ref="B41:B44"/>
    <mergeCell ref="C41:C44"/>
    <mergeCell ref="G41:G44"/>
    <mergeCell ref="A2:J2"/>
    <mergeCell ref="G15:G18"/>
    <mergeCell ref="G23:G26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B15:B18"/>
    <mergeCell ref="B36:C36"/>
    <mergeCell ref="A41:A44"/>
    <mergeCell ref="G6:G9"/>
    <mergeCell ref="H6:H9"/>
    <mergeCell ref="I6:I9"/>
    <mergeCell ref="H15:H18"/>
    <mergeCell ref="I15:I18"/>
    <mergeCell ref="H23:H26"/>
    <mergeCell ref="I23:I26"/>
    <mergeCell ref="H37:H40"/>
    <mergeCell ref="I37:I40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I28:I31"/>
    <mergeCell ref="J28:J31"/>
    <mergeCell ref="H28:H31"/>
    <mergeCell ref="J37:J40"/>
    <mergeCell ref="H41:H44"/>
    <mergeCell ref="I41:I44"/>
    <mergeCell ref="J41:J44"/>
    <mergeCell ref="I47:I50"/>
    <mergeCell ref="J47:J50"/>
    <mergeCell ref="H47:H50"/>
    <mergeCell ref="I32:I35"/>
    <mergeCell ref="J32:J35"/>
    <mergeCell ref="A32:A35"/>
    <mergeCell ref="B32:B35"/>
    <mergeCell ref="C32:C35"/>
    <mergeCell ref="G32:G35"/>
    <mergeCell ref="H32:H35"/>
    <mergeCell ref="H55:H58"/>
    <mergeCell ref="I55:I58"/>
    <mergeCell ref="J55:J58"/>
    <mergeCell ref="A55:A58"/>
    <mergeCell ref="B55:B58"/>
    <mergeCell ref="C55:C58"/>
    <mergeCell ref="F47:F58"/>
    <mergeCell ref="G55:G58"/>
    <mergeCell ref="I51:I54"/>
    <mergeCell ref="J51:J54"/>
    <mergeCell ref="A47:A50"/>
    <mergeCell ref="B47:B50"/>
    <mergeCell ref="C47:C50"/>
    <mergeCell ref="G47:G50"/>
    <mergeCell ref="A51:A54"/>
    <mergeCell ref="B51:B54"/>
  </mergeCells>
  <pageMargins left="0.11811023622047245" right="0.11811023622047245" top="0.35433070866141736" bottom="0.35433070866141736" header="0.31496062992125984" footer="0.31496062992125984"/>
  <pageSetup paperSize="9" scale="51" fitToHeight="2" orientation="portrait" r:id="rId1"/>
  <ignoredErrors>
    <ignoredError sqref="A6:A13 A19:A26" twoDigitTextYear="1"/>
    <ignoredError sqref="A5 A14 A16:A18 A48:A50 A36 A38:A40 A42:A44 A27:A31" numberStoredAsText="1"/>
    <ignoredError sqref="A15 A37 A41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J61"/>
  <sheetViews>
    <sheetView zoomScale="81" zoomScaleNormal="81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6" style="31" customWidth="1"/>
    <col min="2" max="2" width="27.7109375" style="31" customWidth="1"/>
    <col min="3" max="3" width="11.42578125" style="31" customWidth="1"/>
    <col min="4" max="4" width="23.85546875" style="31" customWidth="1"/>
    <col min="5" max="5" width="10.7109375" style="31" customWidth="1"/>
    <col min="6" max="6" width="20.5703125" style="31" customWidth="1"/>
    <col min="7" max="7" width="11" style="31" customWidth="1"/>
    <col min="8" max="8" width="37.85546875" style="31" customWidth="1"/>
    <col min="9" max="9" width="7.7109375" style="31" customWidth="1"/>
    <col min="10" max="10" width="41.5703125" style="31" customWidth="1"/>
    <col min="11" max="11" width="23.5703125" bestFit="1" customWidth="1"/>
  </cols>
  <sheetData>
    <row r="1" spans="1:10" ht="60" x14ac:dyDescent="0.25">
      <c r="J1" s="14" t="s">
        <v>474</v>
      </c>
    </row>
    <row r="2" spans="1:10" ht="31.5" customHeight="1" x14ac:dyDescent="0.25">
      <c r="A2" s="209" t="s">
        <v>417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56.2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0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118"/>
      <c r="J5" s="118"/>
    </row>
    <row r="6" spans="1:10" ht="27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354</v>
      </c>
      <c r="I6" s="176"/>
      <c r="J6" s="176"/>
    </row>
    <row r="7" spans="1:10" ht="27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77"/>
      <c r="J7" s="177"/>
    </row>
    <row r="8" spans="1:10" ht="25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77"/>
      <c r="J8" s="177"/>
    </row>
    <row r="9" spans="1:10" ht="27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78"/>
      <c r="J9" s="178"/>
    </row>
    <row r="10" spans="1:10" ht="24.7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76"/>
      <c r="J10" s="176"/>
    </row>
    <row r="11" spans="1:10" ht="20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77"/>
      <c r="J11" s="177"/>
    </row>
    <row r="12" spans="1:10" ht="30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77"/>
      <c r="J12" s="177"/>
    </row>
    <row r="13" spans="1:10" ht="41.2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78"/>
      <c r="J13" s="178"/>
    </row>
    <row r="14" spans="1:10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27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246</v>
      </c>
      <c r="I15" s="195"/>
      <c r="J15" s="176"/>
    </row>
    <row r="16" spans="1:10" ht="30.7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177"/>
    </row>
    <row r="17" spans="1:10" ht="35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177"/>
    </row>
    <row r="18" spans="1:10" ht="33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178"/>
    </row>
    <row r="19" spans="1:10" ht="32.2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76"/>
      <c r="J19" s="176"/>
    </row>
    <row r="20" spans="1:10" ht="29.2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77"/>
      <c r="J20" s="177"/>
    </row>
    <row r="21" spans="1:10" ht="36.7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77"/>
      <c r="J21" s="177"/>
    </row>
    <row r="22" spans="1:10" ht="48.7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78"/>
      <c r="J22" s="178"/>
    </row>
    <row r="23" spans="1:10" ht="21.7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176"/>
    </row>
    <row r="24" spans="1:10" ht="26.2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177"/>
    </row>
    <row r="25" spans="1:10" ht="36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177"/>
    </row>
    <row r="26" spans="1:10" ht="54.7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178"/>
    </row>
    <row r="27" spans="1:10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</f>
        <v>5</v>
      </c>
      <c r="H27" s="12"/>
      <c r="I27" s="12"/>
      <c r="J27" s="12"/>
    </row>
    <row r="28" spans="1:10" ht="30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76"/>
      <c r="J28" s="176"/>
    </row>
    <row r="29" spans="1:10" ht="36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77"/>
      <c r="J29" s="177"/>
    </row>
    <row r="30" spans="1:10" ht="30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77"/>
      <c r="J30" s="177"/>
    </row>
    <row r="31" spans="1:10" ht="28.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78"/>
      <c r="J31" s="178"/>
    </row>
    <row r="32" spans="1:10" ht="27.75" customHeight="1" x14ac:dyDescent="0.25">
      <c r="A32" s="120" t="s">
        <v>21</v>
      </c>
      <c r="B32" s="189" t="s">
        <v>112</v>
      </c>
      <c r="C32" s="190"/>
      <c r="D32" s="119"/>
      <c r="E32" s="119"/>
      <c r="F32" s="177"/>
      <c r="G32" s="118">
        <f>G33+G37</f>
        <v>10</v>
      </c>
      <c r="H32" s="12"/>
      <c r="I32" s="12"/>
      <c r="J32" s="12"/>
    </row>
    <row r="33" spans="1:10" ht="30.75" customHeight="1" x14ac:dyDescent="0.25">
      <c r="A33" s="194" t="s">
        <v>113</v>
      </c>
      <c r="B33" s="185" t="s">
        <v>115</v>
      </c>
      <c r="C33" s="185" t="s">
        <v>9</v>
      </c>
      <c r="D33" s="119" t="s">
        <v>31</v>
      </c>
      <c r="E33" s="119" t="s">
        <v>124</v>
      </c>
      <c r="F33" s="177"/>
      <c r="G33" s="185">
        <v>5</v>
      </c>
      <c r="H33" s="185" t="s">
        <v>264</v>
      </c>
      <c r="I33" s="176"/>
      <c r="J33" s="176"/>
    </row>
    <row r="34" spans="1:10" ht="24" customHeight="1" x14ac:dyDescent="0.25">
      <c r="A34" s="194"/>
      <c r="B34" s="185"/>
      <c r="C34" s="185"/>
      <c r="D34" s="119" t="s">
        <v>32</v>
      </c>
      <c r="E34" s="119" t="s">
        <v>36</v>
      </c>
      <c r="F34" s="177"/>
      <c r="G34" s="185"/>
      <c r="H34" s="185"/>
      <c r="I34" s="177"/>
      <c r="J34" s="177"/>
    </row>
    <row r="35" spans="1:10" ht="19.5" customHeight="1" x14ac:dyDescent="0.25">
      <c r="A35" s="194"/>
      <c r="B35" s="185"/>
      <c r="C35" s="185"/>
      <c r="D35" s="119" t="s">
        <v>33</v>
      </c>
      <c r="E35" s="119" t="s">
        <v>125</v>
      </c>
      <c r="F35" s="177"/>
      <c r="G35" s="185"/>
      <c r="H35" s="185"/>
      <c r="I35" s="177"/>
      <c r="J35" s="177"/>
    </row>
    <row r="36" spans="1:10" ht="23.25" customHeight="1" x14ac:dyDescent="0.25">
      <c r="A36" s="194"/>
      <c r="B36" s="185"/>
      <c r="C36" s="185"/>
      <c r="D36" s="119" t="s">
        <v>34</v>
      </c>
      <c r="E36" s="119" t="s">
        <v>38</v>
      </c>
      <c r="F36" s="177"/>
      <c r="G36" s="185"/>
      <c r="H36" s="185"/>
      <c r="I36" s="178"/>
      <c r="J36" s="178"/>
    </row>
    <row r="37" spans="1:10" ht="31.5" customHeight="1" x14ac:dyDescent="0.25">
      <c r="A37" s="179" t="s">
        <v>114</v>
      </c>
      <c r="B37" s="185" t="s">
        <v>104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95"/>
      <c r="J37" s="176"/>
    </row>
    <row r="38" spans="1:10" ht="31.5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96"/>
      <c r="J38" s="177"/>
    </row>
    <row r="39" spans="1:10" ht="27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96"/>
      <c r="J39" s="177"/>
    </row>
    <row r="40" spans="1:10" ht="23.25" customHeight="1" x14ac:dyDescent="0.25">
      <c r="A40" s="181"/>
      <c r="B40" s="185"/>
      <c r="C40" s="185"/>
      <c r="D40" s="119" t="s">
        <v>34</v>
      </c>
      <c r="E40" s="119" t="s">
        <v>38</v>
      </c>
      <c r="F40" s="178"/>
      <c r="G40" s="185"/>
      <c r="H40" s="185"/>
      <c r="I40" s="197"/>
      <c r="J40" s="178"/>
    </row>
    <row r="41" spans="1:10" s="6" customFormat="1" ht="10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10</v>
      </c>
      <c r="H41" s="118" t="s">
        <v>261</v>
      </c>
      <c r="I41" s="118"/>
      <c r="J41" s="118"/>
    </row>
    <row r="42" spans="1:10" ht="60" customHeight="1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0"/>
      <c r="J42" s="10"/>
    </row>
    <row r="43" spans="1:10" ht="15" customHeight="1" x14ac:dyDescent="0.25">
      <c r="A43" s="179" t="s">
        <v>203</v>
      </c>
      <c r="B43" s="176" t="s">
        <v>303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195"/>
      <c r="J43" s="176"/>
    </row>
    <row r="44" spans="1:10" ht="37.5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196"/>
      <c r="J44" s="177"/>
    </row>
    <row r="45" spans="1:10" ht="44.2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196"/>
      <c r="J45" s="177"/>
    </row>
    <row r="46" spans="1:10" ht="69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197"/>
      <c r="J46" s="178"/>
    </row>
    <row r="47" spans="1:10" ht="33.75" customHeight="1" x14ac:dyDescent="0.25">
      <c r="A47" s="179" t="s">
        <v>204</v>
      </c>
      <c r="B47" s="176" t="s">
        <v>358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195"/>
      <c r="J47" s="176"/>
    </row>
    <row r="48" spans="1:10" ht="24.7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177"/>
    </row>
    <row r="49" spans="1:10" ht="28.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177"/>
    </row>
    <row r="50" spans="1:10" ht="73.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178"/>
    </row>
    <row r="51" spans="1:10" ht="43.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95"/>
      <c r="J51" s="176"/>
    </row>
    <row r="52" spans="1:10" ht="50.2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96"/>
      <c r="J52" s="177"/>
    </row>
    <row r="53" spans="1:10" ht="44.2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96"/>
      <c r="J53" s="177"/>
    </row>
    <row r="54" spans="1:10" ht="48.7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97"/>
      <c r="J54" s="178"/>
    </row>
    <row r="55" spans="1:10" ht="105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05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50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174" customHeight="1" x14ac:dyDescent="0.25">
      <c r="A57" s="120" t="s">
        <v>28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20" x14ac:dyDescent="0.25">
      <c r="A58" s="120" t="s">
        <v>57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60" x14ac:dyDescent="0.25">
      <c r="A59" s="120" t="s">
        <v>278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20" x14ac:dyDescent="0.25">
      <c r="A60" s="120">
        <v>9</v>
      </c>
      <c r="B60" s="118" t="s">
        <v>330</v>
      </c>
      <c r="C60" s="118" t="s">
        <v>333</v>
      </c>
      <c r="D60" s="118" t="s">
        <v>271</v>
      </c>
      <c r="E60" s="16" t="s">
        <v>334</v>
      </c>
      <c r="F60" s="118" t="s">
        <v>148</v>
      </c>
      <c r="G60" s="118">
        <v>5</v>
      </c>
      <c r="H60" s="113" t="s">
        <v>367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J6+J10+J15+J19+J23+J28+J33+J37+J51+J41+J43+J47+J55+J56+J57+J58+J59+J60</f>
        <v>0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23622047245" right="0.11811023622047245" top="0.35433070866141736" bottom="0.82677165354330717" header="0.31496062992125984" footer="0.31496062992125984"/>
  <pageSetup paperSize="9" scale="50" fitToHeight="2" orientation="portrait" r:id="rId1"/>
  <ignoredErrors>
    <ignoredError sqref="A5 A7:A9 A11:A13 A14 A16:A18 A32 A44:A46" numberStoredAsText="1"/>
    <ignoredError sqref="A6 A10 A15 A34:A40" twoDigitTextYear="1" numberStoredAsText="1"/>
    <ignoredError sqref="A33 A1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J63"/>
  <sheetViews>
    <sheetView zoomScale="85" zoomScaleNormal="85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.140625" style="31" customWidth="1"/>
    <col min="2" max="2" width="26.7109375" style="31" customWidth="1"/>
    <col min="3" max="3" width="11.85546875" style="31" customWidth="1"/>
    <col min="4" max="4" width="23.140625" style="31" customWidth="1"/>
    <col min="5" max="5" width="11.7109375" style="31" customWidth="1"/>
    <col min="6" max="6" width="19.5703125" style="31" customWidth="1"/>
    <col min="7" max="7" width="12" style="31" customWidth="1"/>
    <col min="8" max="8" width="34.42578125" style="31" customWidth="1"/>
    <col min="9" max="9" width="7.7109375" style="31" customWidth="1"/>
    <col min="10" max="10" width="36.42578125" style="31" customWidth="1"/>
    <col min="11" max="11" width="35.85546875" bestFit="1" customWidth="1"/>
  </cols>
  <sheetData>
    <row r="1" spans="1:10" ht="60" x14ac:dyDescent="0.25">
      <c r="J1" s="14" t="s">
        <v>475</v>
      </c>
    </row>
    <row r="2" spans="1:10" ht="32.25" customHeight="1" x14ac:dyDescent="0.25">
      <c r="A2" s="209" t="s">
        <v>418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3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118"/>
      <c r="J5" s="118"/>
    </row>
    <row r="6" spans="1:10" ht="27.7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262</v>
      </c>
      <c r="I6" s="176"/>
      <c r="J6" s="176"/>
    </row>
    <row r="7" spans="1:10" ht="37.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77"/>
      <c r="J7" s="177"/>
    </row>
    <row r="8" spans="1:10" ht="27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77"/>
      <c r="J8" s="177"/>
    </row>
    <row r="9" spans="1:10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78"/>
      <c r="J9" s="178"/>
    </row>
    <row r="10" spans="1:10" ht="34.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76"/>
      <c r="J10" s="176"/>
    </row>
    <row r="11" spans="1:10" ht="36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77"/>
      <c r="J11" s="177"/>
    </row>
    <row r="12" spans="1:10" ht="23.2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77"/>
      <c r="J12" s="177"/>
    </row>
    <row r="13" spans="1:10" ht="33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78"/>
      <c r="J13" s="178"/>
    </row>
    <row r="14" spans="1:10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44.2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246</v>
      </c>
      <c r="I15" s="195"/>
      <c r="J15" s="176"/>
    </row>
    <row r="16" spans="1:10" ht="41.2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177"/>
    </row>
    <row r="17" spans="1:10" ht="33.7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177"/>
    </row>
    <row r="18" spans="1:10" ht="24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178"/>
    </row>
    <row r="19" spans="1:10" ht="36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76"/>
      <c r="J19" s="176"/>
    </row>
    <row r="20" spans="1:10" ht="33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77"/>
      <c r="J20" s="177"/>
    </row>
    <row r="21" spans="1:10" ht="43.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77"/>
      <c r="J21" s="177"/>
    </row>
    <row r="22" spans="1:10" ht="40.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78"/>
      <c r="J22" s="178"/>
    </row>
    <row r="23" spans="1:10" ht="33.7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176"/>
    </row>
    <row r="24" spans="1:10" ht="37.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177"/>
    </row>
    <row r="25" spans="1:10" ht="33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177"/>
    </row>
    <row r="26" spans="1:10" ht="53.2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178"/>
    </row>
    <row r="27" spans="1:10" x14ac:dyDescent="0.25">
      <c r="A27" s="115" t="s">
        <v>20</v>
      </c>
      <c r="B27" s="189" t="s">
        <v>286</v>
      </c>
      <c r="C27" s="190"/>
      <c r="D27" s="119"/>
      <c r="E27" s="119"/>
      <c r="F27" s="177"/>
      <c r="G27" s="118">
        <f>G28</f>
        <v>5</v>
      </c>
      <c r="H27" s="12"/>
      <c r="I27" s="12"/>
      <c r="J27" s="12"/>
    </row>
    <row r="28" spans="1:10" ht="29.2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76"/>
      <c r="J28" s="176"/>
    </row>
    <row r="29" spans="1:10" ht="30.7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77"/>
      <c r="J29" s="177"/>
    </row>
    <row r="30" spans="1:10" ht="24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77"/>
      <c r="J30" s="177"/>
    </row>
    <row r="31" spans="1:10" ht="33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78"/>
      <c r="J31" s="178"/>
    </row>
    <row r="32" spans="1:10" ht="35.25" customHeight="1" x14ac:dyDescent="0.25">
      <c r="A32" s="120" t="s">
        <v>21</v>
      </c>
      <c r="B32" s="189" t="s">
        <v>112</v>
      </c>
      <c r="C32" s="190"/>
      <c r="D32" s="119"/>
      <c r="E32" s="119"/>
      <c r="F32" s="177"/>
      <c r="G32" s="118">
        <f>G33+G37</f>
        <v>10</v>
      </c>
      <c r="H32" s="12"/>
      <c r="I32" s="12"/>
      <c r="J32" s="12"/>
    </row>
    <row r="33" spans="1:10" ht="36.75" customHeight="1" x14ac:dyDescent="0.25">
      <c r="A33" s="194" t="s">
        <v>113</v>
      </c>
      <c r="B33" s="185" t="s">
        <v>115</v>
      </c>
      <c r="C33" s="185" t="s">
        <v>9</v>
      </c>
      <c r="D33" s="119" t="s">
        <v>31</v>
      </c>
      <c r="E33" s="119" t="s">
        <v>124</v>
      </c>
      <c r="F33" s="177"/>
      <c r="G33" s="185">
        <v>5</v>
      </c>
      <c r="H33" s="185" t="s">
        <v>264</v>
      </c>
      <c r="I33" s="176"/>
      <c r="J33" s="176"/>
    </row>
    <row r="34" spans="1:10" ht="28.5" customHeight="1" x14ac:dyDescent="0.25">
      <c r="A34" s="194"/>
      <c r="B34" s="185"/>
      <c r="C34" s="185"/>
      <c r="D34" s="119" t="s">
        <v>32</v>
      </c>
      <c r="E34" s="119" t="s">
        <v>36</v>
      </c>
      <c r="F34" s="177"/>
      <c r="G34" s="185"/>
      <c r="H34" s="185"/>
      <c r="I34" s="177"/>
      <c r="J34" s="177"/>
    </row>
    <row r="35" spans="1:10" ht="26.25" customHeight="1" x14ac:dyDescent="0.25">
      <c r="A35" s="194"/>
      <c r="B35" s="185"/>
      <c r="C35" s="185"/>
      <c r="D35" s="119" t="s">
        <v>33</v>
      </c>
      <c r="E35" s="119" t="s">
        <v>125</v>
      </c>
      <c r="F35" s="177"/>
      <c r="G35" s="185"/>
      <c r="H35" s="185"/>
      <c r="I35" s="177"/>
      <c r="J35" s="177"/>
    </row>
    <row r="36" spans="1:10" ht="27" customHeight="1" x14ac:dyDescent="0.25">
      <c r="A36" s="194"/>
      <c r="B36" s="185"/>
      <c r="C36" s="185"/>
      <c r="D36" s="119" t="s">
        <v>34</v>
      </c>
      <c r="E36" s="119" t="s">
        <v>38</v>
      </c>
      <c r="F36" s="177"/>
      <c r="G36" s="185"/>
      <c r="H36" s="185"/>
      <c r="I36" s="178"/>
      <c r="J36" s="178"/>
    </row>
    <row r="37" spans="1:10" ht="27.75" customHeight="1" x14ac:dyDescent="0.25">
      <c r="A37" s="179" t="s">
        <v>114</v>
      </c>
      <c r="B37" s="185" t="s">
        <v>104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76"/>
      <c r="J37" s="176"/>
    </row>
    <row r="38" spans="1:10" ht="33.75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77"/>
      <c r="J38" s="177"/>
    </row>
    <row r="39" spans="1:10" ht="21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77"/>
      <c r="J39" s="177"/>
    </row>
    <row r="40" spans="1:10" ht="25.5" customHeight="1" x14ac:dyDescent="0.25">
      <c r="A40" s="181"/>
      <c r="B40" s="185"/>
      <c r="C40" s="185"/>
      <c r="D40" s="119" t="s">
        <v>34</v>
      </c>
      <c r="E40" s="119" t="s">
        <v>38</v>
      </c>
      <c r="F40" s="178"/>
      <c r="G40" s="185"/>
      <c r="H40" s="185"/>
      <c r="I40" s="178"/>
      <c r="J40" s="178"/>
    </row>
    <row r="41" spans="1:10" s="6" customFormat="1" ht="7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11</v>
      </c>
      <c r="H41" s="118" t="s">
        <v>261</v>
      </c>
      <c r="I41" s="118"/>
      <c r="J41" s="118"/>
    </row>
    <row r="42" spans="1:10" ht="60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2"/>
      <c r="J42" s="12"/>
    </row>
    <row r="43" spans="1:10" ht="25.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244"/>
      <c r="J43" s="176"/>
    </row>
    <row r="44" spans="1:10" ht="35.25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245"/>
      <c r="J44" s="177"/>
    </row>
    <row r="45" spans="1:10" ht="45.7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245"/>
      <c r="J45" s="177"/>
    </row>
    <row r="46" spans="1:10" ht="54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246"/>
      <c r="J46" s="178"/>
    </row>
    <row r="47" spans="1:10" ht="24.75" customHeight="1" x14ac:dyDescent="0.25">
      <c r="A47" s="179" t="s">
        <v>204</v>
      </c>
      <c r="B47" s="176" t="s">
        <v>358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176"/>
      <c r="J47" s="176"/>
    </row>
    <row r="48" spans="1:10" ht="43.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77"/>
      <c r="J48" s="177"/>
    </row>
    <row r="49" spans="1:10" ht="55.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77"/>
      <c r="J49" s="177"/>
    </row>
    <row r="50" spans="1:10" ht="45.7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78"/>
      <c r="J50" s="178"/>
    </row>
    <row r="51" spans="1:10" ht="49.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76"/>
      <c r="J51" s="176"/>
    </row>
    <row r="52" spans="1:10" ht="34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77"/>
      <c r="J52" s="177"/>
    </row>
    <row r="53" spans="1:10" ht="48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77"/>
      <c r="J53" s="177"/>
    </row>
    <row r="54" spans="1:10" ht="55.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78"/>
      <c r="J54" s="178"/>
    </row>
    <row r="55" spans="1:10" ht="149.25" customHeight="1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80" x14ac:dyDescent="0.25">
      <c r="A56" s="120" t="s">
        <v>27</v>
      </c>
      <c r="B56" s="118" t="s">
        <v>163</v>
      </c>
      <c r="C56" s="118" t="s">
        <v>9</v>
      </c>
      <c r="D56" s="118" t="s">
        <v>56</v>
      </c>
      <c r="E56" s="120" t="s">
        <v>453</v>
      </c>
      <c r="F56" s="118" t="s">
        <v>13</v>
      </c>
      <c r="G56" s="118">
        <v>9</v>
      </c>
      <c r="H56" s="111" t="s">
        <v>373</v>
      </c>
      <c r="I56" s="118"/>
      <c r="J56" s="118"/>
    </row>
    <row r="57" spans="1:10" ht="195" x14ac:dyDescent="0.25">
      <c r="A57" s="120" t="s">
        <v>28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20" x14ac:dyDescent="0.25">
      <c r="A58" s="120" t="s">
        <v>57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75" x14ac:dyDescent="0.25">
      <c r="A59" s="120" t="s">
        <v>278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35" x14ac:dyDescent="0.25">
      <c r="A60" s="120">
        <v>9</v>
      </c>
      <c r="B60" s="118" t="s">
        <v>330</v>
      </c>
      <c r="C60" s="118" t="s">
        <v>333</v>
      </c>
      <c r="D60" s="118" t="s">
        <v>271</v>
      </c>
      <c r="E60" s="16" t="s">
        <v>334</v>
      </c>
      <c r="F60" s="118" t="s">
        <v>148</v>
      </c>
      <c r="G60" s="118">
        <v>5</v>
      </c>
      <c r="H60" s="113" t="s">
        <v>367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J6+J10+J15+J19+J23+J28+J33+J37+J51+J41+J43+J47+J55+J56+J57+J58+J59+J60</f>
        <v>0</v>
      </c>
    </row>
    <row r="63" spans="1:10" ht="30" x14ac:dyDescent="0.25">
      <c r="B63" s="9" t="s">
        <v>274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7:I50"/>
    <mergeCell ref="J43:J46"/>
    <mergeCell ref="J47:J50"/>
    <mergeCell ref="H43:H46"/>
    <mergeCell ref="H47:H50"/>
    <mergeCell ref="I43:I46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43307086614173229" right="0.43307086614173229" top="0.35433070866141736" bottom="0.35433070866141736" header="0.31496062992125984" footer="0.31496062992125984"/>
  <pageSetup paperSize="9" scale="50" fitToHeight="2" orientation="portrait" r:id="rId1"/>
  <ignoredErrors>
    <ignoredError sqref="A44:A46 A14 A16:A18 A5 A7:A9 A27 A34:A36" numberStoredAsText="1"/>
    <ignoredError sqref="A23 A19 A10 A28 A37" twoDigitTextYear="1"/>
    <ignoredError sqref="A15 A6 A32:A33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J64"/>
  <sheetViews>
    <sheetView zoomScale="85" zoomScaleNormal="85" workbookViewId="0">
      <pane xSplit="1" ySplit="3" topLeftCell="B5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" style="31" customWidth="1"/>
    <col min="2" max="2" width="25.140625" style="31" customWidth="1"/>
    <col min="3" max="3" width="10.42578125" style="31" customWidth="1"/>
    <col min="4" max="4" width="23.42578125" style="31" customWidth="1"/>
    <col min="5" max="5" width="9.42578125" style="31" customWidth="1"/>
    <col min="6" max="6" width="18.140625" style="31" customWidth="1"/>
    <col min="7" max="7" width="10.42578125" style="31" customWidth="1"/>
    <col min="8" max="8" width="35.140625" style="31" customWidth="1"/>
    <col min="9" max="9" width="7.5703125" style="31" customWidth="1"/>
    <col min="10" max="10" width="37.42578125" style="31" customWidth="1"/>
    <col min="11" max="11" width="30.5703125" bestFit="1" customWidth="1"/>
  </cols>
  <sheetData>
    <row r="1" spans="1:10" ht="60" x14ac:dyDescent="0.25">
      <c r="J1" s="14" t="s">
        <v>476</v>
      </c>
    </row>
    <row r="2" spans="1:10" ht="29.25" customHeight="1" x14ac:dyDescent="0.25">
      <c r="A2" s="211" t="s">
        <v>419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54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0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G5+G14+G27+G32</f>
        <v>40</v>
      </c>
      <c r="H4" s="12"/>
      <c r="I4" s="118"/>
      <c r="J4" s="118"/>
    </row>
    <row r="5" spans="1:10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118"/>
      <c r="J5" s="118"/>
    </row>
    <row r="6" spans="1:10" ht="35.2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76" t="s">
        <v>262</v>
      </c>
      <c r="I6" s="195"/>
      <c r="J6" s="176"/>
    </row>
    <row r="7" spans="1:10" ht="33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177"/>
    </row>
    <row r="8" spans="1:10" ht="33.7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177"/>
    </row>
    <row r="9" spans="1:10" ht="17.2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178"/>
    </row>
    <row r="10" spans="1:10" ht="24.7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91" t="s">
        <v>277</v>
      </c>
      <c r="I10" s="182"/>
      <c r="J10" s="176"/>
    </row>
    <row r="11" spans="1:10" ht="36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83"/>
      <c r="J11" s="177"/>
    </row>
    <row r="12" spans="1:10" ht="34.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83"/>
      <c r="J12" s="177"/>
    </row>
    <row r="13" spans="1:10" ht="39.7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84"/>
      <c r="J13" s="178"/>
    </row>
    <row r="14" spans="1:10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26.2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248</v>
      </c>
      <c r="I15" s="195"/>
      <c r="J15" s="176"/>
    </row>
    <row r="16" spans="1:10" ht="30.7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96"/>
      <c r="J16" s="177"/>
    </row>
    <row r="17" spans="1:10" ht="31.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96"/>
      <c r="J17" s="177"/>
    </row>
    <row r="18" spans="1:10" ht="45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97"/>
      <c r="J18" s="178"/>
    </row>
    <row r="19" spans="1:10" ht="54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33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6.7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28.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37.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42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36.7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46.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x14ac:dyDescent="0.25">
      <c r="A27" s="115" t="s">
        <v>20</v>
      </c>
      <c r="B27" s="189" t="s">
        <v>286</v>
      </c>
      <c r="C27" s="190"/>
      <c r="D27" s="119"/>
      <c r="E27" s="119"/>
      <c r="F27" s="177"/>
      <c r="G27" s="118">
        <f>G28</f>
        <v>5</v>
      </c>
      <c r="H27" s="12"/>
      <c r="I27" s="12"/>
      <c r="J27" s="12"/>
    </row>
    <row r="28" spans="1:10" ht="33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285</v>
      </c>
      <c r="I28" s="176"/>
      <c r="J28" s="176"/>
    </row>
    <row r="29" spans="1:10" ht="28.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77"/>
      <c r="J29" s="177"/>
    </row>
    <row r="30" spans="1:10" ht="28.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77"/>
      <c r="J30" s="177"/>
    </row>
    <row r="31" spans="1:10" ht="25.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78"/>
      <c r="J31" s="178"/>
    </row>
    <row r="32" spans="1:10" ht="28.5" customHeight="1" x14ac:dyDescent="0.25">
      <c r="A32" s="120" t="s">
        <v>21</v>
      </c>
      <c r="B32" s="189" t="s">
        <v>112</v>
      </c>
      <c r="C32" s="190"/>
      <c r="D32" s="119"/>
      <c r="E32" s="119"/>
      <c r="F32" s="177"/>
      <c r="G32" s="118">
        <f>G33+G37</f>
        <v>10</v>
      </c>
      <c r="H32" s="12"/>
      <c r="I32" s="12"/>
      <c r="J32" s="12"/>
    </row>
    <row r="33" spans="1:10" ht="20.25" customHeight="1" x14ac:dyDescent="0.25">
      <c r="A33" s="194" t="s">
        <v>113</v>
      </c>
      <c r="B33" s="185" t="s">
        <v>115</v>
      </c>
      <c r="C33" s="185" t="s">
        <v>9</v>
      </c>
      <c r="D33" s="119" t="s">
        <v>31</v>
      </c>
      <c r="E33" s="119" t="s">
        <v>124</v>
      </c>
      <c r="F33" s="177"/>
      <c r="G33" s="185">
        <v>5</v>
      </c>
      <c r="H33" s="185" t="s">
        <v>264</v>
      </c>
      <c r="I33" s="195"/>
      <c r="J33" s="176"/>
    </row>
    <row r="34" spans="1:10" ht="36.75" customHeight="1" x14ac:dyDescent="0.25">
      <c r="A34" s="194"/>
      <c r="B34" s="185"/>
      <c r="C34" s="185"/>
      <c r="D34" s="119" t="s">
        <v>32</v>
      </c>
      <c r="E34" s="119" t="s">
        <v>36</v>
      </c>
      <c r="F34" s="177"/>
      <c r="G34" s="185"/>
      <c r="H34" s="185"/>
      <c r="I34" s="196"/>
      <c r="J34" s="177"/>
    </row>
    <row r="35" spans="1:10" ht="23.25" customHeight="1" x14ac:dyDescent="0.25">
      <c r="A35" s="194"/>
      <c r="B35" s="185"/>
      <c r="C35" s="185"/>
      <c r="D35" s="119" t="s">
        <v>33</v>
      </c>
      <c r="E35" s="119" t="s">
        <v>125</v>
      </c>
      <c r="F35" s="177"/>
      <c r="G35" s="185"/>
      <c r="H35" s="185"/>
      <c r="I35" s="196"/>
      <c r="J35" s="177"/>
    </row>
    <row r="36" spans="1:10" ht="19.5" customHeight="1" x14ac:dyDescent="0.25">
      <c r="A36" s="194"/>
      <c r="B36" s="185"/>
      <c r="C36" s="185"/>
      <c r="D36" s="119" t="s">
        <v>34</v>
      </c>
      <c r="E36" s="119" t="s">
        <v>38</v>
      </c>
      <c r="F36" s="177"/>
      <c r="G36" s="185"/>
      <c r="H36" s="185"/>
      <c r="I36" s="197"/>
      <c r="J36" s="178"/>
    </row>
    <row r="37" spans="1:10" ht="18" customHeight="1" x14ac:dyDescent="0.25">
      <c r="A37" s="179" t="s">
        <v>114</v>
      </c>
      <c r="B37" s="185" t="s">
        <v>104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82"/>
      <c r="J37" s="176"/>
    </row>
    <row r="38" spans="1:10" ht="21.75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83"/>
      <c r="J38" s="177"/>
    </row>
    <row r="39" spans="1:10" ht="25.5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83"/>
      <c r="J39" s="177"/>
    </row>
    <row r="40" spans="1:10" ht="34.5" customHeight="1" x14ac:dyDescent="0.25">
      <c r="A40" s="181"/>
      <c r="B40" s="185"/>
      <c r="C40" s="185"/>
      <c r="D40" s="119" t="s">
        <v>34</v>
      </c>
      <c r="E40" s="119" t="s">
        <v>38</v>
      </c>
      <c r="F40" s="178"/>
      <c r="G40" s="185"/>
      <c r="H40" s="185"/>
      <c r="I40" s="184"/>
      <c r="J40" s="178"/>
    </row>
    <row r="41" spans="1:10" s="6" customFormat="1" ht="105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11</v>
      </c>
      <c r="H41" s="118" t="s">
        <v>261</v>
      </c>
      <c r="I41" s="118"/>
      <c r="J41" s="118"/>
    </row>
    <row r="42" spans="1:10" ht="60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21"/>
      <c r="I42" s="10"/>
      <c r="J42" s="10"/>
    </row>
    <row r="43" spans="1:10" ht="1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85" t="s">
        <v>301</v>
      </c>
      <c r="I43" s="195"/>
      <c r="J43" s="176"/>
    </row>
    <row r="44" spans="1:10" ht="54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85"/>
      <c r="I44" s="196"/>
      <c r="J44" s="177"/>
    </row>
    <row r="45" spans="1:10" ht="41.2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85"/>
      <c r="I45" s="196"/>
      <c r="J45" s="177"/>
    </row>
    <row r="46" spans="1:10" ht="73.5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85"/>
      <c r="I46" s="197"/>
      <c r="J46" s="178"/>
    </row>
    <row r="47" spans="1:10" ht="15" customHeight="1" x14ac:dyDescent="0.25">
      <c r="A47" s="179" t="s">
        <v>204</v>
      </c>
      <c r="B47" s="176" t="s">
        <v>358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195"/>
      <c r="J47" s="176"/>
    </row>
    <row r="48" spans="1:10" ht="54.7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96"/>
      <c r="J48" s="177"/>
    </row>
    <row r="49" spans="1:10" ht="47.2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96"/>
      <c r="J49" s="177"/>
    </row>
    <row r="50" spans="1:10" ht="55.5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97"/>
      <c r="J50" s="178"/>
    </row>
    <row r="51" spans="1:10" ht="58.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95"/>
      <c r="J51" s="176"/>
    </row>
    <row r="52" spans="1:10" ht="58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96"/>
      <c r="J52" s="177"/>
    </row>
    <row r="53" spans="1:10" ht="4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96"/>
      <c r="J53" s="177"/>
    </row>
    <row r="54" spans="1:10" ht="56.2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97"/>
      <c r="J54" s="178"/>
    </row>
    <row r="55" spans="1:10" ht="120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80" x14ac:dyDescent="0.25">
      <c r="A56" s="120" t="s">
        <v>27</v>
      </c>
      <c r="B56" s="118" t="s">
        <v>163</v>
      </c>
      <c r="C56" s="118" t="s">
        <v>9</v>
      </c>
      <c r="D56" s="118" t="s">
        <v>56</v>
      </c>
      <c r="E56" s="120" t="s">
        <v>453</v>
      </c>
      <c r="F56" s="118" t="s">
        <v>13</v>
      </c>
      <c r="G56" s="118">
        <v>9</v>
      </c>
      <c r="H56" s="111" t="s">
        <v>383</v>
      </c>
      <c r="I56" s="123"/>
      <c r="J56" s="118"/>
    </row>
    <row r="57" spans="1:10" ht="221.25" customHeight="1" x14ac:dyDescent="0.25">
      <c r="A57" s="120" t="s">
        <v>28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35" x14ac:dyDescent="0.25">
      <c r="A58" s="120" t="s">
        <v>57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75" x14ac:dyDescent="0.25">
      <c r="A59" s="120" t="s">
        <v>278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41" customHeight="1" x14ac:dyDescent="0.25">
      <c r="A60" s="120">
        <v>9</v>
      </c>
      <c r="B60" s="118" t="s">
        <v>330</v>
      </c>
      <c r="C60" s="118" t="s">
        <v>333</v>
      </c>
      <c r="D60" s="118" t="s">
        <v>271</v>
      </c>
      <c r="E60" s="16" t="s">
        <v>334</v>
      </c>
      <c r="F60" s="118" t="s">
        <v>148</v>
      </c>
      <c r="G60" s="118">
        <v>5</v>
      </c>
      <c r="H60" s="113" t="s">
        <v>367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G56+G55+G42+G41+G4+G57+G58+G59+G60</f>
        <v>100</v>
      </c>
      <c r="H61" s="131"/>
      <c r="I61" s="131"/>
      <c r="J61" s="27">
        <f>J6+J10+J15+J19+J23+J28+J33+J37+J51+J41+J43+J47+J55+J56+J57+J58+J58+J59+J60</f>
        <v>0</v>
      </c>
    </row>
    <row r="64" spans="1:10" ht="30" x14ac:dyDescent="0.25">
      <c r="B64" s="9" t="s">
        <v>274</v>
      </c>
    </row>
  </sheetData>
  <mergeCells count="85"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I43:I46"/>
    <mergeCell ref="I47:I50"/>
    <mergeCell ref="J43:J46"/>
    <mergeCell ref="J47:J50"/>
    <mergeCell ref="H43:H46"/>
    <mergeCell ref="H47:H50"/>
    <mergeCell ref="H51:H54"/>
    <mergeCell ref="I51:I54"/>
    <mergeCell ref="J51:J54"/>
    <mergeCell ref="A51:A54"/>
    <mergeCell ref="B51:B54"/>
    <mergeCell ref="C51:C54"/>
    <mergeCell ref="F43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</mergeCells>
  <pageMargins left="0.11811023622047245" right="0" top="0.55118110236220474" bottom="0.55118110236220474" header="0.31496062992125984" footer="0.31496062992125984"/>
  <pageSetup paperSize="9" scale="52" fitToHeight="2" orientation="portrait" r:id="rId1"/>
  <ignoredErrors>
    <ignoredError sqref="A44:A46 A56:D56 F56:J5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M14"/>
  <sheetViews>
    <sheetView zoomScale="80" zoomScaleNormal="80" workbookViewId="0">
      <pane xSplit="1" ySplit="3" topLeftCell="B7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4.85546875" style="31" customWidth="1"/>
    <col min="2" max="2" width="24.140625" style="31" customWidth="1"/>
    <col min="3" max="3" width="12.42578125" style="31" customWidth="1"/>
    <col min="4" max="4" width="22.85546875" style="31" customWidth="1"/>
    <col min="5" max="5" width="9.7109375" style="31" bestFit="1" customWidth="1"/>
    <col min="6" max="6" width="18.28515625" style="31" customWidth="1"/>
    <col min="7" max="7" width="13.28515625" style="31" customWidth="1"/>
    <col min="8" max="8" width="32.42578125" style="31" customWidth="1"/>
    <col min="9" max="9" width="11.140625" style="31" customWidth="1"/>
    <col min="10" max="10" width="30.28515625" style="31" customWidth="1"/>
  </cols>
  <sheetData>
    <row r="1" spans="1:13" ht="75" x14ac:dyDescent="0.25">
      <c r="J1" s="14" t="s">
        <v>477</v>
      </c>
    </row>
    <row r="2" spans="1:13" ht="36.75" customHeight="1" x14ac:dyDescent="0.25">
      <c r="A2" s="253" t="s">
        <v>420</v>
      </c>
      <c r="B2" s="253"/>
      <c r="C2" s="253"/>
      <c r="D2" s="253"/>
      <c r="E2" s="253"/>
      <c r="F2" s="253"/>
      <c r="G2" s="253"/>
      <c r="H2" s="253"/>
      <c r="I2" s="253"/>
      <c r="J2" s="253"/>
      <c r="K2" s="4"/>
      <c r="L2" s="4"/>
      <c r="M2" s="4"/>
    </row>
    <row r="3" spans="1:13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53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53.25" customHeight="1" x14ac:dyDescent="0.25">
      <c r="A4" s="176">
        <v>1</v>
      </c>
      <c r="B4" s="176" t="s">
        <v>45</v>
      </c>
      <c r="C4" s="176" t="s">
        <v>9</v>
      </c>
      <c r="D4" s="119" t="s">
        <v>31</v>
      </c>
      <c r="E4" s="119" t="s">
        <v>35</v>
      </c>
      <c r="F4" s="254" t="s">
        <v>13</v>
      </c>
      <c r="G4" s="176">
        <v>60</v>
      </c>
      <c r="H4" s="176" t="s">
        <v>297</v>
      </c>
      <c r="I4" s="182"/>
      <c r="J4" s="176"/>
    </row>
    <row r="5" spans="1:13" ht="24.75" customHeight="1" x14ac:dyDescent="0.25">
      <c r="A5" s="177"/>
      <c r="B5" s="177"/>
      <c r="C5" s="177"/>
      <c r="D5" s="119" t="s">
        <v>32</v>
      </c>
      <c r="E5" s="119" t="s">
        <v>36</v>
      </c>
      <c r="F5" s="255"/>
      <c r="G5" s="177"/>
      <c r="H5" s="177"/>
      <c r="I5" s="183"/>
      <c r="J5" s="177"/>
    </row>
    <row r="6" spans="1:13" ht="35.25" customHeight="1" x14ac:dyDescent="0.25">
      <c r="A6" s="177"/>
      <c r="B6" s="177"/>
      <c r="C6" s="177"/>
      <c r="D6" s="119" t="s">
        <v>33</v>
      </c>
      <c r="E6" s="119" t="s">
        <v>37</v>
      </c>
      <c r="F6" s="255"/>
      <c r="G6" s="177"/>
      <c r="H6" s="177"/>
      <c r="I6" s="183"/>
      <c r="J6" s="177"/>
    </row>
    <row r="7" spans="1:13" x14ac:dyDescent="0.25">
      <c r="A7" s="178"/>
      <c r="B7" s="178"/>
      <c r="C7" s="178"/>
      <c r="D7" s="119" t="s">
        <v>34</v>
      </c>
      <c r="E7" s="119" t="s">
        <v>91</v>
      </c>
      <c r="F7" s="256"/>
      <c r="G7" s="178"/>
      <c r="H7" s="178"/>
      <c r="I7" s="184"/>
      <c r="J7" s="178"/>
    </row>
    <row r="8" spans="1:13" ht="105" x14ac:dyDescent="0.25">
      <c r="A8" s="118">
        <v>2</v>
      </c>
      <c r="B8" s="118" t="s">
        <v>46</v>
      </c>
      <c r="C8" s="118" t="s">
        <v>9</v>
      </c>
      <c r="D8" s="118" t="s">
        <v>217</v>
      </c>
      <c r="E8" s="118">
        <v>100</v>
      </c>
      <c r="F8" s="118" t="s">
        <v>149</v>
      </c>
      <c r="G8" s="118">
        <v>15</v>
      </c>
      <c r="H8" s="118" t="s">
        <v>150</v>
      </c>
      <c r="I8" s="118"/>
      <c r="J8" s="118"/>
    </row>
    <row r="9" spans="1:13" ht="210" x14ac:dyDescent="0.25">
      <c r="A9" s="118">
        <v>3</v>
      </c>
      <c r="B9" s="118" t="s">
        <v>270</v>
      </c>
      <c r="C9" s="118" t="s">
        <v>92</v>
      </c>
      <c r="D9" s="118" t="s">
        <v>271</v>
      </c>
      <c r="E9" s="118" t="s">
        <v>288</v>
      </c>
      <c r="F9" s="118" t="s">
        <v>272</v>
      </c>
      <c r="G9" s="118">
        <v>3</v>
      </c>
      <c r="H9" s="118" t="s">
        <v>273</v>
      </c>
      <c r="I9" s="118"/>
      <c r="J9" s="118"/>
    </row>
    <row r="10" spans="1:13" ht="135" x14ac:dyDescent="0.25">
      <c r="A10" s="118">
        <v>4</v>
      </c>
      <c r="B10" s="118" t="s">
        <v>275</v>
      </c>
      <c r="C10" s="118" t="s">
        <v>12</v>
      </c>
      <c r="D10" s="118" t="s">
        <v>271</v>
      </c>
      <c r="E10" s="16">
        <v>1</v>
      </c>
      <c r="F10" s="118" t="s">
        <v>13</v>
      </c>
      <c r="G10" s="118">
        <v>2</v>
      </c>
      <c r="H10" s="113" t="s">
        <v>276</v>
      </c>
      <c r="I10" s="118"/>
      <c r="J10" s="118"/>
    </row>
    <row r="11" spans="1:13" ht="75" x14ac:dyDescent="0.25">
      <c r="A11" s="118">
        <v>5</v>
      </c>
      <c r="B11" s="118" t="s">
        <v>329</v>
      </c>
      <c r="C11" s="118" t="s">
        <v>332</v>
      </c>
      <c r="D11" s="118" t="s">
        <v>56</v>
      </c>
      <c r="E11" s="16">
        <v>1</v>
      </c>
      <c r="F11" s="118" t="s">
        <v>13</v>
      </c>
      <c r="G11" s="118">
        <v>20</v>
      </c>
      <c r="H11" s="113" t="s">
        <v>276</v>
      </c>
      <c r="I11" s="118"/>
      <c r="J11" s="118"/>
    </row>
    <row r="12" spans="1:13" x14ac:dyDescent="0.25">
      <c r="A12" s="131"/>
      <c r="B12" s="131" t="s">
        <v>14</v>
      </c>
      <c r="C12" s="131"/>
      <c r="D12" s="131"/>
      <c r="E12" s="131"/>
      <c r="F12" s="131"/>
      <c r="G12" s="131">
        <f>G8+G4+G9+G10+G11</f>
        <v>100</v>
      </c>
      <c r="H12" s="131"/>
      <c r="I12" s="131"/>
      <c r="J12" s="27">
        <f>J4+J8+J9+J10+J11</f>
        <v>0</v>
      </c>
    </row>
    <row r="13" spans="1:13" x14ac:dyDescent="0.25">
      <c r="E13" s="143"/>
      <c r="F13" s="143"/>
    </row>
    <row r="14" spans="1:13" ht="30" x14ac:dyDescent="0.25">
      <c r="B14" s="9" t="s">
        <v>274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5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M25"/>
  <sheetViews>
    <sheetView zoomScale="78" zoomScaleNormal="78" workbookViewId="0">
      <pane xSplit="1" ySplit="3" topLeftCell="B19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28515625" style="31" customWidth="1"/>
    <col min="2" max="2" width="23.5703125" style="31" customWidth="1"/>
    <col min="3" max="3" width="11.5703125" style="31" customWidth="1"/>
    <col min="4" max="4" width="24.42578125" style="31" customWidth="1"/>
    <col min="5" max="5" width="15.140625" style="31" customWidth="1"/>
    <col min="6" max="6" width="23.7109375" style="31" customWidth="1"/>
    <col min="7" max="7" width="12" style="31" bestFit="1" customWidth="1"/>
    <col min="8" max="8" width="33.7109375" style="31" customWidth="1"/>
    <col min="9" max="9" width="11.5703125" style="31" bestFit="1" customWidth="1"/>
    <col min="10" max="10" width="40.42578125" style="31" customWidth="1"/>
  </cols>
  <sheetData>
    <row r="1" spans="1:13" ht="73.5" customHeight="1" x14ac:dyDescent="0.25">
      <c r="J1" s="14" t="s">
        <v>478</v>
      </c>
    </row>
    <row r="2" spans="1:13" ht="33.75" customHeight="1" x14ac:dyDescent="0.25">
      <c r="A2" s="211" t="s">
        <v>421</v>
      </c>
      <c r="B2" s="211"/>
      <c r="C2" s="211"/>
      <c r="D2" s="211"/>
      <c r="E2" s="211"/>
      <c r="F2" s="211"/>
      <c r="G2" s="211"/>
      <c r="H2" s="211"/>
      <c r="I2" s="211"/>
      <c r="J2" s="211"/>
      <c r="K2" s="2"/>
      <c r="L2" s="2"/>
      <c r="M2" s="2"/>
    </row>
    <row r="3" spans="1:13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50.25" customHeight="1" x14ac:dyDescent="0.25">
      <c r="A4" s="120">
        <v>1</v>
      </c>
      <c r="B4" s="187" t="s">
        <v>431</v>
      </c>
      <c r="C4" s="258"/>
      <c r="D4" s="188"/>
      <c r="E4" s="118">
        <v>100</v>
      </c>
      <c r="F4" s="12"/>
      <c r="G4" s="118">
        <f>G5</f>
        <v>40</v>
      </c>
      <c r="H4" s="12"/>
      <c r="I4" s="12"/>
      <c r="J4" s="12"/>
    </row>
    <row r="5" spans="1:13" ht="24.75" customHeight="1" x14ac:dyDescent="0.25">
      <c r="A5" s="114" t="s">
        <v>18</v>
      </c>
      <c r="B5" s="192" t="s">
        <v>108</v>
      </c>
      <c r="C5" s="257"/>
      <c r="D5" s="257"/>
      <c r="E5" s="193"/>
      <c r="F5" s="12"/>
      <c r="G5" s="112">
        <f>G6+G10</f>
        <v>40</v>
      </c>
      <c r="H5" s="19"/>
      <c r="I5" s="12"/>
      <c r="J5" s="12"/>
    </row>
    <row r="6" spans="1:13" ht="43.5" customHeight="1" x14ac:dyDescent="0.25">
      <c r="A6" s="179" t="s">
        <v>58</v>
      </c>
      <c r="B6" s="185" t="s">
        <v>15</v>
      </c>
      <c r="C6" s="185" t="s">
        <v>9</v>
      </c>
      <c r="D6" s="119" t="s">
        <v>31</v>
      </c>
      <c r="E6" s="119" t="s">
        <v>116</v>
      </c>
      <c r="F6" s="185" t="s">
        <v>13</v>
      </c>
      <c r="G6" s="185">
        <v>20</v>
      </c>
      <c r="H6" s="185" t="s">
        <v>208</v>
      </c>
      <c r="I6" s="182"/>
      <c r="J6" s="176"/>
    </row>
    <row r="7" spans="1:13" ht="33.75" customHeight="1" x14ac:dyDescent="0.25">
      <c r="A7" s="180"/>
      <c r="B7" s="185"/>
      <c r="C7" s="185"/>
      <c r="D7" s="119" t="s">
        <v>32</v>
      </c>
      <c r="E7" s="119" t="s">
        <v>126</v>
      </c>
      <c r="F7" s="185"/>
      <c r="G7" s="185"/>
      <c r="H7" s="185"/>
      <c r="I7" s="183"/>
      <c r="J7" s="177"/>
    </row>
    <row r="8" spans="1:13" ht="28.5" customHeight="1" x14ac:dyDescent="0.25">
      <c r="A8" s="180"/>
      <c r="B8" s="185"/>
      <c r="C8" s="185"/>
      <c r="D8" s="119" t="s">
        <v>33</v>
      </c>
      <c r="E8" s="119" t="s">
        <v>127</v>
      </c>
      <c r="F8" s="185"/>
      <c r="G8" s="185"/>
      <c r="H8" s="185"/>
      <c r="I8" s="183"/>
      <c r="J8" s="177"/>
    </row>
    <row r="9" spans="1:13" ht="38.25" customHeight="1" x14ac:dyDescent="0.25">
      <c r="A9" s="181"/>
      <c r="B9" s="185"/>
      <c r="C9" s="185"/>
      <c r="D9" s="119" t="s">
        <v>34</v>
      </c>
      <c r="E9" s="119" t="s">
        <v>91</v>
      </c>
      <c r="F9" s="185"/>
      <c r="G9" s="185"/>
      <c r="H9" s="185"/>
      <c r="I9" s="184"/>
      <c r="J9" s="178"/>
    </row>
    <row r="10" spans="1:13" ht="39" customHeight="1" x14ac:dyDescent="0.25">
      <c r="A10" s="179" t="s">
        <v>59</v>
      </c>
      <c r="B10" s="185" t="s">
        <v>16</v>
      </c>
      <c r="C10" s="185" t="s">
        <v>9</v>
      </c>
      <c r="D10" s="119" t="s">
        <v>31</v>
      </c>
      <c r="E10" s="119" t="s">
        <v>116</v>
      </c>
      <c r="F10" s="185"/>
      <c r="G10" s="185">
        <v>20</v>
      </c>
      <c r="H10" s="185" t="s">
        <v>209</v>
      </c>
      <c r="I10" s="182"/>
      <c r="J10" s="176"/>
    </row>
    <row r="11" spans="1:13" ht="28.5" customHeight="1" x14ac:dyDescent="0.25">
      <c r="A11" s="180"/>
      <c r="B11" s="185"/>
      <c r="C11" s="185"/>
      <c r="D11" s="119" t="s">
        <v>32</v>
      </c>
      <c r="E11" s="119" t="s">
        <v>126</v>
      </c>
      <c r="F11" s="185"/>
      <c r="G11" s="185"/>
      <c r="H11" s="185"/>
      <c r="I11" s="183"/>
      <c r="J11" s="177"/>
    </row>
    <row r="12" spans="1:13" ht="42.75" customHeight="1" x14ac:dyDescent="0.25">
      <c r="A12" s="180"/>
      <c r="B12" s="185"/>
      <c r="C12" s="185"/>
      <c r="D12" s="119" t="s">
        <v>33</v>
      </c>
      <c r="E12" s="119" t="s">
        <v>127</v>
      </c>
      <c r="F12" s="185"/>
      <c r="G12" s="185"/>
      <c r="H12" s="185"/>
      <c r="I12" s="183"/>
      <c r="J12" s="177"/>
    </row>
    <row r="13" spans="1:13" ht="31.5" customHeight="1" x14ac:dyDescent="0.25">
      <c r="A13" s="181"/>
      <c r="B13" s="185"/>
      <c r="C13" s="185"/>
      <c r="D13" s="119" t="s">
        <v>34</v>
      </c>
      <c r="E13" s="119" t="s">
        <v>91</v>
      </c>
      <c r="F13" s="185"/>
      <c r="G13" s="185"/>
      <c r="H13" s="185"/>
      <c r="I13" s="184"/>
      <c r="J13" s="178"/>
    </row>
    <row r="14" spans="1:13" ht="136.5" customHeight="1" x14ac:dyDescent="0.25">
      <c r="A14" s="118">
        <v>2</v>
      </c>
      <c r="B14" s="118" t="s">
        <v>152</v>
      </c>
      <c r="C14" s="118" t="s">
        <v>9</v>
      </c>
      <c r="D14" s="118" t="s">
        <v>56</v>
      </c>
      <c r="E14" s="118">
        <v>90</v>
      </c>
      <c r="F14" s="118" t="s">
        <v>148</v>
      </c>
      <c r="G14" s="118">
        <v>15</v>
      </c>
      <c r="H14" s="118" t="s">
        <v>153</v>
      </c>
      <c r="I14" s="123"/>
      <c r="J14" s="118"/>
    </row>
    <row r="15" spans="1:13" ht="137.25" customHeight="1" x14ac:dyDescent="0.25">
      <c r="A15" s="118">
        <v>3</v>
      </c>
      <c r="B15" s="118" t="s">
        <v>48</v>
      </c>
      <c r="C15" s="118" t="s">
        <v>9</v>
      </c>
      <c r="D15" s="118" t="s">
        <v>56</v>
      </c>
      <c r="E15" s="118">
        <v>95</v>
      </c>
      <c r="F15" s="118" t="s">
        <v>148</v>
      </c>
      <c r="G15" s="118">
        <v>10</v>
      </c>
      <c r="H15" s="118" t="s">
        <v>210</v>
      </c>
      <c r="I15" s="123"/>
      <c r="J15" s="118"/>
    </row>
    <row r="16" spans="1:13" ht="94.5" customHeight="1" x14ac:dyDescent="0.25">
      <c r="A16" s="118">
        <v>4</v>
      </c>
      <c r="B16" s="118" t="s">
        <v>49</v>
      </c>
      <c r="C16" s="118" t="s">
        <v>50</v>
      </c>
      <c r="D16" s="118" t="s">
        <v>217</v>
      </c>
      <c r="E16" s="118">
        <v>100</v>
      </c>
      <c r="F16" s="118" t="s">
        <v>148</v>
      </c>
      <c r="G16" s="118">
        <v>10</v>
      </c>
      <c r="H16" s="118" t="s">
        <v>150</v>
      </c>
      <c r="I16" s="118"/>
      <c r="J16" s="118"/>
    </row>
    <row r="17" spans="1:10" ht="144" customHeight="1" x14ac:dyDescent="0.25">
      <c r="A17" s="120" t="s">
        <v>27</v>
      </c>
      <c r="B17" s="118" t="s">
        <v>270</v>
      </c>
      <c r="C17" s="118" t="s">
        <v>92</v>
      </c>
      <c r="D17" s="118" t="s">
        <v>271</v>
      </c>
      <c r="E17" s="118" t="s">
        <v>288</v>
      </c>
      <c r="F17" s="118" t="s">
        <v>272</v>
      </c>
      <c r="G17" s="118">
        <v>3</v>
      </c>
      <c r="H17" s="118" t="s">
        <v>273</v>
      </c>
      <c r="I17" s="118"/>
      <c r="J17" s="118"/>
    </row>
    <row r="18" spans="1:10" ht="140.25" customHeight="1" x14ac:dyDescent="0.25">
      <c r="A18" s="120" t="s">
        <v>28</v>
      </c>
      <c r="B18" s="118" t="s">
        <v>275</v>
      </c>
      <c r="C18" s="118" t="s">
        <v>12</v>
      </c>
      <c r="D18" s="118" t="s">
        <v>271</v>
      </c>
      <c r="E18" s="16">
        <v>1</v>
      </c>
      <c r="F18" s="118" t="s">
        <v>13</v>
      </c>
      <c r="G18" s="118">
        <v>2</v>
      </c>
      <c r="H18" s="113" t="s">
        <v>276</v>
      </c>
      <c r="I18" s="118"/>
      <c r="J18" s="118"/>
    </row>
    <row r="19" spans="1:10" ht="54" customHeight="1" x14ac:dyDescent="0.25">
      <c r="A19" s="120" t="s">
        <v>57</v>
      </c>
      <c r="B19" s="118" t="s">
        <v>342</v>
      </c>
      <c r="C19" s="118" t="s">
        <v>9</v>
      </c>
      <c r="D19" s="118" t="s">
        <v>56</v>
      </c>
      <c r="E19" s="118" t="s">
        <v>347</v>
      </c>
      <c r="F19" s="118" t="s">
        <v>148</v>
      </c>
      <c r="G19" s="118">
        <v>5</v>
      </c>
      <c r="H19" s="113" t="s">
        <v>349</v>
      </c>
      <c r="I19" s="118"/>
      <c r="J19" s="118"/>
    </row>
    <row r="20" spans="1:10" ht="75" x14ac:dyDescent="0.25">
      <c r="A20" s="120" t="s">
        <v>278</v>
      </c>
      <c r="B20" s="118" t="s">
        <v>343</v>
      </c>
      <c r="C20" s="118" t="s">
        <v>346</v>
      </c>
      <c r="D20" s="118" t="s">
        <v>56</v>
      </c>
      <c r="E20" s="16">
        <v>1</v>
      </c>
      <c r="F20" s="118" t="s">
        <v>389</v>
      </c>
      <c r="G20" s="118">
        <v>5</v>
      </c>
      <c r="H20" s="113" t="s">
        <v>276</v>
      </c>
      <c r="I20" s="118"/>
      <c r="J20" s="118"/>
    </row>
    <row r="21" spans="1:10" ht="147.75" customHeight="1" x14ac:dyDescent="0.25">
      <c r="A21" s="120" t="s">
        <v>279</v>
      </c>
      <c r="B21" s="118" t="s">
        <v>344</v>
      </c>
      <c r="C21" s="118" t="s">
        <v>333</v>
      </c>
      <c r="D21" s="118" t="s">
        <v>271</v>
      </c>
      <c r="E21" s="118" t="s">
        <v>334</v>
      </c>
      <c r="F21" s="118" t="s">
        <v>148</v>
      </c>
      <c r="G21" s="118">
        <v>5</v>
      </c>
      <c r="H21" s="113" t="s">
        <v>367</v>
      </c>
      <c r="I21" s="118"/>
      <c r="J21" s="118"/>
    </row>
    <row r="22" spans="1:10" ht="105" x14ac:dyDescent="0.25">
      <c r="A22" s="120" t="s">
        <v>338</v>
      </c>
      <c r="B22" s="118" t="s">
        <v>345</v>
      </c>
      <c r="C22" s="118" t="s">
        <v>348</v>
      </c>
      <c r="D22" s="118" t="s">
        <v>56</v>
      </c>
      <c r="E22" s="118">
        <v>0</v>
      </c>
      <c r="F22" s="118" t="s">
        <v>148</v>
      </c>
      <c r="G22" s="118">
        <v>5</v>
      </c>
      <c r="H22" s="113" t="s">
        <v>350</v>
      </c>
      <c r="I22" s="118"/>
      <c r="J22" s="118"/>
    </row>
    <row r="23" spans="1:10" x14ac:dyDescent="0.25">
      <c r="A23" s="131"/>
      <c r="B23" s="131" t="s">
        <v>14</v>
      </c>
      <c r="C23" s="131"/>
      <c r="D23" s="131"/>
      <c r="E23" s="131"/>
      <c r="F23" s="131"/>
      <c r="G23" s="131">
        <f>G16+G15+G14+G4+G17+G18+G19+G20+G21+G22</f>
        <v>100</v>
      </c>
      <c r="H23" s="131"/>
      <c r="I23" s="131"/>
      <c r="J23" s="27">
        <f>J6+J10+J14+J15+J16+J17+J18+J19+J20+J21+J22</f>
        <v>0</v>
      </c>
    </row>
    <row r="25" spans="1:10" ht="30" x14ac:dyDescent="0.25">
      <c r="B25" s="9" t="s">
        <v>274</v>
      </c>
    </row>
  </sheetData>
  <mergeCells count="18">
    <mergeCell ref="B10:B13"/>
    <mergeCell ref="C10:C13"/>
    <mergeCell ref="I6:I9"/>
    <mergeCell ref="J6:J9"/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</mergeCells>
  <pageMargins left="0.31496062992125984" right="0.31496062992125984" top="0.15748031496062992" bottom="0.55118110236220474" header="0.31496062992125984" footer="0.31496062992125984"/>
  <pageSetup paperSize="9" scale="48" orientation="portrait" r:id="rId1"/>
  <ignoredErrors>
    <ignoredError sqref="A5 A17:A22" numberStoredAsText="1"/>
    <ignoredError sqref="A6:A9 A10:A13" twoDigitTextYear="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K14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85546875" style="31" customWidth="1"/>
    <col min="2" max="2" width="24.5703125" style="31" customWidth="1"/>
    <col min="3" max="3" width="11.7109375" style="31" customWidth="1"/>
    <col min="4" max="4" width="23.85546875" style="31" customWidth="1"/>
    <col min="5" max="5" width="10" style="31" customWidth="1"/>
    <col min="6" max="6" width="17.28515625" style="31" customWidth="1"/>
    <col min="7" max="7" width="11.28515625" style="31" customWidth="1"/>
    <col min="8" max="8" width="31.85546875" style="31" customWidth="1"/>
    <col min="9" max="9" width="9.5703125" style="31" customWidth="1"/>
    <col min="10" max="10" width="40.85546875" style="31" customWidth="1"/>
    <col min="11" max="11" width="9.140625" style="6"/>
  </cols>
  <sheetData>
    <row r="1" spans="1:11" ht="60" x14ac:dyDescent="0.25">
      <c r="J1" s="14" t="s">
        <v>479</v>
      </c>
    </row>
    <row r="2" spans="1:11" ht="33.75" customHeight="1" x14ac:dyDescent="0.25">
      <c r="A2" s="211" t="s">
        <v>422</v>
      </c>
      <c r="B2" s="211"/>
      <c r="C2" s="211"/>
      <c r="D2" s="211"/>
      <c r="E2" s="211"/>
      <c r="F2" s="211"/>
      <c r="G2" s="211"/>
      <c r="H2" s="211"/>
      <c r="I2" s="211"/>
      <c r="J2" s="211"/>
      <c r="K2" s="143"/>
    </row>
    <row r="3" spans="1:11" ht="66.75" customHeight="1" x14ac:dyDescent="0.25">
      <c r="A3" s="118" t="s">
        <v>0</v>
      </c>
      <c r="B3" s="118" t="s">
        <v>47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1" ht="29.25" customHeight="1" x14ac:dyDescent="0.25">
      <c r="A4" s="176">
        <v>1</v>
      </c>
      <c r="B4" s="176" t="s">
        <v>43</v>
      </c>
      <c r="C4" s="176" t="s">
        <v>9</v>
      </c>
      <c r="D4" s="119" t="s">
        <v>31</v>
      </c>
      <c r="E4" s="119" t="s">
        <v>35</v>
      </c>
      <c r="F4" s="254" t="s">
        <v>13</v>
      </c>
      <c r="G4" s="176">
        <v>40</v>
      </c>
      <c r="H4" s="176" t="s">
        <v>212</v>
      </c>
      <c r="I4" s="195"/>
      <c r="J4" s="176"/>
    </row>
    <row r="5" spans="1:11" ht="22.5" customHeight="1" x14ac:dyDescent="0.25">
      <c r="A5" s="177"/>
      <c r="B5" s="177"/>
      <c r="C5" s="177"/>
      <c r="D5" s="119" t="s">
        <v>32</v>
      </c>
      <c r="E5" s="119" t="s">
        <v>36</v>
      </c>
      <c r="F5" s="255"/>
      <c r="G5" s="177"/>
      <c r="H5" s="177"/>
      <c r="I5" s="196"/>
      <c r="J5" s="177"/>
    </row>
    <row r="6" spans="1:11" ht="42" customHeight="1" x14ac:dyDescent="0.25">
      <c r="A6" s="177"/>
      <c r="B6" s="177"/>
      <c r="C6" s="177"/>
      <c r="D6" s="119" t="s">
        <v>33</v>
      </c>
      <c r="E6" s="119" t="s">
        <v>37</v>
      </c>
      <c r="F6" s="255"/>
      <c r="G6" s="177"/>
      <c r="H6" s="177"/>
      <c r="I6" s="196"/>
      <c r="J6" s="177"/>
    </row>
    <row r="7" spans="1:11" ht="19.5" customHeight="1" x14ac:dyDescent="0.25">
      <c r="A7" s="178"/>
      <c r="B7" s="178"/>
      <c r="C7" s="178"/>
      <c r="D7" s="119" t="s">
        <v>34</v>
      </c>
      <c r="E7" s="119" t="s">
        <v>91</v>
      </c>
      <c r="F7" s="256"/>
      <c r="G7" s="178"/>
      <c r="H7" s="178"/>
      <c r="I7" s="197"/>
      <c r="J7" s="178"/>
    </row>
    <row r="8" spans="1:11" ht="132.75" customHeight="1" x14ac:dyDescent="0.25">
      <c r="A8" s="118">
        <v>2</v>
      </c>
      <c r="B8" s="118" t="s">
        <v>51</v>
      </c>
      <c r="C8" s="118" t="s">
        <v>9</v>
      </c>
      <c r="D8" s="118" t="s">
        <v>56</v>
      </c>
      <c r="E8" s="118">
        <v>100</v>
      </c>
      <c r="F8" s="118" t="s">
        <v>148</v>
      </c>
      <c r="G8" s="118">
        <v>15</v>
      </c>
      <c r="H8" s="118" t="s">
        <v>213</v>
      </c>
      <c r="I8" s="118"/>
      <c r="J8" s="118"/>
    </row>
    <row r="9" spans="1:11" ht="75" x14ac:dyDescent="0.25">
      <c r="A9" s="118">
        <v>3</v>
      </c>
      <c r="B9" s="118" t="s">
        <v>44</v>
      </c>
      <c r="C9" s="118" t="s">
        <v>118</v>
      </c>
      <c r="D9" s="118" t="s">
        <v>56</v>
      </c>
      <c r="E9" s="118">
        <v>0</v>
      </c>
      <c r="F9" s="118" t="s">
        <v>13</v>
      </c>
      <c r="G9" s="118">
        <v>10</v>
      </c>
      <c r="H9" s="118" t="s">
        <v>147</v>
      </c>
      <c r="I9" s="118"/>
      <c r="J9" s="118"/>
    </row>
    <row r="10" spans="1:11" ht="125.25" customHeight="1" x14ac:dyDescent="0.25">
      <c r="A10" s="118">
        <v>4</v>
      </c>
      <c r="B10" s="118" t="s">
        <v>52</v>
      </c>
      <c r="C10" s="118" t="s">
        <v>9</v>
      </c>
      <c r="D10" s="118" t="s">
        <v>56</v>
      </c>
      <c r="E10" s="118">
        <v>95</v>
      </c>
      <c r="F10" s="118" t="s">
        <v>148</v>
      </c>
      <c r="G10" s="118">
        <v>15</v>
      </c>
      <c r="H10" s="118" t="s">
        <v>211</v>
      </c>
      <c r="I10" s="118"/>
      <c r="J10" s="118"/>
    </row>
    <row r="11" spans="1:11" ht="79.5" customHeight="1" x14ac:dyDescent="0.25">
      <c r="A11" s="120" t="s">
        <v>27</v>
      </c>
      <c r="B11" s="118" t="s">
        <v>342</v>
      </c>
      <c r="C11" s="118" t="s">
        <v>9</v>
      </c>
      <c r="D11" s="118" t="s">
        <v>56</v>
      </c>
      <c r="E11" s="118" t="s">
        <v>347</v>
      </c>
      <c r="F11" s="118" t="s">
        <v>148</v>
      </c>
      <c r="G11" s="118">
        <v>10</v>
      </c>
      <c r="H11" s="113" t="s">
        <v>349</v>
      </c>
      <c r="I11" s="118"/>
      <c r="J11" s="118"/>
    </row>
    <row r="12" spans="1:11" ht="75" x14ac:dyDescent="0.25">
      <c r="A12" s="120" t="s">
        <v>28</v>
      </c>
      <c r="B12" s="118" t="s">
        <v>343</v>
      </c>
      <c r="C12" s="118" t="s">
        <v>346</v>
      </c>
      <c r="D12" s="118" t="s">
        <v>56</v>
      </c>
      <c r="E12" s="16">
        <v>1</v>
      </c>
      <c r="F12" s="118" t="s">
        <v>13</v>
      </c>
      <c r="G12" s="118">
        <v>5</v>
      </c>
      <c r="H12" s="113" t="s">
        <v>276</v>
      </c>
      <c r="I12" s="118"/>
      <c r="J12" s="118"/>
    </row>
    <row r="13" spans="1:11" ht="132" customHeight="1" x14ac:dyDescent="0.25">
      <c r="A13" s="120" t="s">
        <v>57</v>
      </c>
      <c r="B13" s="118" t="s">
        <v>345</v>
      </c>
      <c r="C13" s="118" t="s">
        <v>348</v>
      </c>
      <c r="D13" s="118" t="s">
        <v>56</v>
      </c>
      <c r="E13" s="118">
        <v>0</v>
      </c>
      <c r="F13" s="118" t="s">
        <v>148</v>
      </c>
      <c r="G13" s="118">
        <v>5</v>
      </c>
      <c r="H13" s="113" t="s">
        <v>350</v>
      </c>
      <c r="I13" s="118"/>
      <c r="J13" s="118"/>
    </row>
    <row r="14" spans="1:11" x14ac:dyDescent="0.25">
      <c r="A14" s="131"/>
      <c r="B14" s="131" t="s">
        <v>14</v>
      </c>
      <c r="C14" s="131"/>
      <c r="D14" s="131"/>
      <c r="E14" s="131"/>
      <c r="F14" s="131"/>
      <c r="G14" s="131">
        <f>G10+G9+G8+G4+G11+G12+G13</f>
        <v>100</v>
      </c>
      <c r="H14" s="131"/>
      <c r="I14" s="131"/>
      <c r="J14" s="27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58" orientation="landscape" r:id="rId1"/>
  <ignoredErrors>
    <ignoredError sqref="A11:A13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J14"/>
  <sheetViews>
    <sheetView zoomScale="82" zoomScaleNormal="82" workbookViewId="0">
      <pane xSplit="1" ySplit="3" topLeftCell="B1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4.5703125" style="31" customWidth="1"/>
    <col min="2" max="2" width="24" style="31" customWidth="1"/>
    <col min="3" max="3" width="11.7109375" style="31" customWidth="1"/>
    <col min="4" max="4" width="22.28515625" style="31" customWidth="1"/>
    <col min="5" max="5" width="10.85546875" style="31" customWidth="1"/>
    <col min="6" max="6" width="17" style="31" customWidth="1"/>
    <col min="7" max="7" width="11.7109375" style="31" customWidth="1"/>
    <col min="8" max="8" width="29.85546875" style="31" customWidth="1"/>
    <col min="9" max="9" width="11.5703125" style="31" bestFit="1" customWidth="1"/>
    <col min="10" max="10" width="38.28515625" style="31" customWidth="1"/>
  </cols>
  <sheetData>
    <row r="1" spans="1:10" ht="60" x14ac:dyDescent="0.25">
      <c r="J1" s="14" t="s">
        <v>480</v>
      </c>
    </row>
    <row r="2" spans="1:10" ht="32.25" customHeight="1" x14ac:dyDescent="0.25">
      <c r="A2" s="209" t="s">
        <v>423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67.5" customHeight="1" x14ac:dyDescent="0.25">
      <c r="A3" s="118" t="s">
        <v>0</v>
      </c>
      <c r="B3" s="118" t="s">
        <v>47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0.5" customHeight="1" x14ac:dyDescent="0.25">
      <c r="A4" s="176">
        <v>1</v>
      </c>
      <c r="B4" s="176" t="s">
        <v>43</v>
      </c>
      <c r="C4" s="176" t="s">
        <v>9</v>
      </c>
      <c r="D4" s="119" t="s">
        <v>31</v>
      </c>
      <c r="E4" s="119" t="s">
        <v>35</v>
      </c>
      <c r="F4" s="254" t="s">
        <v>13</v>
      </c>
      <c r="G4" s="176">
        <v>40</v>
      </c>
      <c r="H4" s="176" t="s">
        <v>212</v>
      </c>
      <c r="I4" s="182"/>
      <c r="J4" s="176"/>
    </row>
    <row r="5" spans="1:10" ht="36.75" customHeight="1" x14ac:dyDescent="0.25">
      <c r="A5" s="177"/>
      <c r="B5" s="177"/>
      <c r="C5" s="177"/>
      <c r="D5" s="119" t="s">
        <v>32</v>
      </c>
      <c r="E5" s="119" t="s">
        <v>36</v>
      </c>
      <c r="F5" s="255"/>
      <c r="G5" s="177"/>
      <c r="H5" s="177"/>
      <c r="I5" s="183"/>
      <c r="J5" s="177"/>
    </row>
    <row r="6" spans="1:10" ht="40.5" customHeight="1" x14ac:dyDescent="0.25">
      <c r="A6" s="177"/>
      <c r="B6" s="177"/>
      <c r="C6" s="177"/>
      <c r="D6" s="119" t="s">
        <v>33</v>
      </c>
      <c r="E6" s="119" t="s">
        <v>37</v>
      </c>
      <c r="F6" s="255"/>
      <c r="G6" s="177"/>
      <c r="H6" s="177"/>
      <c r="I6" s="183"/>
      <c r="J6" s="177"/>
    </row>
    <row r="7" spans="1:10" ht="23.25" customHeight="1" x14ac:dyDescent="0.25">
      <c r="A7" s="178"/>
      <c r="B7" s="178"/>
      <c r="C7" s="178"/>
      <c r="D7" s="119" t="s">
        <v>34</v>
      </c>
      <c r="E7" s="119" t="s">
        <v>91</v>
      </c>
      <c r="F7" s="256"/>
      <c r="G7" s="178"/>
      <c r="H7" s="178"/>
      <c r="I7" s="184"/>
      <c r="J7" s="178"/>
    </row>
    <row r="8" spans="1:10" ht="120" x14ac:dyDescent="0.25">
      <c r="A8" s="118">
        <v>2</v>
      </c>
      <c r="B8" s="118" t="s">
        <v>51</v>
      </c>
      <c r="C8" s="118" t="s">
        <v>9</v>
      </c>
      <c r="D8" s="118" t="s">
        <v>56</v>
      </c>
      <c r="E8" s="118">
        <v>100</v>
      </c>
      <c r="F8" s="118" t="s">
        <v>148</v>
      </c>
      <c r="G8" s="118">
        <v>15</v>
      </c>
      <c r="H8" s="118" t="s">
        <v>390</v>
      </c>
      <c r="I8" s="118"/>
      <c r="J8" s="118"/>
    </row>
    <row r="9" spans="1:10" ht="75" x14ac:dyDescent="0.25">
      <c r="A9" s="118">
        <v>3</v>
      </c>
      <c r="B9" s="118" t="s">
        <v>44</v>
      </c>
      <c r="C9" s="118" t="s">
        <v>118</v>
      </c>
      <c r="D9" s="118" t="s">
        <v>56</v>
      </c>
      <c r="E9" s="118">
        <v>0</v>
      </c>
      <c r="F9" s="118" t="s">
        <v>13</v>
      </c>
      <c r="G9" s="118">
        <v>10</v>
      </c>
      <c r="H9" s="118" t="s">
        <v>147</v>
      </c>
      <c r="I9" s="118"/>
      <c r="J9" s="118"/>
    </row>
    <row r="10" spans="1:10" ht="120" x14ac:dyDescent="0.25">
      <c r="A10" s="118">
        <v>4</v>
      </c>
      <c r="B10" s="118" t="s">
        <v>52</v>
      </c>
      <c r="C10" s="118" t="s">
        <v>9</v>
      </c>
      <c r="D10" s="118" t="s">
        <v>56</v>
      </c>
      <c r="E10" s="118">
        <v>95</v>
      </c>
      <c r="F10" s="118" t="s">
        <v>148</v>
      </c>
      <c r="G10" s="118">
        <v>15</v>
      </c>
      <c r="H10" s="118" t="s">
        <v>211</v>
      </c>
      <c r="I10" s="118"/>
      <c r="J10" s="118"/>
    </row>
    <row r="11" spans="1:10" ht="77.25" customHeight="1" x14ac:dyDescent="0.25">
      <c r="A11" s="120" t="s">
        <v>27</v>
      </c>
      <c r="B11" s="118" t="s">
        <v>342</v>
      </c>
      <c r="C11" s="118" t="s">
        <v>9</v>
      </c>
      <c r="D11" s="118" t="s">
        <v>56</v>
      </c>
      <c r="E11" s="118" t="s">
        <v>347</v>
      </c>
      <c r="F11" s="118" t="s">
        <v>148</v>
      </c>
      <c r="G11" s="118">
        <v>10</v>
      </c>
      <c r="H11" s="113" t="s">
        <v>349</v>
      </c>
      <c r="I11" s="118"/>
      <c r="J11" s="118"/>
    </row>
    <row r="12" spans="1:10" ht="75" x14ac:dyDescent="0.25">
      <c r="A12" s="120" t="s">
        <v>28</v>
      </c>
      <c r="B12" s="118" t="s">
        <v>343</v>
      </c>
      <c r="C12" s="118" t="s">
        <v>346</v>
      </c>
      <c r="D12" s="118" t="s">
        <v>56</v>
      </c>
      <c r="E12" s="16">
        <v>1</v>
      </c>
      <c r="F12" s="118" t="s">
        <v>13</v>
      </c>
      <c r="G12" s="118">
        <v>5</v>
      </c>
      <c r="H12" s="113" t="s">
        <v>276</v>
      </c>
      <c r="I12" s="118"/>
      <c r="J12" s="118"/>
    </row>
    <row r="13" spans="1:10" ht="105" x14ac:dyDescent="0.25">
      <c r="A13" s="151" t="s">
        <v>57</v>
      </c>
      <c r="B13" s="118" t="s">
        <v>345</v>
      </c>
      <c r="C13" s="118" t="s">
        <v>348</v>
      </c>
      <c r="D13" s="118" t="s">
        <v>56</v>
      </c>
      <c r="E13" s="118">
        <v>0</v>
      </c>
      <c r="F13" s="118" t="s">
        <v>148</v>
      </c>
      <c r="G13" s="118">
        <v>5</v>
      </c>
      <c r="H13" s="113" t="s">
        <v>350</v>
      </c>
      <c r="I13" s="118"/>
      <c r="J13" s="118"/>
    </row>
    <row r="14" spans="1:10" x14ac:dyDescent="0.25">
      <c r="A14" s="131"/>
      <c r="B14" s="131" t="s">
        <v>14</v>
      </c>
      <c r="C14" s="131"/>
      <c r="D14" s="131"/>
      <c r="E14" s="131"/>
      <c r="F14" s="131"/>
      <c r="G14" s="131">
        <f>G10+G9+G8+G4+G11+G12+G13</f>
        <v>100</v>
      </c>
      <c r="H14" s="131"/>
      <c r="I14" s="131"/>
      <c r="J14" s="27">
        <f>J4+J8+J9+J10+J11+J12+J13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62" orientation="landscape" r:id="rId1"/>
  <ignoredErrors>
    <ignoredError sqref="A12 A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M12"/>
  <sheetViews>
    <sheetView zoomScale="70" zoomScaleNormal="70" workbookViewId="0">
      <selection activeCell="J1" sqref="J1"/>
    </sheetView>
  </sheetViews>
  <sheetFormatPr defaultRowHeight="15" x14ac:dyDescent="0.25"/>
  <cols>
    <col min="1" max="1" width="3.85546875" style="144" customWidth="1"/>
    <col min="2" max="2" width="25.5703125" style="145" customWidth="1"/>
    <col min="3" max="3" width="14.28515625" style="6" customWidth="1"/>
    <col min="4" max="4" width="22.7109375" style="6" customWidth="1"/>
    <col min="5" max="5" width="10.28515625" style="6" customWidth="1"/>
    <col min="6" max="6" width="18.85546875" style="6" customWidth="1"/>
    <col min="7" max="7" width="16.42578125" style="6" customWidth="1"/>
    <col min="8" max="8" width="29.28515625" style="6" customWidth="1"/>
    <col min="9" max="9" width="11.85546875" style="6" customWidth="1"/>
    <col min="10" max="10" width="31.7109375" style="6" customWidth="1"/>
    <col min="11" max="11" width="25.7109375" customWidth="1"/>
  </cols>
  <sheetData>
    <row r="1" spans="1:13" ht="75" x14ac:dyDescent="0.25">
      <c r="J1" s="14" t="s">
        <v>481</v>
      </c>
    </row>
    <row r="2" spans="1:13" ht="31.5" customHeight="1" x14ac:dyDescent="0.25">
      <c r="A2" s="211" t="s">
        <v>424</v>
      </c>
      <c r="B2" s="211"/>
      <c r="C2" s="211"/>
      <c r="D2" s="211"/>
      <c r="E2" s="211"/>
      <c r="F2" s="211"/>
      <c r="G2" s="211"/>
      <c r="H2" s="211"/>
      <c r="I2" s="211"/>
      <c r="J2" s="211"/>
      <c r="K2" s="5"/>
      <c r="L2" s="5"/>
      <c r="M2" s="5"/>
    </row>
    <row r="3" spans="1:13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37.5" customHeight="1" x14ac:dyDescent="0.25">
      <c r="A4" s="179" t="s">
        <v>94</v>
      </c>
      <c r="B4" s="176" t="s">
        <v>430</v>
      </c>
      <c r="C4" s="176" t="s">
        <v>9</v>
      </c>
      <c r="D4" s="118" t="s">
        <v>31</v>
      </c>
      <c r="E4" s="118" t="s">
        <v>35</v>
      </c>
      <c r="F4" s="176" t="s">
        <v>13</v>
      </c>
      <c r="G4" s="176">
        <v>60</v>
      </c>
      <c r="H4" s="176" t="s">
        <v>238</v>
      </c>
      <c r="I4" s="195"/>
      <c r="J4" s="176"/>
      <c r="K4" s="40"/>
    </row>
    <row r="5" spans="1:13" ht="37.5" customHeight="1" x14ac:dyDescent="0.25">
      <c r="A5" s="180"/>
      <c r="B5" s="177"/>
      <c r="C5" s="177"/>
      <c r="D5" s="118" t="s">
        <v>32</v>
      </c>
      <c r="E5" s="118" t="s">
        <v>36</v>
      </c>
      <c r="F5" s="177"/>
      <c r="G5" s="177"/>
      <c r="H5" s="177"/>
      <c r="I5" s="196"/>
      <c r="J5" s="177"/>
      <c r="K5" s="40"/>
    </row>
    <row r="6" spans="1:13" ht="30.75" customHeight="1" x14ac:dyDescent="0.25">
      <c r="A6" s="180"/>
      <c r="B6" s="177"/>
      <c r="C6" s="177"/>
      <c r="D6" s="118" t="s">
        <v>33</v>
      </c>
      <c r="E6" s="118" t="s">
        <v>37</v>
      </c>
      <c r="F6" s="177"/>
      <c r="G6" s="177"/>
      <c r="H6" s="177"/>
      <c r="I6" s="196"/>
      <c r="J6" s="177"/>
      <c r="K6" s="40"/>
    </row>
    <row r="7" spans="1:13" ht="33" customHeight="1" x14ac:dyDescent="0.25">
      <c r="A7" s="181"/>
      <c r="B7" s="178"/>
      <c r="C7" s="178"/>
      <c r="D7" s="118" t="s">
        <v>34</v>
      </c>
      <c r="E7" s="118" t="s">
        <v>91</v>
      </c>
      <c r="F7" s="178"/>
      <c r="G7" s="178"/>
      <c r="H7" s="178"/>
      <c r="I7" s="197"/>
      <c r="J7" s="178"/>
      <c r="K7" s="40"/>
    </row>
    <row r="8" spans="1:13" ht="135.75" customHeight="1" x14ac:dyDescent="0.25">
      <c r="A8" s="120" t="s">
        <v>22</v>
      </c>
      <c r="B8" s="118" t="s">
        <v>46</v>
      </c>
      <c r="C8" s="118" t="s">
        <v>9</v>
      </c>
      <c r="D8" s="118" t="s">
        <v>151</v>
      </c>
      <c r="E8" s="118">
        <v>100</v>
      </c>
      <c r="F8" s="118" t="s">
        <v>219</v>
      </c>
      <c r="G8" s="118">
        <v>20</v>
      </c>
      <c r="H8" s="118" t="s">
        <v>214</v>
      </c>
      <c r="I8" s="118"/>
      <c r="J8" s="118"/>
    </row>
    <row r="9" spans="1:13" ht="45" x14ac:dyDescent="0.25">
      <c r="A9" s="120" t="s">
        <v>23</v>
      </c>
      <c r="B9" s="118" t="s">
        <v>342</v>
      </c>
      <c r="C9" s="118" t="s">
        <v>9</v>
      </c>
      <c r="D9" s="118" t="s">
        <v>56</v>
      </c>
      <c r="E9" s="118" t="s">
        <v>347</v>
      </c>
      <c r="F9" s="118" t="s">
        <v>148</v>
      </c>
      <c r="G9" s="118">
        <v>10</v>
      </c>
      <c r="H9" s="113" t="s">
        <v>349</v>
      </c>
      <c r="I9" s="118"/>
      <c r="J9" s="118"/>
    </row>
    <row r="10" spans="1:13" ht="75" x14ac:dyDescent="0.25">
      <c r="A10" s="120" t="s">
        <v>24</v>
      </c>
      <c r="B10" s="118" t="s">
        <v>343</v>
      </c>
      <c r="C10" s="118" t="s">
        <v>346</v>
      </c>
      <c r="D10" s="118" t="s">
        <v>56</v>
      </c>
      <c r="E10" s="16">
        <v>1</v>
      </c>
      <c r="F10" s="118" t="s">
        <v>13</v>
      </c>
      <c r="G10" s="118">
        <v>5</v>
      </c>
      <c r="H10" s="113" t="s">
        <v>276</v>
      </c>
      <c r="I10" s="118"/>
      <c r="J10" s="118"/>
    </row>
    <row r="11" spans="1:13" ht="116.25" customHeight="1" x14ac:dyDescent="0.25">
      <c r="A11" s="120" t="s">
        <v>27</v>
      </c>
      <c r="B11" s="118" t="s">
        <v>345</v>
      </c>
      <c r="C11" s="118" t="s">
        <v>348</v>
      </c>
      <c r="D11" s="118" t="s">
        <v>56</v>
      </c>
      <c r="E11" s="118">
        <v>0</v>
      </c>
      <c r="F11" s="118" t="s">
        <v>148</v>
      </c>
      <c r="G11" s="118">
        <v>5</v>
      </c>
      <c r="H11" s="113" t="s">
        <v>350</v>
      </c>
      <c r="I11" s="118"/>
      <c r="J11" s="118"/>
    </row>
    <row r="12" spans="1:13" x14ac:dyDescent="0.25">
      <c r="A12" s="131"/>
      <c r="B12" s="131" t="s">
        <v>14</v>
      </c>
      <c r="C12" s="131"/>
      <c r="D12" s="131"/>
      <c r="E12" s="131"/>
      <c r="F12" s="131"/>
      <c r="G12" s="131">
        <f>G8+G4+G9+G10+G11</f>
        <v>100</v>
      </c>
      <c r="H12" s="131"/>
      <c r="I12" s="131"/>
      <c r="J12" s="27">
        <f>J4+J8+J9+J10+J11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74" orientation="landscape" r:id="rId1"/>
  <ignoredErrors>
    <ignoredError sqref="A4:A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M46"/>
  <sheetViews>
    <sheetView zoomScale="82" zoomScaleNormal="82" workbookViewId="0">
      <pane xSplit="1" ySplit="3" topLeftCell="B4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5703125" style="101" customWidth="1"/>
    <col min="2" max="2" width="26" style="31" customWidth="1"/>
    <col min="3" max="3" width="12" style="31" customWidth="1"/>
    <col min="4" max="4" width="21.5703125" style="31" customWidth="1"/>
    <col min="5" max="5" width="11.7109375" style="31" customWidth="1"/>
    <col min="6" max="6" width="19.7109375" style="31" customWidth="1"/>
    <col min="7" max="7" width="11.28515625" style="31" customWidth="1"/>
    <col min="8" max="8" width="37.42578125" style="31" customWidth="1"/>
    <col min="9" max="9" width="8.7109375" style="31" customWidth="1"/>
    <col min="10" max="10" width="30.42578125" style="31" customWidth="1"/>
    <col min="11" max="11" width="37.5703125" style="6" bestFit="1" customWidth="1"/>
    <col min="12" max="16384" width="9.140625" style="6"/>
  </cols>
  <sheetData>
    <row r="1" spans="1:13" ht="75" x14ac:dyDescent="0.25">
      <c r="J1" s="14" t="s">
        <v>482</v>
      </c>
    </row>
    <row r="2" spans="1:13" ht="32.25" customHeight="1" x14ac:dyDescent="0.25">
      <c r="A2" s="211" t="s">
        <v>425</v>
      </c>
      <c r="B2" s="211"/>
      <c r="C2" s="211"/>
      <c r="D2" s="211"/>
      <c r="E2" s="211"/>
      <c r="F2" s="211"/>
      <c r="G2" s="211"/>
      <c r="H2" s="211"/>
      <c r="I2" s="211"/>
      <c r="J2" s="211"/>
      <c r="K2" s="102"/>
      <c r="L2" s="102"/>
      <c r="M2" s="102"/>
    </row>
    <row r="3" spans="1:13" ht="42.75" customHeight="1" x14ac:dyDescent="0.25">
      <c r="A3" s="120" t="s">
        <v>0</v>
      </c>
      <c r="B3" s="118" t="s">
        <v>1</v>
      </c>
      <c r="C3" s="111" t="s">
        <v>2</v>
      </c>
      <c r="D3" s="111" t="s">
        <v>30</v>
      </c>
      <c r="E3" s="111" t="s">
        <v>3</v>
      </c>
      <c r="F3" s="111" t="s">
        <v>4</v>
      </c>
      <c r="G3" s="111" t="s">
        <v>5</v>
      </c>
      <c r="H3" s="119" t="s">
        <v>39</v>
      </c>
      <c r="I3" s="111" t="s">
        <v>6</v>
      </c>
      <c r="J3" s="111" t="s">
        <v>7</v>
      </c>
    </row>
    <row r="4" spans="1:13" ht="36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</f>
        <v>45</v>
      </c>
      <c r="H4" s="12"/>
      <c r="I4" s="118"/>
      <c r="J4" s="118"/>
    </row>
    <row r="5" spans="1:13" ht="27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20</v>
      </c>
      <c r="H5" s="12"/>
      <c r="I5" s="118"/>
      <c r="J5" s="118"/>
    </row>
    <row r="6" spans="1:13" ht="34.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10</v>
      </c>
      <c r="H6" s="176" t="s">
        <v>262</v>
      </c>
      <c r="I6" s="195"/>
      <c r="J6" s="176"/>
    </row>
    <row r="7" spans="1:13" ht="30.7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177"/>
    </row>
    <row r="8" spans="1:13" ht="23.2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177"/>
    </row>
    <row r="9" spans="1:13" ht="19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178"/>
    </row>
    <row r="10" spans="1:13" ht="36.7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10</v>
      </c>
      <c r="H10" s="185" t="s">
        <v>283</v>
      </c>
      <c r="I10" s="182"/>
      <c r="J10" s="176"/>
    </row>
    <row r="11" spans="1:13" ht="32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85"/>
      <c r="I11" s="183"/>
      <c r="J11" s="177"/>
    </row>
    <row r="12" spans="1:13" ht="21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85"/>
      <c r="I12" s="183"/>
      <c r="J12" s="177"/>
    </row>
    <row r="13" spans="1:13" ht="20.2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85"/>
      <c r="I13" s="184"/>
      <c r="J13" s="178"/>
    </row>
    <row r="14" spans="1:13" ht="26.2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3" ht="42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76" t="s">
        <v>246</v>
      </c>
      <c r="I15" s="176"/>
      <c r="J15" s="176"/>
    </row>
    <row r="16" spans="1:13" ht="42.7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77"/>
      <c r="I16" s="177"/>
      <c r="J16" s="177"/>
    </row>
    <row r="17" spans="1:10" ht="15.7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77"/>
      <c r="I17" s="177"/>
      <c r="J17" s="177"/>
    </row>
    <row r="18" spans="1:10" ht="20.2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78"/>
      <c r="I18" s="178"/>
      <c r="J18" s="178"/>
    </row>
    <row r="19" spans="1:10" ht="32.2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35.2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3.7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30.7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42.75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42.75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21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37.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ht="29.25" customHeight="1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12"/>
      <c r="J27" s="12"/>
    </row>
    <row r="28" spans="1:10" ht="38.2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281</v>
      </c>
      <c r="I28" s="176"/>
      <c r="J28" s="176"/>
    </row>
    <row r="29" spans="1:10" ht="15.7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77"/>
      <c r="J29" s="177"/>
    </row>
    <row r="30" spans="1:10" ht="15.7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77"/>
      <c r="J30" s="177"/>
    </row>
    <row r="31" spans="1:10" ht="38.2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78"/>
      <c r="J31" s="178"/>
    </row>
    <row r="32" spans="1:10" ht="26.25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82"/>
      <c r="J32" s="176"/>
    </row>
    <row r="33" spans="1:10" ht="30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83"/>
      <c r="J33" s="177"/>
    </row>
    <row r="34" spans="1:10" ht="39.75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83"/>
      <c r="J34" s="177"/>
    </row>
    <row r="35" spans="1:10" ht="27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85"/>
      <c r="I35" s="184"/>
      <c r="J35" s="178"/>
    </row>
    <row r="36" spans="1:10" ht="117" customHeight="1" x14ac:dyDescent="0.25">
      <c r="A36" s="120">
        <v>2</v>
      </c>
      <c r="B36" s="118" t="s">
        <v>46</v>
      </c>
      <c r="C36" s="118" t="s">
        <v>9</v>
      </c>
      <c r="D36" s="118" t="s">
        <v>217</v>
      </c>
      <c r="E36" s="118">
        <v>100</v>
      </c>
      <c r="F36" s="118" t="s">
        <v>167</v>
      </c>
      <c r="G36" s="118">
        <v>10</v>
      </c>
      <c r="H36" s="118" t="s">
        <v>215</v>
      </c>
      <c r="I36" s="118"/>
      <c r="J36" s="118"/>
    </row>
    <row r="37" spans="1:10" ht="87.75" customHeight="1" x14ac:dyDescent="0.25">
      <c r="A37" s="120" t="s">
        <v>23</v>
      </c>
      <c r="B37" s="118" t="s">
        <v>305</v>
      </c>
      <c r="C37" s="118" t="s">
        <v>62</v>
      </c>
      <c r="D37" s="131" t="s">
        <v>56</v>
      </c>
      <c r="E37" s="118">
        <v>14</v>
      </c>
      <c r="F37" s="118" t="s">
        <v>167</v>
      </c>
      <c r="G37" s="131">
        <v>10</v>
      </c>
      <c r="H37" s="118" t="s">
        <v>306</v>
      </c>
      <c r="I37" s="118"/>
      <c r="J37" s="118"/>
    </row>
    <row r="38" spans="1:10" ht="102.75" customHeight="1" x14ac:dyDescent="0.25">
      <c r="A38" s="120" t="s">
        <v>24</v>
      </c>
      <c r="B38" s="118" t="s">
        <v>307</v>
      </c>
      <c r="C38" s="118" t="s">
        <v>29</v>
      </c>
      <c r="D38" s="131" t="s">
        <v>56</v>
      </c>
      <c r="E38" s="118">
        <v>14</v>
      </c>
      <c r="F38" s="118" t="s">
        <v>167</v>
      </c>
      <c r="G38" s="131">
        <v>10</v>
      </c>
      <c r="H38" s="118" t="s">
        <v>308</v>
      </c>
      <c r="I38" s="118"/>
      <c r="J38" s="118"/>
    </row>
    <row r="39" spans="1:10" ht="165" x14ac:dyDescent="0.25">
      <c r="A39" s="120" t="s">
        <v>27</v>
      </c>
      <c r="B39" s="118" t="s">
        <v>309</v>
      </c>
      <c r="C39" s="118" t="s">
        <v>118</v>
      </c>
      <c r="D39" s="118" t="s">
        <v>56</v>
      </c>
      <c r="E39" s="118" t="s">
        <v>166</v>
      </c>
      <c r="F39" s="118" t="s">
        <v>167</v>
      </c>
      <c r="G39" s="118">
        <v>10</v>
      </c>
      <c r="H39" s="111" t="s">
        <v>216</v>
      </c>
      <c r="I39" s="118"/>
      <c r="J39" s="118"/>
    </row>
    <row r="40" spans="1:10" ht="195" x14ac:dyDescent="0.25">
      <c r="A40" s="120" t="s">
        <v>28</v>
      </c>
      <c r="B40" s="118" t="s">
        <v>270</v>
      </c>
      <c r="C40" s="118" t="s">
        <v>92</v>
      </c>
      <c r="D40" s="118" t="s">
        <v>271</v>
      </c>
      <c r="E40" s="118" t="s">
        <v>288</v>
      </c>
      <c r="F40" s="118" t="s">
        <v>272</v>
      </c>
      <c r="G40" s="118">
        <v>3</v>
      </c>
      <c r="H40" s="118" t="s">
        <v>273</v>
      </c>
      <c r="I40" s="118"/>
      <c r="J40" s="118"/>
    </row>
    <row r="41" spans="1:10" ht="120" x14ac:dyDescent="0.25">
      <c r="A41" s="120" t="s">
        <v>57</v>
      </c>
      <c r="B41" s="118" t="s">
        <v>275</v>
      </c>
      <c r="C41" s="118" t="s">
        <v>12</v>
      </c>
      <c r="D41" s="118" t="s">
        <v>271</v>
      </c>
      <c r="E41" s="16">
        <v>1</v>
      </c>
      <c r="F41" s="118" t="s">
        <v>13</v>
      </c>
      <c r="G41" s="118">
        <v>2</v>
      </c>
      <c r="H41" s="113" t="s">
        <v>276</v>
      </c>
      <c r="I41" s="118"/>
      <c r="J41" s="118"/>
    </row>
    <row r="42" spans="1:10" ht="75" x14ac:dyDescent="0.25">
      <c r="A42" s="120" t="s">
        <v>278</v>
      </c>
      <c r="B42" s="118" t="s">
        <v>329</v>
      </c>
      <c r="C42" s="118" t="s">
        <v>332</v>
      </c>
      <c r="D42" s="118" t="s">
        <v>56</v>
      </c>
      <c r="E42" s="16">
        <v>1</v>
      </c>
      <c r="F42" s="118" t="s">
        <v>13</v>
      </c>
      <c r="G42" s="118">
        <v>5</v>
      </c>
      <c r="H42" s="113" t="s">
        <v>276</v>
      </c>
      <c r="I42" s="118"/>
      <c r="J42" s="118"/>
    </row>
    <row r="43" spans="1:10" ht="120" x14ac:dyDescent="0.25">
      <c r="A43" s="120" t="s">
        <v>279</v>
      </c>
      <c r="B43" s="118" t="s">
        <v>330</v>
      </c>
      <c r="C43" s="118" t="s">
        <v>333</v>
      </c>
      <c r="D43" s="118" t="s">
        <v>271</v>
      </c>
      <c r="E43" s="16" t="s">
        <v>334</v>
      </c>
      <c r="F43" s="118" t="s">
        <v>148</v>
      </c>
      <c r="G43" s="118">
        <v>5</v>
      </c>
      <c r="H43" s="113" t="s">
        <v>367</v>
      </c>
      <c r="I43" s="118"/>
      <c r="J43" s="118"/>
    </row>
    <row r="44" spans="1:10" x14ac:dyDescent="0.25">
      <c r="A44" s="131"/>
      <c r="B44" s="131" t="s">
        <v>14</v>
      </c>
      <c r="C44" s="131"/>
      <c r="D44" s="131"/>
      <c r="E44" s="131"/>
      <c r="F44" s="131"/>
      <c r="G44" s="131">
        <f>G36+G4+G38+G37+G39+G40+G41+G42+G43</f>
        <v>100</v>
      </c>
      <c r="H44" s="131"/>
      <c r="I44" s="131"/>
      <c r="J44" s="27">
        <f>J6+J10+J15+J19+J23+J28+J32+J36+J37+J38+J39+J40+J41+J42+J43</f>
        <v>0</v>
      </c>
    </row>
    <row r="46" spans="1:10" ht="30" x14ac:dyDescent="0.25">
      <c r="B46" s="9" t="s">
        <v>274</v>
      </c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62992125984" right="0" top="0.55118110236220474" bottom="0.55118110236220474" header="0.31496062992125984" footer="0.31496062992125984"/>
  <pageSetup paperSize="9" scale="53" fitToHeight="0" orientation="portrait" r:id="rId1"/>
  <ignoredErrors>
    <ignoredError sqref="A5 A37:A39 A14 A43" numberStoredAsText="1"/>
    <ignoredError sqref="A15:A26 A28:A31 A32:A36" twoDigitTextYear="1"/>
    <ignoredError sqref="A27 A6:A13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67"/>
  <sheetViews>
    <sheetView zoomScale="83" zoomScaleNormal="83" workbookViewId="0">
      <pane xSplit="1" ySplit="3" topLeftCell="B37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F64" sqref="F64"/>
    </sheetView>
  </sheetViews>
  <sheetFormatPr defaultRowHeight="15" x14ac:dyDescent="0.25"/>
  <cols>
    <col min="1" max="1" width="5.42578125" style="22" customWidth="1"/>
    <col min="2" max="2" width="28.7109375" style="18" customWidth="1"/>
    <col min="3" max="3" width="13.7109375" style="18" customWidth="1"/>
    <col min="4" max="4" width="22.5703125" style="18" customWidth="1"/>
    <col min="5" max="5" width="11.7109375" style="18" customWidth="1"/>
    <col min="6" max="7" width="21.42578125" style="18" customWidth="1"/>
    <col min="8" max="8" width="35.7109375" style="18" customWidth="1"/>
    <col min="9" max="9" width="11.5703125" style="18" bestFit="1" customWidth="1"/>
    <col min="10" max="10" width="37.5703125" style="18" customWidth="1"/>
    <col min="11" max="11" width="13" style="8" customWidth="1"/>
  </cols>
  <sheetData>
    <row r="1" spans="1:10" ht="72" customHeight="1" x14ac:dyDescent="0.25">
      <c r="A1" s="55"/>
      <c r="B1" s="52"/>
      <c r="J1" s="14" t="s">
        <v>456</v>
      </c>
    </row>
    <row r="2" spans="1:10" ht="33" customHeight="1" x14ac:dyDescent="0.25">
      <c r="A2" s="200" t="s">
        <v>399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6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G5+G14+G27+G36</f>
        <v>41</v>
      </c>
      <c r="H4" s="12"/>
      <c r="I4" s="118"/>
      <c r="J4" s="118"/>
    </row>
    <row r="5" spans="1:10" ht="23.2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8</v>
      </c>
      <c r="H5" s="12"/>
      <c r="I5" s="118"/>
      <c r="J5" s="118"/>
    </row>
    <row r="6" spans="1:10" ht="19.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85" t="s">
        <v>370</v>
      </c>
      <c r="I6" s="176"/>
      <c r="J6" s="176"/>
    </row>
    <row r="7" spans="1:10" ht="26.2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77"/>
      <c r="J7" s="177"/>
    </row>
    <row r="8" spans="1:10" ht="37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77"/>
      <c r="J8" s="177"/>
    </row>
    <row r="9" spans="1:10" ht="32.2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78"/>
      <c r="J9" s="178"/>
    </row>
    <row r="10" spans="1:10" ht="35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3</v>
      </c>
      <c r="H10" s="191" t="s">
        <v>277</v>
      </c>
      <c r="I10" s="182"/>
      <c r="J10" s="176"/>
    </row>
    <row r="11" spans="1:10" ht="29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83"/>
      <c r="J11" s="177"/>
    </row>
    <row r="12" spans="1:10" ht="24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83"/>
      <c r="J12" s="177"/>
    </row>
    <row r="13" spans="1:10" ht="35.2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84"/>
      <c r="J13" s="178"/>
    </row>
    <row r="14" spans="1:10" ht="15.7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13</v>
      </c>
      <c r="H14" s="12"/>
      <c r="I14" s="12"/>
      <c r="J14" s="12"/>
    </row>
    <row r="15" spans="1:10" ht="24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3</v>
      </c>
      <c r="H15" s="185" t="s">
        <v>371</v>
      </c>
      <c r="I15" s="176"/>
      <c r="J15" s="176"/>
    </row>
    <row r="16" spans="1:10" ht="41.2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85"/>
      <c r="I16" s="177"/>
      <c r="J16" s="177"/>
    </row>
    <row r="17" spans="1:10" ht="25.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85"/>
      <c r="I17" s="177"/>
      <c r="J17" s="177"/>
    </row>
    <row r="18" spans="1:10" ht="33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85"/>
      <c r="I18" s="178"/>
      <c r="J18" s="178"/>
    </row>
    <row r="19" spans="1:10" ht="27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37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7.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48.7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39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33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26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48.7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ht="30" customHeight="1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12"/>
      <c r="J27" s="12"/>
    </row>
    <row r="28" spans="1:10" ht="30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372</v>
      </c>
      <c r="I28" s="176"/>
      <c r="J28" s="176"/>
    </row>
    <row r="29" spans="1:10" ht="22.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77"/>
      <c r="J29" s="177"/>
    </row>
    <row r="30" spans="1:10" ht="27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77"/>
      <c r="J30" s="177"/>
    </row>
    <row r="31" spans="1:10" ht="27.7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78"/>
      <c r="J31" s="178"/>
    </row>
    <row r="32" spans="1:10" ht="37.5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82"/>
      <c r="J32" s="176"/>
    </row>
    <row r="33" spans="1:11" ht="41.25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83"/>
      <c r="J33" s="177"/>
    </row>
    <row r="34" spans="1:11" ht="35.25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83"/>
      <c r="J34" s="177"/>
    </row>
    <row r="35" spans="1:11" ht="36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85"/>
      <c r="I35" s="184"/>
      <c r="J35" s="178"/>
    </row>
    <row r="36" spans="1:11" ht="21" customHeight="1" x14ac:dyDescent="0.25">
      <c r="A36" s="120" t="s">
        <v>21</v>
      </c>
      <c r="B36" s="189" t="s">
        <v>376</v>
      </c>
      <c r="C36" s="190"/>
      <c r="D36" s="119"/>
      <c r="E36" s="119"/>
      <c r="F36" s="177"/>
      <c r="G36" s="118">
        <f>G37+G41</f>
        <v>10</v>
      </c>
      <c r="H36" s="12"/>
      <c r="I36" s="12"/>
      <c r="J36" s="12"/>
    </row>
    <row r="37" spans="1:11" ht="30.75" customHeight="1" x14ac:dyDescent="0.25">
      <c r="A37" s="179" t="s">
        <v>113</v>
      </c>
      <c r="B37" s="185" t="s">
        <v>115</v>
      </c>
      <c r="C37" s="185" t="s">
        <v>9</v>
      </c>
      <c r="D37" s="119" t="s">
        <v>31</v>
      </c>
      <c r="E37" s="119" t="s">
        <v>124</v>
      </c>
      <c r="F37" s="177"/>
      <c r="G37" s="185">
        <v>5</v>
      </c>
      <c r="H37" s="185" t="s">
        <v>264</v>
      </c>
      <c r="I37" s="176"/>
      <c r="J37" s="176"/>
    </row>
    <row r="38" spans="1:11" ht="28.5" customHeight="1" x14ac:dyDescent="0.25">
      <c r="A38" s="180"/>
      <c r="B38" s="185"/>
      <c r="C38" s="185"/>
      <c r="D38" s="119" t="s">
        <v>32</v>
      </c>
      <c r="E38" s="119" t="s">
        <v>36</v>
      </c>
      <c r="F38" s="177"/>
      <c r="G38" s="185"/>
      <c r="H38" s="185"/>
      <c r="I38" s="177"/>
      <c r="J38" s="177"/>
    </row>
    <row r="39" spans="1:11" ht="27" customHeight="1" x14ac:dyDescent="0.25">
      <c r="A39" s="180"/>
      <c r="B39" s="185"/>
      <c r="C39" s="185"/>
      <c r="D39" s="119" t="s">
        <v>33</v>
      </c>
      <c r="E39" s="119" t="s">
        <v>125</v>
      </c>
      <c r="F39" s="177"/>
      <c r="G39" s="185"/>
      <c r="H39" s="185"/>
      <c r="I39" s="177"/>
      <c r="J39" s="177"/>
    </row>
    <row r="40" spans="1:11" ht="25.5" customHeight="1" x14ac:dyDescent="0.25">
      <c r="A40" s="181"/>
      <c r="B40" s="185"/>
      <c r="C40" s="185"/>
      <c r="D40" s="119" t="s">
        <v>34</v>
      </c>
      <c r="E40" s="119" t="s">
        <v>38</v>
      </c>
      <c r="F40" s="177"/>
      <c r="G40" s="185"/>
      <c r="H40" s="185"/>
      <c r="I40" s="178"/>
      <c r="J40" s="178"/>
    </row>
    <row r="41" spans="1:11" ht="31.5" customHeight="1" x14ac:dyDescent="0.25">
      <c r="A41" s="179" t="s">
        <v>114</v>
      </c>
      <c r="B41" s="185" t="s">
        <v>104</v>
      </c>
      <c r="C41" s="185" t="s">
        <v>9</v>
      </c>
      <c r="D41" s="119" t="s">
        <v>31</v>
      </c>
      <c r="E41" s="119" t="s">
        <v>124</v>
      </c>
      <c r="F41" s="177"/>
      <c r="G41" s="185">
        <v>5</v>
      </c>
      <c r="H41" s="185" t="s">
        <v>264</v>
      </c>
      <c r="I41" s="195"/>
      <c r="J41" s="176"/>
    </row>
    <row r="42" spans="1:11" ht="27.75" customHeight="1" x14ac:dyDescent="0.25">
      <c r="A42" s="180"/>
      <c r="B42" s="185"/>
      <c r="C42" s="185"/>
      <c r="D42" s="119" t="s">
        <v>32</v>
      </c>
      <c r="E42" s="119" t="s">
        <v>36</v>
      </c>
      <c r="F42" s="177"/>
      <c r="G42" s="185"/>
      <c r="H42" s="185"/>
      <c r="I42" s="196"/>
      <c r="J42" s="177"/>
    </row>
    <row r="43" spans="1:11" ht="24.75" customHeight="1" x14ac:dyDescent="0.25">
      <c r="A43" s="180"/>
      <c r="B43" s="185"/>
      <c r="C43" s="185"/>
      <c r="D43" s="119" t="s">
        <v>33</v>
      </c>
      <c r="E43" s="119" t="s">
        <v>125</v>
      </c>
      <c r="F43" s="177"/>
      <c r="G43" s="185"/>
      <c r="H43" s="185"/>
      <c r="I43" s="196"/>
      <c r="J43" s="177"/>
    </row>
    <row r="44" spans="1:11" ht="20.25" customHeight="1" x14ac:dyDescent="0.25">
      <c r="A44" s="181"/>
      <c r="B44" s="185"/>
      <c r="C44" s="185"/>
      <c r="D44" s="119" t="s">
        <v>34</v>
      </c>
      <c r="E44" s="119" t="s">
        <v>38</v>
      </c>
      <c r="F44" s="178"/>
      <c r="G44" s="185"/>
      <c r="H44" s="185"/>
      <c r="I44" s="197"/>
      <c r="J44" s="178"/>
    </row>
    <row r="45" spans="1:11" ht="156" customHeight="1" x14ac:dyDescent="0.25">
      <c r="A45" s="120" t="s">
        <v>22</v>
      </c>
      <c r="B45" s="118" t="s">
        <v>11</v>
      </c>
      <c r="C45" s="118" t="s">
        <v>128</v>
      </c>
      <c r="D45" s="118" t="s">
        <v>84</v>
      </c>
      <c r="E45" s="118" t="s">
        <v>196</v>
      </c>
      <c r="F45" s="118" t="s">
        <v>10</v>
      </c>
      <c r="G45" s="118">
        <v>10</v>
      </c>
      <c r="H45" s="118" t="s">
        <v>280</v>
      </c>
      <c r="I45" s="118"/>
      <c r="J45" s="118"/>
    </row>
    <row r="46" spans="1:11" ht="69.75" customHeight="1" x14ac:dyDescent="0.25">
      <c r="A46" s="114" t="s">
        <v>23</v>
      </c>
      <c r="B46" s="111" t="s">
        <v>299</v>
      </c>
      <c r="C46" s="111" t="s">
        <v>12</v>
      </c>
      <c r="D46" s="119" t="s">
        <v>117</v>
      </c>
      <c r="E46" s="119"/>
      <c r="F46" s="10"/>
      <c r="G46" s="111">
        <v>15</v>
      </c>
      <c r="H46" s="131"/>
      <c r="I46" s="12"/>
      <c r="J46" s="12"/>
      <c r="K46" s="37"/>
    </row>
    <row r="47" spans="1:11" ht="15" customHeight="1" x14ac:dyDescent="0.25">
      <c r="A47" s="179" t="s">
        <v>203</v>
      </c>
      <c r="B47" s="176" t="s">
        <v>303</v>
      </c>
      <c r="C47" s="176" t="s">
        <v>12</v>
      </c>
      <c r="D47" s="119" t="s">
        <v>31</v>
      </c>
      <c r="E47" s="119" t="s">
        <v>119</v>
      </c>
      <c r="F47" s="176" t="s">
        <v>13</v>
      </c>
      <c r="G47" s="176">
        <v>5</v>
      </c>
      <c r="H47" s="185" t="s">
        <v>301</v>
      </c>
      <c r="I47" s="176"/>
      <c r="J47" s="176"/>
    </row>
    <row r="48" spans="1:11" ht="16.5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77"/>
      <c r="J48" s="177"/>
    </row>
    <row r="49" spans="1:10" ht="16.5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77"/>
      <c r="J49" s="177"/>
    </row>
    <row r="50" spans="1:10" ht="111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78"/>
      <c r="J50" s="178"/>
    </row>
    <row r="51" spans="1:10" ht="104.25" customHeight="1" x14ac:dyDescent="0.25">
      <c r="A51" s="179" t="s">
        <v>204</v>
      </c>
      <c r="B51" s="176" t="s">
        <v>369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85" t="s">
        <v>256</v>
      </c>
      <c r="I51" s="176"/>
      <c r="J51" s="176"/>
    </row>
    <row r="52" spans="1:10" ht="15.7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85"/>
      <c r="I52" s="177"/>
      <c r="J52" s="177"/>
    </row>
    <row r="53" spans="1:10" ht="15.75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85"/>
      <c r="I53" s="177"/>
      <c r="J53" s="177"/>
    </row>
    <row r="54" spans="1:10" ht="45.75" customHeight="1" x14ac:dyDescent="0.25">
      <c r="A54" s="181"/>
      <c r="B54" s="178"/>
      <c r="C54" s="178"/>
      <c r="D54" s="119" t="s">
        <v>34</v>
      </c>
      <c r="E54" s="119" t="s">
        <v>122</v>
      </c>
      <c r="F54" s="177"/>
      <c r="G54" s="178"/>
      <c r="H54" s="185"/>
      <c r="I54" s="178"/>
      <c r="J54" s="178"/>
    </row>
    <row r="55" spans="1:10" ht="45.75" customHeight="1" x14ac:dyDescent="0.25">
      <c r="A55" s="179" t="s">
        <v>331</v>
      </c>
      <c r="B55" s="176" t="s">
        <v>328</v>
      </c>
      <c r="C55" s="176" t="s">
        <v>12</v>
      </c>
      <c r="D55" s="119" t="s">
        <v>31</v>
      </c>
      <c r="E55" s="119" t="s">
        <v>119</v>
      </c>
      <c r="F55" s="177"/>
      <c r="G55" s="176">
        <v>5</v>
      </c>
      <c r="H55" s="176" t="s">
        <v>362</v>
      </c>
      <c r="I55" s="176"/>
      <c r="J55" s="176"/>
    </row>
    <row r="56" spans="1:10" ht="45.75" customHeight="1" x14ac:dyDescent="0.25">
      <c r="A56" s="180"/>
      <c r="B56" s="177"/>
      <c r="C56" s="177"/>
      <c r="D56" s="119" t="s">
        <v>32</v>
      </c>
      <c r="E56" s="119" t="s">
        <v>120</v>
      </c>
      <c r="F56" s="177"/>
      <c r="G56" s="177"/>
      <c r="H56" s="177"/>
      <c r="I56" s="177"/>
      <c r="J56" s="177"/>
    </row>
    <row r="57" spans="1:10" ht="38.25" customHeight="1" x14ac:dyDescent="0.25">
      <c r="A57" s="180"/>
      <c r="B57" s="177"/>
      <c r="C57" s="177"/>
      <c r="D57" s="119" t="s">
        <v>33</v>
      </c>
      <c r="E57" s="119" t="s">
        <v>121</v>
      </c>
      <c r="F57" s="177"/>
      <c r="G57" s="177"/>
      <c r="H57" s="177"/>
      <c r="I57" s="177"/>
      <c r="J57" s="177"/>
    </row>
    <row r="58" spans="1:10" ht="51" customHeight="1" x14ac:dyDescent="0.25">
      <c r="A58" s="181"/>
      <c r="B58" s="178"/>
      <c r="C58" s="178"/>
      <c r="D58" s="119" t="s">
        <v>34</v>
      </c>
      <c r="E58" s="119" t="s">
        <v>122</v>
      </c>
      <c r="F58" s="178"/>
      <c r="G58" s="178"/>
      <c r="H58" s="178"/>
      <c r="I58" s="178"/>
      <c r="J58" s="178"/>
    </row>
    <row r="59" spans="1:10" ht="125.25" customHeight="1" x14ac:dyDescent="0.25">
      <c r="A59" s="120" t="s">
        <v>24</v>
      </c>
      <c r="B59" s="118" t="s">
        <v>268</v>
      </c>
      <c r="C59" s="118" t="s">
        <v>9</v>
      </c>
      <c r="D59" s="118" t="s">
        <v>56</v>
      </c>
      <c r="E59" s="118" t="s">
        <v>452</v>
      </c>
      <c r="F59" s="118" t="s">
        <v>13</v>
      </c>
      <c r="G59" s="118">
        <v>10</v>
      </c>
      <c r="H59" s="118" t="s">
        <v>282</v>
      </c>
      <c r="I59" s="118"/>
      <c r="J59" s="118"/>
    </row>
    <row r="60" spans="1:10" ht="166.5" customHeight="1" x14ac:dyDescent="0.25">
      <c r="A60" s="120" t="s">
        <v>27</v>
      </c>
      <c r="B60" s="118" t="s">
        <v>163</v>
      </c>
      <c r="C60" s="118" t="s">
        <v>9</v>
      </c>
      <c r="D60" s="118" t="s">
        <v>56</v>
      </c>
      <c r="E60" s="120" t="s">
        <v>453</v>
      </c>
      <c r="F60" s="118" t="s">
        <v>13</v>
      </c>
      <c r="G60" s="118">
        <v>9</v>
      </c>
      <c r="H60" s="111" t="s">
        <v>373</v>
      </c>
      <c r="I60" s="118"/>
      <c r="J60" s="118"/>
    </row>
    <row r="61" spans="1:10" ht="164.25" customHeight="1" x14ac:dyDescent="0.25">
      <c r="A61" s="120" t="s">
        <v>28</v>
      </c>
      <c r="B61" s="118" t="s">
        <v>270</v>
      </c>
      <c r="C61" s="118" t="s">
        <v>92</v>
      </c>
      <c r="D61" s="118" t="s">
        <v>271</v>
      </c>
      <c r="E61" s="118" t="s">
        <v>288</v>
      </c>
      <c r="F61" s="118" t="s">
        <v>272</v>
      </c>
      <c r="G61" s="118">
        <v>3</v>
      </c>
      <c r="H61" s="118" t="s">
        <v>374</v>
      </c>
      <c r="I61" s="118"/>
      <c r="J61" s="118"/>
    </row>
    <row r="62" spans="1:10" ht="107.25" customHeight="1" x14ac:dyDescent="0.25">
      <c r="A62" s="120" t="s">
        <v>57</v>
      </c>
      <c r="B62" s="118" t="s">
        <v>275</v>
      </c>
      <c r="C62" s="118" t="s">
        <v>12</v>
      </c>
      <c r="D62" s="118" t="s">
        <v>271</v>
      </c>
      <c r="E62" s="16">
        <v>1</v>
      </c>
      <c r="F62" s="118" t="s">
        <v>13</v>
      </c>
      <c r="G62" s="118">
        <v>2</v>
      </c>
      <c r="H62" s="113" t="s">
        <v>276</v>
      </c>
      <c r="I62" s="118"/>
      <c r="J62" s="118"/>
    </row>
    <row r="63" spans="1:10" ht="107.25" customHeight="1" x14ac:dyDescent="0.25">
      <c r="A63" s="120" t="s">
        <v>278</v>
      </c>
      <c r="B63" s="118" t="s">
        <v>329</v>
      </c>
      <c r="C63" s="118" t="s">
        <v>332</v>
      </c>
      <c r="D63" s="118" t="s">
        <v>56</v>
      </c>
      <c r="E63" s="16">
        <v>1</v>
      </c>
      <c r="F63" s="118" t="s">
        <v>13</v>
      </c>
      <c r="G63" s="118">
        <v>5</v>
      </c>
      <c r="H63" s="113" t="s">
        <v>276</v>
      </c>
      <c r="I63" s="118"/>
      <c r="J63" s="118"/>
    </row>
    <row r="64" spans="1:10" ht="154.5" customHeight="1" x14ac:dyDescent="0.25">
      <c r="A64" s="161" t="s">
        <v>279</v>
      </c>
      <c r="B64" s="160" t="s">
        <v>330</v>
      </c>
      <c r="C64" s="160" t="s">
        <v>333</v>
      </c>
      <c r="D64" s="160" t="s">
        <v>271</v>
      </c>
      <c r="E64" s="16" t="s">
        <v>334</v>
      </c>
      <c r="F64" s="160" t="s">
        <v>148</v>
      </c>
      <c r="G64" s="160">
        <v>5</v>
      </c>
      <c r="H64" s="159" t="s">
        <v>367</v>
      </c>
      <c r="I64" s="160"/>
      <c r="J64" s="160"/>
    </row>
    <row r="65" spans="1:10" x14ac:dyDescent="0.25">
      <c r="A65" s="11"/>
      <c r="B65" s="17" t="s">
        <v>14</v>
      </c>
      <c r="C65" s="131"/>
      <c r="D65" s="131"/>
      <c r="E65" s="131"/>
      <c r="F65" s="131"/>
      <c r="G65" s="131">
        <f>G4+G45+G46+G59+G60+G61+G62+G63+G64</f>
        <v>100</v>
      </c>
      <c r="H65" s="131"/>
      <c r="I65" s="131"/>
      <c r="J65" s="27">
        <f>J6+J10+J15+J19+J23+J28+J32+J37+J41+J45+J46+J47+J51+J55+J59+J60+J61+J62+J63+J64</f>
        <v>0</v>
      </c>
    </row>
    <row r="67" spans="1:10" ht="30" x14ac:dyDescent="0.25">
      <c r="B67" s="9" t="s">
        <v>274</v>
      </c>
    </row>
  </sheetData>
  <mergeCells count="92">
    <mergeCell ref="A10:A13"/>
    <mergeCell ref="B10:B13"/>
    <mergeCell ref="C10:C13"/>
    <mergeCell ref="G10:G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41:J44"/>
    <mergeCell ref="A47:A50"/>
    <mergeCell ref="C47:C50"/>
    <mergeCell ref="G47:G50"/>
    <mergeCell ref="I47:I50"/>
    <mergeCell ref="J47:J50"/>
    <mergeCell ref="H41:H44"/>
    <mergeCell ref="I41:I44"/>
    <mergeCell ref="H47:H50"/>
    <mergeCell ref="A41:A44"/>
    <mergeCell ref="B41:B44"/>
    <mergeCell ref="C41:C44"/>
    <mergeCell ref="G41:G44"/>
    <mergeCell ref="B47:B50"/>
    <mergeCell ref="H55:H58"/>
    <mergeCell ref="I55:I58"/>
    <mergeCell ref="J55:J58"/>
    <mergeCell ref="A55:A58"/>
    <mergeCell ref="B55:B58"/>
    <mergeCell ref="C55:C58"/>
    <mergeCell ref="F47:F58"/>
    <mergeCell ref="G55:G58"/>
    <mergeCell ref="H51:H54"/>
    <mergeCell ref="C51:C54"/>
    <mergeCell ref="G51:G54"/>
    <mergeCell ref="I51:I54"/>
    <mergeCell ref="J51:J54"/>
    <mergeCell ref="A51:A54"/>
    <mergeCell ref="B51:B54"/>
  </mergeCells>
  <pageMargins left="0.23622047244094491" right="0.23622047244094491" top="0.35433070866141736" bottom="0.15748031496062992" header="0.31496062992125984" footer="0.31496062992125984"/>
  <pageSetup paperSize="9" scale="47" fitToHeight="2" orientation="portrait" r:id="rId1"/>
  <ignoredErrors>
    <ignoredError sqref="A42:A44 A48:A50 A52:A54 A59:A60 A46 A61:A64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E4E4E4"/>
    <pageSetUpPr fitToPage="1"/>
  </sheetPr>
  <dimension ref="A1:M4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" style="31" bestFit="1" customWidth="1"/>
    <col min="2" max="2" width="28.42578125" style="31" customWidth="1"/>
    <col min="3" max="3" width="10.85546875" style="31" customWidth="1"/>
    <col min="4" max="4" width="28.140625" style="31" customWidth="1"/>
    <col min="5" max="5" width="11" style="31" customWidth="1"/>
    <col min="6" max="6" width="18.85546875" style="31" customWidth="1"/>
    <col min="7" max="7" width="12" style="31" customWidth="1"/>
    <col min="8" max="8" width="37" style="31" customWidth="1"/>
    <col min="9" max="9" width="7.5703125" style="31" customWidth="1"/>
    <col min="10" max="10" width="37.28515625" style="31" customWidth="1"/>
    <col min="11" max="11" width="24.140625" customWidth="1"/>
  </cols>
  <sheetData>
    <row r="1" spans="1:13" ht="60" x14ac:dyDescent="0.25">
      <c r="J1" s="14" t="s">
        <v>483</v>
      </c>
    </row>
    <row r="2" spans="1:13" ht="23.25" customHeight="1" x14ac:dyDescent="0.25">
      <c r="A2" s="211" t="s">
        <v>426</v>
      </c>
      <c r="B2" s="211"/>
      <c r="C2" s="211"/>
      <c r="D2" s="211"/>
      <c r="E2" s="211"/>
      <c r="F2" s="211"/>
      <c r="G2" s="211"/>
      <c r="H2" s="211"/>
      <c r="I2" s="211"/>
      <c r="J2" s="211"/>
      <c r="K2" s="3"/>
      <c r="L2" s="3"/>
      <c r="M2" s="3"/>
    </row>
    <row r="3" spans="1:13" ht="44.25" customHeight="1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3" ht="39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G5+G10+G19+G24</f>
        <v>40</v>
      </c>
      <c r="H4" s="12"/>
      <c r="I4" s="118"/>
      <c r="J4" s="118"/>
    </row>
    <row r="5" spans="1:13" ht="1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154</v>
      </c>
      <c r="G5" s="111">
        <f>G6</f>
        <v>10</v>
      </c>
      <c r="H5" s="12"/>
      <c r="I5" s="118"/>
      <c r="J5" s="118"/>
    </row>
    <row r="6" spans="1:13" ht="32.2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10</v>
      </c>
      <c r="H6" s="176" t="s">
        <v>262</v>
      </c>
      <c r="I6" s="195"/>
      <c r="J6" s="176"/>
    </row>
    <row r="7" spans="1:13" ht="26.2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177"/>
    </row>
    <row r="8" spans="1:13" ht="27.7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177"/>
    </row>
    <row r="9" spans="1:13" ht="30.7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178"/>
    </row>
    <row r="10" spans="1:13" ht="15" customHeight="1" x14ac:dyDescent="0.25">
      <c r="A10" s="114" t="s">
        <v>19</v>
      </c>
      <c r="B10" s="192" t="s">
        <v>108</v>
      </c>
      <c r="C10" s="193"/>
      <c r="D10" s="119"/>
      <c r="E10" s="119"/>
      <c r="F10" s="177"/>
      <c r="G10" s="118">
        <f>G11</f>
        <v>10</v>
      </c>
      <c r="H10" s="12"/>
      <c r="I10" s="118"/>
      <c r="J10" s="118"/>
    </row>
    <row r="11" spans="1:13" ht="39" customHeight="1" x14ac:dyDescent="0.25">
      <c r="A11" s="179" t="s">
        <v>40</v>
      </c>
      <c r="B11" s="176" t="s">
        <v>107</v>
      </c>
      <c r="C11" s="176" t="s">
        <v>9</v>
      </c>
      <c r="D11" s="119" t="s">
        <v>31</v>
      </c>
      <c r="E11" s="119" t="s">
        <v>124</v>
      </c>
      <c r="F11" s="177"/>
      <c r="G11" s="176">
        <v>10</v>
      </c>
      <c r="H11" s="176" t="s">
        <v>310</v>
      </c>
      <c r="I11" s="176"/>
      <c r="J11" s="176"/>
    </row>
    <row r="12" spans="1:13" ht="27.75" customHeight="1" x14ac:dyDescent="0.25">
      <c r="A12" s="180"/>
      <c r="B12" s="177"/>
      <c r="C12" s="177"/>
      <c r="D12" s="119" t="s">
        <v>32</v>
      </c>
      <c r="E12" s="119" t="s">
        <v>36</v>
      </c>
      <c r="F12" s="177"/>
      <c r="G12" s="177"/>
      <c r="H12" s="177"/>
      <c r="I12" s="177"/>
      <c r="J12" s="177"/>
    </row>
    <row r="13" spans="1:13" ht="30.75" customHeight="1" x14ac:dyDescent="0.25">
      <c r="A13" s="180"/>
      <c r="B13" s="177"/>
      <c r="C13" s="177"/>
      <c r="D13" s="119" t="s">
        <v>33</v>
      </c>
      <c r="E13" s="119" t="s">
        <v>125</v>
      </c>
      <c r="F13" s="177"/>
      <c r="G13" s="177"/>
      <c r="H13" s="177"/>
      <c r="I13" s="177"/>
      <c r="J13" s="177"/>
    </row>
    <row r="14" spans="1:13" ht="24" customHeight="1" x14ac:dyDescent="0.25">
      <c r="A14" s="181"/>
      <c r="B14" s="178"/>
      <c r="C14" s="178"/>
      <c r="D14" s="119" t="s">
        <v>34</v>
      </c>
      <c r="E14" s="119" t="s">
        <v>91</v>
      </c>
      <c r="F14" s="177"/>
      <c r="G14" s="178"/>
      <c r="H14" s="178"/>
      <c r="I14" s="178"/>
      <c r="J14" s="178"/>
    </row>
    <row r="15" spans="1:13" ht="24" hidden="1" customHeight="1" x14ac:dyDescent="0.25">
      <c r="A15" s="201" t="s">
        <v>41</v>
      </c>
      <c r="B15" s="204" t="s">
        <v>16</v>
      </c>
      <c r="C15" s="247" t="s">
        <v>9</v>
      </c>
      <c r="D15" s="175" t="s">
        <v>31</v>
      </c>
      <c r="E15" s="175" t="s">
        <v>116</v>
      </c>
      <c r="F15" s="177"/>
      <c r="G15" s="176">
        <v>5</v>
      </c>
      <c r="H15" s="176" t="s">
        <v>199</v>
      </c>
      <c r="I15" s="176"/>
      <c r="J15" s="176"/>
    </row>
    <row r="16" spans="1:13" ht="24" hidden="1" customHeight="1" x14ac:dyDescent="0.25">
      <c r="A16" s="202"/>
      <c r="B16" s="204"/>
      <c r="C16" s="248"/>
      <c r="D16" s="175" t="s">
        <v>32</v>
      </c>
      <c r="E16" s="175" t="s">
        <v>126</v>
      </c>
      <c r="F16" s="177"/>
      <c r="G16" s="177"/>
      <c r="H16" s="177"/>
      <c r="I16" s="177"/>
      <c r="J16" s="177"/>
    </row>
    <row r="17" spans="1:11" ht="24" hidden="1" customHeight="1" x14ac:dyDescent="0.25">
      <c r="A17" s="202"/>
      <c r="B17" s="204"/>
      <c r="C17" s="248"/>
      <c r="D17" s="175" t="s">
        <v>33</v>
      </c>
      <c r="E17" s="175" t="s">
        <v>127</v>
      </c>
      <c r="F17" s="177"/>
      <c r="G17" s="177"/>
      <c r="H17" s="177"/>
      <c r="I17" s="177"/>
      <c r="J17" s="177"/>
    </row>
    <row r="18" spans="1:11" ht="87.75" hidden="1" customHeight="1" x14ac:dyDescent="0.25">
      <c r="A18" s="203"/>
      <c r="B18" s="204"/>
      <c r="C18" s="249"/>
      <c r="D18" s="175" t="s">
        <v>34</v>
      </c>
      <c r="E18" s="175" t="s">
        <v>91</v>
      </c>
      <c r="F18" s="177"/>
      <c r="G18" s="178"/>
      <c r="H18" s="178"/>
      <c r="I18" s="178"/>
      <c r="J18" s="178"/>
    </row>
    <row r="19" spans="1:11" ht="15" customHeight="1" x14ac:dyDescent="0.25">
      <c r="A19" s="115" t="s">
        <v>20</v>
      </c>
      <c r="B19" s="189" t="s">
        <v>286</v>
      </c>
      <c r="C19" s="190"/>
      <c r="D19" s="119"/>
      <c r="E19" s="119"/>
      <c r="F19" s="177"/>
      <c r="G19" s="118">
        <f>G20</f>
        <v>10</v>
      </c>
      <c r="H19" s="12"/>
      <c r="I19" s="118"/>
      <c r="J19" s="118"/>
    </row>
    <row r="20" spans="1:11" ht="36" customHeight="1" x14ac:dyDescent="0.25">
      <c r="A20" s="179" t="s">
        <v>110</v>
      </c>
      <c r="B20" s="176" t="s">
        <v>109</v>
      </c>
      <c r="C20" s="176" t="s">
        <v>9</v>
      </c>
      <c r="D20" s="119" t="s">
        <v>31</v>
      </c>
      <c r="E20" s="119" t="s">
        <v>124</v>
      </c>
      <c r="F20" s="177"/>
      <c r="G20" s="185">
        <v>10</v>
      </c>
      <c r="H20" s="185" t="s">
        <v>281</v>
      </c>
      <c r="I20" s="176"/>
      <c r="J20" s="176"/>
    </row>
    <row r="21" spans="1:11" ht="35.25" customHeight="1" x14ac:dyDescent="0.25">
      <c r="A21" s="180"/>
      <c r="B21" s="177"/>
      <c r="C21" s="177"/>
      <c r="D21" s="119" t="s">
        <v>32</v>
      </c>
      <c r="E21" s="119" t="s">
        <v>36</v>
      </c>
      <c r="F21" s="177"/>
      <c r="G21" s="185"/>
      <c r="H21" s="185"/>
      <c r="I21" s="177"/>
      <c r="J21" s="177"/>
    </row>
    <row r="22" spans="1:11" ht="29.25" customHeight="1" x14ac:dyDescent="0.25">
      <c r="A22" s="180"/>
      <c r="B22" s="177"/>
      <c r="C22" s="177"/>
      <c r="D22" s="119" t="s">
        <v>33</v>
      </c>
      <c r="E22" s="119" t="s">
        <v>125</v>
      </c>
      <c r="F22" s="177"/>
      <c r="G22" s="185"/>
      <c r="H22" s="185"/>
      <c r="I22" s="177"/>
      <c r="J22" s="177"/>
    </row>
    <row r="23" spans="1:11" ht="25.5" customHeight="1" x14ac:dyDescent="0.25">
      <c r="A23" s="181"/>
      <c r="B23" s="178"/>
      <c r="C23" s="178"/>
      <c r="D23" s="119" t="s">
        <v>34</v>
      </c>
      <c r="E23" s="119" t="s">
        <v>38</v>
      </c>
      <c r="F23" s="177"/>
      <c r="G23" s="185"/>
      <c r="H23" s="185"/>
      <c r="I23" s="178"/>
      <c r="J23" s="178"/>
    </row>
    <row r="24" spans="1:11" ht="15" customHeight="1" x14ac:dyDescent="0.25">
      <c r="A24" s="120" t="s">
        <v>21</v>
      </c>
      <c r="B24" s="198" t="s">
        <v>112</v>
      </c>
      <c r="C24" s="199"/>
      <c r="D24" s="119"/>
      <c r="E24" s="119"/>
      <c r="F24" s="177"/>
      <c r="G24" s="118">
        <f>G25</f>
        <v>10</v>
      </c>
      <c r="H24" s="12"/>
      <c r="I24" s="118"/>
      <c r="J24" s="118"/>
    </row>
    <row r="25" spans="1:11" ht="15" customHeight="1" x14ac:dyDescent="0.25">
      <c r="A25" s="179" t="s">
        <v>114</v>
      </c>
      <c r="B25" s="185" t="s">
        <v>104</v>
      </c>
      <c r="C25" s="185" t="s">
        <v>9</v>
      </c>
      <c r="D25" s="119" t="s">
        <v>31</v>
      </c>
      <c r="E25" s="119" t="s">
        <v>124</v>
      </c>
      <c r="F25" s="177"/>
      <c r="G25" s="185">
        <v>10</v>
      </c>
      <c r="H25" s="185" t="s">
        <v>265</v>
      </c>
      <c r="I25" s="176"/>
      <c r="J25" s="176"/>
    </row>
    <row r="26" spans="1:11" x14ac:dyDescent="0.25">
      <c r="A26" s="180"/>
      <c r="B26" s="185"/>
      <c r="C26" s="185"/>
      <c r="D26" s="119" t="s">
        <v>32</v>
      </c>
      <c r="E26" s="119" t="s">
        <v>36</v>
      </c>
      <c r="F26" s="177"/>
      <c r="G26" s="185"/>
      <c r="H26" s="185"/>
      <c r="I26" s="177"/>
      <c r="J26" s="177"/>
    </row>
    <row r="27" spans="1:11" x14ac:dyDescent="0.25">
      <c r="A27" s="180"/>
      <c r="B27" s="185"/>
      <c r="C27" s="185"/>
      <c r="D27" s="119" t="s">
        <v>33</v>
      </c>
      <c r="E27" s="119" t="s">
        <v>125</v>
      </c>
      <c r="F27" s="177"/>
      <c r="G27" s="185"/>
      <c r="H27" s="185"/>
      <c r="I27" s="177"/>
      <c r="J27" s="177"/>
    </row>
    <row r="28" spans="1:11" ht="81" customHeight="1" x14ac:dyDescent="0.25">
      <c r="A28" s="181"/>
      <c r="B28" s="185"/>
      <c r="C28" s="185"/>
      <c r="D28" s="119" t="s">
        <v>34</v>
      </c>
      <c r="E28" s="119" t="s">
        <v>38</v>
      </c>
      <c r="F28" s="178"/>
      <c r="G28" s="185"/>
      <c r="H28" s="185"/>
      <c r="I28" s="178"/>
      <c r="J28" s="178"/>
    </row>
    <row r="29" spans="1:11" s="6" customFormat="1" ht="30.75" customHeight="1" x14ac:dyDescent="0.25">
      <c r="A29" s="179" t="s">
        <v>22</v>
      </c>
      <c r="B29" s="176" t="s">
        <v>250</v>
      </c>
      <c r="C29" s="176" t="s">
        <v>9</v>
      </c>
      <c r="D29" s="118" t="s">
        <v>31</v>
      </c>
      <c r="E29" s="118" t="s">
        <v>35</v>
      </c>
      <c r="F29" s="176" t="s">
        <v>156</v>
      </c>
      <c r="G29" s="176">
        <v>15</v>
      </c>
      <c r="H29" s="176" t="s">
        <v>311</v>
      </c>
      <c r="I29" s="182"/>
      <c r="J29" s="176"/>
      <c r="K29" s="41"/>
    </row>
    <row r="30" spans="1:11" s="6" customFormat="1" ht="27" customHeight="1" x14ac:dyDescent="0.25">
      <c r="A30" s="180"/>
      <c r="B30" s="177"/>
      <c r="C30" s="177"/>
      <c r="D30" s="118" t="s">
        <v>32</v>
      </c>
      <c r="E30" s="118" t="s">
        <v>36</v>
      </c>
      <c r="F30" s="177"/>
      <c r="G30" s="177"/>
      <c r="H30" s="177"/>
      <c r="I30" s="183"/>
      <c r="J30" s="177"/>
      <c r="K30" s="41"/>
    </row>
    <row r="31" spans="1:11" s="6" customFormat="1" ht="31.5" customHeight="1" x14ac:dyDescent="0.25">
      <c r="A31" s="180"/>
      <c r="B31" s="177"/>
      <c r="C31" s="177"/>
      <c r="D31" s="118" t="s">
        <v>33</v>
      </c>
      <c r="E31" s="118" t="s">
        <v>37</v>
      </c>
      <c r="F31" s="177"/>
      <c r="G31" s="177"/>
      <c r="H31" s="177"/>
      <c r="I31" s="183"/>
      <c r="J31" s="177"/>
      <c r="K31" s="41"/>
    </row>
    <row r="32" spans="1:11" s="6" customFormat="1" ht="38.25" customHeight="1" x14ac:dyDescent="0.25">
      <c r="A32" s="181"/>
      <c r="B32" s="178"/>
      <c r="C32" s="178"/>
      <c r="D32" s="118" t="s">
        <v>34</v>
      </c>
      <c r="E32" s="118">
        <v>100</v>
      </c>
      <c r="F32" s="178"/>
      <c r="G32" s="178"/>
      <c r="H32" s="178"/>
      <c r="I32" s="184"/>
      <c r="J32" s="178"/>
      <c r="K32" s="41"/>
    </row>
    <row r="33" spans="1:10" ht="144" customHeight="1" x14ac:dyDescent="0.25">
      <c r="A33" s="120" t="s">
        <v>23</v>
      </c>
      <c r="B33" s="118" t="s">
        <v>232</v>
      </c>
      <c r="C33" s="118" t="s">
        <v>9</v>
      </c>
      <c r="D33" s="118" t="s">
        <v>56</v>
      </c>
      <c r="E33" s="118">
        <v>100</v>
      </c>
      <c r="F33" s="118" t="s">
        <v>164</v>
      </c>
      <c r="G33" s="118">
        <v>8</v>
      </c>
      <c r="H33" s="118" t="s">
        <v>233</v>
      </c>
      <c r="I33" s="118"/>
      <c r="J33" s="118"/>
    </row>
    <row r="34" spans="1:10" ht="195" customHeight="1" x14ac:dyDescent="0.25">
      <c r="A34" s="120" t="s">
        <v>24</v>
      </c>
      <c r="B34" s="118" t="s">
        <v>163</v>
      </c>
      <c r="C34" s="118" t="s">
        <v>9</v>
      </c>
      <c r="D34" s="118" t="s">
        <v>56</v>
      </c>
      <c r="E34" s="120" t="s">
        <v>453</v>
      </c>
      <c r="F34" s="118" t="s">
        <v>13</v>
      </c>
      <c r="G34" s="118">
        <v>12</v>
      </c>
      <c r="H34" s="111" t="s">
        <v>391</v>
      </c>
      <c r="I34" s="118"/>
      <c r="J34" s="118"/>
    </row>
    <row r="35" spans="1:10" ht="35.25" customHeight="1" x14ac:dyDescent="0.25">
      <c r="A35" s="120" t="s">
        <v>27</v>
      </c>
      <c r="B35" s="118" t="s">
        <v>251</v>
      </c>
      <c r="C35" s="118"/>
      <c r="D35" s="118"/>
      <c r="E35" s="120"/>
      <c r="F35" s="118"/>
      <c r="G35" s="118">
        <v>10</v>
      </c>
      <c r="H35" s="111"/>
      <c r="I35" s="118"/>
      <c r="J35" s="118"/>
    </row>
    <row r="36" spans="1:10" ht="82.5" customHeight="1" x14ac:dyDescent="0.25">
      <c r="A36" s="43">
        <v>5.0999999999999996</v>
      </c>
      <c r="B36" s="118" t="s">
        <v>305</v>
      </c>
      <c r="C36" s="118" t="s">
        <v>29</v>
      </c>
      <c r="D36" s="131" t="s">
        <v>56</v>
      </c>
      <c r="E36" s="118">
        <v>14</v>
      </c>
      <c r="F36" s="118" t="s">
        <v>164</v>
      </c>
      <c r="G36" s="131">
        <v>5</v>
      </c>
      <c r="H36" s="118" t="s">
        <v>306</v>
      </c>
      <c r="I36" s="118"/>
      <c r="J36" s="118"/>
    </row>
    <row r="37" spans="1:10" ht="108.75" customHeight="1" x14ac:dyDescent="0.25">
      <c r="A37" s="43">
        <v>5.2</v>
      </c>
      <c r="B37" s="118" t="s">
        <v>307</v>
      </c>
      <c r="C37" s="118" t="s">
        <v>29</v>
      </c>
      <c r="D37" s="131" t="s">
        <v>56</v>
      </c>
      <c r="E37" s="118">
        <v>14</v>
      </c>
      <c r="F37" s="118" t="s">
        <v>164</v>
      </c>
      <c r="G37" s="131">
        <v>5</v>
      </c>
      <c r="H37" s="118" t="s">
        <v>308</v>
      </c>
      <c r="I37" s="118"/>
      <c r="J37" s="118"/>
    </row>
    <row r="38" spans="1:10" ht="219.75" customHeight="1" x14ac:dyDescent="0.25">
      <c r="A38" s="120" t="s">
        <v>28</v>
      </c>
      <c r="B38" s="118" t="s">
        <v>270</v>
      </c>
      <c r="C38" s="118" t="s">
        <v>92</v>
      </c>
      <c r="D38" s="118" t="s">
        <v>271</v>
      </c>
      <c r="E38" s="118" t="s">
        <v>288</v>
      </c>
      <c r="F38" s="118" t="s">
        <v>272</v>
      </c>
      <c r="G38" s="118">
        <v>3</v>
      </c>
      <c r="H38" s="118" t="s">
        <v>273</v>
      </c>
      <c r="I38" s="118"/>
      <c r="J38" s="118"/>
    </row>
    <row r="39" spans="1:10" ht="105" customHeight="1" x14ac:dyDescent="0.25">
      <c r="A39" s="120" t="s">
        <v>57</v>
      </c>
      <c r="B39" s="118" t="s">
        <v>275</v>
      </c>
      <c r="C39" s="118" t="s">
        <v>12</v>
      </c>
      <c r="D39" s="118" t="s">
        <v>271</v>
      </c>
      <c r="E39" s="16">
        <v>1</v>
      </c>
      <c r="F39" s="118" t="s">
        <v>13</v>
      </c>
      <c r="G39" s="118">
        <v>2</v>
      </c>
      <c r="H39" s="113" t="s">
        <v>276</v>
      </c>
      <c r="I39" s="118"/>
      <c r="J39" s="118"/>
    </row>
    <row r="40" spans="1:10" ht="105" customHeight="1" x14ac:dyDescent="0.25">
      <c r="A40" s="120" t="s">
        <v>278</v>
      </c>
      <c r="B40" s="118" t="s">
        <v>329</v>
      </c>
      <c r="C40" s="118" t="s">
        <v>332</v>
      </c>
      <c r="D40" s="118" t="s">
        <v>56</v>
      </c>
      <c r="E40" s="16">
        <v>1</v>
      </c>
      <c r="F40" s="118" t="s">
        <v>13</v>
      </c>
      <c r="G40" s="118">
        <v>5</v>
      </c>
      <c r="H40" s="113" t="s">
        <v>276</v>
      </c>
      <c r="I40" s="118"/>
      <c r="J40" s="118"/>
    </row>
    <row r="41" spans="1:10" ht="123.75" customHeight="1" x14ac:dyDescent="0.25">
      <c r="A41" s="120" t="s">
        <v>279</v>
      </c>
      <c r="B41" s="118" t="s">
        <v>330</v>
      </c>
      <c r="C41" s="118" t="s">
        <v>333</v>
      </c>
      <c r="D41" s="118" t="s">
        <v>271</v>
      </c>
      <c r="E41" s="16" t="s">
        <v>334</v>
      </c>
      <c r="F41" s="118" t="s">
        <v>220</v>
      </c>
      <c r="G41" s="118">
        <v>5</v>
      </c>
      <c r="H41" s="113" t="s">
        <v>367</v>
      </c>
      <c r="I41" s="118"/>
      <c r="J41" s="118"/>
    </row>
    <row r="42" spans="1:10" x14ac:dyDescent="0.25">
      <c r="A42" s="131"/>
      <c r="B42" s="131" t="s">
        <v>14</v>
      </c>
      <c r="C42" s="131"/>
      <c r="D42" s="131"/>
      <c r="E42" s="131"/>
      <c r="F42" s="131"/>
      <c r="G42" s="131">
        <f>G4+G29+G33+G34+G35+G38+G39+G40+G41</f>
        <v>100</v>
      </c>
      <c r="H42" s="131"/>
      <c r="I42" s="131"/>
      <c r="J42" s="44">
        <f>J6+J11+J20+J25+J29+J33+J34+J36+J37+J38+J39+J15+J40+J41</f>
        <v>0</v>
      </c>
    </row>
    <row r="44" spans="1:10" ht="30" x14ac:dyDescent="0.25">
      <c r="B44" s="9" t="s">
        <v>274</v>
      </c>
    </row>
  </sheetData>
  <mergeCells count="50">
    <mergeCell ref="I29:I32"/>
    <mergeCell ref="J29:J32"/>
    <mergeCell ref="C29:C32"/>
    <mergeCell ref="B29:B32"/>
    <mergeCell ref="A29:A32"/>
    <mergeCell ref="H29:H32"/>
    <mergeCell ref="G29:G32"/>
    <mergeCell ref="F29:F32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8"/>
    <mergeCell ref="B6:B9"/>
    <mergeCell ref="C6:C9"/>
    <mergeCell ref="H11:H14"/>
    <mergeCell ref="B24:C24"/>
    <mergeCell ref="B19:C19"/>
    <mergeCell ref="G25:G28"/>
    <mergeCell ref="H25:H28"/>
    <mergeCell ref="G20:G23"/>
    <mergeCell ref="H20:H23"/>
    <mergeCell ref="A20:A23"/>
    <mergeCell ref="B20:B23"/>
    <mergeCell ref="C20:C23"/>
    <mergeCell ref="A25:A28"/>
    <mergeCell ref="B25:B28"/>
    <mergeCell ref="C25:C28"/>
    <mergeCell ref="I25:I28"/>
    <mergeCell ref="J25:J28"/>
    <mergeCell ref="I6:I9"/>
    <mergeCell ref="J6:J9"/>
    <mergeCell ref="I11:I14"/>
    <mergeCell ref="J11:J14"/>
    <mergeCell ref="I20:I23"/>
    <mergeCell ref="J20:J23"/>
    <mergeCell ref="I15:I18"/>
    <mergeCell ref="J15:J18"/>
    <mergeCell ref="A15:A18"/>
    <mergeCell ref="B15:B18"/>
    <mergeCell ref="C15:C18"/>
    <mergeCell ref="G15:G18"/>
    <mergeCell ref="H15:H18"/>
  </mergeCells>
  <pageMargins left="0.31496062992125984" right="0" top="0.39370078740157483" bottom="0.55118110236220474" header="0.31496062992125984" footer="0.31496062992125984"/>
  <pageSetup paperSize="9" scale="48" fitToHeight="0" orientation="portrait" r:id="rId1"/>
  <ignoredErrors>
    <ignoredError sqref="A5 A19 A38:A41 A29 A33:A35" numberStoredAsText="1"/>
    <ignoredError sqref="A6:A9 A15" twoDigitTextYear="1"/>
    <ignoredError sqref="A10:A14 A20:A28" twoDigitTextYear="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34"/>
  <sheetViews>
    <sheetView zoomScale="84" zoomScaleNormal="84" workbookViewId="0">
      <pane xSplit="1" ySplit="3" topLeftCell="B3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140625" style="31" customWidth="1"/>
    <col min="2" max="2" width="23.5703125" style="31" customWidth="1"/>
    <col min="3" max="3" width="12.85546875" style="31" customWidth="1"/>
    <col min="4" max="4" width="23.42578125" style="31" customWidth="1"/>
    <col min="5" max="5" width="10.5703125" style="31" customWidth="1"/>
    <col min="6" max="6" width="17.140625" style="31" customWidth="1"/>
    <col min="7" max="7" width="13.85546875" style="31" customWidth="1"/>
    <col min="8" max="8" width="35.7109375" style="31" customWidth="1"/>
    <col min="9" max="9" width="11.5703125" style="31" bestFit="1" customWidth="1"/>
    <col min="10" max="10" width="31.7109375" style="31" customWidth="1"/>
    <col min="11" max="11" width="29.28515625" bestFit="1" customWidth="1"/>
  </cols>
  <sheetData>
    <row r="1" spans="1:11" ht="75" x14ac:dyDescent="0.25">
      <c r="J1" s="14" t="s">
        <v>484</v>
      </c>
    </row>
    <row r="2" spans="1:11" ht="36.75" customHeight="1" x14ac:dyDescent="0.25">
      <c r="A2" s="259" t="s">
        <v>427</v>
      </c>
      <c r="B2" s="259"/>
      <c r="C2" s="259"/>
      <c r="D2" s="259"/>
      <c r="E2" s="259"/>
      <c r="F2" s="259"/>
      <c r="G2" s="259"/>
      <c r="H2" s="259"/>
      <c r="I2" s="259"/>
      <c r="J2" s="259"/>
    </row>
    <row r="3" spans="1:11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36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G5+G10+G15+G20</f>
        <v>47</v>
      </c>
      <c r="H4" s="12"/>
      <c r="I4" s="118"/>
      <c r="J4" s="118"/>
    </row>
    <row r="5" spans="1:11" ht="1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155</v>
      </c>
      <c r="G5" s="111">
        <f>G6</f>
        <v>15</v>
      </c>
      <c r="H5" s="12"/>
      <c r="I5" s="118"/>
      <c r="J5" s="118"/>
    </row>
    <row r="6" spans="1:11" ht="36.7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15</v>
      </c>
      <c r="H6" s="176" t="s">
        <v>393</v>
      </c>
      <c r="I6" s="195"/>
      <c r="J6" s="176"/>
    </row>
    <row r="7" spans="1:11" ht="28.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96"/>
      <c r="J7" s="177"/>
    </row>
    <row r="8" spans="1:11" ht="33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96"/>
      <c r="J8" s="177"/>
    </row>
    <row r="9" spans="1:11" ht="16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97"/>
      <c r="J9" s="178"/>
    </row>
    <row r="10" spans="1:11" ht="15" customHeight="1" x14ac:dyDescent="0.25">
      <c r="A10" s="114" t="s">
        <v>19</v>
      </c>
      <c r="B10" s="192" t="s">
        <v>108</v>
      </c>
      <c r="C10" s="193"/>
      <c r="D10" s="119"/>
      <c r="E10" s="119"/>
      <c r="F10" s="177"/>
      <c r="G10" s="118">
        <f>G11</f>
        <v>10</v>
      </c>
      <c r="H10" s="12"/>
      <c r="I10" s="118"/>
      <c r="J10" s="118"/>
    </row>
    <row r="11" spans="1:11" ht="37.5" customHeight="1" x14ac:dyDescent="0.25">
      <c r="A11" s="179" t="s">
        <v>40</v>
      </c>
      <c r="B11" s="176" t="s">
        <v>107</v>
      </c>
      <c r="C11" s="176" t="s">
        <v>9</v>
      </c>
      <c r="D11" s="119" t="s">
        <v>31</v>
      </c>
      <c r="E11" s="119" t="s">
        <v>124</v>
      </c>
      <c r="F11" s="177"/>
      <c r="G11" s="176">
        <v>10</v>
      </c>
      <c r="H11" s="176" t="s">
        <v>392</v>
      </c>
      <c r="I11" s="176"/>
      <c r="J11" s="176"/>
      <c r="K11" s="39"/>
    </row>
    <row r="12" spans="1:11" ht="27" customHeight="1" x14ac:dyDescent="0.25">
      <c r="A12" s="180"/>
      <c r="B12" s="177"/>
      <c r="C12" s="177"/>
      <c r="D12" s="119" t="s">
        <v>32</v>
      </c>
      <c r="E12" s="119" t="s">
        <v>36</v>
      </c>
      <c r="F12" s="177"/>
      <c r="G12" s="177"/>
      <c r="H12" s="177"/>
      <c r="I12" s="177"/>
      <c r="J12" s="177"/>
    </row>
    <row r="13" spans="1:11" ht="24.75" customHeight="1" x14ac:dyDescent="0.25">
      <c r="A13" s="180"/>
      <c r="B13" s="177"/>
      <c r="C13" s="177"/>
      <c r="D13" s="119" t="s">
        <v>33</v>
      </c>
      <c r="E13" s="119" t="s">
        <v>125</v>
      </c>
      <c r="F13" s="177"/>
      <c r="G13" s="177"/>
      <c r="H13" s="177"/>
      <c r="I13" s="177"/>
      <c r="J13" s="177"/>
    </row>
    <row r="14" spans="1:11" ht="37.5" customHeight="1" x14ac:dyDescent="0.25">
      <c r="A14" s="181"/>
      <c r="B14" s="178"/>
      <c r="C14" s="178"/>
      <c r="D14" s="119" t="s">
        <v>34</v>
      </c>
      <c r="E14" s="119" t="s">
        <v>91</v>
      </c>
      <c r="F14" s="177"/>
      <c r="G14" s="178"/>
      <c r="H14" s="178"/>
      <c r="I14" s="178"/>
      <c r="J14" s="178"/>
    </row>
    <row r="15" spans="1:11" ht="15" customHeight="1" x14ac:dyDescent="0.25">
      <c r="A15" s="120" t="s">
        <v>20</v>
      </c>
      <c r="B15" s="189" t="s">
        <v>112</v>
      </c>
      <c r="C15" s="190"/>
      <c r="D15" s="119"/>
      <c r="E15" s="119"/>
      <c r="F15" s="177"/>
      <c r="G15" s="118">
        <f>G16</f>
        <v>10</v>
      </c>
      <c r="H15" s="12"/>
      <c r="I15" s="118"/>
      <c r="J15" s="118"/>
    </row>
    <row r="16" spans="1:11" ht="32.25" customHeight="1" x14ac:dyDescent="0.25">
      <c r="A16" s="179" t="s">
        <v>110</v>
      </c>
      <c r="B16" s="185" t="s">
        <v>104</v>
      </c>
      <c r="C16" s="185" t="s">
        <v>9</v>
      </c>
      <c r="D16" s="119" t="s">
        <v>31</v>
      </c>
      <c r="E16" s="119" t="s">
        <v>124</v>
      </c>
      <c r="F16" s="177"/>
      <c r="G16" s="185">
        <v>10</v>
      </c>
      <c r="H16" s="185" t="s">
        <v>265</v>
      </c>
      <c r="I16" s="182"/>
      <c r="J16" s="176"/>
    </row>
    <row r="17" spans="1:11" ht="35.25" customHeight="1" x14ac:dyDescent="0.25">
      <c r="A17" s="180"/>
      <c r="B17" s="185"/>
      <c r="C17" s="185"/>
      <c r="D17" s="119" t="s">
        <v>32</v>
      </c>
      <c r="E17" s="119" t="s">
        <v>36</v>
      </c>
      <c r="F17" s="177"/>
      <c r="G17" s="185"/>
      <c r="H17" s="185"/>
      <c r="I17" s="183"/>
      <c r="J17" s="177"/>
    </row>
    <row r="18" spans="1:11" ht="19.5" customHeight="1" x14ac:dyDescent="0.25">
      <c r="A18" s="180"/>
      <c r="B18" s="185"/>
      <c r="C18" s="185"/>
      <c r="D18" s="119" t="s">
        <v>33</v>
      </c>
      <c r="E18" s="119" t="s">
        <v>125</v>
      </c>
      <c r="F18" s="177"/>
      <c r="G18" s="185"/>
      <c r="H18" s="185"/>
      <c r="I18" s="183"/>
      <c r="J18" s="177"/>
    </row>
    <row r="19" spans="1:11" ht="17.25" customHeight="1" x14ac:dyDescent="0.25">
      <c r="A19" s="181"/>
      <c r="B19" s="185"/>
      <c r="C19" s="185"/>
      <c r="D19" s="119" t="s">
        <v>34</v>
      </c>
      <c r="E19" s="119" t="s">
        <v>38</v>
      </c>
      <c r="F19" s="178"/>
      <c r="G19" s="185"/>
      <c r="H19" s="185"/>
      <c r="I19" s="184"/>
      <c r="J19" s="178"/>
    </row>
    <row r="20" spans="1:11" ht="108.75" customHeight="1" x14ac:dyDescent="0.25">
      <c r="A20" s="179" t="s">
        <v>111</v>
      </c>
      <c r="B20" s="176" t="s">
        <v>250</v>
      </c>
      <c r="C20" s="176" t="s">
        <v>9</v>
      </c>
      <c r="D20" s="118" t="s">
        <v>31</v>
      </c>
      <c r="E20" s="118" t="s">
        <v>35</v>
      </c>
      <c r="F20" s="176" t="s">
        <v>156</v>
      </c>
      <c r="G20" s="176">
        <v>12</v>
      </c>
      <c r="H20" s="176" t="s">
        <v>311</v>
      </c>
      <c r="I20" s="182"/>
      <c r="J20" s="176"/>
      <c r="K20" s="36"/>
    </row>
    <row r="21" spans="1:11" x14ac:dyDescent="0.25">
      <c r="A21" s="180"/>
      <c r="B21" s="177"/>
      <c r="C21" s="177"/>
      <c r="D21" s="118" t="s">
        <v>32</v>
      </c>
      <c r="E21" s="118" t="s">
        <v>36</v>
      </c>
      <c r="F21" s="177"/>
      <c r="G21" s="177"/>
      <c r="H21" s="177"/>
      <c r="I21" s="183"/>
      <c r="J21" s="177"/>
      <c r="K21" s="36"/>
    </row>
    <row r="22" spans="1:11" x14ac:dyDescent="0.25">
      <c r="A22" s="180"/>
      <c r="B22" s="177"/>
      <c r="C22" s="177"/>
      <c r="D22" s="118" t="s">
        <v>33</v>
      </c>
      <c r="E22" s="118" t="s">
        <v>37</v>
      </c>
      <c r="F22" s="177"/>
      <c r="G22" s="177"/>
      <c r="H22" s="177"/>
      <c r="I22" s="183"/>
      <c r="J22" s="177"/>
      <c r="K22" s="36"/>
    </row>
    <row r="23" spans="1:11" x14ac:dyDescent="0.25">
      <c r="A23" s="181"/>
      <c r="B23" s="178"/>
      <c r="C23" s="178"/>
      <c r="D23" s="118" t="s">
        <v>34</v>
      </c>
      <c r="E23" s="118">
        <v>100</v>
      </c>
      <c r="F23" s="178"/>
      <c r="G23" s="178"/>
      <c r="H23" s="178"/>
      <c r="I23" s="184"/>
      <c r="J23" s="178"/>
      <c r="K23" s="36"/>
    </row>
    <row r="24" spans="1:11" ht="96" customHeight="1" x14ac:dyDescent="0.25">
      <c r="A24" s="131">
        <v>2</v>
      </c>
      <c r="B24" s="118" t="s">
        <v>305</v>
      </c>
      <c r="C24" s="118" t="s">
        <v>64</v>
      </c>
      <c r="D24" s="131" t="s">
        <v>56</v>
      </c>
      <c r="E24" s="118">
        <v>14</v>
      </c>
      <c r="F24" s="118" t="s">
        <v>165</v>
      </c>
      <c r="G24" s="131">
        <v>6</v>
      </c>
      <c r="H24" s="118" t="s">
        <v>306</v>
      </c>
      <c r="I24" s="131"/>
      <c r="J24" s="131"/>
    </row>
    <row r="25" spans="1:11" ht="90" x14ac:dyDescent="0.25">
      <c r="A25" s="131">
        <v>3</v>
      </c>
      <c r="B25" s="118" t="s">
        <v>307</v>
      </c>
      <c r="C25" s="118" t="s">
        <v>64</v>
      </c>
      <c r="D25" s="131" t="s">
        <v>56</v>
      </c>
      <c r="E25" s="118">
        <v>14</v>
      </c>
      <c r="F25" s="118" t="s">
        <v>165</v>
      </c>
      <c r="G25" s="131">
        <v>6</v>
      </c>
      <c r="H25" s="118" t="s">
        <v>308</v>
      </c>
      <c r="I25" s="131"/>
      <c r="J25" s="131"/>
    </row>
    <row r="26" spans="1:11" ht="138.75" customHeight="1" x14ac:dyDescent="0.25">
      <c r="A26" s="131">
        <v>4</v>
      </c>
      <c r="B26" s="118" t="s">
        <v>249</v>
      </c>
      <c r="C26" s="118" t="s">
        <v>9</v>
      </c>
      <c r="D26" s="131" t="s">
        <v>56</v>
      </c>
      <c r="E26" s="118">
        <v>100</v>
      </c>
      <c r="F26" s="118" t="s">
        <v>165</v>
      </c>
      <c r="G26" s="131">
        <v>10</v>
      </c>
      <c r="H26" s="111" t="s">
        <v>170</v>
      </c>
      <c r="I26" s="131"/>
      <c r="J26" s="131"/>
    </row>
    <row r="27" spans="1:11" s="6" customFormat="1" ht="135.75" customHeight="1" x14ac:dyDescent="0.25">
      <c r="A27" s="131">
        <v>5</v>
      </c>
      <c r="B27" s="118" t="s">
        <v>169</v>
      </c>
      <c r="C27" s="118" t="s">
        <v>9</v>
      </c>
      <c r="D27" s="131" t="s">
        <v>56</v>
      </c>
      <c r="E27" s="118" t="s">
        <v>91</v>
      </c>
      <c r="F27" s="118" t="s">
        <v>13</v>
      </c>
      <c r="G27" s="131">
        <v>10</v>
      </c>
      <c r="H27" s="111" t="s">
        <v>171</v>
      </c>
      <c r="I27" s="131"/>
      <c r="J27" s="131"/>
    </row>
    <row r="28" spans="1:11" ht="210" x14ac:dyDescent="0.25">
      <c r="A28" s="11" t="s">
        <v>28</v>
      </c>
      <c r="B28" s="118" t="s">
        <v>270</v>
      </c>
      <c r="C28" s="118" t="s">
        <v>92</v>
      </c>
      <c r="D28" s="118" t="s">
        <v>271</v>
      </c>
      <c r="E28" s="118" t="s">
        <v>288</v>
      </c>
      <c r="F28" s="118" t="s">
        <v>272</v>
      </c>
      <c r="G28" s="118">
        <v>3</v>
      </c>
      <c r="H28" s="118" t="s">
        <v>273</v>
      </c>
      <c r="I28" s="131"/>
      <c r="J28" s="131"/>
    </row>
    <row r="29" spans="1:11" ht="135" x14ac:dyDescent="0.25">
      <c r="A29" s="11" t="s">
        <v>57</v>
      </c>
      <c r="B29" s="118" t="s">
        <v>275</v>
      </c>
      <c r="C29" s="118" t="s">
        <v>12</v>
      </c>
      <c r="D29" s="118" t="s">
        <v>271</v>
      </c>
      <c r="E29" s="16">
        <v>1</v>
      </c>
      <c r="F29" s="118" t="s">
        <v>13</v>
      </c>
      <c r="G29" s="118">
        <v>2</v>
      </c>
      <c r="H29" s="113" t="s">
        <v>276</v>
      </c>
      <c r="I29" s="131"/>
      <c r="J29" s="131"/>
    </row>
    <row r="30" spans="1:11" ht="75" x14ac:dyDescent="0.25">
      <c r="A30" s="120" t="s">
        <v>278</v>
      </c>
      <c r="B30" s="118" t="s">
        <v>329</v>
      </c>
      <c r="C30" s="118" t="s">
        <v>332</v>
      </c>
      <c r="D30" s="118" t="s">
        <v>56</v>
      </c>
      <c r="E30" s="16">
        <v>1</v>
      </c>
      <c r="F30" s="118" t="s">
        <v>13</v>
      </c>
      <c r="G30" s="118">
        <v>8</v>
      </c>
      <c r="H30" s="113" t="s">
        <v>276</v>
      </c>
      <c r="I30" s="118"/>
      <c r="J30" s="131"/>
    </row>
    <row r="31" spans="1:11" ht="120" x14ac:dyDescent="0.25">
      <c r="A31" s="120" t="s">
        <v>279</v>
      </c>
      <c r="B31" s="118" t="s">
        <v>330</v>
      </c>
      <c r="C31" s="118" t="s">
        <v>333</v>
      </c>
      <c r="D31" s="118" t="s">
        <v>271</v>
      </c>
      <c r="E31" s="16" t="s">
        <v>334</v>
      </c>
      <c r="F31" s="118" t="s">
        <v>148</v>
      </c>
      <c r="G31" s="118">
        <v>8</v>
      </c>
      <c r="H31" s="113" t="s">
        <v>367</v>
      </c>
      <c r="I31" s="118"/>
      <c r="J31" s="131"/>
    </row>
    <row r="32" spans="1:11" x14ac:dyDescent="0.25">
      <c r="A32" s="131"/>
      <c r="B32" s="131" t="s">
        <v>14</v>
      </c>
      <c r="C32" s="131"/>
      <c r="D32" s="131"/>
      <c r="E32" s="131"/>
      <c r="F32" s="131"/>
      <c r="G32" s="131">
        <f>G4+G24+G25+G26+G27+G28+G29+G30+G31</f>
        <v>100</v>
      </c>
      <c r="H32" s="131"/>
      <c r="I32" s="131"/>
      <c r="J32" s="27">
        <f>J6+J11+J16+J20+J24+J25+J26+J27+J28+J29+J30+J31</f>
        <v>0</v>
      </c>
    </row>
    <row r="34" spans="2:2" ht="30" x14ac:dyDescent="0.25">
      <c r="B34" s="9" t="s">
        <v>274</v>
      </c>
    </row>
  </sheetData>
  <mergeCells count="35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  <mergeCell ref="H11:H14"/>
    <mergeCell ref="I11:I14"/>
    <mergeCell ref="J11:J14"/>
    <mergeCell ref="C11:C14"/>
    <mergeCell ref="G11:G14"/>
    <mergeCell ref="A11:A14"/>
    <mergeCell ref="B11:B14"/>
    <mergeCell ref="A20:A23"/>
    <mergeCell ref="C20:C23"/>
    <mergeCell ref="F20:F23"/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</mergeCells>
  <pageMargins left="0.51181102362204722" right="0" top="0.35433070866141736" bottom="0.15748031496062992" header="0.31496062992125984" footer="0.31496062992125984"/>
  <pageSetup paperSize="9" scale="51" fitToHeight="2" orientation="portrait" r:id="rId1"/>
  <ignoredErrors>
    <ignoredError sqref="A5 A7:A10 A26:A31" numberStoredAsText="1"/>
    <ignoredError sqref="A11:A14 A16:A20" twoDigitTextYear="1"/>
    <ignoredError sqref="A15 A6" twoDigitTextYear="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K35"/>
  <sheetViews>
    <sheetView zoomScale="83" zoomScaleNormal="83" workbookViewId="0">
      <pane xSplit="1" ySplit="3" topLeftCell="B3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R58" sqref="R58"/>
    </sheetView>
  </sheetViews>
  <sheetFormatPr defaultRowHeight="15" x14ac:dyDescent="0.25"/>
  <cols>
    <col min="1" max="1" width="6" style="31" customWidth="1"/>
    <col min="2" max="2" width="23" style="31" customWidth="1"/>
    <col min="3" max="3" width="13" style="31" customWidth="1"/>
    <col min="4" max="4" width="24.5703125" style="31" customWidth="1"/>
    <col min="5" max="5" width="10.7109375" style="31" customWidth="1"/>
    <col min="6" max="6" width="16.42578125" style="31" customWidth="1"/>
    <col min="7" max="7" width="11" style="31" customWidth="1"/>
    <col min="8" max="8" width="35.85546875" style="31" customWidth="1"/>
    <col min="9" max="9" width="12.5703125" style="31" customWidth="1"/>
    <col min="10" max="10" width="37.140625" style="31" customWidth="1"/>
    <col min="11" max="11" width="20.140625" customWidth="1"/>
  </cols>
  <sheetData>
    <row r="1" spans="1:11" ht="59.25" x14ac:dyDescent="0.25">
      <c r="J1" s="14" t="s">
        <v>485</v>
      </c>
    </row>
    <row r="2" spans="1:11" ht="30.75" customHeight="1" x14ac:dyDescent="0.25">
      <c r="A2" s="211" t="s">
        <v>428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45" x14ac:dyDescent="0.25">
      <c r="A3" s="118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29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G5+G10+G15+G20</f>
        <v>53</v>
      </c>
      <c r="H4" s="12"/>
      <c r="I4" s="118"/>
      <c r="J4" s="118"/>
    </row>
    <row r="5" spans="1:11" ht="15" customHeight="1" x14ac:dyDescent="0.25">
      <c r="A5" s="114" t="s">
        <v>220</v>
      </c>
      <c r="B5" s="189" t="s">
        <v>123</v>
      </c>
      <c r="C5" s="190"/>
      <c r="D5" s="118"/>
      <c r="E5" s="118"/>
      <c r="F5" s="176" t="s">
        <v>155</v>
      </c>
      <c r="G5" s="111">
        <f>G6</f>
        <v>14</v>
      </c>
      <c r="H5" s="12"/>
      <c r="I5" s="118"/>
      <c r="J5" s="118"/>
    </row>
    <row r="6" spans="1:11" ht="30.75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14</v>
      </c>
      <c r="H6" s="176" t="s">
        <v>262</v>
      </c>
      <c r="I6" s="176"/>
      <c r="J6" s="176"/>
    </row>
    <row r="7" spans="1:11" ht="4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77"/>
      <c r="I7" s="177"/>
      <c r="J7" s="177"/>
    </row>
    <row r="8" spans="1:11" ht="27.7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77"/>
      <c r="I8" s="177"/>
      <c r="J8" s="177"/>
    </row>
    <row r="9" spans="1:11" ht="24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78"/>
      <c r="I9" s="178"/>
      <c r="J9" s="178"/>
    </row>
    <row r="10" spans="1:11" ht="15" customHeight="1" x14ac:dyDescent="0.25">
      <c r="A10" s="114" t="s">
        <v>19</v>
      </c>
      <c r="B10" s="192" t="s">
        <v>108</v>
      </c>
      <c r="C10" s="193"/>
      <c r="D10" s="119"/>
      <c r="E10" s="119"/>
      <c r="F10" s="177"/>
      <c r="G10" s="118">
        <f>G11</f>
        <v>10</v>
      </c>
      <c r="H10" s="12"/>
      <c r="I10" s="118"/>
      <c r="J10" s="118"/>
    </row>
    <row r="11" spans="1:11" ht="48.75" customHeight="1" x14ac:dyDescent="0.25">
      <c r="A11" s="179" t="s">
        <v>40</v>
      </c>
      <c r="B11" s="176" t="s">
        <v>107</v>
      </c>
      <c r="C11" s="176" t="s">
        <v>9</v>
      </c>
      <c r="D11" s="119" t="s">
        <v>31</v>
      </c>
      <c r="E11" s="119" t="s">
        <v>124</v>
      </c>
      <c r="F11" s="177"/>
      <c r="G11" s="176">
        <v>10</v>
      </c>
      <c r="H11" s="176" t="s">
        <v>246</v>
      </c>
      <c r="I11" s="176"/>
      <c r="J11" s="176"/>
      <c r="K11" s="39"/>
    </row>
    <row r="12" spans="1:11" ht="30.75" customHeight="1" x14ac:dyDescent="0.25">
      <c r="A12" s="180"/>
      <c r="B12" s="177"/>
      <c r="C12" s="177"/>
      <c r="D12" s="119" t="s">
        <v>32</v>
      </c>
      <c r="E12" s="119" t="s">
        <v>36</v>
      </c>
      <c r="F12" s="177"/>
      <c r="G12" s="177"/>
      <c r="H12" s="177"/>
      <c r="I12" s="177"/>
      <c r="J12" s="177"/>
    </row>
    <row r="13" spans="1:11" ht="20.25" customHeight="1" x14ac:dyDescent="0.25">
      <c r="A13" s="180"/>
      <c r="B13" s="177"/>
      <c r="C13" s="177"/>
      <c r="D13" s="119" t="s">
        <v>33</v>
      </c>
      <c r="E13" s="119" t="s">
        <v>125</v>
      </c>
      <c r="F13" s="177"/>
      <c r="G13" s="177"/>
      <c r="H13" s="177"/>
      <c r="I13" s="177"/>
      <c r="J13" s="177"/>
    </row>
    <row r="14" spans="1:11" ht="39.75" customHeight="1" x14ac:dyDescent="0.25">
      <c r="A14" s="181"/>
      <c r="B14" s="178"/>
      <c r="C14" s="178"/>
      <c r="D14" s="119" t="s">
        <v>34</v>
      </c>
      <c r="E14" s="119" t="s">
        <v>91</v>
      </c>
      <c r="F14" s="177"/>
      <c r="G14" s="178"/>
      <c r="H14" s="178"/>
      <c r="I14" s="178"/>
      <c r="J14" s="178"/>
    </row>
    <row r="15" spans="1:11" ht="15" customHeight="1" x14ac:dyDescent="0.25">
      <c r="A15" s="115" t="s">
        <v>20</v>
      </c>
      <c r="B15" s="250" t="s">
        <v>286</v>
      </c>
      <c r="C15" s="251"/>
      <c r="D15" s="119"/>
      <c r="E15" s="119"/>
      <c r="F15" s="177"/>
      <c r="G15" s="118">
        <f>G16</f>
        <v>15</v>
      </c>
      <c r="H15" s="12"/>
      <c r="I15" s="118"/>
      <c r="J15" s="118"/>
    </row>
    <row r="16" spans="1:11" ht="48" customHeight="1" x14ac:dyDescent="0.25">
      <c r="A16" s="179" t="s">
        <v>110</v>
      </c>
      <c r="B16" s="176" t="s">
        <v>109</v>
      </c>
      <c r="C16" s="176" t="s">
        <v>9</v>
      </c>
      <c r="D16" s="119" t="s">
        <v>31</v>
      </c>
      <c r="E16" s="119" t="s">
        <v>124</v>
      </c>
      <c r="F16" s="177"/>
      <c r="G16" s="185">
        <v>15</v>
      </c>
      <c r="H16" s="185" t="s">
        <v>281</v>
      </c>
      <c r="I16" s="195"/>
      <c r="J16" s="176"/>
    </row>
    <row r="17" spans="1:11" ht="18.75" customHeight="1" x14ac:dyDescent="0.25">
      <c r="A17" s="180"/>
      <c r="B17" s="177"/>
      <c r="C17" s="177"/>
      <c r="D17" s="119" t="s">
        <v>32</v>
      </c>
      <c r="E17" s="119" t="s">
        <v>36</v>
      </c>
      <c r="F17" s="177"/>
      <c r="G17" s="185"/>
      <c r="H17" s="185"/>
      <c r="I17" s="196"/>
      <c r="J17" s="177"/>
    </row>
    <row r="18" spans="1:11" ht="34.5" customHeight="1" x14ac:dyDescent="0.25">
      <c r="A18" s="180"/>
      <c r="B18" s="177"/>
      <c r="C18" s="177"/>
      <c r="D18" s="119" t="s">
        <v>33</v>
      </c>
      <c r="E18" s="119" t="s">
        <v>125</v>
      </c>
      <c r="F18" s="177"/>
      <c r="G18" s="185"/>
      <c r="H18" s="185"/>
      <c r="I18" s="196"/>
      <c r="J18" s="177"/>
    </row>
    <row r="19" spans="1:11" ht="21.75" customHeight="1" x14ac:dyDescent="0.25">
      <c r="A19" s="181"/>
      <c r="B19" s="178"/>
      <c r="C19" s="178"/>
      <c r="D19" s="119" t="s">
        <v>34</v>
      </c>
      <c r="E19" s="119" t="s">
        <v>38</v>
      </c>
      <c r="F19" s="177"/>
      <c r="G19" s="185"/>
      <c r="H19" s="185"/>
      <c r="I19" s="197"/>
      <c r="J19" s="178"/>
    </row>
    <row r="20" spans="1:11" ht="108" customHeight="1" x14ac:dyDescent="0.25">
      <c r="A20" s="179" t="s">
        <v>21</v>
      </c>
      <c r="B20" s="176" t="s">
        <v>250</v>
      </c>
      <c r="C20" s="176" t="s">
        <v>9</v>
      </c>
      <c r="D20" s="118" t="s">
        <v>31</v>
      </c>
      <c r="E20" s="118" t="s">
        <v>35</v>
      </c>
      <c r="F20" s="176" t="s">
        <v>156</v>
      </c>
      <c r="G20" s="176">
        <v>14</v>
      </c>
      <c r="H20" s="176" t="s">
        <v>313</v>
      </c>
      <c r="I20" s="182"/>
      <c r="J20" s="176"/>
      <c r="K20" s="33"/>
    </row>
    <row r="21" spans="1:11" ht="15.75" customHeight="1" x14ac:dyDescent="0.25">
      <c r="A21" s="180"/>
      <c r="B21" s="177"/>
      <c r="C21" s="177"/>
      <c r="D21" s="118" t="s">
        <v>32</v>
      </c>
      <c r="E21" s="118" t="s">
        <v>36</v>
      </c>
      <c r="F21" s="177"/>
      <c r="G21" s="177"/>
      <c r="H21" s="177"/>
      <c r="I21" s="183"/>
      <c r="J21" s="177"/>
      <c r="K21" s="33"/>
    </row>
    <row r="22" spans="1:11" x14ac:dyDescent="0.25">
      <c r="A22" s="180"/>
      <c r="B22" s="177"/>
      <c r="C22" s="177"/>
      <c r="D22" s="118" t="s">
        <v>33</v>
      </c>
      <c r="E22" s="118" t="s">
        <v>37</v>
      </c>
      <c r="F22" s="177"/>
      <c r="G22" s="177"/>
      <c r="H22" s="177"/>
      <c r="I22" s="183"/>
      <c r="J22" s="177"/>
      <c r="K22" s="33"/>
    </row>
    <row r="23" spans="1:11" x14ac:dyDescent="0.25">
      <c r="A23" s="181"/>
      <c r="B23" s="178"/>
      <c r="C23" s="178"/>
      <c r="D23" s="118" t="s">
        <v>34</v>
      </c>
      <c r="E23" s="118">
        <v>100</v>
      </c>
      <c r="F23" s="178"/>
      <c r="G23" s="178"/>
      <c r="H23" s="178"/>
      <c r="I23" s="184"/>
      <c r="J23" s="178"/>
      <c r="K23" s="33"/>
    </row>
    <row r="24" spans="1:11" ht="170.25" customHeight="1" x14ac:dyDescent="0.25">
      <c r="A24" s="131">
        <v>2</v>
      </c>
      <c r="B24" s="118" t="s">
        <v>305</v>
      </c>
      <c r="C24" s="118" t="s">
        <v>64</v>
      </c>
      <c r="D24" s="131" t="s">
        <v>56</v>
      </c>
      <c r="E24" s="118">
        <v>7</v>
      </c>
      <c r="F24" s="118" t="s">
        <v>148</v>
      </c>
      <c r="G24" s="131">
        <v>10</v>
      </c>
      <c r="H24" s="118" t="s">
        <v>312</v>
      </c>
      <c r="I24" s="131"/>
      <c r="J24" s="131"/>
    </row>
    <row r="25" spans="1:11" ht="109.5" customHeight="1" x14ac:dyDescent="0.25">
      <c r="A25" s="131">
        <v>3</v>
      </c>
      <c r="B25" s="118" t="s">
        <v>307</v>
      </c>
      <c r="C25" s="118" t="s">
        <v>64</v>
      </c>
      <c r="D25" s="131" t="s">
        <v>56</v>
      </c>
      <c r="E25" s="118">
        <v>14</v>
      </c>
      <c r="F25" s="118" t="s">
        <v>148</v>
      </c>
      <c r="G25" s="131">
        <v>10</v>
      </c>
      <c r="H25" s="118" t="s">
        <v>308</v>
      </c>
      <c r="I25" s="131"/>
      <c r="J25" s="131"/>
    </row>
    <row r="26" spans="1:11" s="6" customFormat="1" ht="139.5" customHeight="1" x14ac:dyDescent="0.25">
      <c r="A26" s="131">
        <v>4</v>
      </c>
      <c r="B26" s="118" t="s">
        <v>65</v>
      </c>
      <c r="C26" s="118" t="s">
        <v>66</v>
      </c>
      <c r="D26" s="118" t="s">
        <v>84</v>
      </c>
      <c r="E26" s="118" t="s">
        <v>102</v>
      </c>
      <c r="F26" s="118" t="s">
        <v>10</v>
      </c>
      <c r="G26" s="118">
        <v>10</v>
      </c>
      <c r="H26" s="118" t="s">
        <v>161</v>
      </c>
      <c r="I26" s="27"/>
      <c r="J26" s="131"/>
    </row>
    <row r="27" spans="1:11" ht="63" customHeight="1" x14ac:dyDescent="0.25">
      <c r="A27" s="131">
        <v>5</v>
      </c>
      <c r="B27" s="118" t="s">
        <v>181</v>
      </c>
      <c r="C27" s="118" t="s">
        <v>118</v>
      </c>
      <c r="D27" s="118" t="s">
        <v>84</v>
      </c>
      <c r="E27" s="118">
        <v>1</v>
      </c>
      <c r="F27" s="118" t="s">
        <v>180</v>
      </c>
      <c r="G27" s="118">
        <v>2</v>
      </c>
      <c r="H27" s="118" t="s">
        <v>182</v>
      </c>
      <c r="I27" s="131"/>
      <c r="J27" s="131"/>
    </row>
    <row r="28" spans="1:11" ht="225" x14ac:dyDescent="0.25">
      <c r="A28" s="131">
        <v>6</v>
      </c>
      <c r="B28" s="118" t="s">
        <v>270</v>
      </c>
      <c r="C28" s="118" t="s">
        <v>92</v>
      </c>
      <c r="D28" s="118" t="s">
        <v>271</v>
      </c>
      <c r="E28" s="118" t="s">
        <v>288</v>
      </c>
      <c r="F28" s="118" t="s">
        <v>272</v>
      </c>
      <c r="G28" s="118">
        <v>3</v>
      </c>
      <c r="H28" s="118" t="s">
        <v>273</v>
      </c>
      <c r="I28" s="131"/>
      <c r="J28" s="131"/>
    </row>
    <row r="29" spans="1:11" ht="150" x14ac:dyDescent="0.25">
      <c r="A29" s="131">
        <v>7</v>
      </c>
      <c r="B29" s="118" t="s">
        <v>275</v>
      </c>
      <c r="C29" s="118" t="s">
        <v>12</v>
      </c>
      <c r="D29" s="118" t="s">
        <v>271</v>
      </c>
      <c r="E29" s="16">
        <v>1</v>
      </c>
      <c r="F29" s="118" t="s">
        <v>13</v>
      </c>
      <c r="G29" s="118">
        <v>2</v>
      </c>
      <c r="H29" s="113" t="s">
        <v>276</v>
      </c>
      <c r="I29" s="131"/>
      <c r="J29" s="131"/>
    </row>
    <row r="30" spans="1:11" ht="75" x14ac:dyDescent="0.25">
      <c r="A30" s="120" t="s">
        <v>278</v>
      </c>
      <c r="B30" s="118" t="s">
        <v>329</v>
      </c>
      <c r="C30" s="118" t="s">
        <v>332</v>
      </c>
      <c r="D30" s="118" t="s">
        <v>56</v>
      </c>
      <c r="E30" s="16">
        <v>1</v>
      </c>
      <c r="F30" s="118" t="s">
        <v>13</v>
      </c>
      <c r="G30" s="118">
        <v>5</v>
      </c>
      <c r="H30" s="113" t="s">
        <v>276</v>
      </c>
      <c r="I30" s="131"/>
      <c r="J30" s="131"/>
    </row>
    <row r="31" spans="1:11" ht="144.75" customHeight="1" x14ac:dyDescent="0.25">
      <c r="A31" s="120" t="s">
        <v>279</v>
      </c>
      <c r="B31" s="118" t="s">
        <v>330</v>
      </c>
      <c r="C31" s="118" t="s">
        <v>333</v>
      </c>
      <c r="D31" s="118" t="s">
        <v>271</v>
      </c>
      <c r="E31" s="16" t="s">
        <v>334</v>
      </c>
      <c r="F31" s="118" t="s">
        <v>148</v>
      </c>
      <c r="G31" s="118">
        <v>5</v>
      </c>
      <c r="H31" s="113" t="s">
        <v>367</v>
      </c>
      <c r="I31" s="131"/>
      <c r="J31" s="131"/>
    </row>
    <row r="32" spans="1:11" x14ac:dyDescent="0.25">
      <c r="A32" s="131"/>
      <c r="B32" s="131" t="s">
        <v>14</v>
      </c>
      <c r="C32" s="131"/>
      <c r="D32" s="131"/>
      <c r="E32" s="131"/>
      <c r="F32" s="131"/>
      <c r="G32" s="131">
        <f>G4+G24+G25+G26+G27+G28+G29+G30+G31</f>
        <v>100</v>
      </c>
      <c r="H32" s="131"/>
      <c r="I32" s="131"/>
      <c r="J32" s="26">
        <f>J6+J11+J16+J20+J24+J25+J26+J28+J27+J29+J30+J31</f>
        <v>0</v>
      </c>
    </row>
    <row r="35" spans="2:2" ht="30" x14ac:dyDescent="0.25">
      <c r="B35" s="9" t="s">
        <v>274</v>
      </c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H20:H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11811023622047245" right="0.11811023622047245" top="0.15748031496062992" bottom="0.15748031496062992" header="0.31496062992125984" footer="0.31496062992125984"/>
  <pageSetup paperSize="9" scale="53" fitToHeight="0" orientation="portrait" r:id="rId1"/>
  <ignoredErrors>
    <ignoredError sqref="A7:A9 A10 A20 A30:A31" numberStoredAsText="1"/>
    <ignoredError sqref="A11:A19 A6" twoDigitTextYear="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K15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" style="22" customWidth="1"/>
    <col min="2" max="2" width="22.5703125" style="31" customWidth="1"/>
    <col min="3" max="3" width="11.42578125" style="31" customWidth="1"/>
    <col min="4" max="4" width="22.42578125" style="31" customWidth="1"/>
    <col min="5" max="5" width="9.7109375" style="31" bestFit="1" customWidth="1"/>
    <col min="6" max="6" width="18.5703125" style="31" customWidth="1"/>
    <col min="7" max="7" width="12.42578125" style="31" bestFit="1" customWidth="1"/>
    <col min="8" max="8" width="31.28515625" style="31" customWidth="1"/>
    <col min="9" max="9" width="9.140625" style="31"/>
    <col min="10" max="10" width="39.28515625" style="31" customWidth="1"/>
    <col min="11" max="11" width="15.140625" customWidth="1"/>
  </cols>
  <sheetData>
    <row r="1" spans="1:11" ht="60" x14ac:dyDescent="0.25">
      <c r="J1" s="14" t="s">
        <v>486</v>
      </c>
    </row>
    <row r="2" spans="1:11" ht="36" customHeight="1" x14ac:dyDescent="0.25">
      <c r="A2" s="211" t="s">
        <v>429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65.2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1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81.75" customHeight="1" x14ac:dyDescent="0.25">
      <c r="A4" s="260">
        <v>1</v>
      </c>
      <c r="B4" s="176" t="s">
        <v>430</v>
      </c>
      <c r="C4" s="176" t="s">
        <v>9</v>
      </c>
      <c r="D4" s="20" t="s">
        <v>31</v>
      </c>
      <c r="E4" s="118" t="s">
        <v>35</v>
      </c>
      <c r="F4" s="176" t="s">
        <v>13</v>
      </c>
      <c r="G4" s="244">
        <v>40</v>
      </c>
      <c r="H4" s="176" t="s">
        <v>289</v>
      </c>
      <c r="I4" s="263"/>
      <c r="J4" s="244"/>
      <c r="K4" s="39"/>
    </row>
    <row r="5" spans="1:11" x14ac:dyDescent="0.25">
      <c r="A5" s="261"/>
      <c r="B5" s="177"/>
      <c r="C5" s="177"/>
      <c r="D5" s="20" t="s">
        <v>32</v>
      </c>
      <c r="E5" s="118" t="s">
        <v>36</v>
      </c>
      <c r="F5" s="177"/>
      <c r="G5" s="245"/>
      <c r="H5" s="177"/>
      <c r="I5" s="264"/>
      <c r="J5" s="245"/>
      <c r="K5" s="39"/>
    </row>
    <row r="6" spans="1:11" ht="18" customHeight="1" x14ac:dyDescent="0.25">
      <c r="A6" s="261"/>
      <c r="B6" s="177"/>
      <c r="C6" s="177"/>
      <c r="D6" s="20" t="s">
        <v>33</v>
      </c>
      <c r="E6" s="118" t="s">
        <v>37</v>
      </c>
      <c r="F6" s="177"/>
      <c r="G6" s="245"/>
      <c r="H6" s="177"/>
      <c r="I6" s="264"/>
      <c r="J6" s="245"/>
      <c r="K6" s="39"/>
    </row>
    <row r="7" spans="1:11" ht="25.5" customHeight="1" x14ac:dyDescent="0.25">
      <c r="A7" s="262"/>
      <c r="B7" s="178"/>
      <c r="C7" s="178"/>
      <c r="D7" s="20" t="s">
        <v>34</v>
      </c>
      <c r="E7" s="118" t="s">
        <v>91</v>
      </c>
      <c r="F7" s="178"/>
      <c r="G7" s="246"/>
      <c r="H7" s="178"/>
      <c r="I7" s="265"/>
      <c r="J7" s="246"/>
      <c r="K7" s="39"/>
    </row>
    <row r="8" spans="1:11" ht="90" x14ac:dyDescent="0.25">
      <c r="A8" s="11" t="s">
        <v>22</v>
      </c>
      <c r="B8" s="118" t="s">
        <v>67</v>
      </c>
      <c r="C8" s="118" t="s">
        <v>29</v>
      </c>
      <c r="D8" s="20" t="s">
        <v>56</v>
      </c>
      <c r="E8" s="118">
        <v>60</v>
      </c>
      <c r="F8" s="29" t="s">
        <v>160</v>
      </c>
      <c r="G8" s="131">
        <v>10</v>
      </c>
      <c r="H8" s="118" t="s">
        <v>290</v>
      </c>
      <c r="I8" s="131"/>
      <c r="J8" s="131"/>
    </row>
    <row r="9" spans="1:11" ht="75" x14ac:dyDescent="0.25">
      <c r="A9" s="11" t="s">
        <v>23</v>
      </c>
      <c r="B9" s="118" t="s">
        <v>291</v>
      </c>
      <c r="C9" s="118" t="s">
        <v>54</v>
      </c>
      <c r="D9" s="118" t="s">
        <v>56</v>
      </c>
      <c r="E9" s="118" t="s">
        <v>55</v>
      </c>
      <c r="F9" s="29" t="s">
        <v>160</v>
      </c>
      <c r="G9" s="131">
        <v>10</v>
      </c>
      <c r="H9" s="118" t="s">
        <v>292</v>
      </c>
      <c r="I9" s="131"/>
      <c r="J9" s="131"/>
    </row>
    <row r="10" spans="1:11" ht="120" x14ac:dyDescent="0.25">
      <c r="A10" s="11" t="s">
        <v>24</v>
      </c>
      <c r="B10" s="118" t="s">
        <v>68</v>
      </c>
      <c r="C10" s="118" t="s">
        <v>9</v>
      </c>
      <c r="D10" s="20" t="s">
        <v>56</v>
      </c>
      <c r="E10" s="118" t="s">
        <v>69</v>
      </c>
      <c r="F10" s="29" t="s">
        <v>160</v>
      </c>
      <c r="G10" s="131">
        <v>10</v>
      </c>
      <c r="H10" s="118" t="s">
        <v>293</v>
      </c>
      <c r="I10" s="131"/>
      <c r="J10" s="131"/>
    </row>
    <row r="11" spans="1:11" ht="120" x14ac:dyDescent="0.25">
      <c r="A11" s="11" t="s">
        <v>27</v>
      </c>
      <c r="B11" s="118" t="s">
        <v>294</v>
      </c>
      <c r="C11" s="118" t="s">
        <v>295</v>
      </c>
      <c r="D11" s="20" t="s">
        <v>56</v>
      </c>
      <c r="E11" s="118">
        <v>20</v>
      </c>
      <c r="F11" s="29" t="s">
        <v>160</v>
      </c>
      <c r="G11" s="131">
        <v>10</v>
      </c>
      <c r="H11" s="118" t="s">
        <v>296</v>
      </c>
      <c r="I11" s="27"/>
      <c r="J11" s="131"/>
    </row>
    <row r="12" spans="1:11" s="6" customFormat="1" ht="54.75" customHeight="1" x14ac:dyDescent="0.25">
      <c r="A12" s="118">
        <v>6</v>
      </c>
      <c r="B12" s="118" t="s">
        <v>342</v>
      </c>
      <c r="C12" s="118" t="s">
        <v>9</v>
      </c>
      <c r="D12" s="118" t="s">
        <v>56</v>
      </c>
      <c r="E12" s="118" t="s">
        <v>347</v>
      </c>
      <c r="F12" s="118" t="s">
        <v>148</v>
      </c>
      <c r="G12" s="118">
        <v>10</v>
      </c>
      <c r="H12" s="113" t="s">
        <v>349</v>
      </c>
      <c r="I12" s="118"/>
      <c r="J12" s="118"/>
    </row>
    <row r="13" spans="1:11" s="6" customFormat="1" ht="75" x14ac:dyDescent="0.25">
      <c r="A13" s="118">
        <v>7</v>
      </c>
      <c r="B13" s="118" t="s">
        <v>343</v>
      </c>
      <c r="C13" s="118" t="s">
        <v>346</v>
      </c>
      <c r="D13" s="118" t="s">
        <v>56</v>
      </c>
      <c r="E13" s="16">
        <v>1</v>
      </c>
      <c r="F13" s="118" t="s">
        <v>13</v>
      </c>
      <c r="G13" s="118">
        <v>5</v>
      </c>
      <c r="H13" s="113" t="s">
        <v>276</v>
      </c>
      <c r="I13" s="118"/>
      <c r="J13" s="118"/>
    </row>
    <row r="14" spans="1:11" s="6" customFormat="1" ht="135" x14ac:dyDescent="0.25">
      <c r="A14" s="150">
        <v>8</v>
      </c>
      <c r="B14" s="118" t="s">
        <v>345</v>
      </c>
      <c r="C14" s="118" t="s">
        <v>348</v>
      </c>
      <c r="D14" s="118" t="s">
        <v>56</v>
      </c>
      <c r="E14" s="118">
        <v>0</v>
      </c>
      <c r="F14" s="118" t="s">
        <v>148</v>
      </c>
      <c r="G14" s="118">
        <v>5</v>
      </c>
      <c r="H14" s="113" t="s">
        <v>350</v>
      </c>
      <c r="I14" s="118"/>
      <c r="J14" s="118"/>
    </row>
    <row r="15" spans="1:11" s="6" customFormat="1" x14ac:dyDescent="0.25">
      <c r="A15" s="131"/>
      <c r="B15" s="131" t="s">
        <v>14</v>
      </c>
      <c r="C15" s="131"/>
      <c r="D15" s="131"/>
      <c r="E15" s="131"/>
      <c r="F15" s="131"/>
      <c r="G15" s="131">
        <f>SUM(G4:G14)</f>
        <v>100</v>
      </c>
      <c r="H15" s="131"/>
      <c r="I15" s="131"/>
      <c r="J15" s="27">
        <f>J4+J8+J9+J10+J11+J12+J13+J14</f>
        <v>0</v>
      </c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3" orientation="portrait" r:id="rId1"/>
  <ignoredErrors>
    <ignoredError sqref="A8:A1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K14"/>
  <sheetViews>
    <sheetView zoomScale="88" zoomScaleNormal="88" workbookViewId="0">
      <pane xSplit="1" ySplit="3" topLeftCell="B1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4.5703125" style="101" customWidth="1"/>
    <col min="2" max="2" width="24" style="31" customWidth="1"/>
    <col min="3" max="3" width="11.5703125" style="31" customWidth="1"/>
    <col min="4" max="4" width="22.140625" style="31" customWidth="1"/>
    <col min="5" max="5" width="9.7109375" style="31" bestFit="1" customWidth="1"/>
    <col min="6" max="6" width="18.85546875" style="31" customWidth="1"/>
    <col min="7" max="7" width="12.42578125" style="31" bestFit="1" customWidth="1"/>
    <col min="8" max="8" width="30.85546875" style="31" customWidth="1"/>
    <col min="9" max="9" width="8.140625" style="31" customWidth="1"/>
    <col min="10" max="10" width="33.7109375" style="31" customWidth="1"/>
    <col min="11" max="11" width="13.42578125" customWidth="1"/>
  </cols>
  <sheetData>
    <row r="1" spans="1:11" ht="66" customHeight="1" x14ac:dyDescent="0.25">
      <c r="J1" s="14" t="s">
        <v>487</v>
      </c>
    </row>
    <row r="2" spans="1:11" ht="31.5" customHeight="1" x14ac:dyDescent="0.25">
      <c r="A2" s="253" t="s">
        <v>432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1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100.5" customHeight="1" x14ac:dyDescent="0.25">
      <c r="A4" s="260">
        <v>1</v>
      </c>
      <c r="B4" s="176" t="s">
        <v>430</v>
      </c>
      <c r="C4" s="176" t="s">
        <v>9</v>
      </c>
      <c r="D4" s="131" t="s">
        <v>31</v>
      </c>
      <c r="E4" s="131" t="s">
        <v>35</v>
      </c>
      <c r="F4" s="176" t="s">
        <v>13</v>
      </c>
      <c r="G4" s="244">
        <v>40</v>
      </c>
      <c r="H4" s="176" t="s">
        <v>314</v>
      </c>
      <c r="I4" s="244"/>
      <c r="J4" s="244"/>
      <c r="K4" s="41"/>
    </row>
    <row r="5" spans="1:11" x14ac:dyDescent="0.25">
      <c r="A5" s="261"/>
      <c r="B5" s="177"/>
      <c r="C5" s="177"/>
      <c r="D5" s="131" t="s">
        <v>32</v>
      </c>
      <c r="E5" s="131" t="s">
        <v>36</v>
      </c>
      <c r="F5" s="177"/>
      <c r="G5" s="245"/>
      <c r="H5" s="177"/>
      <c r="I5" s="245"/>
      <c r="J5" s="245"/>
      <c r="K5" s="41"/>
    </row>
    <row r="6" spans="1:11" x14ac:dyDescent="0.25">
      <c r="A6" s="261"/>
      <c r="B6" s="177"/>
      <c r="C6" s="177"/>
      <c r="D6" s="131" t="s">
        <v>33</v>
      </c>
      <c r="E6" s="131" t="s">
        <v>37</v>
      </c>
      <c r="F6" s="177"/>
      <c r="G6" s="245"/>
      <c r="H6" s="177"/>
      <c r="I6" s="245"/>
      <c r="J6" s="245"/>
      <c r="K6" s="41"/>
    </row>
    <row r="7" spans="1:11" ht="37.5" customHeight="1" x14ac:dyDescent="0.25">
      <c r="A7" s="262"/>
      <c r="B7" s="178"/>
      <c r="C7" s="178"/>
      <c r="D7" s="131" t="s">
        <v>34</v>
      </c>
      <c r="E7" s="131" t="s">
        <v>91</v>
      </c>
      <c r="F7" s="178"/>
      <c r="G7" s="246"/>
      <c r="H7" s="178"/>
      <c r="I7" s="246"/>
      <c r="J7" s="246"/>
      <c r="K7" s="41"/>
    </row>
    <row r="8" spans="1:11" ht="126.75" customHeight="1" x14ac:dyDescent="0.25">
      <c r="A8" s="11" t="s">
        <v>22</v>
      </c>
      <c r="B8" s="118" t="s">
        <v>70</v>
      </c>
      <c r="C8" s="118" t="s">
        <v>9</v>
      </c>
      <c r="D8" s="131" t="s">
        <v>56</v>
      </c>
      <c r="E8" s="131" t="s">
        <v>91</v>
      </c>
      <c r="F8" s="118" t="s">
        <v>157</v>
      </c>
      <c r="G8" s="131">
        <v>20</v>
      </c>
      <c r="H8" s="118" t="s">
        <v>168</v>
      </c>
      <c r="I8" s="131"/>
      <c r="J8" s="131"/>
    </row>
    <row r="9" spans="1:11" ht="126" customHeight="1" x14ac:dyDescent="0.25">
      <c r="A9" s="11" t="s">
        <v>23</v>
      </c>
      <c r="B9" s="118" t="s">
        <v>71</v>
      </c>
      <c r="C9" s="118" t="s">
        <v>9</v>
      </c>
      <c r="D9" s="131" t="s">
        <v>56</v>
      </c>
      <c r="E9" s="131" t="s">
        <v>38</v>
      </c>
      <c r="F9" s="118" t="s">
        <v>158</v>
      </c>
      <c r="G9" s="131">
        <v>20</v>
      </c>
      <c r="H9" s="118" t="s">
        <v>159</v>
      </c>
      <c r="I9" s="131"/>
      <c r="J9" s="131"/>
    </row>
    <row r="10" spans="1:11" ht="45" x14ac:dyDescent="0.25">
      <c r="A10" s="118">
        <v>4</v>
      </c>
      <c r="B10" s="118" t="s">
        <v>342</v>
      </c>
      <c r="C10" s="118" t="s">
        <v>9</v>
      </c>
      <c r="D10" s="118" t="s">
        <v>56</v>
      </c>
      <c r="E10" s="118" t="s">
        <v>347</v>
      </c>
      <c r="F10" s="118" t="s">
        <v>148</v>
      </c>
      <c r="G10" s="118">
        <v>5</v>
      </c>
      <c r="H10" s="113" t="s">
        <v>349</v>
      </c>
      <c r="I10" s="131"/>
      <c r="J10" s="131"/>
    </row>
    <row r="11" spans="1:11" ht="75" x14ac:dyDescent="0.25">
      <c r="A11" s="118">
        <v>5</v>
      </c>
      <c r="B11" s="118" t="s">
        <v>343</v>
      </c>
      <c r="C11" s="118" t="s">
        <v>346</v>
      </c>
      <c r="D11" s="118" t="s">
        <v>56</v>
      </c>
      <c r="E11" s="16">
        <v>1</v>
      </c>
      <c r="F11" s="118" t="s">
        <v>13</v>
      </c>
      <c r="G11" s="118">
        <v>5</v>
      </c>
      <c r="H11" s="113" t="s">
        <v>276</v>
      </c>
      <c r="I11" s="131"/>
      <c r="J11" s="131"/>
    </row>
    <row r="12" spans="1:11" ht="137.25" customHeight="1" x14ac:dyDescent="0.25">
      <c r="A12" s="118">
        <v>6</v>
      </c>
      <c r="B12" s="118" t="s">
        <v>344</v>
      </c>
      <c r="C12" s="118" t="s">
        <v>333</v>
      </c>
      <c r="D12" s="118" t="s">
        <v>271</v>
      </c>
      <c r="E12" s="118" t="s">
        <v>334</v>
      </c>
      <c r="F12" s="118" t="s">
        <v>148</v>
      </c>
      <c r="G12" s="118">
        <v>5</v>
      </c>
      <c r="H12" s="113" t="s">
        <v>367</v>
      </c>
      <c r="I12" s="131"/>
      <c r="J12" s="131"/>
    </row>
    <row r="13" spans="1:11" ht="111.75" customHeight="1" x14ac:dyDescent="0.25">
      <c r="A13" s="118">
        <v>7</v>
      </c>
      <c r="B13" s="118" t="s">
        <v>345</v>
      </c>
      <c r="C13" s="118" t="s">
        <v>348</v>
      </c>
      <c r="D13" s="118" t="s">
        <v>56</v>
      </c>
      <c r="E13" s="118">
        <v>0</v>
      </c>
      <c r="F13" s="118" t="s">
        <v>148</v>
      </c>
      <c r="G13" s="118">
        <v>5</v>
      </c>
      <c r="H13" s="113" t="s">
        <v>350</v>
      </c>
      <c r="I13" s="131"/>
      <c r="J13" s="131"/>
    </row>
    <row r="14" spans="1:11" x14ac:dyDescent="0.25">
      <c r="A14" s="131"/>
      <c r="B14" s="131" t="s">
        <v>14</v>
      </c>
      <c r="C14" s="131"/>
      <c r="D14" s="131"/>
      <c r="E14" s="131"/>
      <c r="F14" s="131"/>
      <c r="G14" s="131">
        <f>G4+G8+G9+G10+G11+G12+G13</f>
        <v>100</v>
      </c>
      <c r="H14" s="131"/>
      <c r="I14" s="131"/>
      <c r="J14" s="27">
        <f>J4+J8+J9+J10+J11+J12+J13</f>
        <v>0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5" fitToHeight="0" orientation="portrait" verticalDpi="0" r:id="rId1"/>
  <ignoredErrors>
    <ignoredError sqref="A8:A9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E4E4E4"/>
    <pageSetUpPr fitToPage="1"/>
  </sheetPr>
  <dimension ref="A1:J3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Q15" sqref="Q15"/>
    </sheetView>
  </sheetViews>
  <sheetFormatPr defaultRowHeight="15" x14ac:dyDescent="0.25"/>
  <cols>
    <col min="1" max="1" width="8" style="18" customWidth="1"/>
    <col min="2" max="2" width="32.28515625" style="18" customWidth="1"/>
    <col min="3" max="3" width="10.5703125" style="18" bestFit="1" customWidth="1"/>
    <col min="4" max="4" width="22.5703125" style="18" bestFit="1" customWidth="1"/>
    <col min="5" max="5" width="9.5703125" style="18" bestFit="1" customWidth="1"/>
    <col min="6" max="6" width="20.140625" style="18" customWidth="1"/>
    <col min="7" max="7" width="12.42578125" style="18" bestFit="1" customWidth="1"/>
    <col min="8" max="8" width="33.28515625" style="18" customWidth="1"/>
    <col min="9" max="9" width="7.7109375" style="18" customWidth="1"/>
    <col min="10" max="10" width="38.28515625" style="18" customWidth="1"/>
    <col min="11" max="11" width="37.7109375" customWidth="1"/>
  </cols>
  <sheetData>
    <row r="1" spans="1:10" ht="45" x14ac:dyDescent="0.25">
      <c r="J1" s="14" t="s">
        <v>488</v>
      </c>
    </row>
    <row r="2" spans="1:10" ht="32.25" customHeight="1" x14ac:dyDescent="0.25">
      <c r="A2" s="211" t="s">
        <v>433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3.25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G5+G9</f>
        <v>45</v>
      </c>
      <c r="H4" s="111"/>
      <c r="I4" s="118"/>
      <c r="J4" s="118"/>
    </row>
    <row r="5" spans="1:10" ht="37.5" customHeight="1" x14ac:dyDescent="0.25">
      <c r="A5" s="260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6" t="s">
        <v>13</v>
      </c>
      <c r="G5" s="244">
        <v>15</v>
      </c>
      <c r="H5" s="176" t="s">
        <v>242</v>
      </c>
      <c r="I5" s="244"/>
      <c r="J5" s="244"/>
    </row>
    <row r="6" spans="1:10" ht="32.25" customHeight="1" x14ac:dyDescent="0.25">
      <c r="A6" s="261"/>
      <c r="B6" s="177"/>
      <c r="C6" s="177"/>
      <c r="D6" s="119" t="s">
        <v>32</v>
      </c>
      <c r="E6" s="119" t="s">
        <v>126</v>
      </c>
      <c r="F6" s="177"/>
      <c r="G6" s="245"/>
      <c r="H6" s="177"/>
      <c r="I6" s="245"/>
      <c r="J6" s="245"/>
    </row>
    <row r="7" spans="1:10" ht="24.75" customHeight="1" x14ac:dyDescent="0.25">
      <c r="A7" s="261"/>
      <c r="B7" s="177"/>
      <c r="C7" s="177"/>
      <c r="D7" s="119" t="s">
        <v>33</v>
      </c>
      <c r="E7" s="119" t="s">
        <v>127</v>
      </c>
      <c r="F7" s="177"/>
      <c r="G7" s="245"/>
      <c r="H7" s="177"/>
      <c r="I7" s="245"/>
      <c r="J7" s="245"/>
    </row>
    <row r="8" spans="1:10" ht="19.5" customHeight="1" x14ac:dyDescent="0.25">
      <c r="A8" s="262"/>
      <c r="B8" s="178"/>
      <c r="C8" s="178"/>
      <c r="D8" s="119" t="s">
        <v>34</v>
      </c>
      <c r="E8" s="119" t="s">
        <v>91</v>
      </c>
      <c r="F8" s="177"/>
      <c r="G8" s="246"/>
      <c r="H8" s="178"/>
      <c r="I8" s="246"/>
      <c r="J8" s="246"/>
    </row>
    <row r="9" spans="1:10" ht="45" customHeight="1" x14ac:dyDescent="0.25">
      <c r="A9" s="128" t="s">
        <v>19</v>
      </c>
      <c r="B9" s="110" t="s">
        <v>287</v>
      </c>
      <c r="C9" s="113"/>
      <c r="D9" s="119"/>
      <c r="E9" s="119"/>
      <c r="F9" s="177"/>
      <c r="G9" s="130">
        <f>G10+G14+G18</f>
        <v>30</v>
      </c>
      <c r="H9" s="130"/>
      <c r="I9" s="131"/>
      <c r="J9" s="131"/>
    </row>
    <row r="10" spans="1:10" ht="30" customHeight="1" x14ac:dyDescent="0.25">
      <c r="A10" s="260" t="s">
        <v>40</v>
      </c>
      <c r="B10" s="176" t="s">
        <v>87</v>
      </c>
      <c r="C10" s="176" t="s">
        <v>9</v>
      </c>
      <c r="D10" s="119" t="s">
        <v>31</v>
      </c>
      <c r="E10" s="119" t="s">
        <v>116</v>
      </c>
      <c r="F10" s="177"/>
      <c r="G10" s="244">
        <v>10</v>
      </c>
      <c r="H10" s="176" t="s">
        <v>239</v>
      </c>
      <c r="I10" s="266"/>
      <c r="J10" s="244"/>
    </row>
    <row r="11" spans="1:10" ht="36.75" customHeight="1" x14ac:dyDescent="0.25">
      <c r="A11" s="261"/>
      <c r="B11" s="177"/>
      <c r="C11" s="177"/>
      <c r="D11" s="119" t="s">
        <v>32</v>
      </c>
      <c r="E11" s="119" t="s">
        <v>126</v>
      </c>
      <c r="F11" s="177"/>
      <c r="G11" s="245"/>
      <c r="H11" s="177"/>
      <c r="I11" s="267"/>
      <c r="J11" s="245"/>
    </row>
    <row r="12" spans="1:10" ht="22.5" customHeight="1" x14ac:dyDescent="0.25">
      <c r="A12" s="261"/>
      <c r="B12" s="177"/>
      <c r="C12" s="177"/>
      <c r="D12" s="119" t="s">
        <v>33</v>
      </c>
      <c r="E12" s="119" t="s">
        <v>127</v>
      </c>
      <c r="F12" s="177"/>
      <c r="G12" s="245"/>
      <c r="H12" s="177"/>
      <c r="I12" s="267"/>
      <c r="J12" s="245"/>
    </row>
    <row r="13" spans="1:10" ht="24.75" customHeight="1" x14ac:dyDescent="0.25">
      <c r="A13" s="262"/>
      <c r="B13" s="178"/>
      <c r="C13" s="178"/>
      <c r="D13" s="119" t="s">
        <v>34</v>
      </c>
      <c r="E13" s="119" t="s">
        <v>91</v>
      </c>
      <c r="F13" s="177"/>
      <c r="G13" s="246"/>
      <c r="H13" s="178"/>
      <c r="I13" s="268"/>
      <c r="J13" s="246"/>
    </row>
    <row r="14" spans="1:10" ht="22.5" customHeight="1" x14ac:dyDescent="0.25">
      <c r="A14" s="260" t="s">
        <v>41</v>
      </c>
      <c r="B14" s="176" t="s">
        <v>257</v>
      </c>
      <c r="C14" s="176" t="s">
        <v>9</v>
      </c>
      <c r="D14" s="119" t="s">
        <v>31</v>
      </c>
      <c r="E14" s="119" t="s">
        <v>116</v>
      </c>
      <c r="F14" s="177"/>
      <c r="G14" s="244">
        <v>10</v>
      </c>
      <c r="H14" s="176" t="s">
        <v>240</v>
      </c>
      <c r="I14" s="266"/>
      <c r="J14" s="244"/>
    </row>
    <row r="15" spans="1:10" ht="32.25" customHeight="1" x14ac:dyDescent="0.25">
      <c r="A15" s="261"/>
      <c r="B15" s="177"/>
      <c r="C15" s="177"/>
      <c r="D15" s="119" t="s">
        <v>32</v>
      </c>
      <c r="E15" s="119" t="s">
        <v>126</v>
      </c>
      <c r="F15" s="177"/>
      <c r="G15" s="245"/>
      <c r="H15" s="177"/>
      <c r="I15" s="267"/>
      <c r="J15" s="245"/>
    </row>
    <row r="16" spans="1:10" ht="22.5" customHeight="1" x14ac:dyDescent="0.25">
      <c r="A16" s="261"/>
      <c r="B16" s="177"/>
      <c r="C16" s="177"/>
      <c r="D16" s="119" t="s">
        <v>33</v>
      </c>
      <c r="E16" s="119" t="s">
        <v>127</v>
      </c>
      <c r="F16" s="177"/>
      <c r="G16" s="245"/>
      <c r="H16" s="177"/>
      <c r="I16" s="267"/>
      <c r="J16" s="245"/>
    </row>
    <row r="17" spans="1:10" ht="25.5" customHeight="1" x14ac:dyDescent="0.25">
      <c r="A17" s="262"/>
      <c r="B17" s="178"/>
      <c r="C17" s="178"/>
      <c r="D17" s="119" t="s">
        <v>34</v>
      </c>
      <c r="E17" s="119" t="s">
        <v>91</v>
      </c>
      <c r="F17" s="177"/>
      <c r="G17" s="246"/>
      <c r="H17" s="178"/>
      <c r="I17" s="268"/>
      <c r="J17" s="246"/>
    </row>
    <row r="18" spans="1:10" ht="24" customHeight="1" x14ac:dyDescent="0.25">
      <c r="A18" s="260" t="s">
        <v>20</v>
      </c>
      <c r="B18" s="176" t="s">
        <v>88</v>
      </c>
      <c r="C18" s="176" t="s">
        <v>9</v>
      </c>
      <c r="D18" s="119" t="s">
        <v>31</v>
      </c>
      <c r="E18" s="119" t="s">
        <v>116</v>
      </c>
      <c r="F18" s="177"/>
      <c r="G18" s="244">
        <v>10</v>
      </c>
      <c r="H18" s="176" t="s">
        <v>241</v>
      </c>
      <c r="I18" s="266"/>
      <c r="J18" s="244"/>
    </row>
    <row r="19" spans="1:10" ht="39" customHeight="1" x14ac:dyDescent="0.25">
      <c r="A19" s="261"/>
      <c r="B19" s="177"/>
      <c r="C19" s="177"/>
      <c r="D19" s="119" t="s">
        <v>32</v>
      </c>
      <c r="E19" s="119" t="s">
        <v>126</v>
      </c>
      <c r="F19" s="177"/>
      <c r="G19" s="245"/>
      <c r="H19" s="177"/>
      <c r="I19" s="267"/>
      <c r="J19" s="245"/>
    </row>
    <row r="20" spans="1:10" ht="32.25" customHeight="1" x14ac:dyDescent="0.25">
      <c r="A20" s="261"/>
      <c r="B20" s="177"/>
      <c r="C20" s="177"/>
      <c r="D20" s="119" t="s">
        <v>33</v>
      </c>
      <c r="E20" s="119" t="s">
        <v>127</v>
      </c>
      <c r="F20" s="177"/>
      <c r="G20" s="245"/>
      <c r="H20" s="177"/>
      <c r="I20" s="267"/>
      <c r="J20" s="245"/>
    </row>
    <row r="21" spans="1:10" ht="35.25" customHeight="1" x14ac:dyDescent="0.25">
      <c r="A21" s="262"/>
      <c r="B21" s="178"/>
      <c r="C21" s="178"/>
      <c r="D21" s="119" t="s">
        <v>34</v>
      </c>
      <c r="E21" s="119" t="s">
        <v>91</v>
      </c>
      <c r="F21" s="178"/>
      <c r="G21" s="246"/>
      <c r="H21" s="178"/>
      <c r="I21" s="268"/>
      <c r="J21" s="246"/>
    </row>
    <row r="22" spans="1:10" ht="100.5" customHeight="1" x14ac:dyDescent="0.25">
      <c r="A22" s="11" t="s">
        <v>22</v>
      </c>
      <c r="B22" s="118" t="s">
        <v>351</v>
      </c>
      <c r="C22" s="67" t="s">
        <v>9</v>
      </c>
      <c r="D22" s="131" t="s">
        <v>56</v>
      </c>
      <c r="E22" s="131">
        <v>6</v>
      </c>
      <c r="F22" s="118" t="s">
        <v>175</v>
      </c>
      <c r="G22" s="131">
        <v>10</v>
      </c>
      <c r="H22" s="118" t="s">
        <v>352</v>
      </c>
      <c r="I22" s="131"/>
      <c r="J22" s="131"/>
    </row>
    <row r="23" spans="1:10" ht="28.5" customHeight="1" x14ac:dyDescent="0.25">
      <c r="A23" s="11" t="s">
        <v>23</v>
      </c>
      <c r="B23" s="118" t="s">
        <v>253</v>
      </c>
      <c r="C23" s="118"/>
      <c r="D23" s="131"/>
      <c r="E23" s="131"/>
      <c r="F23" s="111"/>
      <c r="G23" s="131">
        <f>G24+G25</f>
        <v>20</v>
      </c>
      <c r="H23" s="118"/>
      <c r="I23" s="131"/>
      <c r="J23" s="131"/>
    </row>
    <row r="24" spans="1:10" ht="120" x14ac:dyDescent="0.25">
      <c r="A24" s="11" t="s">
        <v>203</v>
      </c>
      <c r="B24" s="118" t="s">
        <v>396</v>
      </c>
      <c r="C24" s="118" t="s">
        <v>9</v>
      </c>
      <c r="D24" s="131" t="s">
        <v>56</v>
      </c>
      <c r="E24" s="131">
        <v>80</v>
      </c>
      <c r="F24" s="118" t="s">
        <v>175</v>
      </c>
      <c r="G24" s="131">
        <v>10</v>
      </c>
      <c r="H24" s="118" t="s">
        <v>336</v>
      </c>
      <c r="I24" s="131"/>
      <c r="J24" s="131"/>
    </row>
    <row r="25" spans="1:10" ht="137.25" customHeight="1" x14ac:dyDescent="0.25">
      <c r="A25" s="11" t="s">
        <v>204</v>
      </c>
      <c r="B25" s="118" t="s">
        <v>353</v>
      </c>
      <c r="C25" s="118" t="s">
        <v>9</v>
      </c>
      <c r="D25" s="131" t="s">
        <v>56</v>
      </c>
      <c r="E25" s="131">
        <v>60</v>
      </c>
      <c r="F25" s="118" t="s">
        <v>175</v>
      </c>
      <c r="G25" s="131">
        <v>10</v>
      </c>
      <c r="H25" s="118" t="s">
        <v>337</v>
      </c>
      <c r="I25" s="131"/>
      <c r="J25" s="131"/>
    </row>
    <row r="26" spans="1:10" ht="180" x14ac:dyDescent="0.25">
      <c r="A26" s="11" t="s">
        <v>24</v>
      </c>
      <c r="B26" s="118" t="s">
        <v>270</v>
      </c>
      <c r="C26" s="118" t="s">
        <v>92</v>
      </c>
      <c r="D26" s="118" t="s">
        <v>271</v>
      </c>
      <c r="E26" s="118" t="s">
        <v>288</v>
      </c>
      <c r="F26" s="118" t="s">
        <v>272</v>
      </c>
      <c r="G26" s="118">
        <v>3</v>
      </c>
      <c r="H26" s="118" t="s">
        <v>273</v>
      </c>
      <c r="I26" s="131"/>
      <c r="J26" s="131"/>
    </row>
    <row r="27" spans="1:10" ht="90" x14ac:dyDescent="0.25">
      <c r="A27" s="11" t="s">
        <v>27</v>
      </c>
      <c r="B27" s="118" t="s">
        <v>275</v>
      </c>
      <c r="C27" s="118" t="s">
        <v>12</v>
      </c>
      <c r="D27" s="118" t="s">
        <v>271</v>
      </c>
      <c r="E27" s="16">
        <v>1</v>
      </c>
      <c r="F27" s="118" t="s">
        <v>13</v>
      </c>
      <c r="G27" s="118">
        <v>2</v>
      </c>
      <c r="H27" s="113" t="s">
        <v>276</v>
      </c>
      <c r="I27" s="131"/>
      <c r="J27" s="131"/>
    </row>
    <row r="28" spans="1:10" ht="45" x14ac:dyDescent="0.25">
      <c r="A28" s="118">
        <v>6</v>
      </c>
      <c r="B28" s="118" t="s">
        <v>342</v>
      </c>
      <c r="C28" s="118" t="s">
        <v>9</v>
      </c>
      <c r="D28" s="118" t="s">
        <v>56</v>
      </c>
      <c r="E28" s="118" t="s">
        <v>347</v>
      </c>
      <c r="F28" s="118" t="s">
        <v>148</v>
      </c>
      <c r="G28" s="118">
        <v>5</v>
      </c>
      <c r="H28" s="113" t="s">
        <v>349</v>
      </c>
      <c r="I28" s="131"/>
      <c r="J28" s="131"/>
    </row>
    <row r="29" spans="1:10" ht="60" x14ac:dyDescent="0.25">
      <c r="A29" s="118">
        <v>7</v>
      </c>
      <c r="B29" s="118" t="s">
        <v>343</v>
      </c>
      <c r="C29" s="118" t="s">
        <v>346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276</v>
      </c>
      <c r="I29" s="131"/>
      <c r="J29" s="131"/>
    </row>
    <row r="30" spans="1:10" ht="135" x14ac:dyDescent="0.25">
      <c r="A30" s="118">
        <v>8</v>
      </c>
      <c r="B30" s="118" t="s">
        <v>344</v>
      </c>
      <c r="C30" s="118" t="s">
        <v>333</v>
      </c>
      <c r="D30" s="118" t="s">
        <v>271</v>
      </c>
      <c r="E30" s="118" t="s">
        <v>334</v>
      </c>
      <c r="F30" s="118" t="s">
        <v>148</v>
      </c>
      <c r="G30" s="118">
        <v>5</v>
      </c>
      <c r="H30" s="113" t="s">
        <v>367</v>
      </c>
      <c r="I30" s="131"/>
      <c r="J30" s="131"/>
    </row>
    <row r="31" spans="1:10" ht="75" x14ac:dyDescent="0.25">
      <c r="A31" s="118">
        <v>9</v>
      </c>
      <c r="B31" s="118" t="s">
        <v>345</v>
      </c>
      <c r="C31" s="118" t="s">
        <v>348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350</v>
      </c>
      <c r="I31" s="131"/>
      <c r="J31" s="131"/>
    </row>
    <row r="32" spans="1:10" x14ac:dyDescent="0.25">
      <c r="A32" s="11"/>
      <c r="B32" s="131" t="s">
        <v>14</v>
      </c>
      <c r="C32" s="131"/>
      <c r="D32" s="131"/>
      <c r="E32" s="131"/>
      <c r="F32" s="131"/>
      <c r="G32" s="131">
        <f>G4+G22+G23+G26+G27+G28+G29+G30+G31</f>
        <v>100</v>
      </c>
      <c r="H32" s="131"/>
      <c r="I32" s="131"/>
      <c r="J32" s="27">
        <f>J5+J10+J14+J18+J22+J24+J25+J26+J27+J28+J29+J30+J31</f>
        <v>0</v>
      </c>
    </row>
    <row r="34" spans="2:2" ht="30" x14ac:dyDescent="0.25">
      <c r="B34" s="9" t="s">
        <v>274</v>
      </c>
    </row>
  </sheetData>
  <mergeCells count="31">
    <mergeCell ref="A14:A17"/>
    <mergeCell ref="A18:A21"/>
    <mergeCell ref="I18:I21"/>
    <mergeCell ref="B4:D4"/>
    <mergeCell ref="I10:I13"/>
    <mergeCell ref="A10:A13"/>
    <mergeCell ref="J18:J21"/>
    <mergeCell ref="I14:I17"/>
    <mergeCell ref="J14:J17"/>
    <mergeCell ref="B18:B21"/>
    <mergeCell ref="C18:C21"/>
    <mergeCell ref="B14:B17"/>
    <mergeCell ref="C14:C17"/>
    <mergeCell ref="H14:H17"/>
    <mergeCell ref="H18:H21"/>
    <mergeCell ref="J10:J13"/>
    <mergeCell ref="B10:B13"/>
    <mergeCell ref="C10:C13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r:id="rId1"/>
  <ignoredErrors>
    <ignoredError sqref="A9 A4:A8 A18:A31" numberStoredAsText="1"/>
    <ignoredError sqref="A10:A17" twoDigitTextYear="1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rgb="FFE6E6E6"/>
    <pageSetUpPr fitToPage="1"/>
  </sheetPr>
  <dimension ref="A1:J21"/>
  <sheetViews>
    <sheetView zoomScale="88" zoomScaleNormal="8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4.5703125" style="31" customWidth="1"/>
    <col min="2" max="2" width="31.7109375" style="31" customWidth="1"/>
    <col min="3" max="3" width="11.7109375" style="31" customWidth="1"/>
    <col min="4" max="4" width="23.42578125" style="31" customWidth="1"/>
    <col min="5" max="5" width="9.7109375" style="31" bestFit="1" customWidth="1"/>
    <col min="6" max="6" width="18.85546875" style="31" customWidth="1"/>
    <col min="7" max="7" width="11.85546875" style="31" customWidth="1"/>
    <col min="8" max="8" width="34" style="31" customWidth="1"/>
    <col min="9" max="9" width="7.5703125" style="31" customWidth="1"/>
    <col min="10" max="10" width="39.140625" style="31" customWidth="1"/>
    <col min="11" max="11" width="16.85546875" customWidth="1"/>
  </cols>
  <sheetData>
    <row r="1" spans="1:10" ht="60" x14ac:dyDescent="0.25">
      <c r="J1" s="14" t="s">
        <v>489</v>
      </c>
    </row>
    <row r="2" spans="1:10" ht="31.5" customHeight="1" x14ac:dyDescent="0.25">
      <c r="A2" s="211" t="s">
        <v>434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1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</f>
        <v>45</v>
      </c>
      <c r="H4" s="111"/>
      <c r="I4" s="118"/>
      <c r="J4" s="118"/>
    </row>
    <row r="5" spans="1:10" ht="39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85" t="s">
        <v>13</v>
      </c>
      <c r="G5" s="244">
        <v>45</v>
      </c>
      <c r="H5" s="176" t="s">
        <v>242</v>
      </c>
      <c r="I5" s="182"/>
      <c r="J5" s="176"/>
    </row>
    <row r="6" spans="1:10" ht="36" customHeight="1" x14ac:dyDescent="0.25">
      <c r="A6" s="194"/>
      <c r="B6" s="177"/>
      <c r="C6" s="177"/>
      <c r="D6" s="119" t="s">
        <v>32</v>
      </c>
      <c r="E6" s="119" t="s">
        <v>126</v>
      </c>
      <c r="F6" s="185"/>
      <c r="G6" s="245"/>
      <c r="H6" s="177"/>
      <c r="I6" s="183"/>
      <c r="J6" s="177"/>
    </row>
    <row r="7" spans="1:10" ht="31.5" customHeight="1" x14ac:dyDescent="0.25">
      <c r="A7" s="194"/>
      <c r="B7" s="177"/>
      <c r="C7" s="177"/>
      <c r="D7" s="119" t="s">
        <v>33</v>
      </c>
      <c r="E7" s="119" t="s">
        <v>127</v>
      </c>
      <c r="F7" s="185"/>
      <c r="G7" s="245"/>
      <c r="H7" s="177"/>
      <c r="I7" s="183"/>
      <c r="J7" s="177"/>
    </row>
    <row r="8" spans="1:10" x14ac:dyDescent="0.25">
      <c r="A8" s="194"/>
      <c r="B8" s="178"/>
      <c r="C8" s="178"/>
      <c r="D8" s="119" t="s">
        <v>34</v>
      </c>
      <c r="E8" s="119" t="s">
        <v>91</v>
      </c>
      <c r="F8" s="185"/>
      <c r="G8" s="246"/>
      <c r="H8" s="178"/>
      <c r="I8" s="184"/>
      <c r="J8" s="178"/>
    </row>
    <row r="9" spans="1:10" ht="90" x14ac:dyDescent="0.25">
      <c r="A9" s="11" t="s">
        <v>22</v>
      </c>
      <c r="B9" s="118" t="s">
        <v>351</v>
      </c>
      <c r="C9" s="67" t="s">
        <v>9</v>
      </c>
      <c r="D9" s="131" t="s">
        <v>56</v>
      </c>
      <c r="E9" s="131">
        <v>6</v>
      </c>
      <c r="F9" s="118" t="s">
        <v>176</v>
      </c>
      <c r="G9" s="131">
        <v>10</v>
      </c>
      <c r="H9" s="118" t="s">
        <v>352</v>
      </c>
      <c r="I9" s="131"/>
      <c r="J9" s="131"/>
    </row>
    <row r="10" spans="1:10" ht="30" x14ac:dyDescent="0.25">
      <c r="A10" s="131">
        <v>3</v>
      </c>
      <c r="B10" s="118" t="s">
        <v>253</v>
      </c>
      <c r="C10" s="118"/>
      <c r="D10" s="131"/>
      <c r="E10" s="131"/>
      <c r="F10" s="111"/>
      <c r="G10" s="131">
        <f>G11+G12</f>
        <v>20</v>
      </c>
      <c r="H10" s="118"/>
      <c r="I10" s="131"/>
      <c r="J10" s="131"/>
    </row>
    <row r="11" spans="1:10" ht="124.5" customHeight="1" x14ac:dyDescent="0.25">
      <c r="A11" s="11" t="s">
        <v>203</v>
      </c>
      <c r="B11" s="118" t="s">
        <v>396</v>
      </c>
      <c r="C11" s="118" t="s">
        <v>9</v>
      </c>
      <c r="D11" s="131" t="s">
        <v>56</v>
      </c>
      <c r="E11" s="131">
        <v>80</v>
      </c>
      <c r="F11" s="118" t="s">
        <v>176</v>
      </c>
      <c r="G11" s="131">
        <v>10</v>
      </c>
      <c r="H11" s="118" t="s">
        <v>336</v>
      </c>
      <c r="I11" s="131"/>
      <c r="J11" s="131"/>
    </row>
    <row r="12" spans="1:10" ht="140.25" customHeight="1" x14ac:dyDescent="0.25">
      <c r="A12" s="11" t="s">
        <v>204</v>
      </c>
      <c r="B12" s="118" t="s">
        <v>353</v>
      </c>
      <c r="C12" s="118" t="s">
        <v>9</v>
      </c>
      <c r="D12" s="131" t="s">
        <v>56</v>
      </c>
      <c r="E12" s="131">
        <v>60</v>
      </c>
      <c r="F12" s="118" t="s">
        <v>176</v>
      </c>
      <c r="G12" s="131">
        <v>10</v>
      </c>
      <c r="H12" s="118" t="s">
        <v>337</v>
      </c>
      <c r="I12" s="131"/>
      <c r="J12" s="131"/>
    </row>
    <row r="13" spans="1:10" ht="210" x14ac:dyDescent="0.25">
      <c r="A13" s="131">
        <v>4</v>
      </c>
      <c r="B13" s="118" t="s">
        <v>270</v>
      </c>
      <c r="C13" s="118" t="s">
        <v>92</v>
      </c>
      <c r="D13" s="118" t="s">
        <v>271</v>
      </c>
      <c r="E13" s="118" t="s">
        <v>288</v>
      </c>
      <c r="F13" s="118" t="s">
        <v>272</v>
      </c>
      <c r="G13" s="118">
        <v>3</v>
      </c>
      <c r="H13" s="118" t="s">
        <v>273</v>
      </c>
      <c r="I13" s="131"/>
      <c r="J13" s="131"/>
    </row>
    <row r="14" spans="1:10" ht="90" x14ac:dyDescent="0.25">
      <c r="A14" s="131">
        <v>5</v>
      </c>
      <c r="B14" s="118" t="s">
        <v>275</v>
      </c>
      <c r="C14" s="118" t="s">
        <v>12</v>
      </c>
      <c r="D14" s="118" t="s">
        <v>271</v>
      </c>
      <c r="E14" s="16">
        <v>1</v>
      </c>
      <c r="F14" s="118" t="s">
        <v>13</v>
      </c>
      <c r="G14" s="118">
        <v>2</v>
      </c>
      <c r="H14" s="113" t="s">
        <v>276</v>
      </c>
      <c r="I14" s="131"/>
      <c r="J14" s="131"/>
    </row>
    <row r="15" spans="1:10" ht="45" x14ac:dyDescent="0.25">
      <c r="A15" s="131">
        <v>6</v>
      </c>
      <c r="B15" s="118" t="s">
        <v>342</v>
      </c>
      <c r="C15" s="118" t="s">
        <v>9</v>
      </c>
      <c r="D15" s="118" t="s">
        <v>56</v>
      </c>
      <c r="E15" s="118" t="s">
        <v>347</v>
      </c>
      <c r="F15" s="118" t="s">
        <v>148</v>
      </c>
      <c r="G15" s="118">
        <v>5</v>
      </c>
      <c r="H15" s="113" t="s">
        <v>349</v>
      </c>
      <c r="I15" s="131"/>
      <c r="J15" s="131"/>
    </row>
    <row r="16" spans="1:10" ht="60" x14ac:dyDescent="0.25">
      <c r="A16" s="131">
        <v>7</v>
      </c>
      <c r="B16" s="118" t="s">
        <v>343</v>
      </c>
      <c r="C16" s="118" t="s">
        <v>346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276</v>
      </c>
      <c r="I16" s="131"/>
      <c r="J16" s="131"/>
    </row>
    <row r="17" spans="1:10" ht="135" x14ac:dyDescent="0.25">
      <c r="A17" s="131">
        <v>8</v>
      </c>
      <c r="B17" s="118" t="s">
        <v>344</v>
      </c>
      <c r="C17" s="118" t="s">
        <v>333</v>
      </c>
      <c r="D17" s="118" t="s">
        <v>271</v>
      </c>
      <c r="E17" s="118" t="s">
        <v>334</v>
      </c>
      <c r="F17" s="118" t="s">
        <v>148</v>
      </c>
      <c r="G17" s="118">
        <v>5</v>
      </c>
      <c r="H17" s="113" t="s">
        <v>367</v>
      </c>
      <c r="I17" s="131"/>
      <c r="J17" s="131"/>
    </row>
    <row r="18" spans="1:10" ht="75" x14ac:dyDescent="0.25">
      <c r="A18" s="131">
        <v>9</v>
      </c>
      <c r="B18" s="118" t="s">
        <v>345</v>
      </c>
      <c r="C18" s="118" t="s">
        <v>348</v>
      </c>
      <c r="D18" s="118" t="s">
        <v>56</v>
      </c>
      <c r="E18" s="118">
        <v>0</v>
      </c>
      <c r="F18" s="118" t="s">
        <v>148</v>
      </c>
      <c r="G18" s="118">
        <v>5</v>
      </c>
      <c r="H18" s="113" t="s">
        <v>350</v>
      </c>
      <c r="I18" s="131"/>
      <c r="J18" s="131"/>
    </row>
    <row r="19" spans="1:10" x14ac:dyDescent="0.25">
      <c r="A19" s="131"/>
      <c r="B19" s="131" t="s">
        <v>14</v>
      </c>
      <c r="C19" s="131"/>
      <c r="D19" s="131"/>
      <c r="E19" s="131"/>
      <c r="F19" s="131"/>
      <c r="G19" s="131">
        <f>G4+G9+G10+G13+G14+G15+G16+G17+G18</f>
        <v>100</v>
      </c>
      <c r="H19" s="131"/>
      <c r="I19" s="131"/>
      <c r="J19" s="27">
        <f>J5+J9+J11+J12+J13+J14+J15+J16+J17+J18</f>
        <v>0</v>
      </c>
    </row>
    <row r="21" spans="1:10" ht="30" x14ac:dyDescent="0.25">
      <c r="B21" s="9" t="s">
        <v>274</v>
      </c>
    </row>
  </sheetData>
  <mergeCells count="10">
    <mergeCell ref="A5:A8"/>
    <mergeCell ref="A2:J2"/>
    <mergeCell ref="B5:B8"/>
    <mergeCell ref="C5:C8"/>
    <mergeCell ref="H5:H8"/>
    <mergeCell ref="I5:I8"/>
    <mergeCell ref="G5:G8"/>
    <mergeCell ref="F5:F8"/>
    <mergeCell ref="J5:J8"/>
    <mergeCell ref="B4:D4"/>
  </mergeCells>
  <pageMargins left="0.31496062992125984" right="0.31496062992125984" top="0.55118110236220474" bottom="0.35433070866141736" header="0.31496062992125984" footer="0.31496062992125984"/>
  <pageSetup paperSize="9" scale="50" orientation="portrait" r:id="rId1"/>
  <ignoredErrors>
    <ignoredError sqref="A4:A9 A11:A12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rgb="FFE4E4E4"/>
    <pageSetUpPr fitToPage="1"/>
  </sheetPr>
  <dimension ref="A1:J21"/>
  <sheetViews>
    <sheetView zoomScale="81" zoomScaleNormal="81" workbookViewId="0">
      <pane xSplit="1" ySplit="3" topLeftCell="B16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3.85546875" style="31" customWidth="1"/>
    <col min="2" max="2" width="28.7109375" style="31" customWidth="1"/>
    <col min="3" max="3" width="10.42578125" style="31" customWidth="1"/>
    <col min="4" max="4" width="22.5703125" style="31" customWidth="1"/>
    <col min="5" max="5" width="10" style="31" customWidth="1"/>
    <col min="6" max="6" width="18.28515625" style="31" customWidth="1"/>
    <col min="7" max="7" width="11" style="31" customWidth="1"/>
    <col min="8" max="8" width="37.7109375" style="31" customWidth="1"/>
    <col min="9" max="9" width="8.140625" style="31" customWidth="1"/>
    <col min="10" max="10" width="37.7109375" style="31" customWidth="1"/>
    <col min="11" max="11" width="26.7109375" customWidth="1"/>
  </cols>
  <sheetData>
    <row r="1" spans="1:10" ht="60" x14ac:dyDescent="0.25">
      <c r="J1" s="14" t="s">
        <v>490</v>
      </c>
    </row>
    <row r="2" spans="1:10" ht="34.5" customHeight="1" x14ac:dyDescent="0.25">
      <c r="A2" s="211" t="s">
        <v>435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3.25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</f>
        <v>45</v>
      </c>
      <c r="H4" s="111"/>
      <c r="I4" s="118"/>
      <c r="J4" s="118"/>
    </row>
    <row r="5" spans="1:10" ht="15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85" t="s">
        <v>13</v>
      </c>
      <c r="G5" s="244">
        <v>45</v>
      </c>
      <c r="H5" s="176" t="s">
        <v>242</v>
      </c>
      <c r="I5" s="182"/>
      <c r="J5" s="176"/>
    </row>
    <row r="6" spans="1:10" x14ac:dyDescent="0.25">
      <c r="A6" s="194"/>
      <c r="B6" s="177"/>
      <c r="C6" s="177"/>
      <c r="D6" s="119" t="s">
        <v>32</v>
      </c>
      <c r="E6" s="119" t="s">
        <v>126</v>
      </c>
      <c r="F6" s="185"/>
      <c r="G6" s="245"/>
      <c r="H6" s="177"/>
      <c r="I6" s="183"/>
      <c r="J6" s="177"/>
    </row>
    <row r="7" spans="1:10" x14ac:dyDescent="0.25">
      <c r="A7" s="194"/>
      <c r="B7" s="177"/>
      <c r="C7" s="177"/>
      <c r="D7" s="119" t="s">
        <v>33</v>
      </c>
      <c r="E7" s="119" t="s">
        <v>127</v>
      </c>
      <c r="F7" s="185"/>
      <c r="G7" s="245"/>
      <c r="H7" s="177"/>
      <c r="I7" s="183"/>
      <c r="J7" s="177"/>
    </row>
    <row r="8" spans="1:10" ht="87.75" customHeight="1" x14ac:dyDescent="0.25">
      <c r="A8" s="194"/>
      <c r="B8" s="178"/>
      <c r="C8" s="178"/>
      <c r="D8" s="119" t="s">
        <v>34</v>
      </c>
      <c r="E8" s="119" t="s">
        <v>91</v>
      </c>
      <c r="F8" s="185"/>
      <c r="G8" s="246"/>
      <c r="H8" s="178"/>
      <c r="I8" s="184"/>
      <c r="J8" s="178"/>
    </row>
    <row r="9" spans="1:10" ht="75" x14ac:dyDescent="0.25">
      <c r="A9" s="11" t="s">
        <v>22</v>
      </c>
      <c r="B9" s="118" t="s">
        <v>351</v>
      </c>
      <c r="C9" s="67" t="s">
        <v>9</v>
      </c>
      <c r="D9" s="131" t="s">
        <v>56</v>
      </c>
      <c r="E9" s="131">
        <v>16</v>
      </c>
      <c r="F9" s="118" t="s">
        <v>177</v>
      </c>
      <c r="G9" s="131">
        <v>10</v>
      </c>
      <c r="H9" s="118" t="s">
        <v>352</v>
      </c>
      <c r="I9" s="131"/>
      <c r="J9" s="131"/>
    </row>
    <row r="10" spans="1:10" ht="30" x14ac:dyDescent="0.25">
      <c r="A10" s="131">
        <v>3</v>
      </c>
      <c r="B10" s="118" t="s">
        <v>253</v>
      </c>
      <c r="C10" s="118"/>
      <c r="D10" s="131"/>
      <c r="E10" s="131"/>
      <c r="F10" s="111"/>
      <c r="G10" s="131">
        <f>G11+G12</f>
        <v>20</v>
      </c>
      <c r="H10" s="118"/>
      <c r="I10" s="131"/>
      <c r="J10" s="131"/>
    </row>
    <row r="11" spans="1:10" ht="144.75" customHeight="1" x14ac:dyDescent="0.25">
      <c r="A11" s="11" t="s">
        <v>203</v>
      </c>
      <c r="B11" s="118" t="s">
        <v>396</v>
      </c>
      <c r="C11" s="118" t="s">
        <v>9</v>
      </c>
      <c r="D11" s="131" t="s">
        <v>56</v>
      </c>
      <c r="E11" s="131">
        <v>80</v>
      </c>
      <c r="F11" s="118" t="s">
        <v>177</v>
      </c>
      <c r="G11" s="131">
        <v>10</v>
      </c>
      <c r="H11" s="118" t="s">
        <v>336</v>
      </c>
      <c r="I11" s="131"/>
      <c r="J11" s="131"/>
    </row>
    <row r="12" spans="1:10" ht="139.5" customHeight="1" x14ac:dyDescent="0.25">
      <c r="A12" s="11" t="s">
        <v>204</v>
      </c>
      <c r="B12" s="118" t="s">
        <v>353</v>
      </c>
      <c r="C12" s="118" t="s">
        <v>9</v>
      </c>
      <c r="D12" s="131" t="s">
        <v>56</v>
      </c>
      <c r="E12" s="131">
        <v>60</v>
      </c>
      <c r="F12" s="118" t="s">
        <v>177</v>
      </c>
      <c r="G12" s="131">
        <v>10</v>
      </c>
      <c r="H12" s="118" t="s">
        <v>337</v>
      </c>
      <c r="I12" s="131"/>
      <c r="J12" s="131"/>
    </row>
    <row r="13" spans="1:10" ht="210" x14ac:dyDescent="0.25">
      <c r="A13" s="131">
        <v>4</v>
      </c>
      <c r="B13" s="118" t="s">
        <v>270</v>
      </c>
      <c r="C13" s="118" t="s">
        <v>92</v>
      </c>
      <c r="D13" s="118" t="s">
        <v>271</v>
      </c>
      <c r="E13" s="118" t="s">
        <v>288</v>
      </c>
      <c r="F13" s="118" t="s">
        <v>272</v>
      </c>
      <c r="G13" s="118">
        <v>3</v>
      </c>
      <c r="H13" s="118" t="s">
        <v>273</v>
      </c>
      <c r="I13" s="131"/>
      <c r="J13" s="131"/>
    </row>
    <row r="14" spans="1:10" ht="105" x14ac:dyDescent="0.25">
      <c r="A14" s="131">
        <v>5</v>
      </c>
      <c r="B14" s="118" t="s">
        <v>275</v>
      </c>
      <c r="C14" s="118" t="s">
        <v>12</v>
      </c>
      <c r="D14" s="118" t="s">
        <v>271</v>
      </c>
      <c r="E14" s="16">
        <v>1</v>
      </c>
      <c r="F14" s="118" t="s">
        <v>13</v>
      </c>
      <c r="G14" s="118">
        <v>2</v>
      </c>
      <c r="H14" s="113" t="s">
        <v>276</v>
      </c>
      <c r="I14" s="131"/>
      <c r="J14" s="131"/>
    </row>
    <row r="15" spans="1:10" ht="45" x14ac:dyDescent="0.25">
      <c r="A15" s="131">
        <v>6</v>
      </c>
      <c r="B15" s="118" t="s">
        <v>342</v>
      </c>
      <c r="C15" s="118" t="s">
        <v>9</v>
      </c>
      <c r="D15" s="118" t="s">
        <v>56</v>
      </c>
      <c r="E15" s="118" t="s">
        <v>347</v>
      </c>
      <c r="F15" s="118" t="s">
        <v>148</v>
      </c>
      <c r="G15" s="118">
        <v>5</v>
      </c>
      <c r="H15" s="113" t="s">
        <v>349</v>
      </c>
      <c r="I15" s="131"/>
      <c r="J15" s="131"/>
    </row>
    <row r="16" spans="1:10" ht="60" x14ac:dyDescent="0.25">
      <c r="A16" s="131">
        <v>7</v>
      </c>
      <c r="B16" s="118" t="s">
        <v>343</v>
      </c>
      <c r="C16" s="118" t="s">
        <v>346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276</v>
      </c>
      <c r="I16" s="131"/>
      <c r="J16" s="131"/>
    </row>
    <row r="17" spans="1:10" ht="120" x14ac:dyDescent="0.25">
      <c r="A17" s="131">
        <v>8</v>
      </c>
      <c r="B17" s="118" t="s">
        <v>344</v>
      </c>
      <c r="C17" s="118" t="s">
        <v>333</v>
      </c>
      <c r="D17" s="118" t="s">
        <v>271</v>
      </c>
      <c r="E17" s="118" t="s">
        <v>334</v>
      </c>
      <c r="F17" s="118" t="s">
        <v>148</v>
      </c>
      <c r="G17" s="118">
        <v>5</v>
      </c>
      <c r="H17" s="113" t="s">
        <v>367</v>
      </c>
      <c r="I17" s="131"/>
      <c r="J17" s="131"/>
    </row>
    <row r="18" spans="1:10" ht="120.75" customHeight="1" x14ac:dyDescent="0.25">
      <c r="A18" s="131">
        <v>9</v>
      </c>
      <c r="B18" s="118" t="s">
        <v>345</v>
      </c>
      <c r="C18" s="118" t="s">
        <v>348</v>
      </c>
      <c r="D18" s="118" t="s">
        <v>56</v>
      </c>
      <c r="E18" s="118">
        <v>0</v>
      </c>
      <c r="F18" s="118" t="s">
        <v>148</v>
      </c>
      <c r="G18" s="118">
        <v>5</v>
      </c>
      <c r="H18" s="113" t="s">
        <v>350</v>
      </c>
      <c r="I18" s="131"/>
      <c r="J18" s="131"/>
    </row>
    <row r="19" spans="1:10" x14ac:dyDescent="0.25">
      <c r="A19" s="131"/>
      <c r="B19" s="131" t="s">
        <v>14</v>
      </c>
      <c r="C19" s="131"/>
      <c r="D19" s="131"/>
      <c r="E19" s="131"/>
      <c r="F19" s="131"/>
      <c r="G19" s="131">
        <f>G4+G10+G9+G13+G14+G15+G16+G17+G18</f>
        <v>100</v>
      </c>
      <c r="H19" s="131"/>
      <c r="I19" s="131"/>
      <c r="J19" s="27">
        <f>J5+J9+J11+J12+J13+J14+J15+J16+J17+J18</f>
        <v>0</v>
      </c>
    </row>
    <row r="21" spans="1:10" ht="30" x14ac:dyDescent="0.25">
      <c r="B21" s="9" t="s">
        <v>274</v>
      </c>
    </row>
  </sheetData>
  <mergeCells count="10">
    <mergeCell ref="A2:J2"/>
    <mergeCell ref="H5:H8"/>
    <mergeCell ref="I5:I8"/>
    <mergeCell ref="J5:J8"/>
    <mergeCell ref="A5:A8"/>
    <mergeCell ref="B5:B8"/>
    <mergeCell ref="C5:C8"/>
    <mergeCell ref="F5:F8"/>
    <mergeCell ref="G5:G8"/>
    <mergeCell ref="B4:D4"/>
  </mergeCells>
  <pageMargins left="0.31496062992125984" right="0.31496062992125984" top="0.15748031496062992" bottom="0" header="0.31496062992125984" footer="0.31496062992125984"/>
  <pageSetup paperSize="9" scale="51" fitToHeight="0" orientation="portrait" verticalDpi="0" r:id="rId1"/>
  <ignoredErrors>
    <ignoredError sqref="A4:A8 A9:A11 A12:A13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E6E6E6"/>
    <pageSetUpPr fitToPage="1"/>
  </sheetPr>
  <dimension ref="A1:J35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.28515625" style="31" customWidth="1"/>
    <col min="2" max="2" width="29" style="31" customWidth="1"/>
    <col min="3" max="3" width="11.5703125" style="31" customWidth="1"/>
    <col min="4" max="4" width="21.85546875" style="31" customWidth="1"/>
    <col min="5" max="5" width="9.7109375" style="31" customWidth="1"/>
    <col min="6" max="6" width="20.7109375" style="31" customWidth="1"/>
    <col min="7" max="7" width="11.42578125" style="31" customWidth="1"/>
    <col min="8" max="8" width="35.7109375" style="31" customWidth="1"/>
    <col min="9" max="9" width="7.28515625" style="31" customWidth="1"/>
    <col min="10" max="10" width="39.5703125" style="31" customWidth="1"/>
    <col min="11" max="11" width="36" bestFit="1" customWidth="1"/>
  </cols>
  <sheetData>
    <row r="1" spans="1:10" ht="60" x14ac:dyDescent="0.25">
      <c r="J1" s="14" t="s">
        <v>491</v>
      </c>
    </row>
    <row r="2" spans="1:10" ht="35.25" customHeight="1" x14ac:dyDescent="0.25">
      <c r="A2" s="253" t="s">
        <v>436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48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G5+G9+G14</f>
        <v>45</v>
      </c>
      <c r="H4" s="111"/>
      <c r="I4" s="118"/>
      <c r="J4" s="118"/>
    </row>
    <row r="5" spans="1:10" ht="36.75" customHeight="1" x14ac:dyDescent="0.25">
      <c r="A5" s="260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6" t="s">
        <v>13</v>
      </c>
      <c r="G5" s="244">
        <v>15</v>
      </c>
      <c r="H5" s="176" t="s">
        <v>242</v>
      </c>
      <c r="I5" s="266"/>
      <c r="J5" s="244"/>
    </row>
    <row r="6" spans="1:10" ht="24.75" customHeight="1" x14ac:dyDescent="0.25">
      <c r="A6" s="261"/>
      <c r="B6" s="177"/>
      <c r="C6" s="177"/>
      <c r="D6" s="119" t="s">
        <v>32</v>
      </c>
      <c r="E6" s="119" t="s">
        <v>126</v>
      </c>
      <c r="F6" s="177"/>
      <c r="G6" s="245"/>
      <c r="H6" s="177"/>
      <c r="I6" s="267"/>
      <c r="J6" s="245"/>
    </row>
    <row r="7" spans="1:10" ht="15" customHeight="1" x14ac:dyDescent="0.25">
      <c r="A7" s="261"/>
      <c r="B7" s="177"/>
      <c r="C7" s="177"/>
      <c r="D7" s="119" t="s">
        <v>33</v>
      </c>
      <c r="E7" s="119" t="s">
        <v>127</v>
      </c>
      <c r="F7" s="177"/>
      <c r="G7" s="245"/>
      <c r="H7" s="177"/>
      <c r="I7" s="267"/>
      <c r="J7" s="245"/>
    </row>
    <row r="8" spans="1:10" ht="21.75" customHeight="1" x14ac:dyDescent="0.25">
      <c r="A8" s="262"/>
      <c r="B8" s="178"/>
      <c r="C8" s="178"/>
      <c r="D8" s="119" t="s">
        <v>34</v>
      </c>
      <c r="E8" s="119" t="s">
        <v>91</v>
      </c>
      <c r="F8" s="177"/>
      <c r="G8" s="246"/>
      <c r="H8" s="178"/>
      <c r="I8" s="268"/>
      <c r="J8" s="246"/>
    </row>
    <row r="9" spans="1:10" ht="35.25" customHeight="1" x14ac:dyDescent="0.25">
      <c r="A9" s="128" t="s">
        <v>19</v>
      </c>
      <c r="B9" s="189" t="s">
        <v>287</v>
      </c>
      <c r="C9" s="269"/>
      <c r="D9" s="190"/>
      <c r="E9" s="119"/>
      <c r="F9" s="177"/>
      <c r="G9" s="130">
        <f>G10+G14</f>
        <v>20</v>
      </c>
      <c r="H9" s="130"/>
      <c r="I9" s="131"/>
      <c r="J9" s="131"/>
    </row>
    <row r="10" spans="1:10" ht="29.25" customHeight="1" x14ac:dyDescent="0.25">
      <c r="A10" s="260" t="s">
        <v>40</v>
      </c>
      <c r="B10" s="176" t="s">
        <v>87</v>
      </c>
      <c r="C10" s="176" t="s">
        <v>9</v>
      </c>
      <c r="D10" s="119" t="s">
        <v>31</v>
      </c>
      <c r="E10" s="119" t="s">
        <v>35</v>
      </c>
      <c r="F10" s="177"/>
      <c r="G10" s="244">
        <v>10</v>
      </c>
      <c r="H10" s="176" t="s">
        <v>239</v>
      </c>
      <c r="I10" s="244"/>
      <c r="J10" s="244"/>
    </row>
    <row r="11" spans="1:10" ht="19.5" customHeight="1" x14ac:dyDescent="0.25">
      <c r="A11" s="261"/>
      <c r="B11" s="177"/>
      <c r="C11" s="177"/>
      <c r="D11" s="119" t="s">
        <v>32</v>
      </c>
      <c r="E11" s="119" t="s">
        <v>36</v>
      </c>
      <c r="F11" s="177"/>
      <c r="G11" s="245"/>
      <c r="H11" s="177"/>
      <c r="I11" s="245"/>
      <c r="J11" s="245"/>
    </row>
    <row r="12" spans="1:10" ht="23.25" customHeight="1" x14ac:dyDescent="0.25">
      <c r="A12" s="261"/>
      <c r="B12" s="177"/>
      <c r="C12" s="177"/>
      <c r="D12" s="119" t="s">
        <v>33</v>
      </c>
      <c r="E12" s="119" t="s">
        <v>37</v>
      </c>
      <c r="F12" s="177"/>
      <c r="G12" s="245"/>
      <c r="H12" s="177"/>
      <c r="I12" s="245"/>
      <c r="J12" s="245"/>
    </row>
    <row r="13" spans="1:10" ht="35.25" customHeight="1" x14ac:dyDescent="0.25">
      <c r="A13" s="262"/>
      <c r="B13" s="178"/>
      <c r="C13" s="178"/>
      <c r="D13" s="119" t="s">
        <v>34</v>
      </c>
      <c r="E13" s="119" t="s">
        <v>91</v>
      </c>
      <c r="F13" s="177"/>
      <c r="G13" s="246"/>
      <c r="H13" s="178"/>
      <c r="I13" s="246"/>
      <c r="J13" s="246"/>
    </row>
    <row r="14" spans="1:10" ht="21" customHeight="1" x14ac:dyDescent="0.25">
      <c r="A14" s="260" t="s">
        <v>41</v>
      </c>
      <c r="B14" s="176" t="s">
        <v>86</v>
      </c>
      <c r="C14" s="176" t="s">
        <v>9</v>
      </c>
      <c r="D14" s="119" t="s">
        <v>31</v>
      </c>
      <c r="E14" s="119" t="s">
        <v>35</v>
      </c>
      <c r="F14" s="177"/>
      <c r="G14" s="244">
        <v>10</v>
      </c>
      <c r="H14" s="176" t="s">
        <v>240</v>
      </c>
      <c r="I14" s="244"/>
      <c r="J14" s="244"/>
    </row>
    <row r="15" spans="1:10" ht="21.75" customHeight="1" x14ac:dyDescent="0.25">
      <c r="A15" s="261"/>
      <c r="B15" s="177"/>
      <c r="C15" s="177"/>
      <c r="D15" s="119" t="s">
        <v>32</v>
      </c>
      <c r="E15" s="119" t="s">
        <v>36</v>
      </c>
      <c r="F15" s="177"/>
      <c r="G15" s="245"/>
      <c r="H15" s="177"/>
      <c r="I15" s="245"/>
      <c r="J15" s="245"/>
    </row>
    <row r="16" spans="1:10" ht="21.75" customHeight="1" x14ac:dyDescent="0.25">
      <c r="A16" s="261"/>
      <c r="B16" s="177"/>
      <c r="C16" s="177"/>
      <c r="D16" s="119" t="s">
        <v>33</v>
      </c>
      <c r="E16" s="119" t="s">
        <v>37</v>
      </c>
      <c r="F16" s="177"/>
      <c r="G16" s="245"/>
      <c r="H16" s="177"/>
      <c r="I16" s="245"/>
      <c r="J16" s="245"/>
    </row>
    <row r="17" spans="1:10" ht="27" customHeight="1" x14ac:dyDescent="0.25">
      <c r="A17" s="262"/>
      <c r="B17" s="178"/>
      <c r="C17" s="178"/>
      <c r="D17" s="119" t="s">
        <v>34</v>
      </c>
      <c r="E17" s="119" t="s">
        <v>91</v>
      </c>
      <c r="F17" s="177"/>
      <c r="G17" s="246"/>
      <c r="H17" s="178"/>
      <c r="I17" s="246"/>
      <c r="J17" s="246"/>
    </row>
    <row r="18" spans="1:10" ht="27" customHeight="1" x14ac:dyDescent="0.25">
      <c r="A18" s="260" t="s">
        <v>20</v>
      </c>
      <c r="B18" s="176" t="s">
        <v>298</v>
      </c>
      <c r="C18" s="176" t="s">
        <v>9</v>
      </c>
      <c r="D18" s="119" t="s">
        <v>31</v>
      </c>
      <c r="E18" s="119" t="s">
        <v>124</v>
      </c>
      <c r="F18" s="177"/>
      <c r="G18" s="244">
        <v>10</v>
      </c>
      <c r="H18" s="176" t="s">
        <v>241</v>
      </c>
      <c r="I18" s="244"/>
      <c r="J18" s="244"/>
    </row>
    <row r="19" spans="1:10" ht="27" customHeight="1" x14ac:dyDescent="0.25">
      <c r="A19" s="261"/>
      <c r="B19" s="177"/>
      <c r="C19" s="177"/>
      <c r="D19" s="119" t="s">
        <v>32</v>
      </c>
      <c r="E19" s="119" t="s">
        <v>36</v>
      </c>
      <c r="F19" s="177"/>
      <c r="G19" s="245"/>
      <c r="H19" s="177"/>
      <c r="I19" s="245"/>
      <c r="J19" s="245"/>
    </row>
    <row r="20" spans="1:10" ht="27" customHeight="1" x14ac:dyDescent="0.25">
      <c r="A20" s="261"/>
      <c r="B20" s="177"/>
      <c r="C20" s="177"/>
      <c r="D20" s="119" t="s">
        <v>33</v>
      </c>
      <c r="E20" s="119" t="s">
        <v>125</v>
      </c>
      <c r="F20" s="177"/>
      <c r="G20" s="245"/>
      <c r="H20" s="177"/>
      <c r="I20" s="245"/>
      <c r="J20" s="245"/>
    </row>
    <row r="21" spans="1:10" ht="27" customHeight="1" x14ac:dyDescent="0.25">
      <c r="A21" s="262"/>
      <c r="B21" s="178"/>
      <c r="C21" s="178"/>
      <c r="D21" s="119" t="s">
        <v>34</v>
      </c>
      <c r="E21" s="119" t="s">
        <v>38</v>
      </c>
      <c r="F21" s="178"/>
      <c r="G21" s="246"/>
      <c r="H21" s="178"/>
      <c r="I21" s="246"/>
      <c r="J21" s="246"/>
    </row>
    <row r="22" spans="1:10" s="6" customFormat="1" ht="99" customHeight="1" x14ac:dyDescent="0.25">
      <c r="A22" s="11" t="s">
        <v>22</v>
      </c>
      <c r="B22" s="111" t="s">
        <v>162</v>
      </c>
      <c r="C22" s="118" t="s">
        <v>9</v>
      </c>
      <c r="D22" s="118" t="s">
        <v>151</v>
      </c>
      <c r="E22" s="118">
        <v>100</v>
      </c>
      <c r="F22" s="118" t="s">
        <v>179</v>
      </c>
      <c r="G22" s="118">
        <v>10</v>
      </c>
      <c r="H22" s="118" t="s">
        <v>214</v>
      </c>
      <c r="I22" s="131"/>
      <c r="J22" s="131"/>
    </row>
    <row r="23" spans="1:10" ht="33" customHeight="1" x14ac:dyDescent="0.25">
      <c r="A23" s="131">
        <v>3</v>
      </c>
      <c r="B23" s="118" t="s">
        <v>252</v>
      </c>
      <c r="C23" s="118"/>
      <c r="D23" s="131"/>
      <c r="E23" s="131"/>
      <c r="F23" s="118"/>
      <c r="G23" s="131">
        <f>G24+G25</f>
        <v>10</v>
      </c>
      <c r="H23" s="118"/>
      <c r="I23" s="131"/>
      <c r="J23" s="131"/>
    </row>
    <row r="24" spans="1:10" ht="105" x14ac:dyDescent="0.25">
      <c r="A24" s="11" t="s">
        <v>203</v>
      </c>
      <c r="B24" s="118" t="s">
        <v>396</v>
      </c>
      <c r="C24" s="118" t="s">
        <v>9</v>
      </c>
      <c r="D24" s="131" t="s">
        <v>56</v>
      </c>
      <c r="E24" s="131">
        <v>80</v>
      </c>
      <c r="F24" s="118" t="s">
        <v>179</v>
      </c>
      <c r="G24" s="131">
        <v>5</v>
      </c>
      <c r="H24" s="118" t="s">
        <v>336</v>
      </c>
      <c r="I24" s="131"/>
      <c r="J24" s="131"/>
    </row>
    <row r="25" spans="1:10" ht="135" x14ac:dyDescent="0.25">
      <c r="A25" s="11" t="s">
        <v>204</v>
      </c>
      <c r="B25" s="118" t="s">
        <v>353</v>
      </c>
      <c r="C25" s="118" t="s">
        <v>9</v>
      </c>
      <c r="D25" s="131" t="s">
        <v>56</v>
      </c>
      <c r="E25" s="131">
        <v>60</v>
      </c>
      <c r="F25" s="118" t="s">
        <v>179</v>
      </c>
      <c r="G25" s="131">
        <v>5</v>
      </c>
      <c r="H25" s="118" t="s">
        <v>337</v>
      </c>
      <c r="I25" s="131"/>
      <c r="J25" s="131"/>
    </row>
    <row r="26" spans="1:10" ht="102" customHeight="1" x14ac:dyDescent="0.25">
      <c r="A26" s="131">
        <v>4</v>
      </c>
      <c r="B26" s="118" t="s">
        <v>351</v>
      </c>
      <c r="C26" s="67" t="s">
        <v>9</v>
      </c>
      <c r="D26" s="131" t="s">
        <v>56</v>
      </c>
      <c r="E26" s="131">
        <v>6</v>
      </c>
      <c r="F26" s="118" t="s">
        <v>179</v>
      </c>
      <c r="G26" s="131">
        <v>10</v>
      </c>
      <c r="H26" s="118" t="s">
        <v>352</v>
      </c>
      <c r="I26" s="131"/>
      <c r="J26" s="131"/>
    </row>
    <row r="27" spans="1:10" ht="202.5" customHeight="1" x14ac:dyDescent="0.25">
      <c r="A27" s="131">
        <v>5</v>
      </c>
      <c r="B27" s="118" t="s">
        <v>270</v>
      </c>
      <c r="C27" s="118" t="s">
        <v>92</v>
      </c>
      <c r="D27" s="118" t="s">
        <v>271</v>
      </c>
      <c r="E27" s="118" t="s">
        <v>288</v>
      </c>
      <c r="F27" s="118" t="s">
        <v>272</v>
      </c>
      <c r="G27" s="118">
        <v>3</v>
      </c>
      <c r="H27" s="118" t="s">
        <v>273</v>
      </c>
      <c r="I27" s="131"/>
      <c r="J27" s="131"/>
    </row>
    <row r="28" spans="1:10" ht="105" x14ac:dyDescent="0.25">
      <c r="A28" s="131">
        <v>6</v>
      </c>
      <c r="B28" s="118" t="s">
        <v>275</v>
      </c>
      <c r="C28" s="118" t="s">
        <v>12</v>
      </c>
      <c r="D28" s="118" t="s">
        <v>271</v>
      </c>
      <c r="E28" s="16">
        <v>1</v>
      </c>
      <c r="F28" s="118" t="s">
        <v>13</v>
      </c>
      <c r="G28" s="118">
        <v>2</v>
      </c>
      <c r="H28" s="113" t="s">
        <v>276</v>
      </c>
      <c r="I28" s="131"/>
      <c r="J28" s="131"/>
    </row>
    <row r="29" spans="1:10" ht="45" x14ac:dyDescent="0.25">
      <c r="A29" s="131">
        <v>7</v>
      </c>
      <c r="B29" s="118" t="s">
        <v>342</v>
      </c>
      <c r="C29" s="118" t="s">
        <v>9</v>
      </c>
      <c r="D29" s="118" t="s">
        <v>56</v>
      </c>
      <c r="E29" s="118" t="s">
        <v>347</v>
      </c>
      <c r="F29" s="118" t="s">
        <v>148</v>
      </c>
      <c r="G29" s="118">
        <v>5</v>
      </c>
      <c r="H29" s="113" t="s">
        <v>349</v>
      </c>
      <c r="I29" s="131"/>
      <c r="J29" s="131"/>
    </row>
    <row r="30" spans="1:10" ht="60" x14ac:dyDescent="0.25">
      <c r="A30" s="131">
        <v>8</v>
      </c>
      <c r="B30" s="118" t="s">
        <v>343</v>
      </c>
      <c r="C30" s="118" t="s">
        <v>346</v>
      </c>
      <c r="D30" s="118" t="s">
        <v>56</v>
      </c>
      <c r="E30" s="16">
        <v>1</v>
      </c>
      <c r="F30" s="118" t="s">
        <v>13</v>
      </c>
      <c r="G30" s="118">
        <v>5</v>
      </c>
      <c r="H30" s="113" t="s">
        <v>276</v>
      </c>
      <c r="I30" s="131"/>
      <c r="J30" s="131"/>
    </row>
    <row r="31" spans="1:10" ht="120" x14ac:dyDescent="0.25">
      <c r="A31" s="131">
        <v>9</v>
      </c>
      <c r="B31" s="118" t="s">
        <v>344</v>
      </c>
      <c r="C31" s="118" t="s">
        <v>333</v>
      </c>
      <c r="D31" s="118" t="s">
        <v>271</v>
      </c>
      <c r="E31" s="118" t="s">
        <v>334</v>
      </c>
      <c r="F31" s="118" t="s">
        <v>148</v>
      </c>
      <c r="G31" s="118">
        <v>5</v>
      </c>
      <c r="H31" s="113" t="s">
        <v>367</v>
      </c>
      <c r="I31" s="131"/>
      <c r="J31" s="131"/>
    </row>
    <row r="32" spans="1:10" ht="105" x14ac:dyDescent="0.25">
      <c r="A32" s="131">
        <v>10</v>
      </c>
      <c r="B32" s="118" t="s">
        <v>345</v>
      </c>
      <c r="C32" s="118" t="s">
        <v>348</v>
      </c>
      <c r="D32" s="118" t="s">
        <v>56</v>
      </c>
      <c r="E32" s="118">
        <v>0</v>
      </c>
      <c r="F32" s="118" t="s">
        <v>148</v>
      </c>
      <c r="G32" s="118">
        <v>5</v>
      </c>
      <c r="H32" s="113" t="s">
        <v>350</v>
      </c>
      <c r="I32" s="131"/>
      <c r="J32" s="131"/>
    </row>
    <row r="33" spans="1:10" ht="14.25" customHeight="1" x14ac:dyDescent="0.25">
      <c r="A33" s="131"/>
      <c r="B33" s="131" t="s">
        <v>14</v>
      </c>
      <c r="C33" s="131"/>
      <c r="D33" s="131"/>
      <c r="E33" s="131"/>
      <c r="F33" s="131"/>
      <c r="G33" s="131">
        <f>G4+G22+G23+G26+G27+G28+G29+G30+G31+G32</f>
        <v>100</v>
      </c>
      <c r="H33" s="131"/>
      <c r="I33" s="131"/>
      <c r="J33" s="27">
        <f>J5+J10+J14+J18+J22+J24+J25+J26+J27+J28+J29+J30+J31+J32</f>
        <v>0</v>
      </c>
    </row>
    <row r="35" spans="1:10" ht="30" x14ac:dyDescent="0.25">
      <c r="B35" s="9" t="s">
        <v>274</v>
      </c>
    </row>
  </sheetData>
  <mergeCells count="32">
    <mergeCell ref="H18:H21"/>
    <mergeCell ref="J18:J21"/>
    <mergeCell ref="I18:I21"/>
    <mergeCell ref="A18:A21"/>
    <mergeCell ref="B18:B21"/>
    <mergeCell ref="C18:C21"/>
    <mergeCell ref="F5:F21"/>
    <mergeCell ref="G18:G21"/>
    <mergeCell ref="A14:A17"/>
    <mergeCell ref="G5:G8"/>
    <mergeCell ref="G14:G17"/>
    <mergeCell ref="H14:H17"/>
    <mergeCell ref="I14:I17"/>
    <mergeCell ref="J14:J17"/>
    <mergeCell ref="C14:C17"/>
    <mergeCell ref="B14:B17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B4:D4"/>
  </mergeCells>
  <pageMargins left="0.31496062992125984" right="0" top="0.55118110236220474" bottom="0" header="0.31496062992125984" footer="0.31496062992125984"/>
  <pageSetup paperSize="9" scale="45" orientation="portrait" r:id="rId1"/>
  <ignoredErrors>
    <ignoredError sqref="A4 A5:A9 A11:A13 A18" numberStoredAsText="1"/>
    <ignoredError sqref="A10" twoDigitTextYear="1" numberStoredAsText="1"/>
    <ignoredError sqref="A14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E6E6E6"/>
    <pageSetUpPr fitToPage="1"/>
  </sheetPr>
  <dimension ref="A1:K34"/>
  <sheetViews>
    <sheetView zoomScale="85" zoomScaleNormal="85" workbookViewId="0">
      <pane xSplit="1" ySplit="3" topLeftCell="B10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" style="31" customWidth="1"/>
    <col min="2" max="2" width="29.7109375" style="31" customWidth="1"/>
    <col min="3" max="3" width="10.5703125" style="31" customWidth="1"/>
    <col min="4" max="4" width="21.85546875" style="31" bestFit="1" customWidth="1"/>
    <col min="5" max="5" width="9.7109375" style="31" bestFit="1" customWidth="1"/>
    <col min="6" max="6" width="17.5703125" style="31" customWidth="1"/>
    <col min="7" max="7" width="10.5703125" style="31" bestFit="1" customWidth="1"/>
    <col min="8" max="8" width="36.140625" style="31" customWidth="1"/>
    <col min="9" max="9" width="7.5703125" style="31" customWidth="1"/>
    <col min="10" max="10" width="39.85546875" style="31" customWidth="1"/>
    <col min="11" max="11" width="23" customWidth="1"/>
  </cols>
  <sheetData>
    <row r="1" spans="1:11" ht="63" customHeight="1" x14ac:dyDescent="0.25">
      <c r="J1" s="14" t="s">
        <v>492</v>
      </c>
    </row>
    <row r="2" spans="1:11" ht="29.25" customHeight="1" x14ac:dyDescent="0.25">
      <c r="A2" s="211" t="s">
        <v>437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73.5" customHeight="1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45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</f>
        <v>15</v>
      </c>
      <c r="H4" s="111"/>
      <c r="I4" s="118"/>
      <c r="J4" s="118"/>
    </row>
    <row r="5" spans="1:11" ht="29.25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6" t="s">
        <v>13</v>
      </c>
      <c r="G5" s="244">
        <v>15</v>
      </c>
      <c r="H5" s="176" t="s">
        <v>242</v>
      </c>
      <c r="I5" s="182"/>
      <c r="J5" s="176"/>
      <c r="K5" s="39"/>
    </row>
    <row r="6" spans="1:11" ht="25.5" customHeight="1" x14ac:dyDescent="0.25">
      <c r="A6" s="194"/>
      <c r="B6" s="177"/>
      <c r="C6" s="177"/>
      <c r="D6" s="119" t="s">
        <v>32</v>
      </c>
      <c r="E6" s="119" t="s">
        <v>126</v>
      </c>
      <c r="F6" s="177"/>
      <c r="G6" s="245"/>
      <c r="H6" s="177"/>
      <c r="I6" s="183"/>
      <c r="J6" s="177"/>
    </row>
    <row r="7" spans="1:11" ht="32.25" customHeight="1" x14ac:dyDescent="0.25">
      <c r="A7" s="194"/>
      <c r="B7" s="177"/>
      <c r="C7" s="177"/>
      <c r="D7" s="119" t="s">
        <v>33</v>
      </c>
      <c r="E7" s="119" t="s">
        <v>127</v>
      </c>
      <c r="F7" s="177"/>
      <c r="G7" s="245"/>
      <c r="H7" s="177"/>
      <c r="I7" s="183"/>
      <c r="J7" s="177"/>
    </row>
    <row r="8" spans="1:11" x14ac:dyDescent="0.25">
      <c r="A8" s="194"/>
      <c r="B8" s="178"/>
      <c r="C8" s="178"/>
      <c r="D8" s="119" t="s">
        <v>34</v>
      </c>
      <c r="E8" s="119" t="s">
        <v>91</v>
      </c>
      <c r="F8" s="177"/>
      <c r="G8" s="246"/>
      <c r="H8" s="178"/>
      <c r="I8" s="184"/>
      <c r="J8" s="178"/>
    </row>
    <row r="9" spans="1:11" ht="32.25" customHeight="1" x14ac:dyDescent="0.25">
      <c r="A9" s="169" t="s">
        <v>19</v>
      </c>
      <c r="B9" s="189" t="s">
        <v>287</v>
      </c>
      <c r="C9" s="269"/>
      <c r="D9" s="190"/>
      <c r="E9" s="167"/>
      <c r="F9" s="177"/>
      <c r="G9" s="168">
        <f>G10+G14</f>
        <v>20</v>
      </c>
      <c r="H9" s="168"/>
      <c r="I9" s="170"/>
      <c r="J9" s="170"/>
    </row>
    <row r="10" spans="1:11" ht="27" customHeight="1" x14ac:dyDescent="0.25">
      <c r="A10" s="260" t="s">
        <v>40</v>
      </c>
      <c r="B10" s="176" t="s">
        <v>87</v>
      </c>
      <c r="C10" s="176" t="s">
        <v>9</v>
      </c>
      <c r="D10" s="171" t="s">
        <v>31</v>
      </c>
      <c r="E10" s="171" t="s">
        <v>35</v>
      </c>
      <c r="F10" s="177"/>
      <c r="G10" s="244">
        <v>10</v>
      </c>
      <c r="H10" s="176" t="s">
        <v>239</v>
      </c>
      <c r="I10" s="244"/>
      <c r="J10" s="244"/>
      <c r="K10" s="295"/>
    </row>
    <row r="11" spans="1:11" ht="27" customHeight="1" x14ac:dyDescent="0.25">
      <c r="A11" s="261"/>
      <c r="B11" s="177"/>
      <c r="C11" s="177"/>
      <c r="D11" s="171" t="s">
        <v>32</v>
      </c>
      <c r="E11" s="171" t="s">
        <v>36</v>
      </c>
      <c r="F11" s="177"/>
      <c r="G11" s="245"/>
      <c r="H11" s="177"/>
      <c r="I11" s="245"/>
      <c r="J11" s="245"/>
      <c r="K11" s="295"/>
    </row>
    <row r="12" spans="1:11" ht="27" customHeight="1" x14ac:dyDescent="0.25">
      <c r="A12" s="261"/>
      <c r="B12" s="177"/>
      <c r="C12" s="177"/>
      <c r="D12" s="171" t="s">
        <v>33</v>
      </c>
      <c r="E12" s="171" t="s">
        <v>37</v>
      </c>
      <c r="F12" s="177"/>
      <c r="G12" s="245"/>
      <c r="H12" s="177"/>
      <c r="I12" s="245"/>
      <c r="J12" s="245"/>
      <c r="K12" s="295"/>
    </row>
    <row r="13" spans="1:11" ht="27" customHeight="1" x14ac:dyDescent="0.25">
      <c r="A13" s="262"/>
      <c r="B13" s="178"/>
      <c r="C13" s="178"/>
      <c r="D13" s="171" t="s">
        <v>34</v>
      </c>
      <c r="E13" s="171" t="s">
        <v>91</v>
      </c>
      <c r="F13" s="177"/>
      <c r="G13" s="246"/>
      <c r="H13" s="178"/>
      <c r="I13" s="246"/>
      <c r="J13" s="246"/>
      <c r="K13" s="295"/>
    </row>
    <row r="14" spans="1:11" ht="27" customHeight="1" x14ac:dyDescent="0.25">
      <c r="A14" s="260" t="s">
        <v>41</v>
      </c>
      <c r="B14" s="176" t="s">
        <v>86</v>
      </c>
      <c r="C14" s="176" t="s">
        <v>9</v>
      </c>
      <c r="D14" s="171" t="s">
        <v>31</v>
      </c>
      <c r="E14" s="171" t="s">
        <v>35</v>
      </c>
      <c r="F14" s="177"/>
      <c r="G14" s="244">
        <v>10</v>
      </c>
      <c r="H14" s="176" t="s">
        <v>240</v>
      </c>
      <c r="I14" s="244"/>
      <c r="J14" s="244"/>
      <c r="K14" s="295"/>
    </row>
    <row r="15" spans="1:11" ht="27" customHeight="1" x14ac:dyDescent="0.25">
      <c r="A15" s="261"/>
      <c r="B15" s="177"/>
      <c r="C15" s="177"/>
      <c r="D15" s="171" t="s">
        <v>32</v>
      </c>
      <c r="E15" s="171" t="s">
        <v>36</v>
      </c>
      <c r="F15" s="177"/>
      <c r="G15" s="245"/>
      <c r="H15" s="177"/>
      <c r="I15" s="245"/>
      <c r="J15" s="245"/>
      <c r="K15" s="295"/>
    </row>
    <row r="16" spans="1:11" ht="27" customHeight="1" x14ac:dyDescent="0.25">
      <c r="A16" s="261"/>
      <c r="B16" s="177"/>
      <c r="C16" s="177"/>
      <c r="D16" s="171" t="s">
        <v>33</v>
      </c>
      <c r="E16" s="171" t="s">
        <v>37</v>
      </c>
      <c r="F16" s="177"/>
      <c r="G16" s="245"/>
      <c r="H16" s="177"/>
      <c r="I16" s="245"/>
      <c r="J16" s="245"/>
      <c r="K16" s="295"/>
    </row>
    <row r="17" spans="1:11" ht="27" customHeight="1" x14ac:dyDescent="0.25">
      <c r="A17" s="262"/>
      <c r="B17" s="178"/>
      <c r="C17" s="178"/>
      <c r="D17" s="171" t="s">
        <v>34</v>
      </c>
      <c r="E17" s="171" t="s">
        <v>91</v>
      </c>
      <c r="F17" s="177"/>
      <c r="G17" s="246"/>
      <c r="H17" s="178"/>
      <c r="I17" s="246"/>
      <c r="J17" s="246"/>
      <c r="K17" s="295"/>
    </row>
    <row r="18" spans="1:11" ht="27" customHeight="1" x14ac:dyDescent="0.25">
      <c r="A18" s="260" t="s">
        <v>20</v>
      </c>
      <c r="B18" s="176" t="s">
        <v>298</v>
      </c>
      <c r="C18" s="176" t="s">
        <v>9</v>
      </c>
      <c r="D18" s="171" t="s">
        <v>31</v>
      </c>
      <c r="E18" s="171" t="s">
        <v>124</v>
      </c>
      <c r="F18" s="177"/>
      <c r="G18" s="244">
        <v>10</v>
      </c>
      <c r="H18" s="176" t="s">
        <v>241</v>
      </c>
      <c r="I18" s="244"/>
      <c r="J18" s="244"/>
      <c r="K18" s="295"/>
    </row>
    <row r="19" spans="1:11" ht="27" customHeight="1" x14ac:dyDescent="0.25">
      <c r="A19" s="261"/>
      <c r="B19" s="177"/>
      <c r="C19" s="177"/>
      <c r="D19" s="171" t="s">
        <v>32</v>
      </c>
      <c r="E19" s="171" t="s">
        <v>36</v>
      </c>
      <c r="F19" s="177"/>
      <c r="G19" s="245"/>
      <c r="H19" s="177"/>
      <c r="I19" s="245"/>
      <c r="J19" s="245"/>
      <c r="K19" s="295"/>
    </row>
    <row r="20" spans="1:11" ht="27" customHeight="1" x14ac:dyDescent="0.25">
      <c r="A20" s="261"/>
      <c r="B20" s="177"/>
      <c r="C20" s="177"/>
      <c r="D20" s="171" t="s">
        <v>33</v>
      </c>
      <c r="E20" s="171" t="s">
        <v>125</v>
      </c>
      <c r="F20" s="177"/>
      <c r="G20" s="245"/>
      <c r="H20" s="177"/>
      <c r="I20" s="245"/>
      <c r="J20" s="245"/>
      <c r="K20" s="295"/>
    </row>
    <row r="21" spans="1:11" ht="27" customHeight="1" x14ac:dyDescent="0.25">
      <c r="A21" s="262"/>
      <c r="B21" s="178"/>
      <c r="C21" s="178"/>
      <c r="D21" s="171" t="s">
        <v>34</v>
      </c>
      <c r="E21" s="171" t="s">
        <v>38</v>
      </c>
      <c r="F21" s="178"/>
      <c r="G21" s="246"/>
      <c r="H21" s="178"/>
      <c r="I21" s="246"/>
      <c r="J21" s="246"/>
      <c r="K21" s="295"/>
    </row>
    <row r="22" spans="1:11" ht="100.5" customHeight="1" x14ac:dyDescent="0.25">
      <c r="A22" s="11" t="s">
        <v>22</v>
      </c>
      <c r="B22" s="118" t="s">
        <v>351</v>
      </c>
      <c r="C22" s="67" t="s">
        <v>9</v>
      </c>
      <c r="D22" s="131" t="s">
        <v>56</v>
      </c>
      <c r="E22" s="131">
        <v>6</v>
      </c>
      <c r="F22" s="118" t="s">
        <v>177</v>
      </c>
      <c r="G22" s="131">
        <v>10</v>
      </c>
      <c r="H22" s="118" t="s">
        <v>352</v>
      </c>
      <c r="I22" s="131"/>
      <c r="J22" s="131"/>
    </row>
    <row r="23" spans="1:11" ht="34.5" customHeight="1" x14ac:dyDescent="0.25">
      <c r="A23" s="131">
        <v>3</v>
      </c>
      <c r="B23" s="118" t="s">
        <v>252</v>
      </c>
      <c r="C23" s="118"/>
      <c r="D23" s="131"/>
      <c r="E23" s="131"/>
      <c r="F23" s="118"/>
      <c r="G23" s="131">
        <f>G24+G25</f>
        <v>20</v>
      </c>
      <c r="H23" s="118"/>
      <c r="I23" s="131"/>
      <c r="J23" s="131"/>
    </row>
    <row r="24" spans="1:11" ht="135" customHeight="1" x14ac:dyDescent="0.25">
      <c r="A24" s="11" t="s">
        <v>203</v>
      </c>
      <c r="B24" s="118" t="s">
        <v>396</v>
      </c>
      <c r="C24" s="118" t="s">
        <v>9</v>
      </c>
      <c r="D24" s="131" t="s">
        <v>56</v>
      </c>
      <c r="E24" s="131">
        <v>80</v>
      </c>
      <c r="F24" s="118" t="s">
        <v>178</v>
      </c>
      <c r="G24" s="131">
        <v>10</v>
      </c>
      <c r="H24" s="118" t="s">
        <v>336</v>
      </c>
      <c r="I24" s="131"/>
      <c r="J24" s="131"/>
    </row>
    <row r="25" spans="1:11" ht="123.75" customHeight="1" x14ac:dyDescent="0.25">
      <c r="A25" s="11" t="s">
        <v>204</v>
      </c>
      <c r="B25" s="118" t="s">
        <v>353</v>
      </c>
      <c r="C25" s="118" t="s">
        <v>9</v>
      </c>
      <c r="D25" s="131" t="s">
        <v>56</v>
      </c>
      <c r="E25" s="131">
        <v>60</v>
      </c>
      <c r="F25" s="118" t="s">
        <v>178</v>
      </c>
      <c r="G25" s="131">
        <v>10</v>
      </c>
      <c r="H25" s="118" t="s">
        <v>337</v>
      </c>
      <c r="I25" s="131"/>
      <c r="J25" s="131"/>
    </row>
    <row r="26" spans="1:11" ht="210" x14ac:dyDescent="0.25">
      <c r="A26" s="131">
        <v>4</v>
      </c>
      <c r="B26" s="118" t="s">
        <v>270</v>
      </c>
      <c r="C26" s="118" t="s">
        <v>92</v>
      </c>
      <c r="D26" s="118" t="s">
        <v>271</v>
      </c>
      <c r="E26" s="118" t="s">
        <v>288</v>
      </c>
      <c r="F26" s="118" t="s">
        <v>272</v>
      </c>
      <c r="G26" s="118">
        <v>3</v>
      </c>
      <c r="H26" s="118" t="s">
        <v>273</v>
      </c>
      <c r="I26" s="131"/>
      <c r="J26" s="131"/>
    </row>
    <row r="27" spans="1:11" ht="90" x14ac:dyDescent="0.25">
      <c r="A27" s="131">
        <v>5</v>
      </c>
      <c r="B27" s="118" t="s">
        <v>275</v>
      </c>
      <c r="C27" s="118" t="s">
        <v>12</v>
      </c>
      <c r="D27" s="118" t="s">
        <v>271</v>
      </c>
      <c r="E27" s="16">
        <v>1</v>
      </c>
      <c r="F27" s="118" t="s">
        <v>13</v>
      </c>
      <c r="G27" s="118">
        <v>2</v>
      </c>
      <c r="H27" s="113" t="s">
        <v>276</v>
      </c>
      <c r="I27" s="131"/>
      <c r="J27" s="131"/>
    </row>
    <row r="28" spans="1:11" ht="45" x14ac:dyDescent="0.25">
      <c r="A28" s="131">
        <v>6</v>
      </c>
      <c r="B28" s="118" t="s">
        <v>342</v>
      </c>
      <c r="C28" s="118" t="s">
        <v>9</v>
      </c>
      <c r="D28" s="118" t="s">
        <v>56</v>
      </c>
      <c r="E28" s="118" t="s">
        <v>347</v>
      </c>
      <c r="F28" s="118" t="s">
        <v>148</v>
      </c>
      <c r="G28" s="118">
        <v>5</v>
      </c>
      <c r="H28" s="113" t="s">
        <v>349</v>
      </c>
      <c r="I28" s="131"/>
      <c r="J28" s="131"/>
    </row>
    <row r="29" spans="1:11" ht="60" x14ac:dyDescent="0.25">
      <c r="A29" s="131">
        <v>7</v>
      </c>
      <c r="B29" s="118" t="s">
        <v>343</v>
      </c>
      <c r="C29" s="118" t="s">
        <v>346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276</v>
      </c>
      <c r="I29" s="131"/>
      <c r="J29" s="131"/>
    </row>
    <row r="30" spans="1:11" ht="120" x14ac:dyDescent="0.25">
      <c r="A30" s="131">
        <v>8</v>
      </c>
      <c r="B30" s="118" t="s">
        <v>344</v>
      </c>
      <c r="C30" s="118" t="s">
        <v>333</v>
      </c>
      <c r="D30" s="118" t="s">
        <v>271</v>
      </c>
      <c r="E30" s="118" t="s">
        <v>334</v>
      </c>
      <c r="F30" s="118" t="s">
        <v>148</v>
      </c>
      <c r="G30" s="118">
        <v>5</v>
      </c>
      <c r="H30" s="113" t="s">
        <v>367</v>
      </c>
      <c r="I30" s="131"/>
      <c r="J30" s="131"/>
    </row>
    <row r="31" spans="1:11" ht="90" x14ac:dyDescent="0.25">
      <c r="A31" s="131">
        <v>9</v>
      </c>
      <c r="B31" s="118" t="s">
        <v>345</v>
      </c>
      <c r="C31" s="118" t="s">
        <v>348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350</v>
      </c>
      <c r="I31" s="131"/>
      <c r="J31" s="131"/>
    </row>
    <row r="32" spans="1:11" x14ac:dyDescent="0.25">
      <c r="A32" s="131"/>
      <c r="B32" s="131" t="s">
        <v>14</v>
      </c>
      <c r="C32" s="131"/>
      <c r="D32" s="131"/>
      <c r="E32" s="131"/>
      <c r="F32" s="131"/>
      <c r="G32" s="131">
        <f>G4+G9+G18+G22+G23+G26+G27+G28+G29+G30+G31</f>
        <v>100</v>
      </c>
      <c r="H32" s="131"/>
      <c r="I32" s="131"/>
      <c r="J32" s="27">
        <f>J5+J10+J14+J18+J22+J24+J25+J26+J27+J28+J29+J30+J31</f>
        <v>0</v>
      </c>
    </row>
    <row r="34" spans="2:2" ht="30" x14ac:dyDescent="0.25">
      <c r="B34" s="9" t="s">
        <v>274</v>
      </c>
    </row>
  </sheetData>
  <mergeCells count="32">
    <mergeCell ref="A2:J2"/>
    <mergeCell ref="H5:H8"/>
    <mergeCell ref="I5:I8"/>
    <mergeCell ref="J5:J8"/>
    <mergeCell ref="B4:D4"/>
    <mergeCell ref="A5:A8"/>
    <mergeCell ref="B5:B8"/>
    <mergeCell ref="C5:C8"/>
    <mergeCell ref="G5:G8"/>
    <mergeCell ref="H14:H17"/>
    <mergeCell ref="I14:I17"/>
    <mergeCell ref="J14:J17"/>
    <mergeCell ref="B9:D9"/>
    <mergeCell ref="A10:A13"/>
    <mergeCell ref="B10:B13"/>
    <mergeCell ref="C10:C13"/>
    <mergeCell ref="G10:G13"/>
    <mergeCell ref="I18:I21"/>
    <mergeCell ref="J18:J21"/>
    <mergeCell ref="F5:F21"/>
    <mergeCell ref="A18:A21"/>
    <mergeCell ref="B18:B21"/>
    <mergeCell ref="C18:C21"/>
    <mergeCell ref="G18:G21"/>
    <mergeCell ref="H18:H21"/>
    <mergeCell ref="H10:H13"/>
    <mergeCell ref="I10:I13"/>
    <mergeCell ref="J10:J13"/>
    <mergeCell ref="A14:A17"/>
    <mergeCell ref="B14:B17"/>
    <mergeCell ref="C14:C17"/>
    <mergeCell ref="G14:G17"/>
  </mergeCells>
  <pageMargins left="0.31496062992125984" right="0.31496062992125984" top="0" bottom="0.74803149606299213" header="0.31496062992125984" footer="0.31496062992125984"/>
  <pageSetup paperSize="9" scale="52" orientation="portrait" verticalDpi="0" r:id="rId1"/>
  <ignoredErrors>
    <ignoredError sqref="A22 A24:A25 A4: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E6E6E6"/>
    <pageSetUpPr fitToPage="1"/>
  </sheetPr>
  <dimension ref="A1:K62"/>
  <sheetViews>
    <sheetView zoomScale="83" zoomScaleNormal="83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C40" sqref="C40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1.28515625" style="18" customWidth="1"/>
    <col min="4" max="4" width="22.5703125" style="18" customWidth="1"/>
    <col min="5" max="5" width="14.28515625" style="18" customWidth="1"/>
    <col min="6" max="6" width="19.5703125" style="18" customWidth="1"/>
    <col min="7" max="7" width="12.42578125" style="18" customWidth="1"/>
    <col min="8" max="8" width="38.42578125" style="18" customWidth="1"/>
    <col min="9" max="9" width="11.5703125" style="18" bestFit="1" customWidth="1"/>
    <col min="10" max="10" width="32.85546875" style="18" customWidth="1"/>
    <col min="11" max="11" width="9.140625" style="8"/>
    <col min="13" max="13" width="20" bestFit="1" customWidth="1"/>
  </cols>
  <sheetData>
    <row r="1" spans="1:10" ht="72.75" customHeight="1" x14ac:dyDescent="0.25">
      <c r="J1" s="14" t="s">
        <v>457</v>
      </c>
    </row>
    <row r="2" spans="1:10" ht="39" customHeight="1" x14ac:dyDescent="0.25">
      <c r="A2" s="186" t="s">
        <v>400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2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</f>
        <v>31</v>
      </c>
      <c r="H4" s="12"/>
      <c r="I4" s="123"/>
      <c r="J4" s="118"/>
    </row>
    <row r="5" spans="1:10" ht="23.2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8</v>
      </c>
      <c r="H5" s="12"/>
      <c r="I5" s="123"/>
      <c r="J5" s="118"/>
    </row>
    <row r="6" spans="1:10" ht="27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85" t="s">
        <v>354</v>
      </c>
      <c r="I6" s="195"/>
      <c r="J6" s="176"/>
    </row>
    <row r="7" spans="1:10" ht="29.2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96"/>
      <c r="J7" s="177"/>
    </row>
    <row r="8" spans="1:10" ht="25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96"/>
      <c r="J8" s="177"/>
    </row>
    <row r="9" spans="1:10" ht="38.2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97"/>
      <c r="J9" s="178"/>
    </row>
    <row r="10" spans="1:10" ht="35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3</v>
      </c>
      <c r="H10" s="191" t="s">
        <v>277</v>
      </c>
      <c r="I10" s="195"/>
      <c r="J10" s="176"/>
    </row>
    <row r="11" spans="1:10" ht="29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91"/>
      <c r="I11" s="196"/>
      <c r="J11" s="177"/>
    </row>
    <row r="12" spans="1:10" ht="24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91"/>
      <c r="I12" s="196"/>
      <c r="J12" s="177"/>
    </row>
    <row r="13" spans="1:10" ht="51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91"/>
      <c r="I13" s="197"/>
      <c r="J13" s="178"/>
    </row>
    <row r="14" spans="1:10" ht="15.7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13</v>
      </c>
      <c r="H14" s="12"/>
      <c r="I14" s="23"/>
      <c r="J14" s="12"/>
    </row>
    <row r="15" spans="1:10" ht="24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3</v>
      </c>
      <c r="H15" s="185" t="s">
        <v>246</v>
      </c>
      <c r="I15" s="195"/>
      <c r="J15" s="176"/>
    </row>
    <row r="16" spans="1:10" ht="41.2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85"/>
      <c r="I16" s="196"/>
      <c r="J16" s="177"/>
    </row>
    <row r="17" spans="1:10" ht="28.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85"/>
      <c r="I17" s="196"/>
      <c r="J17" s="177"/>
    </row>
    <row r="18" spans="1:10" ht="28.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85"/>
      <c r="I18" s="197"/>
      <c r="J18" s="178"/>
    </row>
    <row r="19" spans="1:10" ht="27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95"/>
      <c r="J19" s="176"/>
    </row>
    <row r="20" spans="1:10" ht="37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96"/>
      <c r="J20" s="177"/>
    </row>
    <row r="21" spans="1:10" ht="37.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96"/>
      <c r="J21" s="177"/>
    </row>
    <row r="22" spans="1:10" ht="52.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97"/>
      <c r="J22" s="178"/>
    </row>
    <row r="23" spans="1:10" ht="39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95"/>
      <c r="J23" s="176"/>
    </row>
    <row r="24" spans="1:10" ht="33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96"/>
      <c r="J24" s="177"/>
    </row>
    <row r="25" spans="1:10" ht="20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96"/>
      <c r="J25" s="177"/>
    </row>
    <row r="26" spans="1:10" ht="56.2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97"/>
      <c r="J26" s="178"/>
    </row>
    <row r="27" spans="1:10" ht="23.25" customHeight="1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G28+G32</f>
        <v>10</v>
      </c>
      <c r="H27" s="12"/>
      <c r="I27" s="23"/>
      <c r="J27" s="12"/>
    </row>
    <row r="28" spans="1:10" ht="30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85" t="s">
        <v>281</v>
      </c>
      <c r="I28" s="195"/>
      <c r="J28" s="176"/>
    </row>
    <row r="29" spans="1:10" ht="22.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85"/>
      <c r="I29" s="196"/>
      <c r="J29" s="177"/>
    </row>
    <row r="30" spans="1:10" ht="27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85"/>
      <c r="I30" s="196"/>
      <c r="J30" s="177"/>
    </row>
    <row r="31" spans="1:10" ht="27.7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85"/>
      <c r="I31" s="197"/>
      <c r="J31" s="178"/>
    </row>
    <row r="32" spans="1:10" ht="37.5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95"/>
      <c r="J32" s="176"/>
    </row>
    <row r="33" spans="1:11" ht="41.25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96"/>
      <c r="J33" s="177"/>
    </row>
    <row r="34" spans="1:11" ht="35.25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96"/>
      <c r="J34" s="177"/>
    </row>
    <row r="35" spans="1:11" ht="42" customHeight="1" x14ac:dyDescent="0.25">
      <c r="A35" s="181"/>
      <c r="B35" s="178"/>
      <c r="C35" s="178"/>
      <c r="D35" s="119" t="s">
        <v>34</v>
      </c>
      <c r="E35" s="119" t="s">
        <v>91</v>
      </c>
      <c r="F35" s="177"/>
      <c r="G35" s="178"/>
      <c r="H35" s="185"/>
      <c r="I35" s="197"/>
      <c r="J35" s="178"/>
    </row>
    <row r="36" spans="1:11" s="6" customFormat="1" ht="30.75" customHeight="1" x14ac:dyDescent="0.25">
      <c r="A36" s="179" t="s">
        <v>22</v>
      </c>
      <c r="B36" s="176" t="s">
        <v>250</v>
      </c>
      <c r="C36" s="176" t="s">
        <v>9</v>
      </c>
      <c r="D36" s="118" t="s">
        <v>31</v>
      </c>
      <c r="E36" s="118" t="s">
        <v>35</v>
      </c>
      <c r="F36" s="176" t="s">
        <v>156</v>
      </c>
      <c r="G36" s="176">
        <v>10</v>
      </c>
      <c r="H36" s="176" t="s">
        <v>311</v>
      </c>
      <c r="I36" s="182"/>
      <c r="J36" s="176"/>
      <c r="K36" s="54"/>
    </row>
    <row r="37" spans="1:11" s="6" customFormat="1" ht="28.5" customHeight="1" x14ac:dyDescent="0.25">
      <c r="A37" s="180"/>
      <c r="B37" s="177"/>
      <c r="C37" s="177"/>
      <c r="D37" s="118" t="s">
        <v>32</v>
      </c>
      <c r="E37" s="118" t="s">
        <v>36</v>
      </c>
      <c r="F37" s="177"/>
      <c r="G37" s="177"/>
      <c r="H37" s="177"/>
      <c r="I37" s="183"/>
      <c r="J37" s="177"/>
      <c r="K37" s="54"/>
    </row>
    <row r="38" spans="1:11" s="6" customFormat="1" ht="27" customHeight="1" x14ac:dyDescent="0.25">
      <c r="A38" s="180"/>
      <c r="B38" s="177"/>
      <c r="C38" s="177"/>
      <c r="D38" s="118" t="s">
        <v>33</v>
      </c>
      <c r="E38" s="118" t="s">
        <v>37</v>
      </c>
      <c r="F38" s="177"/>
      <c r="G38" s="177"/>
      <c r="H38" s="177"/>
      <c r="I38" s="183"/>
      <c r="J38" s="177"/>
      <c r="K38" s="54"/>
    </row>
    <row r="39" spans="1:11" s="6" customFormat="1" ht="20.25" customHeight="1" x14ac:dyDescent="0.25">
      <c r="A39" s="181"/>
      <c r="B39" s="178"/>
      <c r="C39" s="178"/>
      <c r="D39" s="118" t="s">
        <v>34</v>
      </c>
      <c r="E39" s="118">
        <v>100</v>
      </c>
      <c r="F39" s="178"/>
      <c r="G39" s="178"/>
      <c r="H39" s="178"/>
      <c r="I39" s="184"/>
      <c r="J39" s="178"/>
      <c r="K39" s="54"/>
    </row>
    <row r="40" spans="1:11" ht="85.5" customHeight="1" x14ac:dyDescent="0.25">
      <c r="A40" s="120" t="s">
        <v>23</v>
      </c>
      <c r="B40" s="118" t="s">
        <v>11</v>
      </c>
      <c r="C40" s="118" t="s">
        <v>128</v>
      </c>
      <c r="D40" s="118" t="s">
        <v>84</v>
      </c>
      <c r="E40" s="118" t="s">
        <v>196</v>
      </c>
      <c r="F40" s="118" t="s">
        <v>10</v>
      </c>
      <c r="G40" s="118">
        <v>10</v>
      </c>
      <c r="H40" s="118" t="s">
        <v>280</v>
      </c>
      <c r="I40" s="123"/>
      <c r="J40" s="118"/>
    </row>
    <row r="41" spans="1:11" ht="60.75" customHeight="1" x14ac:dyDescent="0.25">
      <c r="A41" s="114" t="s">
        <v>24</v>
      </c>
      <c r="B41" s="111" t="s">
        <v>299</v>
      </c>
      <c r="C41" s="111" t="s">
        <v>12</v>
      </c>
      <c r="D41" s="119" t="s">
        <v>117</v>
      </c>
      <c r="E41" s="119"/>
      <c r="F41" s="10"/>
      <c r="G41" s="111">
        <f>G42+G46+G50</f>
        <v>15</v>
      </c>
      <c r="H41" s="131"/>
      <c r="I41" s="23"/>
      <c r="J41" s="12"/>
    </row>
    <row r="42" spans="1:11" ht="18.75" customHeight="1" x14ac:dyDescent="0.25">
      <c r="A42" s="179" t="s">
        <v>25</v>
      </c>
      <c r="B42" s="176" t="s">
        <v>302</v>
      </c>
      <c r="C42" s="176" t="s">
        <v>12</v>
      </c>
      <c r="D42" s="119" t="s">
        <v>31</v>
      </c>
      <c r="E42" s="119" t="s">
        <v>119</v>
      </c>
      <c r="F42" s="176" t="s">
        <v>13</v>
      </c>
      <c r="G42" s="176">
        <v>5</v>
      </c>
      <c r="H42" s="185" t="s">
        <v>301</v>
      </c>
      <c r="I42" s="195"/>
      <c r="J42" s="176"/>
    </row>
    <row r="43" spans="1:11" ht="17.25" customHeight="1" x14ac:dyDescent="0.25">
      <c r="A43" s="180"/>
      <c r="B43" s="177"/>
      <c r="C43" s="177"/>
      <c r="D43" s="119" t="s">
        <v>32</v>
      </c>
      <c r="E43" s="119" t="s">
        <v>120</v>
      </c>
      <c r="F43" s="177"/>
      <c r="G43" s="177"/>
      <c r="H43" s="185"/>
      <c r="I43" s="196"/>
      <c r="J43" s="177"/>
    </row>
    <row r="44" spans="1:11" ht="16.5" customHeight="1" x14ac:dyDescent="0.25">
      <c r="A44" s="180"/>
      <c r="B44" s="177"/>
      <c r="C44" s="177"/>
      <c r="D44" s="119" t="s">
        <v>33</v>
      </c>
      <c r="E44" s="119" t="s">
        <v>121</v>
      </c>
      <c r="F44" s="177"/>
      <c r="G44" s="177"/>
      <c r="H44" s="185"/>
      <c r="I44" s="196"/>
      <c r="J44" s="177"/>
    </row>
    <row r="45" spans="1:11" ht="117" customHeight="1" x14ac:dyDescent="0.25">
      <c r="A45" s="181"/>
      <c r="B45" s="178"/>
      <c r="C45" s="178"/>
      <c r="D45" s="119" t="s">
        <v>34</v>
      </c>
      <c r="E45" s="119" t="s">
        <v>122</v>
      </c>
      <c r="F45" s="177"/>
      <c r="G45" s="178"/>
      <c r="H45" s="185"/>
      <c r="I45" s="197"/>
      <c r="J45" s="178"/>
    </row>
    <row r="46" spans="1:11" ht="90" customHeight="1" x14ac:dyDescent="0.25">
      <c r="A46" s="179" t="s">
        <v>26</v>
      </c>
      <c r="B46" s="176" t="s">
        <v>369</v>
      </c>
      <c r="C46" s="176" t="s">
        <v>12</v>
      </c>
      <c r="D46" s="119" t="s">
        <v>31</v>
      </c>
      <c r="E46" s="119" t="s">
        <v>119</v>
      </c>
      <c r="F46" s="177"/>
      <c r="G46" s="176">
        <v>5</v>
      </c>
      <c r="H46" s="185" t="s">
        <v>256</v>
      </c>
      <c r="I46" s="195"/>
      <c r="J46" s="176"/>
    </row>
    <row r="47" spans="1:11" ht="30" x14ac:dyDescent="0.25">
      <c r="A47" s="180"/>
      <c r="B47" s="177"/>
      <c r="C47" s="177"/>
      <c r="D47" s="119" t="s">
        <v>32</v>
      </c>
      <c r="E47" s="119" t="s">
        <v>120</v>
      </c>
      <c r="F47" s="177"/>
      <c r="G47" s="177"/>
      <c r="H47" s="185"/>
      <c r="I47" s="196"/>
      <c r="J47" s="177"/>
    </row>
    <row r="48" spans="1:11" x14ac:dyDescent="0.25">
      <c r="A48" s="180"/>
      <c r="B48" s="177"/>
      <c r="C48" s="177"/>
      <c r="D48" s="119" t="s">
        <v>33</v>
      </c>
      <c r="E48" s="119" t="s">
        <v>121</v>
      </c>
      <c r="F48" s="177"/>
      <c r="G48" s="177"/>
      <c r="H48" s="185"/>
      <c r="I48" s="196"/>
      <c r="J48" s="177"/>
    </row>
    <row r="49" spans="1:10" ht="27.75" customHeight="1" x14ac:dyDescent="0.25">
      <c r="A49" s="181"/>
      <c r="B49" s="178"/>
      <c r="C49" s="178"/>
      <c r="D49" s="119" t="s">
        <v>34</v>
      </c>
      <c r="E49" s="119" t="s">
        <v>122</v>
      </c>
      <c r="F49" s="177"/>
      <c r="G49" s="178"/>
      <c r="H49" s="185"/>
      <c r="I49" s="197"/>
      <c r="J49" s="178"/>
    </row>
    <row r="50" spans="1:10" ht="28.5" customHeight="1" x14ac:dyDescent="0.25">
      <c r="A50" s="179" t="s">
        <v>339</v>
      </c>
      <c r="B50" s="176" t="s">
        <v>328</v>
      </c>
      <c r="C50" s="176" t="s">
        <v>12</v>
      </c>
      <c r="D50" s="119" t="s">
        <v>31</v>
      </c>
      <c r="E50" s="119" t="s">
        <v>119</v>
      </c>
      <c r="F50" s="177"/>
      <c r="G50" s="176">
        <v>5</v>
      </c>
      <c r="H50" s="176" t="s">
        <v>362</v>
      </c>
      <c r="I50" s="195"/>
      <c r="J50" s="176"/>
    </row>
    <row r="51" spans="1:10" ht="40.5" customHeight="1" x14ac:dyDescent="0.25">
      <c r="A51" s="180"/>
      <c r="B51" s="177"/>
      <c r="C51" s="177"/>
      <c r="D51" s="119" t="s">
        <v>32</v>
      </c>
      <c r="E51" s="119" t="s">
        <v>120</v>
      </c>
      <c r="F51" s="177"/>
      <c r="G51" s="177"/>
      <c r="H51" s="177"/>
      <c r="I51" s="196"/>
      <c r="J51" s="177"/>
    </row>
    <row r="52" spans="1:10" ht="50.25" customHeight="1" x14ac:dyDescent="0.25">
      <c r="A52" s="180"/>
      <c r="B52" s="177"/>
      <c r="C52" s="177"/>
      <c r="D52" s="119" t="s">
        <v>33</v>
      </c>
      <c r="E52" s="119" t="s">
        <v>121</v>
      </c>
      <c r="F52" s="177"/>
      <c r="G52" s="177"/>
      <c r="H52" s="177"/>
      <c r="I52" s="196"/>
      <c r="J52" s="177"/>
    </row>
    <row r="53" spans="1:10" ht="57" customHeight="1" x14ac:dyDescent="0.25">
      <c r="A53" s="181"/>
      <c r="B53" s="178"/>
      <c r="C53" s="178"/>
      <c r="D53" s="119" t="s">
        <v>34</v>
      </c>
      <c r="E53" s="119" t="s">
        <v>122</v>
      </c>
      <c r="F53" s="178"/>
      <c r="G53" s="178"/>
      <c r="H53" s="178"/>
      <c r="I53" s="197"/>
      <c r="J53" s="178"/>
    </row>
    <row r="54" spans="1:10" ht="110.25" customHeight="1" x14ac:dyDescent="0.25">
      <c r="A54" s="120" t="s">
        <v>27</v>
      </c>
      <c r="B54" s="118" t="s">
        <v>268</v>
      </c>
      <c r="C54" s="118" t="s">
        <v>9</v>
      </c>
      <c r="D54" s="118" t="s">
        <v>56</v>
      </c>
      <c r="E54" s="118" t="s">
        <v>452</v>
      </c>
      <c r="F54" s="118" t="s">
        <v>13</v>
      </c>
      <c r="G54" s="118">
        <v>10</v>
      </c>
      <c r="H54" s="118" t="s">
        <v>269</v>
      </c>
      <c r="I54" s="123"/>
      <c r="J54" s="118"/>
    </row>
    <row r="55" spans="1:10" ht="165" x14ac:dyDescent="0.25">
      <c r="A55" s="120" t="s">
        <v>28</v>
      </c>
      <c r="B55" s="118" t="s">
        <v>163</v>
      </c>
      <c r="C55" s="118" t="s">
        <v>9</v>
      </c>
      <c r="D55" s="118" t="s">
        <v>56</v>
      </c>
      <c r="E55" s="120" t="s">
        <v>453</v>
      </c>
      <c r="F55" s="118" t="s">
        <v>13</v>
      </c>
      <c r="G55" s="118">
        <v>9</v>
      </c>
      <c r="H55" s="111" t="s">
        <v>373</v>
      </c>
      <c r="I55" s="123"/>
      <c r="J55" s="118"/>
    </row>
    <row r="56" spans="1:10" ht="195" x14ac:dyDescent="0.25">
      <c r="A56" s="15">
        <v>7</v>
      </c>
      <c r="B56" s="118" t="s">
        <v>270</v>
      </c>
      <c r="C56" s="118" t="s">
        <v>92</v>
      </c>
      <c r="D56" s="118" t="s">
        <v>271</v>
      </c>
      <c r="E56" s="118" t="s">
        <v>288</v>
      </c>
      <c r="F56" s="118" t="s">
        <v>272</v>
      </c>
      <c r="G56" s="118">
        <v>3</v>
      </c>
      <c r="H56" s="118" t="s">
        <v>374</v>
      </c>
      <c r="I56" s="123"/>
      <c r="J56" s="118"/>
    </row>
    <row r="57" spans="1:10" ht="120" x14ac:dyDescent="0.25">
      <c r="A57" s="15">
        <v>8</v>
      </c>
      <c r="B57" s="118" t="s">
        <v>275</v>
      </c>
      <c r="C57" s="118" t="s">
        <v>12</v>
      </c>
      <c r="D57" s="118" t="s">
        <v>271</v>
      </c>
      <c r="E57" s="16">
        <v>1</v>
      </c>
      <c r="F57" s="118" t="s">
        <v>13</v>
      </c>
      <c r="G57" s="118">
        <v>2</v>
      </c>
      <c r="H57" s="113" t="s">
        <v>276</v>
      </c>
      <c r="I57" s="123"/>
      <c r="J57" s="118"/>
    </row>
    <row r="58" spans="1:10" ht="75" x14ac:dyDescent="0.25">
      <c r="A58" s="15">
        <v>9</v>
      </c>
      <c r="B58" s="118" t="s">
        <v>329</v>
      </c>
      <c r="C58" s="118" t="s">
        <v>332</v>
      </c>
      <c r="D58" s="118" t="s">
        <v>56</v>
      </c>
      <c r="E58" s="16">
        <v>1</v>
      </c>
      <c r="F58" s="118" t="s">
        <v>13</v>
      </c>
      <c r="G58" s="118">
        <v>5</v>
      </c>
      <c r="H58" s="113" t="s">
        <v>276</v>
      </c>
      <c r="I58" s="123"/>
      <c r="J58" s="118"/>
    </row>
    <row r="59" spans="1:10" ht="120" x14ac:dyDescent="0.25">
      <c r="A59" s="15">
        <v>10</v>
      </c>
      <c r="B59" s="118" t="s">
        <v>330</v>
      </c>
      <c r="C59" s="118" t="s">
        <v>333</v>
      </c>
      <c r="D59" s="118" t="s">
        <v>271</v>
      </c>
      <c r="E59" s="16" t="s">
        <v>334</v>
      </c>
      <c r="F59" s="118" t="s">
        <v>148</v>
      </c>
      <c r="G59" s="118">
        <v>5</v>
      </c>
      <c r="H59" s="113" t="s">
        <v>367</v>
      </c>
      <c r="I59" s="123"/>
      <c r="J59" s="118"/>
    </row>
    <row r="60" spans="1:10" x14ac:dyDescent="0.25">
      <c r="A60" s="11"/>
      <c r="B60" s="17" t="s">
        <v>14</v>
      </c>
      <c r="C60" s="131"/>
      <c r="D60" s="131"/>
      <c r="E60" s="131"/>
      <c r="F60" s="131"/>
      <c r="G60" s="131">
        <f>G4+G36+G40+G41+G54+G55+G56+G57+G58+G59</f>
        <v>100</v>
      </c>
      <c r="H60" s="131"/>
      <c r="I60" s="27"/>
      <c r="J60" s="27">
        <f>J6+J10+J15+J19+J23+J28+J32+J36+J40+J41+J42+J46+J50+J54+J55+J56+J57+J58+J59</f>
        <v>0</v>
      </c>
    </row>
    <row r="62" spans="1:10" ht="30" x14ac:dyDescent="0.25">
      <c r="B62" s="9" t="s">
        <v>274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28:I31"/>
    <mergeCell ref="J28:J31"/>
    <mergeCell ref="I23:I26"/>
    <mergeCell ref="J10:J13"/>
    <mergeCell ref="B14:C14"/>
    <mergeCell ref="B15:B18"/>
    <mergeCell ref="C15:C18"/>
    <mergeCell ref="G15:G18"/>
    <mergeCell ref="I15:I18"/>
    <mergeCell ref="J15:J18"/>
    <mergeCell ref="B10:B13"/>
    <mergeCell ref="C10:C13"/>
    <mergeCell ref="G10:G13"/>
    <mergeCell ref="H10:H13"/>
    <mergeCell ref="I10:I13"/>
    <mergeCell ref="H15:H18"/>
    <mergeCell ref="H23:H26"/>
    <mergeCell ref="J23:J26"/>
    <mergeCell ref="A19:A22"/>
    <mergeCell ref="B19:B22"/>
    <mergeCell ref="C19:C22"/>
    <mergeCell ref="G19:G22"/>
    <mergeCell ref="H19:H22"/>
    <mergeCell ref="J46:J49"/>
    <mergeCell ref="A28:A31"/>
    <mergeCell ref="B28:B31"/>
    <mergeCell ref="C28:C31"/>
    <mergeCell ref="G28:G31"/>
    <mergeCell ref="H28:H31"/>
    <mergeCell ref="F5:F35"/>
    <mergeCell ref="B27:C27"/>
    <mergeCell ref="A15:A18"/>
    <mergeCell ref="A10:A13"/>
    <mergeCell ref="I19:I22"/>
    <mergeCell ref="J19:J22"/>
    <mergeCell ref="A23:A26"/>
    <mergeCell ref="B23:B26"/>
    <mergeCell ref="C23:C26"/>
    <mergeCell ref="G23:G26"/>
    <mergeCell ref="A42:A45"/>
    <mergeCell ref="C42:C45"/>
    <mergeCell ref="G42:G45"/>
    <mergeCell ref="I42:I45"/>
    <mergeCell ref="J42:J45"/>
    <mergeCell ref="J32:J35"/>
    <mergeCell ref="A32:A35"/>
    <mergeCell ref="B32:B35"/>
    <mergeCell ref="C32:C35"/>
    <mergeCell ref="G32:G35"/>
    <mergeCell ref="H32:H35"/>
    <mergeCell ref="I32:I35"/>
    <mergeCell ref="I36:I39"/>
    <mergeCell ref="J36:J39"/>
    <mergeCell ref="A36:A39"/>
    <mergeCell ref="B36:B39"/>
    <mergeCell ref="C36:C39"/>
    <mergeCell ref="G36:G39"/>
    <mergeCell ref="H36:H39"/>
    <mergeCell ref="F36:F39"/>
    <mergeCell ref="J50:J53"/>
    <mergeCell ref="A46:A49"/>
    <mergeCell ref="B42:B45"/>
    <mergeCell ref="A50:A53"/>
    <mergeCell ref="B50:B53"/>
    <mergeCell ref="C50:C53"/>
    <mergeCell ref="H42:H45"/>
    <mergeCell ref="H46:H49"/>
    <mergeCell ref="C46:C49"/>
    <mergeCell ref="G46:G49"/>
    <mergeCell ref="I46:I49"/>
    <mergeCell ref="F42:F53"/>
    <mergeCell ref="G50:G53"/>
    <mergeCell ref="H50:H53"/>
    <mergeCell ref="I50:I53"/>
    <mergeCell ref="B46:B49"/>
  </mergeCells>
  <pageMargins left="0.23622047244094491" right="0.23622047244094491" top="0.35433070866141736" bottom="0.15748031496062992" header="0.31496062992125984" footer="0.31496062992125984"/>
  <pageSetup paperSize="9" scale="50" fitToHeight="2" orientation="portrait" r:id="rId1"/>
  <ignoredErrors>
    <ignoredError sqref="A15 A19 A23 A28 A32" twoDigitTextYear="1"/>
    <ignoredError sqref="A5 A11:A14 A7:A9 A27 A43:A45 A47:A49 A36 A54:A55 A40:A41" numberStoredAsText="1"/>
    <ignoredError sqref="A10 A6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K13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28515625" style="22" customWidth="1"/>
    <col min="2" max="2" width="42.7109375" style="18" customWidth="1"/>
    <col min="3" max="3" width="12.7109375" style="18" customWidth="1"/>
    <col min="4" max="4" width="14.7109375" style="18" bestFit="1" customWidth="1"/>
    <col min="5" max="5" width="9.7109375" style="18" bestFit="1" customWidth="1"/>
    <col min="6" max="6" width="17.85546875" style="18" customWidth="1"/>
    <col min="7" max="7" width="12" style="18" customWidth="1"/>
    <col min="8" max="8" width="33.85546875" style="18" customWidth="1"/>
    <col min="9" max="9" width="8.7109375" style="18" customWidth="1"/>
    <col min="10" max="10" width="29.42578125" style="18" customWidth="1"/>
    <col min="11" max="11" width="16.28515625" customWidth="1"/>
  </cols>
  <sheetData>
    <row r="1" spans="1:11" ht="75" x14ac:dyDescent="0.25">
      <c r="J1" s="14" t="s">
        <v>493</v>
      </c>
    </row>
    <row r="2" spans="1:11" ht="36" customHeight="1" x14ac:dyDescent="0.25">
      <c r="A2" s="211" t="s">
        <v>438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27.75" customHeight="1" x14ac:dyDescent="0.25">
      <c r="A4" s="11">
        <v>1</v>
      </c>
      <c r="B4" s="189" t="s">
        <v>260</v>
      </c>
      <c r="C4" s="269"/>
      <c r="D4" s="190"/>
      <c r="E4" s="131"/>
      <c r="F4" s="176" t="s">
        <v>13</v>
      </c>
      <c r="G4" s="131">
        <v>40</v>
      </c>
      <c r="H4" s="131"/>
      <c r="I4" s="131"/>
      <c r="J4" s="131"/>
    </row>
    <row r="5" spans="1:11" ht="107.25" customHeight="1" x14ac:dyDescent="0.25">
      <c r="A5" s="127" t="s">
        <v>18</v>
      </c>
      <c r="B5" s="111" t="s">
        <v>72</v>
      </c>
      <c r="C5" s="111" t="s">
        <v>9</v>
      </c>
      <c r="D5" s="119" t="s">
        <v>56</v>
      </c>
      <c r="E5" s="119" t="s">
        <v>91</v>
      </c>
      <c r="F5" s="177"/>
      <c r="G5" s="129">
        <v>20</v>
      </c>
      <c r="H5" s="118" t="s">
        <v>243</v>
      </c>
      <c r="I5" s="27"/>
      <c r="J5" s="131"/>
    </row>
    <row r="6" spans="1:11" ht="108" customHeight="1" x14ac:dyDescent="0.25">
      <c r="A6" s="127" t="s">
        <v>19</v>
      </c>
      <c r="B6" s="111" t="s">
        <v>73</v>
      </c>
      <c r="C6" s="111" t="s">
        <v>9</v>
      </c>
      <c r="D6" s="119" t="s">
        <v>56</v>
      </c>
      <c r="E6" s="119" t="s">
        <v>91</v>
      </c>
      <c r="F6" s="178"/>
      <c r="G6" s="129">
        <v>20</v>
      </c>
      <c r="H6" s="118" t="s">
        <v>243</v>
      </c>
      <c r="I6" s="131"/>
      <c r="J6" s="131"/>
      <c r="K6" s="34"/>
    </row>
    <row r="7" spans="1:11" ht="130.5" customHeight="1" x14ac:dyDescent="0.25">
      <c r="A7" s="11" t="s">
        <v>22</v>
      </c>
      <c r="B7" s="118" t="s">
        <v>74</v>
      </c>
      <c r="C7" s="118" t="s">
        <v>9</v>
      </c>
      <c r="D7" s="131" t="s">
        <v>93</v>
      </c>
      <c r="E7" s="131">
        <v>100</v>
      </c>
      <c r="F7" s="118" t="s">
        <v>300</v>
      </c>
      <c r="G7" s="131">
        <v>10</v>
      </c>
      <c r="H7" s="118" t="s">
        <v>188</v>
      </c>
      <c r="I7" s="131"/>
      <c r="J7" s="131"/>
      <c r="K7" s="34"/>
    </row>
    <row r="8" spans="1:11" ht="150" x14ac:dyDescent="0.25">
      <c r="A8" s="11" t="s">
        <v>23</v>
      </c>
      <c r="B8" s="118" t="s">
        <v>75</v>
      </c>
      <c r="C8" s="118" t="s">
        <v>9</v>
      </c>
      <c r="D8" s="131" t="s">
        <v>93</v>
      </c>
      <c r="E8" s="131">
        <v>63</v>
      </c>
      <c r="F8" s="118" t="s">
        <v>300</v>
      </c>
      <c r="G8" s="131">
        <v>10</v>
      </c>
      <c r="H8" s="118" t="s">
        <v>189</v>
      </c>
      <c r="I8" s="131"/>
      <c r="J8" s="131"/>
      <c r="K8" s="34"/>
    </row>
    <row r="9" spans="1:11" ht="105" x14ac:dyDescent="0.25">
      <c r="A9" s="11" t="s">
        <v>24</v>
      </c>
      <c r="B9" s="118" t="s">
        <v>76</v>
      </c>
      <c r="C9" s="118" t="s">
        <v>9</v>
      </c>
      <c r="D9" s="131" t="s">
        <v>93</v>
      </c>
      <c r="E9" s="131">
        <v>100</v>
      </c>
      <c r="F9" s="118" t="s">
        <v>300</v>
      </c>
      <c r="G9" s="131">
        <v>10</v>
      </c>
      <c r="H9" s="118" t="s">
        <v>190</v>
      </c>
      <c r="I9" s="131"/>
      <c r="J9" s="131"/>
    </row>
    <row r="10" spans="1:11" ht="195" x14ac:dyDescent="0.25">
      <c r="A10" s="11" t="s">
        <v>27</v>
      </c>
      <c r="B10" s="118" t="s">
        <v>191</v>
      </c>
      <c r="C10" s="118" t="s">
        <v>78</v>
      </c>
      <c r="D10" s="131" t="s">
        <v>93</v>
      </c>
      <c r="E10" s="131">
        <v>0</v>
      </c>
      <c r="F10" s="118" t="s">
        <v>300</v>
      </c>
      <c r="G10" s="131">
        <v>20</v>
      </c>
      <c r="H10" s="118" t="s">
        <v>192</v>
      </c>
      <c r="I10" s="131"/>
      <c r="J10" s="131"/>
    </row>
    <row r="11" spans="1:11" ht="60" x14ac:dyDescent="0.25">
      <c r="A11" s="11" t="s">
        <v>28</v>
      </c>
      <c r="B11" s="118" t="s">
        <v>329</v>
      </c>
      <c r="C11" s="118" t="s">
        <v>332</v>
      </c>
      <c r="D11" s="118" t="s">
        <v>56</v>
      </c>
      <c r="E11" s="118">
        <v>100</v>
      </c>
      <c r="F11" s="118" t="s">
        <v>13</v>
      </c>
      <c r="G11" s="118">
        <v>10</v>
      </c>
      <c r="H11" s="113" t="s">
        <v>276</v>
      </c>
      <c r="I11" s="118"/>
      <c r="J11" s="118"/>
    </row>
    <row r="12" spans="1:11" x14ac:dyDescent="0.25">
      <c r="A12" s="11"/>
      <c r="B12" s="131" t="s">
        <v>14</v>
      </c>
      <c r="C12" s="131"/>
      <c r="D12" s="131"/>
      <c r="E12" s="131"/>
      <c r="F12" s="131"/>
      <c r="G12" s="131">
        <f>G11+G10+G9+G8+G7+G4</f>
        <v>100</v>
      </c>
      <c r="H12" s="131"/>
      <c r="I12" s="131"/>
      <c r="J12" s="27">
        <f>J5+J6+J7+J8+J9+J10+J11</f>
        <v>0</v>
      </c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verticalDpi="0" r:id="rId1"/>
  <ignoredErrors>
    <ignoredError sqref="A5:A7 A8:A11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K13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" style="31" customWidth="1"/>
    <col min="2" max="2" width="45.140625" style="31" customWidth="1"/>
    <col min="3" max="3" width="11.85546875" style="31" customWidth="1"/>
    <col min="4" max="4" width="14.7109375" style="31" bestFit="1" customWidth="1"/>
    <col min="5" max="5" width="9.7109375" style="31" bestFit="1" customWidth="1"/>
    <col min="6" max="6" width="17.28515625" style="31" customWidth="1"/>
    <col min="7" max="7" width="10.5703125" style="31" bestFit="1" customWidth="1"/>
    <col min="8" max="8" width="40.85546875" style="31" customWidth="1"/>
    <col min="9" max="9" width="8.5703125" style="31" customWidth="1"/>
    <col min="10" max="10" width="39.140625" style="31" customWidth="1"/>
    <col min="11" max="11" width="14.85546875" style="1" customWidth="1"/>
  </cols>
  <sheetData>
    <row r="1" spans="1:11" ht="60" x14ac:dyDescent="0.25">
      <c r="J1" s="14" t="s">
        <v>494</v>
      </c>
    </row>
    <row r="2" spans="1:11" ht="35.25" customHeight="1" x14ac:dyDescent="0.25">
      <c r="A2" s="211" t="s">
        <v>439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60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  <c r="K3"/>
    </row>
    <row r="4" spans="1:11" ht="32.25" customHeight="1" x14ac:dyDescent="0.25">
      <c r="A4" s="11">
        <v>1</v>
      </c>
      <c r="B4" s="189" t="s">
        <v>260</v>
      </c>
      <c r="C4" s="269"/>
      <c r="D4" s="190"/>
      <c r="E4" s="131"/>
      <c r="F4" s="176" t="s">
        <v>13</v>
      </c>
      <c r="G4" s="131">
        <v>40</v>
      </c>
      <c r="H4" s="131"/>
      <c r="I4" s="131"/>
      <c r="J4" s="131"/>
      <c r="K4"/>
    </row>
    <row r="5" spans="1:11" ht="90" x14ac:dyDescent="0.25">
      <c r="A5" s="127" t="s">
        <v>18</v>
      </c>
      <c r="B5" s="111" t="s">
        <v>72</v>
      </c>
      <c r="C5" s="111" t="s">
        <v>9</v>
      </c>
      <c r="D5" s="118" t="s">
        <v>56</v>
      </c>
      <c r="E5" s="119" t="s">
        <v>91</v>
      </c>
      <c r="F5" s="177"/>
      <c r="G5" s="129">
        <v>20</v>
      </c>
      <c r="H5" s="118" t="s">
        <v>243</v>
      </c>
      <c r="I5" s="131"/>
      <c r="J5" s="131"/>
      <c r="K5" s="271"/>
    </row>
    <row r="6" spans="1:11" ht="90" x14ac:dyDescent="0.25">
      <c r="A6" s="127" t="s">
        <v>19</v>
      </c>
      <c r="B6" s="111" t="s">
        <v>73</v>
      </c>
      <c r="C6" s="111" t="s">
        <v>9</v>
      </c>
      <c r="D6" s="118" t="s">
        <v>56</v>
      </c>
      <c r="E6" s="119" t="s">
        <v>91</v>
      </c>
      <c r="F6" s="178"/>
      <c r="G6" s="129">
        <v>20</v>
      </c>
      <c r="H6" s="118" t="s">
        <v>243</v>
      </c>
      <c r="I6" s="131"/>
      <c r="J6" s="131"/>
      <c r="K6" s="271"/>
    </row>
    <row r="7" spans="1:11" ht="120" x14ac:dyDescent="0.25">
      <c r="A7" s="11" t="s">
        <v>22</v>
      </c>
      <c r="B7" s="118" t="s">
        <v>74</v>
      </c>
      <c r="C7" s="118" t="s">
        <v>9</v>
      </c>
      <c r="D7" s="131" t="s">
        <v>93</v>
      </c>
      <c r="E7" s="131">
        <v>100</v>
      </c>
      <c r="F7" s="118" t="s">
        <v>193</v>
      </c>
      <c r="G7" s="131">
        <v>10</v>
      </c>
      <c r="H7" s="118" t="s">
        <v>188</v>
      </c>
      <c r="I7" s="131"/>
      <c r="J7" s="131"/>
      <c r="K7" s="33"/>
    </row>
    <row r="8" spans="1:11" ht="120" x14ac:dyDescent="0.25">
      <c r="A8" s="11" t="s">
        <v>23</v>
      </c>
      <c r="B8" s="118" t="s">
        <v>75</v>
      </c>
      <c r="C8" s="118" t="s">
        <v>9</v>
      </c>
      <c r="D8" s="131" t="s">
        <v>93</v>
      </c>
      <c r="E8" s="131">
        <v>63</v>
      </c>
      <c r="F8" s="118" t="s">
        <v>193</v>
      </c>
      <c r="G8" s="131">
        <v>10</v>
      </c>
      <c r="H8" s="118" t="s">
        <v>189</v>
      </c>
      <c r="I8" s="131"/>
      <c r="J8" s="131"/>
      <c r="K8"/>
    </row>
    <row r="9" spans="1:11" ht="90" x14ac:dyDescent="0.25">
      <c r="A9" s="11" t="s">
        <v>24</v>
      </c>
      <c r="B9" s="118" t="s">
        <v>76</v>
      </c>
      <c r="C9" s="118" t="s">
        <v>9</v>
      </c>
      <c r="D9" s="131" t="s">
        <v>93</v>
      </c>
      <c r="E9" s="131">
        <v>100</v>
      </c>
      <c r="F9" s="118" t="s">
        <v>193</v>
      </c>
      <c r="G9" s="131">
        <v>10</v>
      </c>
      <c r="H9" s="118" t="s">
        <v>190</v>
      </c>
      <c r="I9" s="131"/>
      <c r="J9" s="131"/>
      <c r="K9"/>
    </row>
    <row r="10" spans="1:11" ht="150" customHeight="1" x14ac:dyDescent="0.25">
      <c r="A10" s="11" t="s">
        <v>27</v>
      </c>
      <c r="B10" s="118" t="s">
        <v>77</v>
      </c>
      <c r="C10" s="118" t="s">
        <v>78</v>
      </c>
      <c r="D10" s="131" t="s">
        <v>93</v>
      </c>
      <c r="E10" s="131">
        <v>0</v>
      </c>
      <c r="F10" s="118" t="s">
        <v>193</v>
      </c>
      <c r="G10" s="131">
        <v>20</v>
      </c>
      <c r="H10" s="118" t="s">
        <v>194</v>
      </c>
      <c r="I10" s="131"/>
      <c r="J10" s="131"/>
      <c r="K10" s="39"/>
    </row>
    <row r="11" spans="1:11" ht="75" customHeight="1" x14ac:dyDescent="0.25">
      <c r="A11" s="11" t="s">
        <v>28</v>
      </c>
      <c r="B11" s="118" t="s">
        <v>329</v>
      </c>
      <c r="C11" s="118" t="s">
        <v>332</v>
      </c>
      <c r="D11" s="118" t="s">
        <v>56</v>
      </c>
      <c r="E11" s="118">
        <v>100</v>
      </c>
      <c r="F11" s="118" t="s">
        <v>13</v>
      </c>
      <c r="G11" s="118">
        <v>10</v>
      </c>
      <c r="H11" s="113" t="s">
        <v>276</v>
      </c>
      <c r="I11" s="131"/>
      <c r="J11" s="131"/>
      <c r="K11"/>
    </row>
    <row r="12" spans="1:11" x14ac:dyDescent="0.25">
      <c r="A12" s="11"/>
      <c r="B12" s="131" t="s">
        <v>14</v>
      </c>
      <c r="C12" s="131"/>
      <c r="D12" s="131"/>
      <c r="E12" s="131"/>
      <c r="F12" s="131"/>
      <c r="G12" s="131">
        <f>G11+G10+G9+G8+G7+G4</f>
        <v>100</v>
      </c>
      <c r="H12" s="131"/>
      <c r="I12" s="131"/>
      <c r="J12" s="27">
        <f>J5+J6+J7+J8+J9+J10+J11</f>
        <v>0</v>
      </c>
      <c r="K12"/>
    </row>
    <row r="13" spans="1:11" x14ac:dyDescent="0.25">
      <c r="B13" s="6"/>
      <c r="C13" s="6"/>
      <c r="D13" s="6"/>
      <c r="E13" s="6"/>
      <c r="F13" s="6"/>
      <c r="G13" s="6"/>
      <c r="H13" s="6"/>
      <c r="I13" s="6"/>
      <c r="J13" s="6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58" orientation="landscape" horizontalDpi="4294967293" verticalDpi="0" r:id="rId1"/>
  <ignoredErrors>
    <ignoredError sqref="A5:A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J13"/>
  <sheetViews>
    <sheetView zoomScale="88" zoomScaleNormal="88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M3" sqref="M3"/>
    </sheetView>
  </sheetViews>
  <sheetFormatPr defaultRowHeight="15" x14ac:dyDescent="0.25"/>
  <cols>
    <col min="1" max="1" width="5.28515625" style="31" customWidth="1"/>
    <col min="2" max="2" width="38.7109375" style="31" customWidth="1"/>
    <col min="3" max="3" width="10.5703125" style="31" bestFit="1" customWidth="1"/>
    <col min="4" max="4" width="14.7109375" style="31" bestFit="1" customWidth="1"/>
    <col min="5" max="5" width="9.7109375" style="31" bestFit="1" customWidth="1"/>
    <col min="6" max="6" width="17" style="31" customWidth="1"/>
    <col min="7" max="7" width="11.28515625" style="31" customWidth="1"/>
    <col min="8" max="8" width="28.140625" style="31" customWidth="1"/>
    <col min="9" max="9" width="7" style="31" customWidth="1"/>
    <col min="10" max="10" width="38.140625" style="31" customWidth="1"/>
    <col min="11" max="11" width="13.140625" customWidth="1"/>
  </cols>
  <sheetData>
    <row r="1" spans="1:10" ht="60" x14ac:dyDescent="0.25">
      <c r="J1" s="14" t="s">
        <v>495</v>
      </c>
    </row>
    <row r="2" spans="1:10" ht="37.5" customHeight="1" x14ac:dyDescent="0.25">
      <c r="A2" s="211" t="s">
        <v>440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23.25" customHeight="1" x14ac:dyDescent="0.25">
      <c r="A4" s="11">
        <v>1</v>
      </c>
      <c r="B4" s="189" t="s">
        <v>260</v>
      </c>
      <c r="C4" s="269"/>
      <c r="D4" s="190"/>
      <c r="E4" s="131"/>
      <c r="F4" s="176" t="s">
        <v>13</v>
      </c>
      <c r="G4" s="131">
        <v>40</v>
      </c>
      <c r="H4" s="131"/>
      <c r="I4" s="131"/>
      <c r="J4" s="131"/>
    </row>
    <row r="5" spans="1:10" ht="135" x14ac:dyDescent="0.25">
      <c r="A5" s="127" t="s">
        <v>18</v>
      </c>
      <c r="B5" s="111" t="s">
        <v>72</v>
      </c>
      <c r="C5" s="111" t="s">
        <v>9</v>
      </c>
      <c r="D5" s="118" t="s">
        <v>56</v>
      </c>
      <c r="E5" s="119" t="s">
        <v>91</v>
      </c>
      <c r="F5" s="177"/>
      <c r="G5" s="129">
        <v>20</v>
      </c>
      <c r="H5" s="118" t="s">
        <v>243</v>
      </c>
      <c r="I5" s="131"/>
      <c r="J5" s="131"/>
    </row>
    <row r="6" spans="1:10" ht="135" x14ac:dyDescent="0.25">
      <c r="A6" s="127" t="s">
        <v>19</v>
      </c>
      <c r="B6" s="111" t="s">
        <v>73</v>
      </c>
      <c r="C6" s="111" t="s">
        <v>9</v>
      </c>
      <c r="D6" s="118" t="s">
        <v>56</v>
      </c>
      <c r="E6" s="119" t="s">
        <v>91</v>
      </c>
      <c r="F6" s="178"/>
      <c r="G6" s="129">
        <v>20</v>
      </c>
      <c r="H6" s="118" t="s">
        <v>243</v>
      </c>
      <c r="I6" s="131"/>
      <c r="J6" s="131"/>
    </row>
    <row r="7" spans="1:10" ht="137.25" customHeight="1" x14ac:dyDescent="0.25">
      <c r="A7" s="11" t="s">
        <v>22</v>
      </c>
      <c r="B7" s="118" t="s">
        <v>74</v>
      </c>
      <c r="C7" s="118" t="s">
        <v>9</v>
      </c>
      <c r="D7" s="131" t="s">
        <v>93</v>
      </c>
      <c r="E7" s="131">
        <v>100</v>
      </c>
      <c r="F7" s="118" t="s">
        <v>195</v>
      </c>
      <c r="G7" s="131">
        <v>10</v>
      </c>
      <c r="H7" s="118" t="s">
        <v>188</v>
      </c>
      <c r="I7" s="131"/>
      <c r="J7" s="131"/>
    </row>
    <row r="8" spans="1:10" ht="210" x14ac:dyDescent="0.25">
      <c r="A8" s="11" t="s">
        <v>23</v>
      </c>
      <c r="B8" s="118" t="s">
        <v>75</v>
      </c>
      <c r="C8" s="118" t="s">
        <v>9</v>
      </c>
      <c r="D8" s="131" t="s">
        <v>93</v>
      </c>
      <c r="E8" s="131">
        <v>63</v>
      </c>
      <c r="F8" s="118" t="s">
        <v>195</v>
      </c>
      <c r="G8" s="131">
        <v>10</v>
      </c>
      <c r="H8" s="118" t="s">
        <v>197</v>
      </c>
      <c r="I8" s="131"/>
      <c r="J8" s="131"/>
    </row>
    <row r="9" spans="1:10" ht="135" x14ac:dyDescent="0.25">
      <c r="A9" s="11" t="s">
        <v>24</v>
      </c>
      <c r="B9" s="118" t="s">
        <v>76</v>
      </c>
      <c r="C9" s="118" t="s">
        <v>9</v>
      </c>
      <c r="D9" s="131" t="s">
        <v>93</v>
      </c>
      <c r="E9" s="131">
        <v>100</v>
      </c>
      <c r="F9" s="118" t="s">
        <v>195</v>
      </c>
      <c r="G9" s="131">
        <v>10</v>
      </c>
      <c r="H9" s="118" t="s">
        <v>190</v>
      </c>
      <c r="I9" s="131"/>
      <c r="J9" s="131"/>
    </row>
    <row r="10" spans="1:10" ht="195" x14ac:dyDescent="0.25">
      <c r="A10" s="11" t="s">
        <v>27</v>
      </c>
      <c r="B10" s="118" t="s">
        <v>77</v>
      </c>
      <c r="C10" s="118" t="s">
        <v>78</v>
      </c>
      <c r="D10" s="131" t="s">
        <v>93</v>
      </c>
      <c r="E10" s="131">
        <v>0</v>
      </c>
      <c r="F10" s="118" t="s">
        <v>195</v>
      </c>
      <c r="G10" s="131">
        <v>20</v>
      </c>
      <c r="H10" s="118" t="s">
        <v>194</v>
      </c>
      <c r="I10" s="131"/>
      <c r="J10" s="131"/>
    </row>
    <row r="11" spans="1:10" ht="60" x14ac:dyDescent="0.25">
      <c r="A11" s="11" t="s">
        <v>28</v>
      </c>
      <c r="B11" s="118" t="s">
        <v>329</v>
      </c>
      <c r="C11" s="118" t="s">
        <v>332</v>
      </c>
      <c r="D11" s="118" t="s">
        <v>56</v>
      </c>
      <c r="E11" s="118">
        <v>100</v>
      </c>
      <c r="F11" s="118" t="s">
        <v>13</v>
      </c>
      <c r="G11" s="118">
        <v>10</v>
      </c>
      <c r="H11" s="113" t="s">
        <v>276</v>
      </c>
      <c r="I11" s="131"/>
      <c r="J11" s="131"/>
    </row>
    <row r="12" spans="1:10" x14ac:dyDescent="0.25">
      <c r="A12" s="11"/>
      <c r="B12" s="131" t="s">
        <v>14</v>
      </c>
      <c r="C12" s="131"/>
      <c r="D12" s="131"/>
      <c r="E12" s="131"/>
      <c r="F12" s="131"/>
      <c r="G12" s="131">
        <f>G11+G10+G8+G7+G4+G9</f>
        <v>100</v>
      </c>
      <c r="H12" s="131"/>
      <c r="I12" s="131"/>
      <c r="J12" s="27">
        <f>J5+J6+J7+J8+J10+J11+J9</f>
        <v>0</v>
      </c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4" orientation="portrait" horizontalDpi="4294967293" verticalDpi="0" r:id="rId1"/>
  <ignoredErrors>
    <ignoredError sqref="A7:A9 A5:A6 A10:A1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J39"/>
  <sheetViews>
    <sheetView zoomScale="86" zoomScaleNormal="86" workbookViewId="0">
      <pane xSplit="1" ySplit="3" topLeftCell="B3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7109375" style="18" customWidth="1"/>
    <col min="2" max="2" width="31.28515625" style="18" customWidth="1"/>
    <col min="3" max="3" width="15.5703125" style="18" bestFit="1" customWidth="1"/>
    <col min="4" max="4" width="24.85546875" style="18" customWidth="1"/>
    <col min="5" max="5" width="9.85546875" style="18" customWidth="1"/>
    <col min="6" max="6" width="21.42578125" style="18" customWidth="1"/>
    <col min="7" max="7" width="10.85546875" style="18" bestFit="1" customWidth="1"/>
    <col min="8" max="8" width="37.28515625" style="18" customWidth="1"/>
    <col min="9" max="9" width="9.140625" style="18" customWidth="1"/>
    <col min="10" max="10" width="39.42578125" style="18" customWidth="1"/>
    <col min="11" max="11" width="11.7109375" customWidth="1"/>
  </cols>
  <sheetData>
    <row r="1" spans="1:10" ht="60" x14ac:dyDescent="0.25">
      <c r="J1" s="14" t="s">
        <v>496</v>
      </c>
    </row>
    <row r="2" spans="1:10" ht="29.25" customHeight="1" x14ac:dyDescent="0.25">
      <c r="A2" s="211" t="s">
        <v>441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30" x14ac:dyDescent="0.25">
      <c r="A4" s="120">
        <v>1</v>
      </c>
      <c r="B4" s="109" t="s">
        <v>8</v>
      </c>
      <c r="C4" s="118" t="s">
        <v>9</v>
      </c>
      <c r="D4" s="118"/>
      <c r="E4" s="118"/>
      <c r="F4" s="176" t="s">
        <v>13</v>
      </c>
      <c r="G4" s="118">
        <f>G5+G9</f>
        <v>45</v>
      </c>
      <c r="H4" s="12"/>
      <c r="I4" s="118"/>
      <c r="J4" s="118"/>
    </row>
    <row r="5" spans="1:10" ht="30" customHeight="1" x14ac:dyDescent="0.25">
      <c r="A5" s="179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7"/>
      <c r="G5" s="185">
        <v>15</v>
      </c>
      <c r="H5" s="176" t="s">
        <v>242</v>
      </c>
      <c r="I5" s="273"/>
      <c r="J5" s="185"/>
    </row>
    <row r="6" spans="1:10" x14ac:dyDescent="0.25">
      <c r="A6" s="180"/>
      <c r="B6" s="177"/>
      <c r="C6" s="177"/>
      <c r="D6" s="119" t="s">
        <v>32</v>
      </c>
      <c r="E6" s="119" t="s">
        <v>126</v>
      </c>
      <c r="F6" s="177"/>
      <c r="G6" s="185"/>
      <c r="H6" s="177"/>
      <c r="I6" s="273"/>
      <c r="J6" s="185"/>
    </row>
    <row r="7" spans="1:10" x14ac:dyDescent="0.25">
      <c r="A7" s="180"/>
      <c r="B7" s="177"/>
      <c r="C7" s="177"/>
      <c r="D7" s="119" t="s">
        <v>33</v>
      </c>
      <c r="E7" s="119" t="s">
        <v>127</v>
      </c>
      <c r="F7" s="177"/>
      <c r="G7" s="185"/>
      <c r="H7" s="177"/>
      <c r="I7" s="273"/>
      <c r="J7" s="185"/>
    </row>
    <row r="8" spans="1:10" ht="45.75" customHeight="1" x14ac:dyDescent="0.25">
      <c r="A8" s="181"/>
      <c r="B8" s="178"/>
      <c r="C8" s="178"/>
      <c r="D8" s="119" t="s">
        <v>34</v>
      </c>
      <c r="E8" s="119" t="s">
        <v>91</v>
      </c>
      <c r="F8" s="177"/>
      <c r="G8" s="185"/>
      <c r="H8" s="178"/>
      <c r="I8" s="273"/>
      <c r="J8" s="185"/>
    </row>
    <row r="9" spans="1:10" ht="10.5" customHeight="1" x14ac:dyDescent="0.25">
      <c r="A9" s="179" t="s">
        <v>19</v>
      </c>
      <c r="B9" s="192" t="s">
        <v>287</v>
      </c>
      <c r="C9" s="257"/>
      <c r="D9" s="193"/>
      <c r="E9" s="254"/>
      <c r="F9" s="177"/>
      <c r="G9" s="185">
        <f>G13+G17</f>
        <v>30</v>
      </c>
      <c r="H9" s="185"/>
      <c r="I9" s="185"/>
      <c r="J9" s="185"/>
    </row>
    <row r="10" spans="1:10" ht="9.75" customHeight="1" x14ac:dyDescent="0.25">
      <c r="A10" s="180"/>
      <c r="B10" s="274"/>
      <c r="C10" s="275"/>
      <c r="D10" s="276"/>
      <c r="E10" s="255"/>
      <c r="F10" s="177"/>
      <c r="G10" s="185"/>
      <c r="H10" s="185"/>
      <c r="I10" s="185"/>
      <c r="J10" s="185"/>
    </row>
    <row r="11" spans="1:10" ht="15.75" customHeight="1" x14ac:dyDescent="0.25">
      <c r="A11" s="180"/>
      <c r="B11" s="274"/>
      <c r="C11" s="275"/>
      <c r="D11" s="276"/>
      <c r="E11" s="255"/>
      <c r="F11" s="177"/>
      <c r="G11" s="185"/>
      <c r="H11" s="185"/>
      <c r="I11" s="185"/>
      <c r="J11" s="185"/>
    </row>
    <row r="12" spans="1:10" ht="4.5" customHeight="1" x14ac:dyDescent="0.25">
      <c r="A12" s="181"/>
      <c r="B12" s="277"/>
      <c r="C12" s="278"/>
      <c r="D12" s="279"/>
      <c r="E12" s="256"/>
      <c r="F12" s="177"/>
      <c r="G12" s="185"/>
      <c r="H12" s="185"/>
      <c r="I12" s="185"/>
      <c r="J12" s="185"/>
    </row>
    <row r="13" spans="1:10" x14ac:dyDescent="0.25">
      <c r="A13" s="179" t="s">
        <v>40</v>
      </c>
      <c r="B13" s="176" t="s">
        <v>87</v>
      </c>
      <c r="C13" s="176" t="s">
        <v>9</v>
      </c>
      <c r="D13" s="119" t="s">
        <v>31</v>
      </c>
      <c r="E13" s="119" t="s">
        <v>35</v>
      </c>
      <c r="F13" s="177"/>
      <c r="G13" s="185">
        <v>15</v>
      </c>
      <c r="H13" s="176" t="s">
        <v>172</v>
      </c>
      <c r="I13" s="273"/>
      <c r="J13" s="185"/>
    </row>
    <row r="14" spans="1:10" x14ac:dyDescent="0.25">
      <c r="A14" s="180"/>
      <c r="B14" s="177"/>
      <c r="C14" s="177"/>
      <c r="D14" s="119" t="s">
        <v>32</v>
      </c>
      <c r="E14" s="119" t="s">
        <v>36</v>
      </c>
      <c r="F14" s="177"/>
      <c r="G14" s="185"/>
      <c r="H14" s="177"/>
      <c r="I14" s="273"/>
      <c r="J14" s="185"/>
    </row>
    <row r="15" spans="1:10" x14ac:dyDescent="0.25">
      <c r="A15" s="180"/>
      <c r="B15" s="177"/>
      <c r="C15" s="177"/>
      <c r="D15" s="119" t="s">
        <v>33</v>
      </c>
      <c r="E15" s="119" t="s">
        <v>37</v>
      </c>
      <c r="F15" s="177"/>
      <c r="G15" s="185"/>
      <c r="H15" s="177"/>
      <c r="I15" s="273"/>
      <c r="J15" s="185"/>
    </row>
    <row r="16" spans="1:10" ht="69" customHeight="1" x14ac:dyDescent="0.25">
      <c r="A16" s="181"/>
      <c r="B16" s="178"/>
      <c r="C16" s="178"/>
      <c r="D16" s="119" t="s">
        <v>34</v>
      </c>
      <c r="E16" s="118" t="s">
        <v>91</v>
      </c>
      <c r="F16" s="177"/>
      <c r="G16" s="185"/>
      <c r="H16" s="178"/>
      <c r="I16" s="273"/>
      <c r="J16" s="185"/>
    </row>
    <row r="17" spans="1:10" ht="20.25" customHeight="1" x14ac:dyDescent="0.25">
      <c r="A17" s="179" t="s">
        <v>41</v>
      </c>
      <c r="B17" s="176" t="s">
        <v>257</v>
      </c>
      <c r="C17" s="176" t="s">
        <v>9</v>
      </c>
      <c r="D17" s="119" t="s">
        <v>31</v>
      </c>
      <c r="E17" s="119" t="s">
        <v>35</v>
      </c>
      <c r="F17" s="177"/>
      <c r="G17" s="185">
        <v>15</v>
      </c>
      <c r="H17" s="176" t="s">
        <v>173</v>
      </c>
      <c r="I17" s="273"/>
      <c r="J17" s="185"/>
    </row>
    <row r="18" spans="1:10" ht="20.25" customHeight="1" x14ac:dyDescent="0.25">
      <c r="A18" s="180"/>
      <c r="B18" s="177"/>
      <c r="C18" s="177"/>
      <c r="D18" s="119" t="s">
        <v>32</v>
      </c>
      <c r="E18" s="119" t="s">
        <v>36</v>
      </c>
      <c r="F18" s="177"/>
      <c r="G18" s="185"/>
      <c r="H18" s="177"/>
      <c r="I18" s="273"/>
      <c r="J18" s="185"/>
    </row>
    <row r="19" spans="1:10" ht="25.5" customHeight="1" x14ac:dyDescent="0.25">
      <c r="A19" s="180"/>
      <c r="B19" s="177"/>
      <c r="C19" s="177"/>
      <c r="D19" s="119" t="s">
        <v>33</v>
      </c>
      <c r="E19" s="119" t="s">
        <v>37</v>
      </c>
      <c r="F19" s="177"/>
      <c r="G19" s="185"/>
      <c r="H19" s="177"/>
      <c r="I19" s="273"/>
      <c r="J19" s="185"/>
    </row>
    <row r="20" spans="1:10" ht="30" customHeight="1" x14ac:dyDescent="0.25">
      <c r="A20" s="181"/>
      <c r="B20" s="178"/>
      <c r="C20" s="178"/>
      <c r="D20" s="119" t="s">
        <v>34</v>
      </c>
      <c r="E20" s="118" t="s">
        <v>91</v>
      </c>
      <c r="F20" s="178"/>
      <c r="G20" s="185"/>
      <c r="H20" s="178"/>
      <c r="I20" s="273"/>
      <c r="J20" s="185"/>
    </row>
    <row r="21" spans="1:10" ht="35.25" customHeight="1" x14ac:dyDescent="0.25">
      <c r="A21" s="272">
        <v>2</v>
      </c>
      <c r="B21" s="185" t="s">
        <v>95</v>
      </c>
      <c r="C21" s="176" t="s">
        <v>96</v>
      </c>
      <c r="D21" s="119" t="s">
        <v>31</v>
      </c>
      <c r="E21" s="131">
        <v>5</v>
      </c>
      <c r="F21" s="176" t="s">
        <v>315</v>
      </c>
      <c r="G21" s="244">
        <v>15</v>
      </c>
      <c r="H21" s="176" t="s">
        <v>234</v>
      </c>
      <c r="I21" s="176"/>
      <c r="J21" s="176"/>
    </row>
    <row r="22" spans="1:10" ht="27" customHeight="1" x14ac:dyDescent="0.25">
      <c r="A22" s="272"/>
      <c r="B22" s="185"/>
      <c r="C22" s="177"/>
      <c r="D22" s="119" t="s">
        <v>32</v>
      </c>
      <c r="E22" s="131">
        <v>10</v>
      </c>
      <c r="F22" s="177"/>
      <c r="G22" s="245"/>
      <c r="H22" s="177"/>
      <c r="I22" s="177"/>
      <c r="J22" s="177"/>
    </row>
    <row r="23" spans="1:10" ht="30" customHeight="1" x14ac:dyDescent="0.25">
      <c r="A23" s="272"/>
      <c r="B23" s="185"/>
      <c r="C23" s="177"/>
      <c r="D23" s="119" t="s">
        <v>33</v>
      </c>
      <c r="E23" s="131">
        <v>15</v>
      </c>
      <c r="F23" s="177"/>
      <c r="G23" s="245"/>
      <c r="H23" s="177"/>
      <c r="I23" s="177"/>
      <c r="J23" s="177"/>
    </row>
    <row r="24" spans="1:10" ht="36.75" customHeight="1" x14ac:dyDescent="0.25">
      <c r="A24" s="272"/>
      <c r="B24" s="185"/>
      <c r="C24" s="178"/>
      <c r="D24" s="119" t="s">
        <v>34</v>
      </c>
      <c r="E24" s="131">
        <v>20</v>
      </c>
      <c r="F24" s="178"/>
      <c r="G24" s="246"/>
      <c r="H24" s="178"/>
      <c r="I24" s="178"/>
      <c r="J24" s="178"/>
    </row>
    <row r="25" spans="1:10" ht="103.5" customHeight="1" x14ac:dyDescent="0.25">
      <c r="A25" s="244">
        <v>3</v>
      </c>
      <c r="B25" s="176" t="s">
        <v>97</v>
      </c>
      <c r="C25" s="176" t="s">
        <v>92</v>
      </c>
      <c r="D25" s="119" t="s">
        <v>31</v>
      </c>
      <c r="E25" s="122">
        <v>0.1</v>
      </c>
      <c r="F25" s="176" t="s">
        <v>315</v>
      </c>
      <c r="G25" s="176">
        <v>10</v>
      </c>
      <c r="H25" s="254" t="s">
        <v>244</v>
      </c>
      <c r="I25" s="176"/>
      <c r="J25" s="176"/>
    </row>
    <row r="26" spans="1:10" ht="33.75" customHeight="1" x14ac:dyDescent="0.25">
      <c r="A26" s="245"/>
      <c r="B26" s="177"/>
      <c r="C26" s="177"/>
      <c r="D26" s="119" t="s">
        <v>32</v>
      </c>
      <c r="E26" s="122">
        <v>0.2</v>
      </c>
      <c r="F26" s="177"/>
      <c r="G26" s="177"/>
      <c r="H26" s="255"/>
      <c r="I26" s="177"/>
      <c r="J26" s="177"/>
    </row>
    <row r="27" spans="1:10" ht="21" customHeight="1" x14ac:dyDescent="0.25">
      <c r="A27" s="245"/>
      <c r="B27" s="177"/>
      <c r="C27" s="177"/>
      <c r="D27" s="119" t="s">
        <v>33</v>
      </c>
      <c r="E27" s="122">
        <v>0.3</v>
      </c>
      <c r="F27" s="177"/>
      <c r="G27" s="177"/>
      <c r="H27" s="255"/>
      <c r="I27" s="177"/>
      <c r="J27" s="177"/>
    </row>
    <row r="28" spans="1:10" x14ac:dyDescent="0.25">
      <c r="A28" s="246"/>
      <c r="B28" s="178"/>
      <c r="C28" s="178"/>
      <c r="D28" s="119" t="s">
        <v>34</v>
      </c>
      <c r="E28" s="122">
        <v>0.4</v>
      </c>
      <c r="F28" s="178"/>
      <c r="G28" s="178"/>
      <c r="H28" s="256"/>
      <c r="I28" s="178"/>
      <c r="J28" s="178"/>
    </row>
    <row r="29" spans="1:10" ht="73.5" customHeight="1" x14ac:dyDescent="0.25">
      <c r="A29" s="244">
        <v>4</v>
      </c>
      <c r="B29" s="176" t="s">
        <v>254</v>
      </c>
      <c r="C29" s="176" t="s">
        <v>9</v>
      </c>
      <c r="D29" s="118" t="s">
        <v>31</v>
      </c>
      <c r="E29" s="118">
        <v>0.75</v>
      </c>
      <c r="F29" s="176" t="s">
        <v>315</v>
      </c>
      <c r="G29" s="176">
        <v>15</v>
      </c>
      <c r="H29" s="254" t="s">
        <v>245</v>
      </c>
      <c r="I29" s="176"/>
      <c r="J29" s="176"/>
    </row>
    <row r="30" spans="1:10" ht="27.75" customHeight="1" x14ac:dyDescent="0.25">
      <c r="A30" s="245"/>
      <c r="B30" s="177"/>
      <c r="C30" s="177"/>
      <c r="D30" s="118" t="s">
        <v>32</v>
      </c>
      <c r="E30" s="118">
        <v>1.75</v>
      </c>
      <c r="F30" s="177"/>
      <c r="G30" s="177"/>
      <c r="H30" s="255"/>
      <c r="I30" s="177"/>
      <c r="J30" s="177"/>
    </row>
    <row r="31" spans="1:10" x14ac:dyDescent="0.25">
      <c r="A31" s="245"/>
      <c r="B31" s="177"/>
      <c r="C31" s="177"/>
      <c r="D31" s="118" t="s">
        <v>33</v>
      </c>
      <c r="E31" s="118">
        <v>2.75</v>
      </c>
      <c r="F31" s="177"/>
      <c r="G31" s="177"/>
      <c r="H31" s="255"/>
      <c r="I31" s="177"/>
      <c r="J31" s="177"/>
    </row>
    <row r="32" spans="1:10" ht="12.75" customHeight="1" x14ac:dyDescent="0.25">
      <c r="A32" s="246"/>
      <c r="B32" s="178"/>
      <c r="C32" s="178"/>
      <c r="D32" s="118" t="s">
        <v>34</v>
      </c>
      <c r="E32" s="118">
        <v>3.75</v>
      </c>
      <c r="F32" s="178"/>
      <c r="G32" s="178"/>
      <c r="H32" s="256"/>
      <c r="I32" s="178"/>
      <c r="J32" s="178"/>
    </row>
    <row r="33" spans="1:10" ht="180" x14ac:dyDescent="0.25">
      <c r="A33" s="131">
        <v>5</v>
      </c>
      <c r="B33" s="118" t="s">
        <v>270</v>
      </c>
      <c r="C33" s="118" t="s">
        <v>92</v>
      </c>
      <c r="D33" s="118" t="s">
        <v>271</v>
      </c>
      <c r="E33" s="118" t="s">
        <v>288</v>
      </c>
      <c r="F33" s="118" t="s">
        <v>272</v>
      </c>
      <c r="G33" s="118">
        <v>3</v>
      </c>
      <c r="H33" s="118" t="s">
        <v>273</v>
      </c>
      <c r="I33" s="131"/>
      <c r="J33" s="131"/>
    </row>
    <row r="34" spans="1:10" ht="90" x14ac:dyDescent="0.25">
      <c r="A34" s="131">
        <v>6</v>
      </c>
      <c r="B34" s="118" t="s">
        <v>275</v>
      </c>
      <c r="C34" s="118" t="s">
        <v>12</v>
      </c>
      <c r="D34" s="118" t="s">
        <v>271</v>
      </c>
      <c r="E34" s="16">
        <v>1</v>
      </c>
      <c r="F34" s="118" t="s">
        <v>13</v>
      </c>
      <c r="G34" s="118">
        <v>2</v>
      </c>
      <c r="H34" s="113" t="s">
        <v>276</v>
      </c>
      <c r="I34" s="131"/>
      <c r="J34" s="131"/>
    </row>
    <row r="35" spans="1:10" ht="60" x14ac:dyDescent="0.25">
      <c r="A35" s="120" t="s">
        <v>57</v>
      </c>
      <c r="B35" s="118" t="s">
        <v>329</v>
      </c>
      <c r="C35" s="118" t="s">
        <v>332</v>
      </c>
      <c r="D35" s="118" t="s">
        <v>56</v>
      </c>
      <c r="E35" s="16">
        <v>1</v>
      </c>
      <c r="F35" s="118" t="s">
        <v>13</v>
      </c>
      <c r="G35" s="118">
        <v>5</v>
      </c>
      <c r="H35" s="113" t="s">
        <v>276</v>
      </c>
      <c r="I35" s="131"/>
      <c r="J35" s="131"/>
    </row>
    <row r="36" spans="1:10" ht="120" x14ac:dyDescent="0.25">
      <c r="A36" s="120" t="s">
        <v>278</v>
      </c>
      <c r="B36" s="118" t="s">
        <v>330</v>
      </c>
      <c r="C36" s="118" t="s">
        <v>333</v>
      </c>
      <c r="D36" s="118" t="s">
        <v>271</v>
      </c>
      <c r="E36" s="16" t="s">
        <v>334</v>
      </c>
      <c r="F36" s="118" t="s">
        <v>148</v>
      </c>
      <c r="G36" s="118">
        <v>5</v>
      </c>
      <c r="H36" s="113" t="s">
        <v>367</v>
      </c>
      <c r="I36" s="131"/>
      <c r="J36" s="131"/>
    </row>
    <row r="37" spans="1:10" x14ac:dyDescent="0.25">
      <c r="A37" s="21"/>
      <c r="B37" s="131" t="s">
        <v>14</v>
      </c>
      <c r="C37" s="131"/>
      <c r="D37" s="131"/>
      <c r="E37" s="131"/>
      <c r="F37" s="131"/>
      <c r="G37" s="131">
        <f>G4+G21+G25+G29+G33+G34+G35+G36</f>
        <v>100</v>
      </c>
      <c r="H37" s="131"/>
      <c r="I37" s="131"/>
      <c r="J37" s="26">
        <f>J5+J13+J17+J21+J25+J29+J33+J34+J35+J36</f>
        <v>0</v>
      </c>
    </row>
    <row r="39" spans="1:10" ht="30" x14ac:dyDescent="0.25">
      <c r="B39" s="9" t="s">
        <v>274</v>
      </c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1:J24"/>
    <mergeCell ref="F21:F24"/>
    <mergeCell ref="G21:G24"/>
    <mergeCell ref="A25:A28"/>
    <mergeCell ref="B25:B28"/>
    <mergeCell ref="C25:C28"/>
    <mergeCell ref="F25:F28"/>
    <mergeCell ref="G25:G28"/>
    <mergeCell ref="H25:H28"/>
    <mergeCell ref="I25:I28"/>
    <mergeCell ref="J25:J28"/>
    <mergeCell ref="A21:A24"/>
    <mergeCell ref="B21:B24"/>
    <mergeCell ref="C21:C24"/>
    <mergeCell ref="H21:H24"/>
    <mergeCell ref="I21:I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62992125984" right="0.31496062992125984" top="0" bottom="0" header="0.31496062992125984" footer="0.31496062992125984"/>
  <pageSetup paperSize="9" scale="48" orientation="portrait" horizontalDpi="4294967293" r:id="rId1"/>
  <ignoredErrors>
    <ignoredError sqref="A5:A12 A14:A16 A35:A36" numberStoredAsText="1"/>
    <ignoredError sqref="A13" twoDigitTextYear="1" numberStoredAsText="1"/>
    <ignoredError sqref="A17" twoDigitTextYear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J39"/>
  <sheetViews>
    <sheetView zoomScale="84" zoomScaleNormal="84" workbookViewId="0">
      <pane xSplit="1" ySplit="3" topLeftCell="B3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42578125" style="31" customWidth="1"/>
    <col min="2" max="2" width="26.85546875" style="31" customWidth="1"/>
    <col min="3" max="3" width="13" style="31" bestFit="1" customWidth="1"/>
    <col min="4" max="4" width="23.7109375" style="31" customWidth="1"/>
    <col min="5" max="5" width="10.5703125" style="31" customWidth="1"/>
    <col min="6" max="6" width="17.28515625" style="31" customWidth="1"/>
    <col min="7" max="7" width="12.42578125" style="31" bestFit="1" customWidth="1"/>
    <col min="8" max="8" width="41.42578125" style="31" customWidth="1"/>
    <col min="9" max="9" width="11.5703125" style="31" bestFit="1" customWidth="1"/>
    <col min="10" max="10" width="41.85546875" style="31" customWidth="1"/>
    <col min="11" max="11" width="10.85546875" bestFit="1" customWidth="1"/>
  </cols>
  <sheetData>
    <row r="1" spans="1:10" ht="60" x14ac:dyDescent="0.25">
      <c r="J1" s="14" t="s">
        <v>497</v>
      </c>
    </row>
    <row r="2" spans="1:10" ht="36" customHeight="1" x14ac:dyDescent="0.25">
      <c r="A2" s="211" t="s">
        <v>442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66.7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21" customHeight="1" x14ac:dyDescent="0.25">
      <c r="A4" s="120">
        <v>1</v>
      </c>
      <c r="B4" s="189" t="s">
        <v>8</v>
      </c>
      <c r="C4" s="269"/>
      <c r="D4" s="190"/>
      <c r="E4" s="118"/>
      <c r="F4" s="176" t="s">
        <v>13</v>
      </c>
      <c r="G4" s="118">
        <f>G5+G9</f>
        <v>45</v>
      </c>
      <c r="H4" s="12"/>
      <c r="I4" s="118"/>
      <c r="J4" s="118"/>
    </row>
    <row r="5" spans="1:10" ht="27" customHeight="1" x14ac:dyDescent="0.25">
      <c r="A5" s="179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7"/>
      <c r="G5" s="185">
        <v>15</v>
      </c>
      <c r="H5" s="176" t="s">
        <v>242</v>
      </c>
      <c r="I5" s="273"/>
      <c r="J5" s="185"/>
    </row>
    <row r="6" spans="1:10" ht="19.5" customHeight="1" x14ac:dyDescent="0.25">
      <c r="A6" s="180"/>
      <c r="B6" s="177"/>
      <c r="C6" s="177"/>
      <c r="D6" s="119" t="s">
        <v>32</v>
      </c>
      <c r="E6" s="119" t="s">
        <v>126</v>
      </c>
      <c r="F6" s="177"/>
      <c r="G6" s="185"/>
      <c r="H6" s="177"/>
      <c r="I6" s="273"/>
      <c r="J6" s="185"/>
    </row>
    <row r="7" spans="1:10" ht="22.5" customHeight="1" x14ac:dyDescent="0.25">
      <c r="A7" s="180"/>
      <c r="B7" s="177"/>
      <c r="C7" s="177"/>
      <c r="D7" s="119" t="s">
        <v>33</v>
      </c>
      <c r="E7" s="119" t="s">
        <v>127</v>
      </c>
      <c r="F7" s="177"/>
      <c r="G7" s="185"/>
      <c r="H7" s="177"/>
      <c r="I7" s="273"/>
      <c r="J7" s="185"/>
    </row>
    <row r="8" spans="1:10" ht="23.25" customHeight="1" x14ac:dyDescent="0.25">
      <c r="A8" s="181"/>
      <c r="B8" s="178"/>
      <c r="C8" s="178"/>
      <c r="D8" s="119" t="s">
        <v>34</v>
      </c>
      <c r="E8" s="119" t="s">
        <v>91</v>
      </c>
      <c r="F8" s="177"/>
      <c r="G8" s="185"/>
      <c r="H8" s="178"/>
      <c r="I8" s="273"/>
      <c r="J8" s="185"/>
    </row>
    <row r="9" spans="1:10" ht="15" customHeight="1" x14ac:dyDescent="0.25">
      <c r="A9" s="179" t="s">
        <v>19</v>
      </c>
      <c r="B9" s="280" t="s">
        <v>287</v>
      </c>
      <c r="C9" s="281"/>
      <c r="D9" s="282"/>
      <c r="E9" s="254"/>
      <c r="F9" s="177"/>
      <c r="G9" s="185">
        <f>G13+G17</f>
        <v>30</v>
      </c>
      <c r="H9" s="185"/>
      <c r="I9" s="185"/>
      <c r="J9" s="185"/>
    </row>
    <row r="10" spans="1:10" ht="9" customHeight="1" x14ac:dyDescent="0.25">
      <c r="A10" s="180"/>
      <c r="B10" s="283"/>
      <c r="C10" s="284"/>
      <c r="D10" s="285"/>
      <c r="E10" s="255"/>
      <c r="F10" s="177"/>
      <c r="G10" s="185"/>
      <c r="H10" s="185"/>
      <c r="I10" s="185"/>
      <c r="J10" s="185"/>
    </row>
    <row r="11" spans="1:10" ht="7.5" customHeight="1" x14ac:dyDescent="0.25">
      <c r="A11" s="180"/>
      <c r="B11" s="283"/>
      <c r="C11" s="284"/>
      <c r="D11" s="285"/>
      <c r="E11" s="255"/>
      <c r="F11" s="177"/>
      <c r="G11" s="185"/>
      <c r="H11" s="185"/>
      <c r="I11" s="185"/>
      <c r="J11" s="185"/>
    </row>
    <row r="12" spans="1:10" ht="8.25" customHeight="1" x14ac:dyDescent="0.25">
      <c r="A12" s="181"/>
      <c r="B12" s="286"/>
      <c r="C12" s="287"/>
      <c r="D12" s="288"/>
      <c r="E12" s="256"/>
      <c r="F12" s="177"/>
      <c r="G12" s="185"/>
      <c r="H12" s="185"/>
      <c r="I12" s="185"/>
      <c r="J12" s="185"/>
    </row>
    <row r="13" spans="1:10" ht="24" customHeight="1" x14ac:dyDescent="0.25">
      <c r="A13" s="179" t="s">
        <v>40</v>
      </c>
      <c r="B13" s="176" t="s">
        <v>87</v>
      </c>
      <c r="C13" s="176" t="s">
        <v>9</v>
      </c>
      <c r="D13" s="119" t="s">
        <v>31</v>
      </c>
      <c r="E13" s="119" t="s">
        <v>35</v>
      </c>
      <c r="F13" s="177"/>
      <c r="G13" s="185">
        <v>15</v>
      </c>
      <c r="H13" s="176" t="s">
        <v>172</v>
      </c>
      <c r="I13" s="273"/>
      <c r="J13" s="185"/>
    </row>
    <row r="14" spans="1:10" ht="23.25" customHeight="1" x14ac:dyDescent="0.25">
      <c r="A14" s="180"/>
      <c r="B14" s="177"/>
      <c r="C14" s="177"/>
      <c r="D14" s="119" t="s">
        <v>32</v>
      </c>
      <c r="E14" s="119" t="s">
        <v>36</v>
      </c>
      <c r="F14" s="177"/>
      <c r="G14" s="185"/>
      <c r="H14" s="177"/>
      <c r="I14" s="273"/>
      <c r="J14" s="185"/>
    </row>
    <row r="15" spans="1:10" ht="22.5" customHeight="1" x14ac:dyDescent="0.25">
      <c r="A15" s="180"/>
      <c r="B15" s="177"/>
      <c r="C15" s="177"/>
      <c r="D15" s="119" t="s">
        <v>33</v>
      </c>
      <c r="E15" s="119" t="s">
        <v>37</v>
      </c>
      <c r="F15" s="177"/>
      <c r="G15" s="185"/>
      <c r="H15" s="177"/>
      <c r="I15" s="273"/>
      <c r="J15" s="185"/>
    </row>
    <row r="16" spans="1:10" ht="20.25" customHeight="1" x14ac:dyDescent="0.25">
      <c r="A16" s="181"/>
      <c r="B16" s="178"/>
      <c r="C16" s="178"/>
      <c r="D16" s="119" t="s">
        <v>34</v>
      </c>
      <c r="E16" s="118" t="s">
        <v>91</v>
      </c>
      <c r="F16" s="177"/>
      <c r="G16" s="185"/>
      <c r="H16" s="178"/>
      <c r="I16" s="273"/>
      <c r="J16" s="185"/>
    </row>
    <row r="17" spans="1:10" ht="22.5" customHeight="1" x14ac:dyDescent="0.25">
      <c r="A17" s="179" t="s">
        <v>41</v>
      </c>
      <c r="B17" s="176" t="s">
        <v>86</v>
      </c>
      <c r="C17" s="176" t="s">
        <v>9</v>
      </c>
      <c r="D17" s="119" t="s">
        <v>31</v>
      </c>
      <c r="E17" s="119" t="s">
        <v>35</v>
      </c>
      <c r="F17" s="177"/>
      <c r="G17" s="185">
        <v>15</v>
      </c>
      <c r="H17" s="176" t="s">
        <v>173</v>
      </c>
      <c r="I17" s="273"/>
      <c r="J17" s="185"/>
    </row>
    <row r="18" spans="1:10" ht="18" customHeight="1" x14ac:dyDescent="0.25">
      <c r="A18" s="180"/>
      <c r="B18" s="177"/>
      <c r="C18" s="177"/>
      <c r="D18" s="119" t="s">
        <v>32</v>
      </c>
      <c r="E18" s="119" t="s">
        <v>36</v>
      </c>
      <c r="F18" s="177"/>
      <c r="G18" s="185"/>
      <c r="H18" s="177"/>
      <c r="I18" s="273"/>
      <c r="J18" s="185"/>
    </row>
    <row r="19" spans="1:10" ht="21.75" customHeight="1" x14ac:dyDescent="0.25">
      <c r="A19" s="180"/>
      <c r="B19" s="177"/>
      <c r="C19" s="177"/>
      <c r="D19" s="119" t="s">
        <v>33</v>
      </c>
      <c r="E19" s="119" t="s">
        <v>37</v>
      </c>
      <c r="F19" s="177"/>
      <c r="G19" s="185"/>
      <c r="H19" s="177"/>
      <c r="I19" s="273"/>
      <c r="J19" s="185"/>
    </row>
    <row r="20" spans="1:10" ht="17.25" customHeight="1" x14ac:dyDescent="0.25">
      <c r="A20" s="181"/>
      <c r="B20" s="178"/>
      <c r="C20" s="178"/>
      <c r="D20" s="119" t="s">
        <v>34</v>
      </c>
      <c r="E20" s="118" t="s">
        <v>91</v>
      </c>
      <c r="F20" s="178"/>
      <c r="G20" s="185"/>
      <c r="H20" s="178"/>
      <c r="I20" s="273"/>
      <c r="J20" s="185"/>
    </row>
    <row r="21" spans="1:10" ht="77.25" customHeight="1" x14ac:dyDescent="0.25">
      <c r="A21" s="244">
        <v>2</v>
      </c>
      <c r="B21" s="176" t="s">
        <v>95</v>
      </c>
      <c r="C21" s="176" t="s">
        <v>96</v>
      </c>
      <c r="D21" s="119" t="s">
        <v>31</v>
      </c>
      <c r="E21" s="131">
        <v>5</v>
      </c>
      <c r="F21" s="176" t="s">
        <v>316</v>
      </c>
      <c r="G21" s="244">
        <v>15</v>
      </c>
      <c r="H21" s="176" t="s">
        <v>234</v>
      </c>
      <c r="I21" s="176"/>
      <c r="J21" s="176"/>
    </row>
    <row r="22" spans="1:10" x14ac:dyDescent="0.25">
      <c r="A22" s="245"/>
      <c r="B22" s="177"/>
      <c r="C22" s="177"/>
      <c r="D22" s="119" t="s">
        <v>32</v>
      </c>
      <c r="E22" s="131">
        <v>10</v>
      </c>
      <c r="F22" s="177"/>
      <c r="G22" s="245"/>
      <c r="H22" s="177"/>
      <c r="I22" s="177"/>
      <c r="J22" s="177"/>
    </row>
    <row r="23" spans="1:10" x14ac:dyDescent="0.25">
      <c r="A23" s="245"/>
      <c r="B23" s="177"/>
      <c r="C23" s="177"/>
      <c r="D23" s="119" t="s">
        <v>33</v>
      </c>
      <c r="E23" s="131">
        <v>15</v>
      </c>
      <c r="F23" s="177"/>
      <c r="G23" s="245"/>
      <c r="H23" s="177"/>
      <c r="I23" s="177"/>
      <c r="J23" s="177"/>
    </row>
    <row r="24" spans="1:10" x14ac:dyDescent="0.25">
      <c r="A24" s="246"/>
      <c r="B24" s="178"/>
      <c r="C24" s="178"/>
      <c r="D24" s="119" t="s">
        <v>34</v>
      </c>
      <c r="E24" s="131">
        <v>20</v>
      </c>
      <c r="F24" s="178"/>
      <c r="G24" s="246"/>
      <c r="H24" s="178"/>
      <c r="I24" s="178"/>
      <c r="J24" s="178"/>
    </row>
    <row r="25" spans="1:10" ht="94.5" customHeight="1" x14ac:dyDescent="0.25">
      <c r="A25" s="244">
        <v>3</v>
      </c>
      <c r="B25" s="176" t="s">
        <v>97</v>
      </c>
      <c r="C25" s="176" t="s">
        <v>92</v>
      </c>
      <c r="D25" s="119" t="s">
        <v>31</v>
      </c>
      <c r="E25" s="122">
        <v>0.1</v>
      </c>
      <c r="F25" s="176" t="s">
        <v>316</v>
      </c>
      <c r="G25" s="176">
        <v>15</v>
      </c>
      <c r="H25" s="254" t="s">
        <v>244</v>
      </c>
      <c r="I25" s="176"/>
      <c r="J25" s="176"/>
    </row>
    <row r="26" spans="1:10" x14ac:dyDescent="0.25">
      <c r="A26" s="245"/>
      <c r="B26" s="177"/>
      <c r="C26" s="177"/>
      <c r="D26" s="119" t="s">
        <v>32</v>
      </c>
      <c r="E26" s="122">
        <v>0.2</v>
      </c>
      <c r="F26" s="177"/>
      <c r="G26" s="177"/>
      <c r="H26" s="255"/>
      <c r="I26" s="177"/>
      <c r="J26" s="177"/>
    </row>
    <row r="27" spans="1:10" x14ac:dyDescent="0.25">
      <c r="A27" s="245"/>
      <c r="B27" s="177"/>
      <c r="C27" s="177"/>
      <c r="D27" s="119" t="s">
        <v>33</v>
      </c>
      <c r="E27" s="122">
        <v>0.3</v>
      </c>
      <c r="F27" s="177"/>
      <c r="G27" s="177"/>
      <c r="H27" s="255"/>
      <c r="I27" s="177"/>
      <c r="J27" s="177"/>
    </row>
    <row r="28" spans="1:10" x14ac:dyDescent="0.25">
      <c r="A28" s="246"/>
      <c r="B28" s="178"/>
      <c r="C28" s="178"/>
      <c r="D28" s="119" t="s">
        <v>34</v>
      </c>
      <c r="E28" s="122">
        <v>0.4</v>
      </c>
      <c r="F28" s="178"/>
      <c r="G28" s="178"/>
      <c r="H28" s="256"/>
      <c r="I28" s="178"/>
      <c r="J28" s="178"/>
    </row>
    <row r="29" spans="1:10" ht="76.5" customHeight="1" x14ac:dyDescent="0.25">
      <c r="A29" s="244">
        <v>4</v>
      </c>
      <c r="B29" s="176" t="s">
        <v>98</v>
      </c>
      <c r="C29" s="176" t="s">
        <v>9</v>
      </c>
      <c r="D29" s="118" t="s">
        <v>31</v>
      </c>
      <c r="E29" s="118">
        <v>0.75</v>
      </c>
      <c r="F29" s="176" t="s">
        <v>316</v>
      </c>
      <c r="G29" s="176">
        <v>10</v>
      </c>
      <c r="H29" s="254" t="s">
        <v>245</v>
      </c>
      <c r="I29" s="176"/>
      <c r="J29" s="176"/>
    </row>
    <row r="30" spans="1:10" x14ac:dyDescent="0.25">
      <c r="A30" s="245"/>
      <c r="B30" s="177"/>
      <c r="C30" s="177"/>
      <c r="D30" s="118" t="s">
        <v>32</v>
      </c>
      <c r="E30" s="118">
        <v>1.75</v>
      </c>
      <c r="F30" s="177"/>
      <c r="G30" s="177"/>
      <c r="H30" s="255"/>
      <c r="I30" s="177"/>
      <c r="J30" s="177"/>
    </row>
    <row r="31" spans="1:10" x14ac:dyDescent="0.25">
      <c r="A31" s="245"/>
      <c r="B31" s="177"/>
      <c r="C31" s="177"/>
      <c r="D31" s="118" t="s">
        <v>33</v>
      </c>
      <c r="E31" s="118">
        <v>2.75</v>
      </c>
      <c r="F31" s="177"/>
      <c r="G31" s="177"/>
      <c r="H31" s="255"/>
      <c r="I31" s="177"/>
      <c r="J31" s="177"/>
    </row>
    <row r="32" spans="1:10" x14ac:dyDescent="0.25">
      <c r="A32" s="246"/>
      <c r="B32" s="178"/>
      <c r="C32" s="178"/>
      <c r="D32" s="118" t="s">
        <v>34</v>
      </c>
      <c r="E32" s="118">
        <v>3.75</v>
      </c>
      <c r="F32" s="178"/>
      <c r="G32" s="178"/>
      <c r="H32" s="256"/>
      <c r="I32" s="178"/>
      <c r="J32" s="178"/>
    </row>
    <row r="33" spans="1:10" ht="210" x14ac:dyDescent="0.25">
      <c r="A33" s="131">
        <v>5</v>
      </c>
      <c r="B33" s="118" t="s">
        <v>270</v>
      </c>
      <c r="C33" s="118" t="s">
        <v>92</v>
      </c>
      <c r="D33" s="118" t="s">
        <v>271</v>
      </c>
      <c r="E33" s="118" t="s">
        <v>288</v>
      </c>
      <c r="F33" s="118" t="s">
        <v>272</v>
      </c>
      <c r="G33" s="118">
        <v>3</v>
      </c>
      <c r="H33" s="118" t="s">
        <v>273</v>
      </c>
      <c r="I33" s="131"/>
      <c r="J33" s="131"/>
    </row>
    <row r="34" spans="1:10" ht="120" x14ac:dyDescent="0.25">
      <c r="A34" s="131">
        <v>6</v>
      </c>
      <c r="B34" s="118" t="s">
        <v>275</v>
      </c>
      <c r="C34" s="118" t="s">
        <v>12</v>
      </c>
      <c r="D34" s="118" t="s">
        <v>271</v>
      </c>
      <c r="E34" s="16">
        <v>1</v>
      </c>
      <c r="F34" s="118" t="s">
        <v>13</v>
      </c>
      <c r="G34" s="118">
        <v>2</v>
      </c>
      <c r="H34" s="113" t="s">
        <v>276</v>
      </c>
      <c r="I34" s="131"/>
      <c r="J34" s="131"/>
    </row>
    <row r="35" spans="1:10" ht="75" x14ac:dyDescent="0.25">
      <c r="A35" s="120" t="s">
        <v>57</v>
      </c>
      <c r="B35" s="118" t="s">
        <v>329</v>
      </c>
      <c r="C35" s="118" t="s">
        <v>332</v>
      </c>
      <c r="D35" s="118" t="s">
        <v>56</v>
      </c>
      <c r="E35" s="16">
        <v>1</v>
      </c>
      <c r="F35" s="118" t="s">
        <v>13</v>
      </c>
      <c r="G35" s="118">
        <v>5</v>
      </c>
      <c r="H35" s="113" t="s">
        <v>276</v>
      </c>
      <c r="I35" s="131"/>
      <c r="J35" s="131"/>
    </row>
    <row r="36" spans="1:10" ht="105" x14ac:dyDescent="0.25">
      <c r="A36" s="120" t="s">
        <v>278</v>
      </c>
      <c r="B36" s="118" t="s">
        <v>330</v>
      </c>
      <c r="C36" s="118" t="s">
        <v>333</v>
      </c>
      <c r="D36" s="118" t="s">
        <v>271</v>
      </c>
      <c r="E36" s="16" t="s">
        <v>334</v>
      </c>
      <c r="F36" s="118" t="s">
        <v>148</v>
      </c>
      <c r="G36" s="118">
        <v>5</v>
      </c>
      <c r="H36" s="113" t="s">
        <v>367</v>
      </c>
      <c r="I36" s="131"/>
      <c r="J36" s="131"/>
    </row>
    <row r="37" spans="1:10" x14ac:dyDescent="0.25">
      <c r="A37" s="21"/>
      <c r="B37" s="131" t="s">
        <v>14</v>
      </c>
      <c r="C37" s="131"/>
      <c r="D37" s="131"/>
      <c r="E37" s="131"/>
      <c r="F37" s="131"/>
      <c r="G37" s="131">
        <f>G4+G21+G25+G29+G33+G34+G35+G36</f>
        <v>100</v>
      </c>
      <c r="H37" s="131"/>
      <c r="I37" s="131"/>
      <c r="J37" s="27">
        <f>J5+J13+J17+J21+J25+J29+J33+J34+J35+J36</f>
        <v>0</v>
      </c>
    </row>
    <row r="39" spans="1:10" ht="30" x14ac:dyDescent="0.25">
      <c r="B39" s="9" t="s">
        <v>274</v>
      </c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1:H24"/>
    <mergeCell ref="I21:I24"/>
    <mergeCell ref="J21:J24"/>
    <mergeCell ref="A25:A28"/>
    <mergeCell ref="B25:B28"/>
    <mergeCell ref="C25:C28"/>
    <mergeCell ref="H25:H28"/>
    <mergeCell ref="G25:G28"/>
    <mergeCell ref="F25:F28"/>
    <mergeCell ref="I25:I28"/>
    <mergeCell ref="J25:J28"/>
    <mergeCell ref="A21:A24"/>
    <mergeCell ref="B21:B24"/>
    <mergeCell ref="C21:C24"/>
    <mergeCell ref="F21:F24"/>
    <mergeCell ref="G21:G24"/>
    <mergeCell ref="H29:H32"/>
    <mergeCell ref="I29:I32"/>
    <mergeCell ref="J29:J32"/>
    <mergeCell ref="A29:A32"/>
    <mergeCell ref="B29:B32"/>
    <mergeCell ref="C29:C32"/>
    <mergeCell ref="F29:F32"/>
    <mergeCell ref="G29:G32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  <ignoredErrors>
    <ignoredError sqref="A5 A9 A35:A36" numberStoredAsText="1"/>
    <ignoredError sqref="A13 A17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L34"/>
  <sheetViews>
    <sheetView zoomScale="80" zoomScaleNormal="80" workbookViewId="0">
      <pane xSplit="1" ySplit="3" topLeftCell="B2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28515625" style="31" customWidth="1"/>
    <col min="2" max="2" width="30" style="31" customWidth="1"/>
    <col min="3" max="3" width="11.42578125" style="31" customWidth="1"/>
    <col min="4" max="4" width="22" style="31" customWidth="1"/>
    <col min="5" max="5" width="9.7109375" style="31" bestFit="1" customWidth="1"/>
    <col min="6" max="6" width="24.140625" style="31" customWidth="1"/>
    <col min="7" max="7" width="12.42578125" style="31" customWidth="1"/>
    <col min="8" max="8" width="34.85546875" style="31" customWidth="1"/>
    <col min="9" max="9" width="8.28515625" style="31" customWidth="1"/>
    <col min="10" max="10" width="42.28515625" style="31" customWidth="1"/>
  </cols>
  <sheetData>
    <row r="1" spans="1:10" ht="60" x14ac:dyDescent="0.25">
      <c r="J1" s="14" t="s">
        <v>498</v>
      </c>
    </row>
    <row r="2" spans="1:10" ht="31.5" customHeight="1" x14ac:dyDescent="0.25">
      <c r="A2" s="211" t="s">
        <v>443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58.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42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G5+G9+G18</f>
        <v>60</v>
      </c>
      <c r="H4" s="111"/>
      <c r="I4" s="111"/>
      <c r="J4" s="111"/>
    </row>
    <row r="5" spans="1:10" ht="29.25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6" t="s">
        <v>13</v>
      </c>
      <c r="G5" s="244">
        <v>15</v>
      </c>
      <c r="H5" s="176" t="s">
        <v>242</v>
      </c>
      <c r="I5" s="266"/>
      <c r="J5" s="244"/>
    </row>
    <row r="6" spans="1:10" ht="33" customHeight="1" x14ac:dyDescent="0.25">
      <c r="A6" s="194"/>
      <c r="B6" s="177"/>
      <c r="C6" s="177"/>
      <c r="D6" s="119" t="s">
        <v>32</v>
      </c>
      <c r="E6" s="119" t="s">
        <v>126</v>
      </c>
      <c r="F6" s="177"/>
      <c r="G6" s="245"/>
      <c r="H6" s="177"/>
      <c r="I6" s="267"/>
      <c r="J6" s="245"/>
    </row>
    <row r="7" spans="1:10" ht="22.5" customHeight="1" x14ac:dyDescent="0.25">
      <c r="A7" s="194"/>
      <c r="B7" s="177"/>
      <c r="C7" s="177"/>
      <c r="D7" s="119" t="s">
        <v>33</v>
      </c>
      <c r="E7" s="119" t="s">
        <v>127</v>
      </c>
      <c r="F7" s="177"/>
      <c r="G7" s="245"/>
      <c r="H7" s="177"/>
      <c r="I7" s="267"/>
      <c r="J7" s="245"/>
    </row>
    <row r="8" spans="1:10" ht="36.75" customHeight="1" x14ac:dyDescent="0.25">
      <c r="A8" s="194"/>
      <c r="B8" s="178"/>
      <c r="C8" s="178"/>
      <c r="D8" s="119" t="s">
        <v>34</v>
      </c>
      <c r="E8" s="119" t="s">
        <v>91</v>
      </c>
      <c r="F8" s="178"/>
      <c r="G8" s="246"/>
      <c r="H8" s="178"/>
      <c r="I8" s="268"/>
      <c r="J8" s="246"/>
    </row>
    <row r="9" spans="1:10" ht="34.5" customHeight="1" x14ac:dyDescent="0.25">
      <c r="A9" s="120" t="s">
        <v>19</v>
      </c>
      <c r="B9" s="189" t="s">
        <v>287</v>
      </c>
      <c r="C9" s="269"/>
      <c r="D9" s="190"/>
      <c r="E9" s="119"/>
      <c r="F9" s="118"/>
      <c r="G9" s="130">
        <f>G10+G14</f>
        <v>30</v>
      </c>
      <c r="H9" s="113"/>
      <c r="I9" s="132"/>
      <c r="J9" s="130"/>
    </row>
    <row r="10" spans="1:10" ht="34.5" customHeight="1" x14ac:dyDescent="0.25">
      <c r="A10" s="179" t="s">
        <v>40</v>
      </c>
      <c r="B10" s="176" t="s">
        <v>87</v>
      </c>
      <c r="C10" s="176" t="s">
        <v>9</v>
      </c>
      <c r="D10" s="119" t="s">
        <v>31</v>
      </c>
      <c r="E10" s="119" t="s">
        <v>35</v>
      </c>
      <c r="F10" s="176" t="s">
        <v>13</v>
      </c>
      <c r="G10" s="244">
        <v>15</v>
      </c>
      <c r="H10" s="176" t="s">
        <v>172</v>
      </c>
      <c r="I10" s="266"/>
      <c r="J10" s="244"/>
    </row>
    <row r="11" spans="1:10" ht="34.5" customHeight="1" x14ac:dyDescent="0.25">
      <c r="A11" s="180"/>
      <c r="B11" s="177"/>
      <c r="C11" s="177"/>
      <c r="D11" s="119" t="s">
        <v>32</v>
      </c>
      <c r="E11" s="119" t="s">
        <v>36</v>
      </c>
      <c r="F11" s="177"/>
      <c r="G11" s="245"/>
      <c r="H11" s="177"/>
      <c r="I11" s="267"/>
      <c r="J11" s="245"/>
    </row>
    <row r="12" spans="1:10" ht="29.25" customHeight="1" x14ac:dyDescent="0.25">
      <c r="A12" s="180"/>
      <c r="B12" s="177"/>
      <c r="C12" s="177"/>
      <c r="D12" s="119" t="s">
        <v>33</v>
      </c>
      <c r="E12" s="119" t="s">
        <v>37</v>
      </c>
      <c r="F12" s="177"/>
      <c r="G12" s="245"/>
      <c r="H12" s="177"/>
      <c r="I12" s="267"/>
      <c r="J12" s="245"/>
    </row>
    <row r="13" spans="1:10" ht="19.5" customHeight="1" x14ac:dyDescent="0.25">
      <c r="A13" s="181"/>
      <c r="B13" s="178"/>
      <c r="C13" s="178"/>
      <c r="D13" s="119" t="s">
        <v>34</v>
      </c>
      <c r="E13" s="119" t="s">
        <v>101</v>
      </c>
      <c r="F13" s="178"/>
      <c r="G13" s="246"/>
      <c r="H13" s="178"/>
      <c r="I13" s="268"/>
      <c r="J13" s="246"/>
    </row>
    <row r="14" spans="1:10" ht="75.75" customHeight="1" x14ac:dyDescent="0.25">
      <c r="A14" s="179" t="s">
        <v>41</v>
      </c>
      <c r="B14" s="176" t="s">
        <v>257</v>
      </c>
      <c r="C14" s="176" t="s">
        <v>9</v>
      </c>
      <c r="D14" s="119" t="s">
        <v>31</v>
      </c>
      <c r="E14" s="119" t="s">
        <v>35</v>
      </c>
      <c r="F14" s="176" t="s">
        <v>13</v>
      </c>
      <c r="G14" s="244">
        <v>15</v>
      </c>
      <c r="H14" s="176" t="s">
        <v>173</v>
      </c>
      <c r="I14" s="266"/>
      <c r="J14" s="244"/>
    </row>
    <row r="15" spans="1:10" ht="30.75" customHeight="1" x14ac:dyDescent="0.25">
      <c r="A15" s="180"/>
      <c r="B15" s="177"/>
      <c r="C15" s="177"/>
      <c r="D15" s="119" t="s">
        <v>32</v>
      </c>
      <c r="E15" s="119" t="s">
        <v>36</v>
      </c>
      <c r="F15" s="177"/>
      <c r="G15" s="245"/>
      <c r="H15" s="177"/>
      <c r="I15" s="267"/>
      <c r="J15" s="245"/>
    </row>
    <row r="16" spans="1:10" ht="34.5" customHeight="1" x14ac:dyDescent="0.25">
      <c r="A16" s="180"/>
      <c r="B16" s="177"/>
      <c r="C16" s="177"/>
      <c r="D16" s="119" t="s">
        <v>33</v>
      </c>
      <c r="E16" s="119" t="s">
        <v>37</v>
      </c>
      <c r="F16" s="177"/>
      <c r="G16" s="245"/>
      <c r="H16" s="177"/>
      <c r="I16" s="267"/>
      <c r="J16" s="245"/>
    </row>
    <row r="17" spans="1:12" ht="16.5" customHeight="1" x14ac:dyDescent="0.25">
      <c r="A17" s="181"/>
      <c r="B17" s="178"/>
      <c r="C17" s="178"/>
      <c r="D17" s="119" t="s">
        <v>34</v>
      </c>
      <c r="E17" s="119" t="s">
        <v>101</v>
      </c>
      <c r="F17" s="178"/>
      <c r="G17" s="246"/>
      <c r="H17" s="178"/>
      <c r="I17" s="268"/>
      <c r="J17" s="246"/>
    </row>
    <row r="18" spans="1:12" ht="34.5" customHeight="1" x14ac:dyDescent="0.25">
      <c r="A18" s="179" t="s">
        <v>20</v>
      </c>
      <c r="B18" s="176" t="s">
        <v>298</v>
      </c>
      <c r="C18" s="176" t="s">
        <v>9</v>
      </c>
      <c r="D18" s="119" t="s">
        <v>31</v>
      </c>
      <c r="E18" s="119" t="s">
        <v>35</v>
      </c>
      <c r="F18" s="176" t="s">
        <v>13</v>
      </c>
      <c r="G18" s="244">
        <v>15</v>
      </c>
      <c r="H18" s="176" t="s">
        <v>174</v>
      </c>
      <c r="I18" s="266"/>
      <c r="J18" s="244"/>
    </row>
    <row r="19" spans="1:12" ht="32.25" customHeight="1" x14ac:dyDescent="0.25">
      <c r="A19" s="180"/>
      <c r="B19" s="177"/>
      <c r="C19" s="177"/>
      <c r="D19" s="119" t="s">
        <v>32</v>
      </c>
      <c r="E19" s="119" t="s">
        <v>36</v>
      </c>
      <c r="F19" s="177"/>
      <c r="G19" s="245"/>
      <c r="H19" s="177"/>
      <c r="I19" s="267"/>
      <c r="J19" s="245"/>
    </row>
    <row r="20" spans="1:12" ht="34.5" customHeight="1" x14ac:dyDescent="0.25">
      <c r="A20" s="180"/>
      <c r="B20" s="177"/>
      <c r="C20" s="177"/>
      <c r="D20" s="119" t="s">
        <v>33</v>
      </c>
      <c r="E20" s="119" t="s">
        <v>37</v>
      </c>
      <c r="F20" s="177"/>
      <c r="G20" s="245"/>
      <c r="H20" s="177"/>
      <c r="I20" s="267"/>
      <c r="J20" s="245"/>
    </row>
    <row r="21" spans="1:12" ht="20.25" customHeight="1" x14ac:dyDescent="0.25">
      <c r="A21" s="181"/>
      <c r="B21" s="178"/>
      <c r="C21" s="178"/>
      <c r="D21" s="119" t="s">
        <v>34</v>
      </c>
      <c r="E21" s="119" t="s">
        <v>101</v>
      </c>
      <c r="F21" s="178"/>
      <c r="G21" s="246"/>
      <c r="H21" s="178"/>
      <c r="I21" s="268"/>
      <c r="J21" s="246"/>
    </row>
    <row r="22" spans="1:12" ht="126" customHeight="1" x14ac:dyDescent="0.25">
      <c r="A22" s="244">
        <v>2</v>
      </c>
      <c r="B22" s="176" t="s">
        <v>79</v>
      </c>
      <c r="C22" s="176" t="s">
        <v>9</v>
      </c>
      <c r="D22" s="118" t="s">
        <v>31</v>
      </c>
      <c r="E22" s="118" t="s">
        <v>100</v>
      </c>
      <c r="F22" s="176" t="s">
        <v>317</v>
      </c>
      <c r="G22" s="176">
        <v>10</v>
      </c>
      <c r="H22" s="254" t="s">
        <v>218</v>
      </c>
      <c r="I22" s="176"/>
      <c r="J22" s="176"/>
    </row>
    <row r="23" spans="1:12" ht="15" customHeight="1" x14ac:dyDescent="0.25">
      <c r="A23" s="245"/>
      <c r="B23" s="177"/>
      <c r="C23" s="177"/>
      <c r="D23" s="118" t="s">
        <v>32</v>
      </c>
      <c r="E23" s="24" t="s">
        <v>236</v>
      </c>
      <c r="F23" s="177"/>
      <c r="G23" s="177"/>
      <c r="H23" s="255"/>
      <c r="I23" s="177"/>
      <c r="J23" s="177"/>
      <c r="L23" s="30"/>
    </row>
    <row r="24" spans="1:12" x14ac:dyDescent="0.25">
      <c r="A24" s="245"/>
      <c r="B24" s="177"/>
      <c r="C24" s="177"/>
      <c r="D24" s="118" t="s">
        <v>33</v>
      </c>
      <c r="E24" s="118" t="s">
        <v>235</v>
      </c>
      <c r="F24" s="177"/>
      <c r="G24" s="177"/>
      <c r="H24" s="255"/>
      <c r="I24" s="177"/>
      <c r="J24" s="177"/>
    </row>
    <row r="25" spans="1:12" ht="36.75" customHeight="1" x14ac:dyDescent="0.25">
      <c r="A25" s="246"/>
      <c r="B25" s="178"/>
      <c r="C25" s="178"/>
      <c r="D25" s="118" t="s">
        <v>34</v>
      </c>
      <c r="E25" s="118" t="s">
        <v>237</v>
      </c>
      <c r="F25" s="178"/>
      <c r="G25" s="178"/>
      <c r="H25" s="256"/>
      <c r="I25" s="178"/>
      <c r="J25" s="178"/>
    </row>
    <row r="26" spans="1:12" ht="144" customHeight="1" x14ac:dyDescent="0.25">
      <c r="A26" s="131">
        <v>3</v>
      </c>
      <c r="B26" s="118" t="s">
        <v>270</v>
      </c>
      <c r="C26" s="118" t="s">
        <v>92</v>
      </c>
      <c r="D26" s="131" t="s">
        <v>271</v>
      </c>
      <c r="E26" s="118" t="s">
        <v>288</v>
      </c>
      <c r="F26" s="111" t="s">
        <v>272</v>
      </c>
      <c r="G26" s="131">
        <v>3</v>
      </c>
      <c r="H26" s="118" t="s">
        <v>273</v>
      </c>
      <c r="I26" s="131"/>
      <c r="J26" s="131"/>
    </row>
    <row r="27" spans="1:12" ht="99" customHeight="1" x14ac:dyDescent="0.25">
      <c r="A27" s="131">
        <v>4</v>
      </c>
      <c r="B27" s="118" t="s">
        <v>275</v>
      </c>
      <c r="C27" s="118" t="s">
        <v>12</v>
      </c>
      <c r="D27" s="131" t="s">
        <v>271</v>
      </c>
      <c r="E27" s="62">
        <v>1</v>
      </c>
      <c r="F27" s="111" t="s">
        <v>13</v>
      </c>
      <c r="G27" s="131">
        <v>2</v>
      </c>
      <c r="H27" s="118" t="s">
        <v>276</v>
      </c>
      <c r="I27" s="131"/>
      <c r="J27" s="131"/>
    </row>
    <row r="28" spans="1:12" ht="59.25" customHeight="1" x14ac:dyDescent="0.25">
      <c r="A28" s="131">
        <v>5</v>
      </c>
      <c r="B28" s="118" t="s">
        <v>342</v>
      </c>
      <c r="C28" s="118" t="s">
        <v>9</v>
      </c>
      <c r="D28" s="118" t="s">
        <v>56</v>
      </c>
      <c r="E28" s="118" t="s">
        <v>347</v>
      </c>
      <c r="F28" s="118" t="s">
        <v>148</v>
      </c>
      <c r="G28" s="118">
        <v>10</v>
      </c>
      <c r="H28" s="113" t="s">
        <v>349</v>
      </c>
      <c r="I28" s="131"/>
      <c r="J28" s="131"/>
    </row>
    <row r="29" spans="1:12" ht="66" customHeight="1" x14ac:dyDescent="0.25">
      <c r="A29" s="131">
        <v>6</v>
      </c>
      <c r="B29" s="118" t="s">
        <v>343</v>
      </c>
      <c r="C29" s="118" t="s">
        <v>346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276</v>
      </c>
      <c r="I29" s="131"/>
      <c r="J29" s="131"/>
    </row>
    <row r="30" spans="1:12" ht="141.75" customHeight="1" x14ac:dyDescent="0.25">
      <c r="A30" s="131">
        <v>7</v>
      </c>
      <c r="B30" s="118" t="s">
        <v>344</v>
      </c>
      <c r="C30" s="118" t="s">
        <v>333</v>
      </c>
      <c r="D30" s="118" t="s">
        <v>271</v>
      </c>
      <c r="E30" s="118" t="s">
        <v>334</v>
      </c>
      <c r="F30" s="118" t="s">
        <v>148</v>
      </c>
      <c r="G30" s="118">
        <v>5</v>
      </c>
      <c r="H30" s="113" t="s">
        <v>367</v>
      </c>
      <c r="I30" s="131"/>
      <c r="J30" s="131"/>
    </row>
    <row r="31" spans="1:12" ht="90" x14ac:dyDescent="0.25">
      <c r="A31" s="131">
        <v>8</v>
      </c>
      <c r="B31" s="118" t="s">
        <v>345</v>
      </c>
      <c r="C31" s="118" t="s">
        <v>348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350</v>
      </c>
      <c r="I31" s="131"/>
      <c r="J31" s="131"/>
    </row>
    <row r="32" spans="1:12" ht="19.5" customHeight="1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4" spans="2:2" ht="30" x14ac:dyDescent="0.25">
      <c r="B34" s="9" t="s">
        <v>274</v>
      </c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2:H25"/>
    <mergeCell ref="I22:I25"/>
    <mergeCell ref="J22:J25"/>
    <mergeCell ref="A22:A25"/>
    <mergeCell ref="B22:B25"/>
    <mergeCell ref="C22:C25"/>
    <mergeCell ref="F22:F25"/>
    <mergeCell ref="G22:G25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62992125984" right="0.31496062992125984" top="0.55118110236220474" bottom="0.74803149606299213" header="0.31496062992125984" footer="0.31496062992125984"/>
  <pageSetup paperSize="9" scale="48" fitToHeight="0" orientation="portrait" horizontalDpi="4294967293" verticalDpi="0" r:id="rId1"/>
  <ignoredErrors>
    <ignoredError sqref="A4:A9" numberStoredAsText="1"/>
    <ignoredError sqref="A14:A17 A10 A19:A21" twoDigitTextYear="1"/>
    <ignoredError sqref="A18" twoDigitTextYear="1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J35"/>
  <sheetViews>
    <sheetView zoomScale="84" zoomScaleNormal="84" workbookViewId="0">
      <pane xSplit="1" ySplit="3" topLeftCell="B2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85546875" style="31" customWidth="1"/>
    <col min="2" max="2" width="25.140625" style="31" customWidth="1"/>
    <col min="3" max="3" width="10.42578125" style="31" customWidth="1"/>
    <col min="4" max="4" width="24" style="31" customWidth="1"/>
    <col min="5" max="5" width="10.42578125" style="31" customWidth="1"/>
    <col min="6" max="6" width="20.7109375" style="31" customWidth="1"/>
    <col min="7" max="7" width="10.85546875" style="31" customWidth="1"/>
    <col min="8" max="8" width="33.140625" style="31" customWidth="1"/>
    <col min="9" max="9" width="8.42578125" style="31" customWidth="1"/>
    <col min="10" max="10" width="44" style="31" customWidth="1"/>
    <col min="11" max="11" width="10.140625" bestFit="1" customWidth="1"/>
  </cols>
  <sheetData>
    <row r="1" spans="1:10" ht="64.5" customHeight="1" x14ac:dyDescent="0.25">
      <c r="J1" s="14" t="s">
        <v>499</v>
      </c>
    </row>
    <row r="2" spans="1:10" ht="29.25" customHeight="1" x14ac:dyDescent="0.25">
      <c r="A2" s="211" t="s">
        <v>444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75.7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51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G5+G9+G18</f>
        <v>60</v>
      </c>
      <c r="H4" s="111"/>
      <c r="I4" s="111"/>
      <c r="J4" s="111"/>
    </row>
    <row r="5" spans="1:10" ht="15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85" t="s">
        <v>13</v>
      </c>
      <c r="G5" s="244">
        <v>15</v>
      </c>
      <c r="H5" s="176" t="s">
        <v>242</v>
      </c>
      <c r="I5" s="266"/>
      <c r="J5" s="244"/>
    </row>
    <row r="6" spans="1:10" ht="30" customHeight="1" x14ac:dyDescent="0.25">
      <c r="A6" s="194"/>
      <c r="B6" s="177"/>
      <c r="C6" s="177"/>
      <c r="D6" s="119" t="s">
        <v>32</v>
      </c>
      <c r="E6" s="119" t="s">
        <v>126</v>
      </c>
      <c r="F6" s="185"/>
      <c r="G6" s="245"/>
      <c r="H6" s="177"/>
      <c r="I6" s="267"/>
      <c r="J6" s="245"/>
    </row>
    <row r="7" spans="1:10" ht="28.5" customHeight="1" x14ac:dyDescent="0.25">
      <c r="A7" s="194"/>
      <c r="B7" s="177"/>
      <c r="C7" s="177"/>
      <c r="D7" s="119" t="s">
        <v>33</v>
      </c>
      <c r="E7" s="119" t="s">
        <v>127</v>
      </c>
      <c r="F7" s="185"/>
      <c r="G7" s="245"/>
      <c r="H7" s="177"/>
      <c r="I7" s="267"/>
      <c r="J7" s="245"/>
    </row>
    <row r="8" spans="1:10" ht="30.75" customHeight="1" x14ac:dyDescent="0.25">
      <c r="A8" s="194"/>
      <c r="B8" s="178"/>
      <c r="C8" s="178"/>
      <c r="D8" s="119" t="s">
        <v>34</v>
      </c>
      <c r="E8" s="119" t="s">
        <v>91</v>
      </c>
      <c r="F8" s="185"/>
      <c r="G8" s="246"/>
      <c r="H8" s="178"/>
      <c r="I8" s="268"/>
      <c r="J8" s="246"/>
    </row>
    <row r="9" spans="1:10" ht="36" customHeight="1" x14ac:dyDescent="0.25">
      <c r="A9" s="120" t="s">
        <v>19</v>
      </c>
      <c r="B9" s="250" t="s">
        <v>287</v>
      </c>
      <c r="C9" s="289"/>
      <c r="D9" s="251"/>
      <c r="E9" s="119"/>
      <c r="F9" s="118"/>
      <c r="G9" s="130">
        <f>G10+G14</f>
        <v>30</v>
      </c>
      <c r="H9" s="113"/>
      <c r="I9" s="132"/>
      <c r="J9" s="130"/>
    </row>
    <row r="10" spans="1:10" ht="30.75" customHeight="1" x14ac:dyDescent="0.25">
      <c r="A10" s="179" t="s">
        <v>40</v>
      </c>
      <c r="B10" s="176" t="s">
        <v>87</v>
      </c>
      <c r="C10" s="176" t="s">
        <v>9</v>
      </c>
      <c r="D10" s="119" t="s">
        <v>31</v>
      </c>
      <c r="E10" s="119" t="s">
        <v>35</v>
      </c>
      <c r="F10" s="176" t="s">
        <v>13</v>
      </c>
      <c r="G10" s="244">
        <v>15</v>
      </c>
      <c r="H10" s="176" t="s">
        <v>172</v>
      </c>
      <c r="I10" s="266"/>
      <c r="J10" s="244"/>
    </row>
    <row r="11" spans="1:10" ht="30.75" customHeight="1" x14ac:dyDescent="0.25">
      <c r="A11" s="180"/>
      <c r="B11" s="177"/>
      <c r="C11" s="177"/>
      <c r="D11" s="119" t="s">
        <v>32</v>
      </c>
      <c r="E11" s="119" t="s">
        <v>36</v>
      </c>
      <c r="F11" s="177"/>
      <c r="G11" s="245"/>
      <c r="H11" s="177"/>
      <c r="I11" s="267"/>
      <c r="J11" s="245"/>
    </row>
    <row r="12" spans="1:10" ht="24.75" customHeight="1" x14ac:dyDescent="0.25">
      <c r="A12" s="180"/>
      <c r="B12" s="177"/>
      <c r="C12" s="177"/>
      <c r="D12" s="119" t="s">
        <v>33</v>
      </c>
      <c r="E12" s="119" t="s">
        <v>37</v>
      </c>
      <c r="F12" s="177"/>
      <c r="G12" s="245"/>
      <c r="H12" s="177"/>
      <c r="I12" s="267"/>
      <c r="J12" s="245"/>
    </row>
    <row r="13" spans="1:10" ht="26.25" customHeight="1" x14ac:dyDescent="0.25">
      <c r="A13" s="181"/>
      <c r="B13" s="178"/>
      <c r="C13" s="178"/>
      <c r="D13" s="119" t="s">
        <v>34</v>
      </c>
      <c r="E13" s="119" t="s">
        <v>101</v>
      </c>
      <c r="F13" s="178"/>
      <c r="G13" s="246"/>
      <c r="H13" s="178"/>
      <c r="I13" s="268"/>
      <c r="J13" s="246"/>
    </row>
    <row r="14" spans="1:10" ht="26.25" customHeight="1" x14ac:dyDescent="0.25">
      <c r="A14" s="179" t="s">
        <v>41</v>
      </c>
      <c r="B14" s="176" t="s">
        <v>86</v>
      </c>
      <c r="C14" s="176" t="s">
        <v>9</v>
      </c>
      <c r="D14" s="119" t="s">
        <v>31</v>
      </c>
      <c r="E14" s="119" t="s">
        <v>35</v>
      </c>
      <c r="F14" s="176" t="s">
        <v>13</v>
      </c>
      <c r="G14" s="244">
        <v>15</v>
      </c>
      <c r="H14" s="176" t="s">
        <v>173</v>
      </c>
      <c r="I14" s="266"/>
      <c r="J14" s="244"/>
    </row>
    <row r="15" spans="1:10" ht="17.25" customHeight="1" x14ac:dyDescent="0.25">
      <c r="A15" s="180"/>
      <c r="B15" s="177"/>
      <c r="C15" s="177"/>
      <c r="D15" s="119" t="s">
        <v>32</v>
      </c>
      <c r="E15" s="119" t="s">
        <v>36</v>
      </c>
      <c r="F15" s="177"/>
      <c r="G15" s="245"/>
      <c r="H15" s="177"/>
      <c r="I15" s="267"/>
      <c r="J15" s="245"/>
    </row>
    <row r="16" spans="1:10" ht="30.75" customHeight="1" x14ac:dyDescent="0.25">
      <c r="A16" s="180"/>
      <c r="B16" s="177"/>
      <c r="C16" s="177"/>
      <c r="D16" s="119" t="s">
        <v>33</v>
      </c>
      <c r="E16" s="119" t="s">
        <v>37</v>
      </c>
      <c r="F16" s="177"/>
      <c r="G16" s="245"/>
      <c r="H16" s="177"/>
      <c r="I16" s="267"/>
      <c r="J16" s="245"/>
    </row>
    <row r="17" spans="1:10" ht="30" customHeight="1" x14ac:dyDescent="0.25">
      <c r="A17" s="181"/>
      <c r="B17" s="178"/>
      <c r="C17" s="178"/>
      <c r="D17" s="119" t="s">
        <v>34</v>
      </c>
      <c r="E17" s="119" t="s">
        <v>101</v>
      </c>
      <c r="F17" s="178"/>
      <c r="G17" s="246"/>
      <c r="H17" s="178"/>
      <c r="I17" s="268"/>
      <c r="J17" s="246"/>
    </row>
    <row r="18" spans="1:10" ht="20.25" customHeight="1" x14ac:dyDescent="0.25">
      <c r="A18" s="179" t="s">
        <v>20</v>
      </c>
      <c r="B18" s="176" t="s">
        <v>298</v>
      </c>
      <c r="C18" s="176" t="s">
        <v>9</v>
      </c>
      <c r="D18" s="119" t="s">
        <v>31</v>
      </c>
      <c r="E18" s="119" t="s">
        <v>35</v>
      </c>
      <c r="F18" s="176" t="s">
        <v>13</v>
      </c>
      <c r="G18" s="244">
        <v>15</v>
      </c>
      <c r="H18" s="176" t="s">
        <v>174</v>
      </c>
      <c r="I18" s="266"/>
      <c r="J18" s="244"/>
    </row>
    <row r="19" spans="1:10" ht="14.25" customHeight="1" x14ac:dyDescent="0.25">
      <c r="A19" s="180"/>
      <c r="B19" s="177"/>
      <c r="C19" s="177"/>
      <c r="D19" s="119" t="s">
        <v>32</v>
      </c>
      <c r="E19" s="119" t="s">
        <v>36</v>
      </c>
      <c r="F19" s="177"/>
      <c r="G19" s="245"/>
      <c r="H19" s="177"/>
      <c r="I19" s="267"/>
      <c r="J19" s="245"/>
    </row>
    <row r="20" spans="1:10" ht="24.75" customHeight="1" x14ac:dyDescent="0.25">
      <c r="A20" s="180"/>
      <c r="B20" s="177"/>
      <c r="C20" s="177"/>
      <c r="D20" s="119" t="s">
        <v>33</v>
      </c>
      <c r="E20" s="119" t="s">
        <v>37</v>
      </c>
      <c r="F20" s="177"/>
      <c r="G20" s="245"/>
      <c r="H20" s="177"/>
      <c r="I20" s="267"/>
      <c r="J20" s="245"/>
    </row>
    <row r="21" spans="1:10" ht="48" customHeight="1" x14ac:dyDescent="0.25">
      <c r="A21" s="181"/>
      <c r="B21" s="178"/>
      <c r="C21" s="178"/>
      <c r="D21" s="119" t="s">
        <v>34</v>
      </c>
      <c r="E21" s="119" t="s">
        <v>101</v>
      </c>
      <c r="F21" s="178"/>
      <c r="G21" s="246"/>
      <c r="H21" s="178"/>
      <c r="I21" s="268"/>
      <c r="J21" s="246"/>
    </row>
    <row r="22" spans="1:10" ht="150" customHeight="1" x14ac:dyDescent="0.25">
      <c r="A22" s="244">
        <v>2</v>
      </c>
      <c r="B22" s="176" t="s">
        <v>79</v>
      </c>
      <c r="C22" s="176" t="s">
        <v>9</v>
      </c>
      <c r="D22" s="118" t="s">
        <v>31</v>
      </c>
      <c r="E22" s="118" t="s">
        <v>100</v>
      </c>
      <c r="F22" s="176" t="s">
        <v>318</v>
      </c>
      <c r="G22" s="176">
        <v>10</v>
      </c>
      <c r="H22" s="254" t="s">
        <v>218</v>
      </c>
      <c r="I22" s="176"/>
      <c r="J22" s="176"/>
    </row>
    <row r="23" spans="1:10" x14ac:dyDescent="0.25">
      <c r="A23" s="245"/>
      <c r="B23" s="177"/>
      <c r="C23" s="177"/>
      <c r="D23" s="118" t="s">
        <v>32</v>
      </c>
      <c r="E23" s="118" t="s">
        <v>236</v>
      </c>
      <c r="F23" s="177"/>
      <c r="G23" s="177"/>
      <c r="H23" s="255"/>
      <c r="I23" s="177"/>
      <c r="J23" s="177"/>
    </row>
    <row r="24" spans="1:10" x14ac:dyDescent="0.25">
      <c r="A24" s="245"/>
      <c r="B24" s="177"/>
      <c r="C24" s="177"/>
      <c r="D24" s="118" t="s">
        <v>33</v>
      </c>
      <c r="E24" s="118" t="s">
        <v>235</v>
      </c>
      <c r="F24" s="177"/>
      <c r="G24" s="177"/>
      <c r="H24" s="255"/>
      <c r="I24" s="177"/>
      <c r="J24" s="177"/>
    </row>
    <row r="25" spans="1:10" x14ac:dyDescent="0.25">
      <c r="A25" s="246"/>
      <c r="B25" s="178"/>
      <c r="C25" s="178"/>
      <c r="D25" s="118" t="s">
        <v>34</v>
      </c>
      <c r="E25" s="118" t="s">
        <v>237</v>
      </c>
      <c r="F25" s="178"/>
      <c r="G25" s="178"/>
      <c r="H25" s="256"/>
      <c r="I25" s="178"/>
      <c r="J25" s="178"/>
    </row>
    <row r="26" spans="1:10" ht="180" x14ac:dyDescent="0.25">
      <c r="A26" s="131">
        <v>3</v>
      </c>
      <c r="B26" s="118" t="s">
        <v>270</v>
      </c>
      <c r="C26" s="118" t="s">
        <v>92</v>
      </c>
      <c r="D26" s="131" t="s">
        <v>271</v>
      </c>
      <c r="E26" s="118" t="s">
        <v>288</v>
      </c>
      <c r="F26" s="111" t="s">
        <v>272</v>
      </c>
      <c r="G26" s="131">
        <v>3</v>
      </c>
      <c r="H26" s="118" t="s">
        <v>273</v>
      </c>
      <c r="I26" s="131"/>
      <c r="J26" s="131"/>
    </row>
    <row r="27" spans="1:10" ht="135" x14ac:dyDescent="0.25">
      <c r="A27" s="131">
        <v>4</v>
      </c>
      <c r="B27" s="118" t="s">
        <v>275</v>
      </c>
      <c r="C27" s="118" t="s">
        <v>12</v>
      </c>
      <c r="D27" s="131" t="s">
        <v>271</v>
      </c>
      <c r="E27" s="62">
        <v>1</v>
      </c>
      <c r="F27" s="111" t="s">
        <v>13</v>
      </c>
      <c r="G27" s="131">
        <v>2</v>
      </c>
      <c r="H27" s="118" t="s">
        <v>276</v>
      </c>
      <c r="I27" s="131"/>
      <c r="J27" s="131"/>
    </row>
    <row r="28" spans="1:10" ht="45" x14ac:dyDescent="0.25">
      <c r="A28" s="131">
        <v>5</v>
      </c>
      <c r="B28" s="118" t="s">
        <v>342</v>
      </c>
      <c r="C28" s="118" t="s">
        <v>9</v>
      </c>
      <c r="D28" s="118" t="s">
        <v>56</v>
      </c>
      <c r="E28" s="118" t="s">
        <v>347</v>
      </c>
      <c r="F28" s="118" t="s">
        <v>148</v>
      </c>
      <c r="G28" s="118">
        <v>10</v>
      </c>
      <c r="H28" s="113" t="s">
        <v>349</v>
      </c>
      <c r="I28" s="131"/>
      <c r="J28" s="131"/>
    </row>
    <row r="29" spans="1:10" ht="75" x14ac:dyDescent="0.25">
      <c r="A29" s="131">
        <v>6</v>
      </c>
      <c r="B29" s="118" t="s">
        <v>343</v>
      </c>
      <c r="C29" s="118" t="s">
        <v>346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276</v>
      </c>
      <c r="I29" s="131"/>
      <c r="J29" s="131"/>
    </row>
    <row r="30" spans="1:10" ht="135" x14ac:dyDescent="0.25">
      <c r="A30" s="131">
        <v>7</v>
      </c>
      <c r="B30" s="118" t="s">
        <v>344</v>
      </c>
      <c r="C30" s="118" t="s">
        <v>333</v>
      </c>
      <c r="D30" s="118" t="s">
        <v>271</v>
      </c>
      <c r="E30" s="118" t="s">
        <v>334</v>
      </c>
      <c r="F30" s="118" t="s">
        <v>148</v>
      </c>
      <c r="G30" s="118">
        <v>5</v>
      </c>
      <c r="H30" s="113" t="s">
        <v>367</v>
      </c>
      <c r="I30" s="131"/>
      <c r="J30" s="131"/>
    </row>
    <row r="31" spans="1:10" ht="105" x14ac:dyDescent="0.25">
      <c r="A31" s="131">
        <v>8</v>
      </c>
      <c r="B31" s="118" t="s">
        <v>345</v>
      </c>
      <c r="C31" s="118" t="s">
        <v>348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350</v>
      </c>
      <c r="I31" s="131"/>
      <c r="J31" s="131"/>
    </row>
    <row r="32" spans="1:10" ht="17.25" customHeight="1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5" spans="2:2" ht="30" x14ac:dyDescent="0.25">
      <c r="B35" s="9" t="s">
        <v>274</v>
      </c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2:H25"/>
    <mergeCell ref="I22:I25"/>
    <mergeCell ref="J22:J25"/>
    <mergeCell ref="A22:A25"/>
    <mergeCell ref="B22:B25"/>
    <mergeCell ref="C22:C25"/>
    <mergeCell ref="F22:F25"/>
    <mergeCell ref="G22:G25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62992125984" right="0.31496062992125984" top="0" bottom="0" header="0.31496062992125984" footer="0.31496062992125984"/>
  <pageSetup paperSize="9" scale="40" orientation="landscape" horizontalDpi="4294967293" verticalDpi="0" r:id="rId1"/>
  <ignoredErrors>
    <ignoredError sqref="A4:A9 A18" numberStoredAsText="1"/>
    <ignoredError sqref="A14 A10" twoDigitTextYear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J40"/>
  <sheetViews>
    <sheetView zoomScale="86" zoomScaleNormal="86" workbookViewId="0">
      <pane xSplit="1" ySplit="3" topLeftCell="B2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140625" style="146" customWidth="1"/>
    <col min="2" max="2" width="26.28515625" style="146" customWidth="1"/>
    <col min="3" max="3" width="12.42578125" style="146" customWidth="1"/>
    <col min="4" max="4" width="23.5703125" style="146" customWidth="1"/>
    <col min="5" max="5" width="11.140625" style="146" customWidth="1"/>
    <col min="6" max="6" width="17.42578125" style="146" customWidth="1"/>
    <col min="7" max="7" width="16.42578125" style="146" customWidth="1"/>
    <col min="8" max="8" width="33.5703125" style="146" customWidth="1"/>
    <col min="9" max="9" width="7" style="146" customWidth="1"/>
    <col min="10" max="10" width="38.7109375" style="146" customWidth="1"/>
    <col min="11" max="11" width="30.85546875" customWidth="1"/>
  </cols>
  <sheetData>
    <row r="1" spans="1:10" ht="60" x14ac:dyDescent="0.25">
      <c r="J1" s="14" t="s">
        <v>500</v>
      </c>
    </row>
    <row r="2" spans="1:10" ht="31.5" customHeight="1" x14ac:dyDescent="0.25">
      <c r="A2" s="211" t="s">
        <v>445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ht="50.2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49.5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G5+G9+G18</f>
        <v>60</v>
      </c>
      <c r="H4" s="111"/>
      <c r="I4" s="111"/>
      <c r="J4" s="111"/>
    </row>
    <row r="5" spans="1:10" ht="30.75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85" t="s">
        <v>13</v>
      </c>
      <c r="G5" s="244">
        <v>15</v>
      </c>
      <c r="H5" s="176" t="s">
        <v>242</v>
      </c>
      <c r="I5" s="266"/>
      <c r="J5" s="244"/>
    </row>
    <row r="6" spans="1:10" ht="30.75" customHeight="1" x14ac:dyDescent="0.25">
      <c r="A6" s="194"/>
      <c r="B6" s="177"/>
      <c r="C6" s="177"/>
      <c r="D6" s="119" t="s">
        <v>32</v>
      </c>
      <c r="E6" s="119" t="s">
        <v>126</v>
      </c>
      <c r="F6" s="185"/>
      <c r="G6" s="245"/>
      <c r="H6" s="177"/>
      <c r="I6" s="267"/>
      <c r="J6" s="245"/>
    </row>
    <row r="7" spans="1:10" ht="25.5" customHeight="1" x14ac:dyDescent="0.25">
      <c r="A7" s="194"/>
      <c r="B7" s="177"/>
      <c r="C7" s="177"/>
      <c r="D7" s="119" t="s">
        <v>33</v>
      </c>
      <c r="E7" s="119" t="s">
        <v>127</v>
      </c>
      <c r="F7" s="185"/>
      <c r="G7" s="245"/>
      <c r="H7" s="177"/>
      <c r="I7" s="267"/>
      <c r="J7" s="245"/>
    </row>
    <row r="8" spans="1:10" ht="23.25" customHeight="1" x14ac:dyDescent="0.25">
      <c r="A8" s="194"/>
      <c r="B8" s="178"/>
      <c r="C8" s="178"/>
      <c r="D8" s="119" t="s">
        <v>34</v>
      </c>
      <c r="E8" s="119" t="s">
        <v>91</v>
      </c>
      <c r="F8" s="185"/>
      <c r="G8" s="246"/>
      <c r="H8" s="178"/>
      <c r="I8" s="268"/>
      <c r="J8" s="246"/>
    </row>
    <row r="9" spans="1:10" ht="30" customHeight="1" x14ac:dyDescent="0.25">
      <c r="A9" s="120" t="s">
        <v>19</v>
      </c>
      <c r="B9" s="189" t="s">
        <v>287</v>
      </c>
      <c r="C9" s="269"/>
      <c r="D9" s="190"/>
      <c r="E9" s="119"/>
      <c r="F9" s="118"/>
      <c r="G9" s="130">
        <f>G10+G14</f>
        <v>30</v>
      </c>
      <c r="H9" s="113"/>
      <c r="I9" s="132"/>
      <c r="J9" s="130"/>
    </row>
    <row r="10" spans="1:10" ht="27" customHeight="1" x14ac:dyDescent="0.25">
      <c r="A10" s="179" t="s">
        <v>40</v>
      </c>
      <c r="B10" s="176" t="s">
        <v>87</v>
      </c>
      <c r="C10" s="176" t="s">
        <v>9</v>
      </c>
      <c r="D10" s="119" t="s">
        <v>31</v>
      </c>
      <c r="E10" s="119" t="s">
        <v>35</v>
      </c>
      <c r="F10" s="185" t="s">
        <v>13</v>
      </c>
      <c r="G10" s="244">
        <v>15</v>
      </c>
      <c r="H10" s="176" t="s">
        <v>172</v>
      </c>
      <c r="I10" s="266"/>
      <c r="J10" s="244"/>
    </row>
    <row r="11" spans="1:10" ht="27" customHeight="1" x14ac:dyDescent="0.25">
      <c r="A11" s="180"/>
      <c r="B11" s="177"/>
      <c r="C11" s="177"/>
      <c r="D11" s="119" t="s">
        <v>32</v>
      </c>
      <c r="E11" s="119" t="s">
        <v>36</v>
      </c>
      <c r="F11" s="185"/>
      <c r="G11" s="245"/>
      <c r="H11" s="177"/>
      <c r="I11" s="267"/>
      <c r="J11" s="245"/>
    </row>
    <row r="12" spans="1:10" ht="27" customHeight="1" x14ac:dyDescent="0.25">
      <c r="A12" s="180"/>
      <c r="B12" s="177"/>
      <c r="C12" s="177"/>
      <c r="D12" s="119" t="s">
        <v>33</v>
      </c>
      <c r="E12" s="119" t="s">
        <v>37</v>
      </c>
      <c r="F12" s="185"/>
      <c r="G12" s="245"/>
      <c r="H12" s="177"/>
      <c r="I12" s="267"/>
      <c r="J12" s="245"/>
    </row>
    <row r="13" spans="1:10" ht="27" customHeight="1" x14ac:dyDescent="0.25">
      <c r="A13" s="181"/>
      <c r="B13" s="178"/>
      <c r="C13" s="178"/>
      <c r="D13" s="119" t="s">
        <v>34</v>
      </c>
      <c r="E13" s="119" t="s">
        <v>101</v>
      </c>
      <c r="F13" s="185"/>
      <c r="G13" s="246"/>
      <c r="H13" s="178"/>
      <c r="I13" s="268"/>
      <c r="J13" s="246"/>
    </row>
    <row r="14" spans="1:10" ht="27" customHeight="1" x14ac:dyDescent="0.25">
      <c r="A14" s="179" t="s">
        <v>41</v>
      </c>
      <c r="B14" s="176" t="s">
        <v>86</v>
      </c>
      <c r="C14" s="176" t="s">
        <v>9</v>
      </c>
      <c r="D14" s="119" t="s">
        <v>31</v>
      </c>
      <c r="E14" s="119" t="s">
        <v>35</v>
      </c>
      <c r="F14" s="185" t="s">
        <v>13</v>
      </c>
      <c r="G14" s="244">
        <v>15</v>
      </c>
      <c r="H14" s="176" t="s">
        <v>173</v>
      </c>
      <c r="I14" s="266"/>
      <c r="J14" s="244"/>
    </row>
    <row r="15" spans="1:10" ht="27" customHeight="1" x14ac:dyDescent="0.25">
      <c r="A15" s="180"/>
      <c r="B15" s="177"/>
      <c r="C15" s="177"/>
      <c r="D15" s="119" t="s">
        <v>32</v>
      </c>
      <c r="E15" s="119" t="s">
        <v>36</v>
      </c>
      <c r="F15" s="185"/>
      <c r="G15" s="245"/>
      <c r="H15" s="177"/>
      <c r="I15" s="267"/>
      <c r="J15" s="245"/>
    </row>
    <row r="16" spans="1:10" ht="27" customHeight="1" x14ac:dyDescent="0.25">
      <c r="A16" s="180"/>
      <c r="B16" s="177"/>
      <c r="C16" s="177"/>
      <c r="D16" s="119" t="s">
        <v>33</v>
      </c>
      <c r="E16" s="119" t="s">
        <v>37</v>
      </c>
      <c r="F16" s="185"/>
      <c r="G16" s="245"/>
      <c r="H16" s="177"/>
      <c r="I16" s="267"/>
      <c r="J16" s="245"/>
    </row>
    <row r="17" spans="1:10" ht="27" customHeight="1" x14ac:dyDescent="0.25">
      <c r="A17" s="181"/>
      <c r="B17" s="178"/>
      <c r="C17" s="178"/>
      <c r="D17" s="119" t="s">
        <v>34</v>
      </c>
      <c r="E17" s="119" t="s">
        <v>101</v>
      </c>
      <c r="F17" s="185"/>
      <c r="G17" s="246"/>
      <c r="H17" s="178"/>
      <c r="I17" s="268"/>
      <c r="J17" s="246"/>
    </row>
    <row r="18" spans="1:10" ht="27" customHeight="1" x14ac:dyDescent="0.25">
      <c r="A18" s="179" t="s">
        <v>20</v>
      </c>
      <c r="B18" s="176" t="s">
        <v>298</v>
      </c>
      <c r="C18" s="176" t="s">
        <v>9</v>
      </c>
      <c r="D18" s="119" t="s">
        <v>31</v>
      </c>
      <c r="E18" s="119" t="s">
        <v>35</v>
      </c>
      <c r="F18" s="185" t="s">
        <v>13</v>
      </c>
      <c r="G18" s="244">
        <v>15</v>
      </c>
      <c r="H18" s="176" t="s">
        <v>174</v>
      </c>
      <c r="I18" s="266"/>
      <c r="J18" s="244"/>
    </row>
    <row r="19" spans="1:10" ht="27" customHeight="1" x14ac:dyDescent="0.25">
      <c r="A19" s="180"/>
      <c r="B19" s="177"/>
      <c r="C19" s="177"/>
      <c r="D19" s="119" t="s">
        <v>32</v>
      </c>
      <c r="E19" s="119" t="s">
        <v>36</v>
      </c>
      <c r="F19" s="185"/>
      <c r="G19" s="245"/>
      <c r="H19" s="177"/>
      <c r="I19" s="267"/>
      <c r="J19" s="245"/>
    </row>
    <row r="20" spans="1:10" ht="27" customHeight="1" x14ac:dyDescent="0.25">
      <c r="A20" s="180"/>
      <c r="B20" s="177"/>
      <c r="C20" s="177"/>
      <c r="D20" s="119" t="s">
        <v>33</v>
      </c>
      <c r="E20" s="119" t="s">
        <v>37</v>
      </c>
      <c r="F20" s="185"/>
      <c r="G20" s="245"/>
      <c r="H20" s="177"/>
      <c r="I20" s="267"/>
      <c r="J20" s="245"/>
    </row>
    <row r="21" spans="1:10" ht="27" customHeight="1" x14ac:dyDescent="0.25">
      <c r="A21" s="181"/>
      <c r="B21" s="178"/>
      <c r="C21" s="178"/>
      <c r="D21" s="119" t="s">
        <v>34</v>
      </c>
      <c r="E21" s="119" t="s">
        <v>101</v>
      </c>
      <c r="F21" s="185"/>
      <c r="G21" s="246"/>
      <c r="H21" s="178"/>
      <c r="I21" s="268"/>
      <c r="J21" s="246"/>
    </row>
    <row r="22" spans="1:10" ht="135" customHeight="1" x14ac:dyDescent="0.25">
      <c r="A22" s="244">
        <v>2</v>
      </c>
      <c r="B22" s="176" t="s">
        <v>79</v>
      </c>
      <c r="C22" s="176" t="s">
        <v>9</v>
      </c>
      <c r="D22" s="118" t="s">
        <v>31</v>
      </c>
      <c r="E22" s="118" t="s">
        <v>100</v>
      </c>
      <c r="F22" s="176" t="s">
        <v>319</v>
      </c>
      <c r="G22" s="176">
        <v>10</v>
      </c>
      <c r="H22" s="254" t="s">
        <v>218</v>
      </c>
      <c r="I22" s="195"/>
      <c r="J22" s="176"/>
    </row>
    <row r="23" spans="1:10" x14ac:dyDescent="0.25">
      <c r="A23" s="245"/>
      <c r="B23" s="177"/>
      <c r="C23" s="177"/>
      <c r="D23" s="118" t="s">
        <v>32</v>
      </c>
      <c r="E23" s="118" t="s">
        <v>236</v>
      </c>
      <c r="F23" s="177"/>
      <c r="G23" s="177"/>
      <c r="H23" s="255"/>
      <c r="I23" s="196"/>
      <c r="J23" s="177"/>
    </row>
    <row r="24" spans="1:10" x14ac:dyDescent="0.25">
      <c r="A24" s="245"/>
      <c r="B24" s="177"/>
      <c r="C24" s="177"/>
      <c r="D24" s="118" t="s">
        <v>33</v>
      </c>
      <c r="E24" s="118" t="s">
        <v>235</v>
      </c>
      <c r="F24" s="177"/>
      <c r="G24" s="177"/>
      <c r="H24" s="255"/>
      <c r="I24" s="196"/>
      <c r="J24" s="177"/>
    </row>
    <row r="25" spans="1:10" x14ac:dyDescent="0.25">
      <c r="A25" s="246"/>
      <c r="B25" s="178"/>
      <c r="C25" s="178"/>
      <c r="D25" s="118" t="s">
        <v>34</v>
      </c>
      <c r="E25" s="118" t="s">
        <v>237</v>
      </c>
      <c r="F25" s="178"/>
      <c r="G25" s="178"/>
      <c r="H25" s="256"/>
      <c r="I25" s="197"/>
      <c r="J25" s="178"/>
    </row>
    <row r="26" spans="1:10" ht="244.5" customHeight="1" x14ac:dyDescent="0.25">
      <c r="A26" s="131">
        <v>3</v>
      </c>
      <c r="B26" s="118" t="s">
        <v>270</v>
      </c>
      <c r="C26" s="118" t="s">
        <v>92</v>
      </c>
      <c r="D26" s="131" t="s">
        <v>271</v>
      </c>
      <c r="E26" s="118" t="s">
        <v>288</v>
      </c>
      <c r="F26" s="111" t="s">
        <v>272</v>
      </c>
      <c r="G26" s="131">
        <v>3</v>
      </c>
      <c r="H26" s="118" t="s">
        <v>273</v>
      </c>
      <c r="I26" s="131"/>
      <c r="J26" s="131"/>
    </row>
    <row r="27" spans="1:10" ht="120" x14ac:dyDescent="0.25">
      <c r="A27" s="131">
        <v>4</v>
      </c>
      <c r="B27" s="118" t="s">
        <v>275</v>
      </c>
      <c r="C27" s="118" t="s">
        <v>12</v>
      </c>
      <c r="D27" s="131" t="s">
        <v>271</v>
      </c>
      <c r="E27" s="62">
        <v>1</v>
      </c>
      <c r="F27" s="111" t="s">
        <v>13</v>
      </c>
      <c r="G27" s="131">
        <v>2</v>
      </c>
      <c r="H27" s="118" t="s">
        <v>276</v>
      </c>
      <c r="I27" s="131"/>
      <c r="J27" s="131"/>
    </row>
    <row r="28" spans="1:10" ht="45" x14ac:dyDescent="0.25">
      <c r="A28" s="131">
        <v>5</v>
      </c>
      <c r="B28" s="118" t="s">
        <v>342</v>
      </c>
      <c r="C28" s="118" t="s">
        <v>9</v>
      </c>
      <c r="D28" s="118" t="s">
        <v>56</v>
      </c>
      <c r="E28" s="118" t="s">
        <v>347</v>
      </c>
      <c r="F28" s="118" t="s">
        <v>148</v>
      </c>
      <c r="G28" s="118">
        <v>10</v>
      </c>
      <c r="H28" s="113" t="s">
        <v>349</v>
      </c>
      <c r="I28" s="131"/>
      <c r="J28" s="131"/>
    </row>
    <row r="29" spans="1:10" ht="75" x14ac:dyDescent="0.25">
      <c r="A29" s="131">
        <v>6</v>
      </c>
      <c r="B29" s="118" t="s">
        <v>343</v>
      </c>
      <c r="C29" s="118" t="s">
        <v>346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276</v>
      </c>
      <c r="I29" s="131"/>
      <c r="J29" s="131"/>
    </row>
    <row r="30" spans="1:10" ht="135" x14ac:dyDescent="0.25">
      <c r="A30" s="131">
        <v>7</v>
      </c>
      <c r="B30" s="118" t="s">
        <v>344</v>
      </c>
      <c r="C30" s="118" t="s">
        <v>333</v>
      </c>
      <c r="D30" s="118" t="s">
        <v>271</v>
      </c>
      <c r="E30" s="118" t="s">
        <v>334</v>
      </c>
      <c r="F30" s="118" t="s">
        <v>148</v>
      </c>
      <c r="G30" s="118">
        <v>5</v>
      </c>
      <c r="H30" s="113" t="s">
        <v>335</v>
      </c>
      <c r="I30" s="131"/>
      <c r="J30" s="131"/>
    </row>
    <row r="31" spans="1:10" ht="105" x14ac:dyDescent="0.25">
      <c r="A31" s="131">
        <v>8</v>
      </c>
      <c r="B31" s="118" t="s">
        <v>345</v>
      </c>
      <c r="C31" s="118" t="s">
        <v>348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350</v>
      </c>
      <c r="I31" s="131"/>
      <c r="J31" s="131"/>
    </row>
    <row r="32" spans="1:10" ht="15.75" customHeight="1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4" spans="2:10" ht="30" x14ac:dyDescent="0.25">
      <c r="B34" s="9" t="s">
        <v>274</v>
      </c>
    </row>
    <row r="36" spans="2:10" x14ac:dyDescent="0.25">
      <c r="I36" s="6"/>
      <c r="J36" s="6"/>
    </row>
    <row r="37" spans="2:10" x14ac:dyDescent="0.25">
      <c r="I37" s="6"/>
      <c r="J37" s="6"/>
    </row>
    <row r="38" spans="2:10" x14ac:dyDescent="0.25">
      <c r="I38" s="6"/>
      <c r="J38" s="6"/>
    </row>
    <row r="39" spans="2:10" x14ac:dyDescent="0.25">
      <c r="I39" s="6"/>
      <c r="J39" s="6"/>
    </row>
    <row r="40" spans="2:10" x14ac:dyDescent="0.25">
      <c r="I40" s="6"/>
      <c r="J40" s="6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2:G25"/>
    <mergeCell ref="H22:H25"/>
    <mergeCell ref="I22:I25"/>
    <mergeCell ref="J22:J25"/>
    <mergeCell ref="A22:A25"/>
    <mergeCell ref="B22:B25"/>
    <mergeCell ref="C22:C25"/>
    <mergeCell ref="F22:F25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62992125984" right="0.11811023622047245" top="0" bottom="0" header="0.31496062992125984" footer="0.31496062992125984"/>
  <pageSetup paperSize="9" scale="39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L40"/>
  <sheetViews>
    <sheetView zoomScale="81" zoomScaleNormal="81" workbookViewId="0">
      <pane xSplit="1" ySplit="3" topLeftCell="B28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7.5703125" style="31" customWidth="1"/>
    <col min="2" max="2" width="26.7109375" style="31" customWidth="1"/>
    <col min="3" max="3" width="10" style="31" customWidth="1"/>
    <col min="4" max="4" width="24.42578125" style="31" customWidth="1"/>
    <col min="5" max="5" width="9.7109375" style="31" customWidth="1"/>
    <col min="6" max="6" width="22.140625" style="31" customWidth="1"/>
    <col min="7" max="7" width="10.85546875" style="31" customWidth="1"/>
    <col min="8" max="8" width="43.85546875" style="31" customWidth="1"/>
    <col min="9" max="9" width="8.140625" style="31" customWidth="1"/>
    <col min="10" max="10" width="44.85546875" style="31" customWidth="1"/>
    <col min="12" max="12" width="62.5703125" customWidth="1"/>
  </cols>
  <sheetData>
    <row r="1" spans="1:12" ht="59.25" customHeight="1" x14ac:dyDescent="0.25">
      <c r="J1" s="14" t="s">
        <v>501</v>
      </c>
    </row>
    <row r="2" spans="1:12" ht="29.25" customHeight="1" x14ac:dyDescent="0.25">
      <c r="A2" s="259" t="s">
        <v>446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2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2" ht="49.5" customHeight="1" x14ac:dyDescent="0.25">
      <c r="A4" s="114" t="s">
        <v>94</v>
      </c>
      <c r="B4" s="189" t="s">
        <v>431</v>
      </c>
      <c r="C4" s="269"/>
      <c r="D4" s="190"/>
      <c r="E4" s="118"/>
      <c r="F4" s="111"/>
      <c r="G4" s="111">
        <f>G5+G9+G18</f>
        <v>60</v>
      </c>
      <c r="H4" s="111"/>
      <c r="I4" s="111"/>
      <c r="J4" s="111"/>
    </row>
    <row r="5" spans="1:12" ht="28.5" customHeight="1" x14ac:dyDescent="0.25">
      <c r="A5" s="194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85" t="s">
        <v>13</v>
      </c>
      <c r="G5" s="244">
        <v>15</v>
      </c>
      <c r="H5" s="176" t="s">
        <v>242</v>
      </c>
      <c r="I5" s="266"/>
      <c r="J5" s="244"/>
      <c r="L5" s="38"/>
    </row>
    <row r="6" spans="1:12" ht="28.5" customHeight="1" x14ac:dyDescent="0.25">
      <c r="A6" s="194"/>
      <c r="B6" s="177"/>
      <c r="C6" s="177"/>
      <c r="D6" s="119" t="s">
        <v>32</v>
      </c>
      <c r="E6" s="119" t="s">
        <v>126</v>
      </c>
      <c r="F6" s="185"/>
      <c r="G6" s="245"/>
      <c r="H6" s="177"/>
      <c r="I6" s="267"/>
      <c r="J6" s="245"/>
    </row>
    <row r="7" spans="1:12" ht="21.75" customHeight="1" x14ac:dyDescent="0.25">
      <c r="A7" s="194"/>
      <c r="B7" s="177"/>
      <c r="C7" s="177"/>
      <c r="D7" s="119" t="s">
        <v>33</v>
      </c>
      <c r="E7" s="119" t="s">
        <v>127</v>
      </c>
      <c r="F7" s="185"/>
      <c r="G7" s="245"/>
      <c r="H7" s="177"/>
      <c r="I7" s="267"/>
      <c r="J7" s="245"/>
    </row>
    <row r="8" spans="1:12" ht="25.5" customHeight="1" x14ac:dyDescent="0.25">
      <c r="A8" s="194"/>
      <c r="B8" s="178"/>
      <c r="C8" s="178"/>
      <c r="D8" s="119" t="s">
        <v>34</v>
      </c>
      <c r="E8" s="119" t="s">
        <v>91</v>
      </c>
      <c r="F8" s="185"/>
      <c r="G8" s="246"/>
      <c r="H8" s="178"/>
      <c r="I8" s="268"/>
      <c r="J8" s="246"/>
    </row>
    <row r="9" spans="1:12" ht="36.75" customHeight="1" x14ac:dyDescent="0.25">
      <c r="A9" s="120" t="s">
        <v>19</v>
      </c>
      <c r="B9" s="189" t="s">
        <v>287</v>
      </c>
      <c r="C9" s="269"/>
      <c r="D9" s="190"/>
      <c r="E9" s="119"/>
      <c r="F9" s="118"/>
      <c r="G9" s="130">
        <f>G10+G14</f>
        <v>30</v>
      </c>
      <c r="H9" s="113"/>
      <c r="I9" s="132"/>
      <c r="J9" s="130"/>
    </row>
    <row r="10" spans="1:12" ht="32.25" customHeight="1" x14ac:dyDescent="0.25">
      <c r="A10" s="179" t="s">
        <v>40</v>
      </c>
      <c r="B10" s="176" t="s">
        <v>87</v>
      </c>
      <c r="C10" s="176" t="s">
        <v>9</v>
      </c>
      <c r="D10" s="119" t="s">
        <v>31</v>
      </c>
      <c r="E10" s="119" t="s">
        <v>35</v>
      </c>
      <c r="F10" s="185" t="s">
        <v>13</v>
      </c>
      <c r="G10" s="244">
        <v>15</v>
      </c>
      <c r="H10" s="176" t="s">
        <v>172</v>
      </c>
      <c r="I10" s="266"/>
      <c r="J10" s="244"/>
    </row>
    <row r="11" spans="1:12" ht="32.25" customHeight="1" x14ac:dyDescent="0.25">
      <c r="A11" s="180"/>
      <c r="B11" s="177"/>
      <c r="C11" s="177"/>
      <c r="D11" s="119" t="s">
        <v>32</v>
      </c>
      <c r="E11" s="119" t="s">
        <v>36</v>
      </c>
      <c r="F11" s="185"/>
      <c r="G11" s="245"/>
      <c r="H11" s="177"/>
      <c r="I11" s="267"/>
      <c r="J11" s="245"/>
    </row>
    <row r="12" spans="1:12" ht="32.25" customHeight="1" x14ac:dyDescent="0.25">
      <c r="A12" s="180"/>
      <c r="B12" s="177"/>
      <c r="C12" s="177"/>
      <c r="D12" s="119" t="s">
        <v>33</v>
      </c>
      <c r="E12" s="119" t="s">
        <v>37</v>
      </c>
      <c r="F12" s="185"/>
      <c r="G12" s="245"/>
      <c r="H12" s="177"/>
      <c r="I12" s="267"/>
      <c r="J12" s="245"/>
    </row>
    <row r="13" spans="1:12" ht="32.25" customHeight="1" x14ac:dyDescent="0.25">
      <c r="A13" s="181"/>
      <c r="B13" s="178"/>
      <c r="C13" s="178"/>
      <c r="D13" s="119" t="s">
        <v>34</v>
      </c>
      <c r="E13" s="119" t="s">
        <v>101</v>
      </c>
      <c r="F13" s="185"/>
      <c r="G13" s="246"/>
      <c r="H13" s="178"/>
      <c r="I13" s="268"/>
      <c r="J13" s="246"/>
    </row>
    <row r="14" spans="1:12" ht="32.25" customHeight="1" x14ac:dyDescent="0.25">
      <c r="A14" s="179" t="s">
        <v>41</v>
      </c>
      <c r="B14" s="176" t="s">
        <v>86</v>
      </c>
      <c r="C14" s="176" t="s">
        <v>9</v>
      </c>
      <c r="D14" s="119" t="s">
        <v>31</v>
      </c>
      <c r="E14" s="119" t="s">
        <v>35</v>
      </c>
      <c r="F14" s="185" t="s">
        <v>13</v>
      </c>
      <c r="G14" s="244">
        <v>15</v>
      </c>
      <c r="H14" s="176" t="s">
        <v>173</v>
      </c>
      <c r="I14" s="266"/>
      <c r="J14" s="244"/>
    </row>
    <row r="15" spans="1:12" ht="32.25" customHeight="1" x14ac:dyDescent="0.25">
      <c r="A15" s="180"/>
      <c r="B15" s="177"/>
      <c r="C15" s="177"/>
      <c r="D15" s="119" t="s">
        <v>32</v>
      </c>
      <c r="E15" s="119" t="s">
        <v>36</v>
      </c>
      <c r="F15" s="185"/>
      <c r="G15" s="245"/>
      <c r="H15" s="177"/>
      <c r="I15" s="267"/>
      <c r="J15" s="245"/>
    </row>
    <row r="16" spans="1:12" ht="32.25" customHeight="1" x14ac:dyDescent="0.25">
      <c r="A16" s="180"/>
      <c r="B16" s="177"/>
      <c r="C16" s="177"/>
      <c r="D16" s="119" t="s">
        <v>33</v>
      </c>
      <c r="E16" s="119" t="s">
        <v>37</v>
      </c>
      <c r="F16" s="185"/>
      <c r="G16" s="245"/>
      <c r="H16" s="177"/>
      <c r="I16" s="267"/>
      <c r="J16" s="245"/>
    </row>
    <row r="17" spans="1:10" ht="32.25" customHeight="1" x14ac:dyDescent="0.25">
      <c r="A17" s="181"/>
      <c r="B17" s="178"/>
      <c r="C17" s="178"/>
      <c r="D17" s="119" t="s">
        <v>34</v>
      </c>
      <c r="E17" s="119" t="s">
        <v>101</v>
      </c>
      <c r="F17" s="185"/>
      <c r="G17" s="246"/>
      <c r="H17" s="178"/>
      <c r="I17" s="268"/>
      <c r="J17" s="246"/>
    </row>
    <row r="18" spans="1:10" ht="32.25" customHeight="1" x14ac:dyDescent="0.25">
      <c r="A18" s="179" t="s">
        <v>20</v>
      </c>
      <c r="B18" s="176" t="s">
        <v>298</v>
      </c>
      <c r="C18" s="176" t="s">
        <v>9</v>
      </c>
      <c r="D18" s="119" t="s">
        <v>31</v>
      </c>
      <c r="E18" s="119" t="s">
        <v>35</v>
      </c>
      <c r="F18" s="185" t="s">
        <v>13</v>
      </c>
      <c r="G18" s="244">
        <v>15</v>
      </c>
      <c r="H18" s="176" t="s">
        <v>174</v>
      </c>
      <c r="I18" s="266"/>
      <c r="J18" s="244"/>
    </row>
    <row r="19" spans="1:10" ht="32.25" customHeight="1" x14ac:dyDescent="0.25">
      <c r="A19" s="180"/>
      <c r="B19" s="177"/>
      <c r="C19" s="177"/>
      <c r="D19" s="119" t="s">
        <v>32</v>
      </c>
      <c r="E19" s="119" t="s">
        <v>36</v>
      </c>
      <c r="F19" s="185"/>
      <c r="G19" s="245"/>
      <c r="H19" s="177"/>
      <c r="I19" s="267"/>
      <c r="J19" s="245"/>
    </row>
    <row r="20" spans="1:10" ht="32.25" customHeight="1" x14ac:dyDescent="0.25">
      <c r="A20" s="180"/>
      <c r="B20" s="177"/>
      <c r="C20" s="177"/>
      <c r="D20" s="119" t="s">
        <v>33</v>
      </c>
      <c r="E20" s="119" t="s">
        <v>37</v>
      </c>
      <c r="F20" s="185"/>
      <c r="G20" s="245"/>
      <c r="H20" s="177"/>
      <c r="I20" s="267"/>
      <c r="J20" s="245"/>
    </row>
    <row r="21" spans="1:10" ht="32.25" customHeight="1" x14ac:dyDescent="0.25">
      <c r="A21" s="181"/>
      <c r="B21" s="178"/>
      <c r="C21" s="178"/>
      <c r="D21" s="119" t="s">
        <v>34</v>
      </c>
      <c r="E21" s="119" t="s">
        <v>101</v>
      </c>
      <c r="F21" s="185"/>
      <c r="G21" s="246"/>
      <c r="H21" s="178"/>
      <c r="I21" s="268"/>
      <c r="J21" s="246"/>
    </row>
    <row r="22" spans="1:10" ht="111.75" customHeight="1" x14ac:dyDescent="0.25">
      <c r="A22" s="244">
        <v>2</v>
      </c>
      <c r="B22" s="176" t="s">
        <v>79</v>
      </c>
      <c r="C22" s="176" t="s">
        <v>9</v>
      </c>
      <c r="D22" s="118" t="s">
        <v>31</v>
      </c>
      <c r="E22" s="118" t="s">
        <v>100</v>
      </c>
      <c r="F22" s="176" t="s">
        <v>320</v>
      </c>
      <c r="G22" s="176">
        <v>10</v>
      </c>
      <c r="H22" s="254" t="s">
        <v>218</v>
      </c>
      <c r="I22" s="176"/>
      <c r="J22" s="176"/>
    </row>
    <row r="23" spans="1:10" x14ac:dyDescent="0.25">
      <c r="A23" s="245"/>
      <c r="B23" s="177"/>
      <c r="C23" s="177"/>
      <c r="D23" s="118" t="s">
        <v>32</v>
      </c>
      <c r="E23" s="118" t="s">
        <v>236</v>
      </c>
      <c r="F23" s="177"/>
      <c r="G23" s="177"/>
      <c r="H23" s="255"/>
      <c r="I23" s="177"/>
      <c r="J23" s="177"/>
    </row>
    <row r="24" spans="1:10" x14ac:dyDescent="0.25">
      <c r="A24" s="245"/>
      <c r="B24" s="177"/>
      <c r="C24" s="177"/>
      <c r="D24" s="118" t="s">
        <v>33</v>
      </c>
      <c r="E24" s="118" t="s">
        <v>235</v>
      </c>
      <c r="F24" s="177"/>
      <c r="G24" s="177"/>
      <c r="H24" s="255"/>
      <c r="I24" s="177"/>
      <c r="J24" s="177"/>
    </row>
    <row r="25" spans="1:10" x14ac:dyDescent="0.25">
      <c r="A25" s="246"/>
      <c r="B25" s="178"/>
      <c r="C25" s="178"/>
      <c r="D25" s="118" t="s">
        <v>34</v>
      </c>
      <c r="E25" s="118" t="s">
        <v>237</v>
      </c>
      <c r="F25" s="178"/>
      <c r="G25" s="178"/>
      <c r="H25" s="256"/>
      <c r="I25" s="178"/>
      <c r="J25" s="178"/>
    </row>
    <row r="26" spans="1:10" ht="167.25" customHeight="1" x14ac:dyDescent="0.25">
      <c r="A26" s="131">
        <v>3</v>
      </c>
      <c r="B26" s="118" t="s">
        <v>270</v>
      </c>
      <c r="C26" s="118" t="s">
        <v>92</v>
      </c>
      <c r="D26" s="131" t="s">
        <v>271</v>
      </c>
      <c r="E26" s="118" t="s">
        <v>288</v>
      </c>
      <c r="F26" s="111" t="s">
        <v>272</v>
      </c>
      <c r="G26" s="131">
        <v>3</v>
      </c>
      <c r="H26" s="118" t="s">
        <v>273</v>
      </c>
      <c r="I26" s="131"/>
      <c r="J26" s="131"/>
    </row>
    <row r="27" spans="1:10" ht="128.25" customHeight="1" x14ac:dyDescent="0.25">
      <c r="A27" s="131">
        <v>4</v>
      </c>
      <c r="B27" s="118" t="s">
        <v>275</v>
      </c>
      <c r="C27" s="118" t="s">
        <v>12</v>
      </c>
      <c r="D27" s="131" t="s">
        <v>271</v>
      </c>
      <c r="E27" s="62">
        <v>1</v>
      </c>
      <c r="F27" s="111" t="s">
        <v>13</v>
      </c>
      <c r="G27" s="131">
        <v>2</v>
      </c>
      <c r="H27" s="118" t="s">
        <v>276</v>
      </c>
      <c r="I27" s="131"/>
      <c r="J27" s="131"/>
    </row>
    <row r="28" spans="1:10" ht="128.25" customHeight="1" x14ac:dyDescent="0.25">
      <c r="A28" s="131">
        <v>5</v>
      </c>
      <c r="B28" s="118" t="s">
        <v>342</v>
      </c>
      <c r="C28" s="118" t="s">
        <v>9</v>
      </c>
      <c r="D28" s="118" t="s">
        <v>56</v>
      </c>
      <c r="E28" s="118" t="s">
        <v>347</v>
      </c>
      <c r="F28" s="118" t="s">
        <v>148</v>
      </c>
      <c r="G28" s="118">
        <v>10</v>
      </c>
      <c r="H28" s="113" t="s">
        <v>349</v>
      </c>
      <c r="I28" s="131"/>
      <c r="J28" s="131"/>
    </row>
    <row r="29" spans="1:10" ht="128.25" customHeight="1" x14ac:dyDescent="0.25">
      <c r="A29" s="131">
        <v>6</v>
      </c>
      <c r="B29" s="118" t="s">
        <v>343</v>
      </c>
      <c r="C29" s="118" t="s">
        <v>346</v>
      </c>
      <c r="D29" s="118" t="s">
        <v>56</v>
      </c>
      <c r="E29" s="16">
        <v>1</v>
      </c>
      <c r="F29" s="118" t="s">
        <v>13</v>
      </c>
      <c r="G29" s="118">
        <v>5</v>
      </c>
      <c r="H29" s="113" t="s">
        <v>276</v>
      </c>
      <c r="I29" s="131"/>
      <c r="J29" s="131"/>
    </row>
    <row r="30" spans="1:10" ht="128.25" customHeight="1" x14ac:dyDescent="0.25">
      <c r="A30" s="131">
        <v>7</v>
      </c>
      <c r="B30" s="118" t="s">
        <v>344</v>
      </c>
      <c r="C30" s="118" t="s">
        <v>333</v>
      </c>
      <c r="D30" s="118" t="s">
        <v>271</v>
      </c>
      <c r="E30" s="118" t="s">
        <v>334</v>
      </c>
      <c r="F30" s="118" t="s">
        <v>148</v>
      </c>
      <c r="G30" s="118">
        <v>5</v>
      </c>
      <c r="H30" s="113" t="s">
        <v>367</v>
      </c>
      <c r="I30" s="131"/>
      <c r="J30" s="131"/>
    </row>
    <row r="31" spans="1:10" ht="128.25" customHeight="1" x14ac:dyDescent="0.25">
      <c r="A31" s="131">
        <v>8</v>
      </c>
      <c r="B31" s="118" t="s">
        <v>345</v>
      </c>
      <c r="C31" s="118" t="s">
        <v>348</v>
      </c>
      <c r="D31" s="118" t="s">
        <v>56</v>
      </c>
      <c r="E31" s="118">
        <v>0</v>
      </c>
      <c r="F31" s="118" t="s">
        <v>148</v>
      </c>
      <c r="G31" s="118">
        <v>5</v>
      </c>
      <c r="H31" s="113" t="s">
        <v>350</v>
      </c>
      <c r="I31" s="131"/>
      <c r="J31" s="131"/>
    </row>
    <row r="32" spans="1:10" x14ac:dyDescent="0.25">
      <c r="A32" s="21"/>
      <c r="B32" s="131" t="s">
        <v>14</v>
      </c>
      <c r="C32" s="131"/>
      <c r="D32" s="131"/>
      <c r="E32" s="131"/>
      <c r="F32" s="131"/>
      <c r="G32" s="131">
        <f>G4+G22+G26+G27+G28+G29+G30+G31</f>
        <v>100</v>
      </c>
      <c r="H32" s="131"/>
      <c r="I32" s="131"/>
      <c r="J32" s="27">
        <f>J5+J10+J14+J18+J22+J26+J27+J28+J29+J30+J31</f>
        <v>0</v>
      </c>
    </row>
    <row r="36" spans="9:12" x14ac:dyDescent="0.25">
      <c r="I36" s="6"/>
      <c r="J36" s="6"/>
      <c r="L36" s="42"/>
    </row>
    <row r="37" spans="9:12" x14ac:dyDescent="0.25">
      <c r="I37" s="6"/>
      <c r="J37" s="6"/>
    </row>
    <row r="38" spans="9:12" x14ac:dyDescent="0.25">
      <c r="I38" s="6"/>
      <c r="J38" s="6"/>
    </row>
    <row r="39" spans="9:12" x14ac:dyDescent="0.25">
      <c r="I39" s="6"/>
      <c r="J39" s="6"/>
    </row>
    <row r="40" spans="9:12" x14ac:dyDescent="0.25">
      <c r="I40" s="6"/>
      <c r="J40" s="6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2:J25"/>
    <mergeCell ref="F22:F25"/>
    <mergeCell ref="G22:G25"/>
    <mergeCell ref="A22:A25"/>
    <mergeCell ref="B22:B25"/>
    <mergeCell ref="C22:C25"/>
    <mergeCell ref="H22:H25"/>
    <mergeCell ref="I22:I25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62992125984" right="0.31496062992125984" top="0" bottom="0" header="0.31496062992125984" footer="0.31496062992125984"/>
  <pageSetup paperSize="9" scale="41" orientation="landscape" horizontalDpi="4294967294" r:id="rId1"/>
  <ignoredErrors>
    <ignoredError sqref="A4:A8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J36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6.7109375" style="14" customWidth="1"/>
    <col min="2" max="2" width="26.5703125" style="14" customWidth="1"/>
    <col min="3" max="3" width="10.5703125" style="14" customWidth="1"/>
    <col min="4" max="4" width="23" style="14" customWidth="1"/>
    <col min="5" max="5" width="9.7109375" style="14" bestFit="1" customWidth="1"/>
    <col min="6" max="6" width="18.5703125" style="14" customWidth="1"/>
    <col min="7" max="7" width="12" style="14" bestFit="1" customWidth="1"/>
    <col min="8" max="8" width="45.28515625" style="14" customWidth="1"/>
    <col min="9" max="9" width="8.140625" style="14" customWidth="1"/>
    <col min="10" max="10" width="40.7109375" style="14" bestFit="1" customWidth="1"/>
  </cols>
  <sheetData>
    <row r="1" spans="1:10" ht="57" customHeight="1" x14ac:dyDescent="0.25">
      <c r="J1" s="14" t="s">
        <v>502</v>
      </c>
    </row>
    <row r="2" spans="1:10" ht="33.75" customHeight="1" x14ac:dyDescent="0.25">
      <c r="A2" s="253" t="s">
        <v>447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61.5" customHeight="1" x14ac:dyDescent="0.25">
      <c r="A4" s="120">
        <v>1</v>
      </c>
      <c r="B4" s="189" t="s">
        <v>448</v>
      </c>
      <c r="C4" s="269"/>
      <c r="D4" s="190"/>
      <c r="E4" s="118">
        <v>100</v>
      </c>
      <c r="F4" s="176" t="s">
        <v>13</v>
      </c>
      <c r="G4" s="118">
        <f>G5+G9+G18</f>
        <v>45</v>
      </c>
      <c r="H4" s="10"/>
      <c r="I4" s="118"/>
      <c r="J4" s="118"/>
    </row>
    <row r="5" spans="1:10" ht="21.75" customHeight="1" x14ac:dyDescent="0.25">
      <c r="A5" s="179" t="s">
        <v>18</v>
      </c>
      <c r="B5" s="176" t="s">
        <v>89</v>
      </c>
      <c r="C5" s="176" t="s">
        <v>9</v>
      </c>
      <c r="D5" s="119" t="s">
        <v>31</v>
      </c>
      <c r="E5" s="119" t="s">
        <v>116</v>
      </c>
      <c r="F5" s="177"/>
      <c r="G5" s="185">
        <v>13</v>
      </c>
      <c r="H5" s="176" t="s">
        <v>242</v>
      </c>
      <c r="I5" s="273"/>
      <c r="J5" s="185"/>
    </row>
    <row r="6" spans="1:10" ht="15.75" customHeight="1" x14ac:dyDescent="0.25">
      <c r="A6" s="180"/>
      <c r="B6" s="177"/>
      <c r="C6" s="177"/>
      <c r="D6" s="119" t="s">
        <v>32</v>
      </c>
      <c r="E6" s="119" t="s">
        <v>126</v>
      </c>
      <c r="F6" s="177"/>
      <c r="G6" s="185"/>
      <c r="H6" s="177"/>
      <c r="I6" s="273"/>
      <c r="J6" s="185"/>
    </row>
    <row r="7" spans="1:10" ht="21" customHeight="1" x14ac:dyDescent="0.25">
      <c r="A7" s="180"/>
      <c r="B7" s="177"/>
      <c r="C7" s="177"/>
      <c r="D7" s="119" t="s">
        <v>33</v>
      </c>
      <c r="E7" s="119" t="s">
        <v>127</v>
      </c>
      <c r="F7" s="177"/>
      <c r="G7" s="185"/>
      <c r="H7" s="177"/>
      <c r="I7" s="273"/>
      <c r="J7" s="185"/>
    </row>
    <row r="8" spans="1:10" ht="16.5" customHeight="1" x14ac:dyDescent="0.25">
      <c r="A8" s="181"/>
      <c r="B8" s="178"/>
      <c r="C8" s="178"/>
      <c r="D8" s="119" t="s">
        <v>34</v>
      </c>
      <c r="E8" s="119" t="s">
        <v>91</v>
      </c>
      <c r="F8" s="177"/>
      <c r="G8" s="185"/>
      <c r="H8" s="178"/>
      <c r="I8" s="273"/>
      <c r="J8" s="185"/>
    </row>
    <row r="9" spans="1:10" ht="39" customHeight="1" x14ac:dyDescent="0.25">
      <c r="A9" s="114" t="s">
        <v>19</v>
      </c>
      <c r="B9" s="189" t="s">
        <v>287</v>
      </c>
      <c r="C9" s="269"/>
      <c r="D9" s="190"/>
      <c r="E9" s="125">
        <v>20</v>
      </c>
      <c r="F9" s="177"/>
      <c r="G9" s="118">
        <f>G10+G14</f>
        <v>20</v>
      </c>
      <c r="H9" s="10"/>
      <c r="I9" s="118"/>
      <c r="J9" s="118"/>
    </row>
    <row r="10" spans="1:10" ht="22.5" customHeight="1" x14ac:dyDescent="0.25">
      <c r="A10" s="179" t="s">
        <v>40</v>
      </c>
      <c r="B10" s="176" t="s">
        <v>87</v>
      </c>
      <c r="C10" s="176" t="s">
        <v>9</v>
      </c>
      <c r="D10" s="119" t="s">
        <v>31</v>
      </c>
      <c r="E10" s="119" t="s">
        <v>35</v>
      </c>
      <c r="F10" s="177"/>
      <c r="G10" s="185">
        <v>10</v>
      </c>
      <c r="H10" s="176" t="s">
        <v>172</v>
      </c>
      <c r="I10" s="273"/>
      <c r="J10" s="185"/>
    </row>
    <row r="11" spans="1:10" ht="21.75" customHeight="1" x14ac:dyDescent="0.25">
      <c r="A11" s="180"/>
      <c r="B11" s="177"/>
      <c r="C11" s="177"/>
      <c r="D11" s="119" t="s">
        <v>32</v>
      </c>
      <c r="E11" s="119" t="s">
        <v>36</v>
      </c>
      <c r="F11" s="177"/>
      <c r="G11" s="185"/>
      <c r="H11" s="177"/>
      <c r="I11" s="273"/>
      <c r="J11" s="185"/>
    </row>
    <row r="12" spans="1:10" ht="25.5" customHeight="1" x14ac:dyDescent="0.25">
      <c r="A12" s="180"/>
      <c r="B12" s="177"/>
      <c r="C12" s="177"/>
      <c r="D12" s="119" t="s">
        <v>33</v>
      </c>
      <c r="E12" s="119" t="s">
        <v>37</v>
      </c>
      <c r="F12" s="177"/>
      <c r="G12" s="185"/>
      <c r="H12" s="177"/>
      <c r="I12" s="273"/>
      <c r="J12" s="185"/>
    </row>
    <row r="13" spans="1:10" ht="20.25" customHeight="1" x14ac:dyDescent="0.25">
      <c r="A13" s="181"/>
      <c r="B13" s="178"/>
      <c r="C13" s="178"/>
      <c r="D13" s="119" t="s">
        <v>34</v>
      </c>
      <c r="E13" s="119" t="s">
        <v>101</v>
      </c>
      <c r="F13" s="177"/>
      <c r="G13" s="185"/>
      <c r="H13" s="178"/>
      <c r="I13" s="273"/>
      <c r="J13" s="185"/>
    </row>
    <row r="14" spans="1:10" ht="20.25" customHeight="1" x14ac:dyDescent="0.25">
      <c r="A14" s="179" t="s">
        <v>41</v>
      </c>
      <c r="B14" s="176" t="s">
        <v>86</v>
      </c>
      <c r="C14" s="176" t="s">
        <v>9</v>
      </c>
      <c r="D14" s="119" t="s">
        <v>31</v>
      </c>
      <c r="E14" s="119" t="s">
        <v>35</v>
      </c>
      <c r="F14" s="177"/>
      <c r="G14" s="185">
        <v>10</v>
      </c>
      <c r="H14" s="176" t="s">
        <v>173</v>
      </c>
      <c r="I14" s="273"/>
      <c r="J14" s="185"/>
    </row>
    <row r="15" spans="1:10" ht="18" customHeight="1" x14ac:dyDescent="0.25">
      <c r="A15" s="180"/>
      <c r="B15" s="177"/>
      <c r="C15" s="177"/>
      <c r="D15" s="119" t="s">
        <v>32</v>
      </c>
      <c r="E15" s="119" t="s">
        <v>36</v>
      </c>
      <c r="F15" s="177"/>
      <c r="G15" s="185"/>
      <c r="H15" s="177"/>
      <c r="I15" s="273"/>
      <c r="J15" s="185"/>
    </row>
    <row r="16" spans="1:10" ht="21.75" customHeight="1" x14ac:dyDescent="0.25">
      <c r="A16" s="180"/>
      <c r="B16" s="177"/>
      <c r="C16" s="177"/>
      <c r="D16" s="119" t="s">
        <v>33</v>
      </c>
      <c r="E16" s="119" t="s">
        <v>37</v>
      </c>
      <c r="F16" s="177"/>
      <c r="G16" s="185"/>
      <c r="H16" s="177"/>
      <c r="I16" s="273"/>
      <c r="J16" s="185"/>
    </row>
    <row r="17" spans="1:10" ht="30.75" customHeight="1" x14ac:dyDescent="0.25">
      <c r="A17" s="181"/>
      <c r="B17" s="178"/>
      <c r="C17" s="178"/>
      <c r="D17" s="119" t="s">
        <v>34</v>
      </c>
      <c r="E17" s="119" t="s">
        <v>101</v>
      </c>
      <c r="F17" s="177"/>
      <c r="G17" s="185"/>
      <c r="H17" s="178"/>
      <c r="I17" s="273"/>
      <c r="J17" s="185"/>
    </row>
    <row r="18" spans="1:10" ht="21" customHeight="1" x14ac:dyDescent="0.25">
      <c r="A18" s="179" t="s">
        <v>20</v>
      </c>
      <c r="B18" s="176" t="s">
        <v>298</v>
      </c>
      <c r="C18" s="176" t="s">
        <v>9</v>
      </c>
      <c r="D18" s="119" t="s">
        <v>31</v>
      </c>
      <c r="E18" s="119" t="s">
        <v>35</v>
      </c>
      <c r="F18" s="177"/>
      <c r="G18" s="176">
        <v>12</v>
      </c>
      <c r="H18" s="176" t="s">
        <v>174</v>
      </c>
      <c r="I18" s="273"/>
      <c r="J18" s="176"/>
    </row>
    <row r="19" spans="1:10" ht="18.75" customHeight="1" x14ac:dyDescent="0.25">
      <c r="A19" s="180"/>
      <c r="B19" s="177"/>
      <c r="C19" s="177"/>
      <c r="D19" s="119" t="s">
        <v>32</v>
      </c>
      <c r="E19" s="119" t="s">
        <v>36</v>
      </c>
      <c r="F19" s="177"/>
      <c r="G19" s="177"/>
      <c r="H19" s="177"/>
      <c r="I19" s="273"/>
      <c r="J19" s="177"/>
    </row>
    <row r="20" spans="1:10" x14ac:dyDescent="0.25">
      <c r="A20" s="180"/>
      <c r="B20" s="177"/>
      <c r="C20" s="177"/>
      <c r="D20" s="119" t="s">
        <v>33</v>
      </c>
      <c r="E20" s="119" t="s">
        <v>37</v>
      </c>
      <c r="F20" s="177"/>
      <c r="G20" s="177"/>
      <c r="H20" s="177"/>
      <c r="I20" s="273"/>
      <c r="J20" s="177"/>
    </row>
    <row r="21" spans="1:10" ht="18.75" customHeight="1" x14ac:dyDescent="0.25">
      <c r="A21" s="181"/>
      <c r="B21" s="178"/>
      <c r="C21" s="178"/>
      <c r="D21" s="119" t="s">
        <v>34</v>
      </c>
      <c r="E21" s="118" t="s">
        <v>101</v>
      </c>
      <c r="F21" s="178"/>
      <c r="G21" s="178"/>
      <c r="H21" s="178"/>
      <c r="I21" s="273"/>
      <c r="J21" s="178"/>
    </row>
    <row r="22" spans="1:10" ht="102.75" customHeight="1" x14ac:dyDescent="0.25">
      <c r="A22" s="176">
        <v>2</v>
      </c>
      <c r="B22" s="176" t="s">
        <v>90</v>
      </c>
      <c r="C22" s="176" t="s">
        <v>9</v>
      </c>
      <c r="D22" s="118" t="s">
        <v>31</v>
      </c>
      <c r="E22" s="118" t="s">
        <v>100</v>
      </c>
      <c r="F22" s="176" t="s">
        <v>183</v>
      </c>
      <c r="G22" s="176">
        <v>10</v>
      </c>
      <c r="H22" s="254" t="s">
        <v>218</v>
      </c>
      <c r="I22" s="176"/>
      <c r="J22" s="176"/>
    </row>
    <row r="23" spans="1:10" ht="14.25" customHeight="1" x14ac:dyDescent="0.25">
      <c r="A23" s="177"/>
      <c r="B23" s="177"/>
      <c r="C23" s="177"/>
      <c r="D23" s="118" t="s">
        <v>32</v>
      </c>
      <c r="E23" s="118" t="s">
        <v>236</v>
      </c>
      <c r="F23" s="177"/>
      <c r="G23" s="177"/>
      <c r="H23" s="255"/>
      <c r="I23" s="177"/>
      <c r="J23" s="177"/>
    </row>
    <row r="24" spans="1:10" ht="18.75" customHeight="1" x14ac:dyDescent="0.25">
      <c r="A24" s="177"/>
      <c r="B24" s="177"/>
      <c r="C24" s="177"/>
      <c r="D24" s="118" t="s">
        <v>33</v>
      </c>
      <c r="E24" s="118" t="s">
        <v>235</v>
      </c>
      <c r="F24" s="177"/>
      <c r="G24" s="177"/>
      <c r="H24" s="255"/>
      <c r="I24" s="177"/>
      <c r="J24" s="177"/>
    </row>
    <row r="25" spans="1:10" ht="13.5" customHeight="1" x14ac:dyDescent="0.25">
      <c r="A25" s="178"/>
      <c r="B25" s="178"/>
      <c r="C25" s="178"/>
      <c r="D25" s="118" t="s">
        <v>34</v>
      </c>
      <c r="E25" s="118" t="s">
        <v>237</v>
      </c>
      <c r="F25" s="178"/>
      <c r="G25" s="178"/>
      <c r="H25" s="256"/>
      <c r="I25" s="178"/>
      <c r="J25" s="178"/>
    </row>
    <row r="26" spans="1:10" ht="81.75" customHeight="1" x14ac:dyDescent="0.25">
      <c r="A26" s="111">
        <v>3</v>
      </c>
      <c r="B26" s="118" t="s">
        <v>80</v>
      </c>
      <c r="C26" s="118" t="s">
        <v>81</v>
      </c>
      <c r="D26" s="118" t="s">
        <v>56</v>
      </c>
      <c r="E26" s="118">
        <v>0</v>
      </c>
      <c r="F26" s="118" t="s">
        <v>183</v>
      </c>
      <c r="G26" s="118">
        <v>10</v>
      </c>
      <c r="H26" s="118" t="s">
        <v>184</v>
      </c>
      <c r="I26" s="118"/>
      <c r="J26" s="118"/>
    </row>
    <row r="27" spans="1:10" ht="72.75" customHeight="1" x14ac:dyDescent="0.25">
      <c r="A27" s="111">
        <v>4</v>
      </c>
      <c r="B27" s="111" t="s">
        <v>162</v>
      </c>
      <c r="C27" s="118" t="s">
        <v>9</v>
      </c>
      <c r="D27" s="118" t="s">
        <v>217</v>
      </c>
      <c r="E27" s="118">
        <v>100</v>
      </c>
      <c r="F27" s="118" t="s">
        <v>183</v>
      </c>
      <c r="G27" s="118">
        <v>10</v>
      </c>
      <c r="H27" s="118" t="s">
        <v>150</v>
      </c>
      <c r="I27" s="118"/>
      <c r="J27" s="118"/>
    </row>
    <row r="28" spans="1:10" ht="210" x14ac:dyDescent="0.25">
      <c r="A28" s="118">
        <v>5</v>
      </c>
      <c r="B28" s="118" t="s">
        <v>270</v>
      </c>
      <c r="C28" s="118" t="s">
        <v>92</v>
      </c>
      <c r="D28" s="118" t="s">
        <v>271</v>
      </c>
      <c r="E28" s="118" t="s">
        <v>288</v>
      </c>
      <c r="F28" s="118" t="s">
        <v>272</v>
      </c>
      <c r="G28" s="118">
        <v>3</v>
      </c>
      <c r="H28" s="118" t="s">
        <v>273</v>
      </c>
      <c r="I28" s="131"/>
      <c r="J28" s="131"/>
    </row>
    <row r="29" spans="1:10" ht="124.5" customHeight="1" x14ac:dyDescent="0.25">
      <c r="A29" s="118">
        <v>6</v>
      </c>
      <c r="B29" s="118" t="s">
        <v>275</v>
      </c>
      <c r="C29" s="118" t="s">
        <v>12</v>
      </c>
      <c r="D29" s="118" t="s">
        <v>271</v>
      </c>
      <c r="E29" s="16">
        <v>1</v>
      </c>
      <c r="F29" s="118" t="s">
        <v>13</v>
      </c>
      <c r="G29" s="118">
        <v>2</v>
      </c>
      <c r="H29" s="113" t="s">
        <v>276</v>
      </c>
      <c r="I29" s="131"/>
      <c r="J29" s="131"/>
    </row>
    <row r="30" spans="1:10" ht="45" x14ac:dyDescent="0.25">
      <c r="A30" s="131">
        <v>7</v>
      </c>
      <c r="B30" s="118" t="s">
        <v>342</v>
      </c>
      <c r="C30" s="118" t="s">
        <v>9</v>
      </c>
      <c r="D30" s="118" t="s">
        <v>56</v>
      </c>
      <c r="E30" s="118" t="s">
        <v>347</v>
      </c>
      <c r="F30" s="118" t="s">
        <v>148</v>
      </c>
      <c r="G30" s="118">
        <v>5</v>
      </c>
      <c r="H30" s="113" t="s">
        <v>349</v>
      </c>
      <c r="I30" s="131"/>
      <c r="J30" s="131"/>
    </row>
    <row r="31" spans="1:10" ht="75" x14ac:dyDescent="0.25">
      <c r="A31" s="131">
        <v>8</v>
      </c>
      <c r="B31" s="118" t="s">
        <v>343</v>
      </c>
      <c r="C31" s="118" t="s">
        <v>346</v>
      </c>
      <c r="D31" s="118" t="s">
        <v>56</v>
      </c>
      <c r="E31" s="16">
        <v>1</v>
      </c>
      <c r="F31" s="118" t="s">
        <v>13</v>
      </c>
      <c r="G31" s="118">
        <v>5</v>
      </c>
      <c r="H31" s="113" t="s">
        <v>276</v>
      </c>
      <c r="I31" s="131"/>
      <c r="J31" s="131"/>
    </row>
    <row r="32" spans="1:10" ht="95.25" customHeight="1" x14ac:dyDescent="0.25">
      <c r="A32" s="131">
        <v>9</v>
      </c>
      <c r="B32" s="118" t="s">
        <v>344</v>
      </c>
      <c r="C32" s="118" t="s">
        <v>333</v>
      </c>
      <c r="D32" s="118" t="s">
        <v>271</v>
      </c>
      <c r="E32" s="118" t="s">
        <v>334</v>
      </c>
      <c r="F32" s="118" t="s">
        <v>148</v>
      </c>
      <c r="G32" s="118">
        <v>5</v>
      </c>
      <c r="H32" s="113" t="s">
        <v>367</v>
      </c>
      <c r="I32" s="131"/>
      <c r="J32" s="131"/>
    </row>
    <row r="33" spans="1:10" ht="118.5" customHeight="1" x14ac:dyDescent="0.25">
      <c r="A33" s="131">
        <v>10</v>
      </c>
      <c r="B33" s="118" t="s">
        <v>345</v>
      </c>
      <c r="C33" s="118" t="s">
        <v>348</v>
      </c>
      <c r="D33" s="118" t="s">
        <v>56</v>
      </c>
      <c r="E33" s="118">
        <v>0</v>
      </c>
      <c r="F33" s="118" t="s">
        <v>148</v>
      </c>
      <c r="G33" s="118">
        <v>5</v>
      </c>
      <c r="H33" s="113" t="s">
        <v>350</v>
      </c>
      <c r="I33" s="131"/>
      <c r="J33" s="131"/>
    </row>
    <row r="34" spans="1:10" x14ac:dyDescent="0.25">
      <c r="A34" s="118"/>
      <c r="B34" s="131" t="s">
        <v>14</v>
      </c>
      <c r="C34" s="131"/>
      <c r="D34" s="118"/>
      <c r="E34" s="131"/>
      <c r="F34" s="131"/>
      <c r="G34" s="131">
        <f>G4+G22+G26+G27+G28+G29+G30+G31+G32+G33</f>
        <v>100</v>
      </c>
      <c r="H34" s="131"/>
      <c r="I34" s="131"/>
      <c r="J34" s="27">
        <f>J5+J10+J14+J18+J22+J26+J27+J28+J29+J30+J31+J32+J33</f>
        <v>0</v>
      </c>
    </row>
    <row r="36" spans="1:10" ht="30" x14ac:dyDescent="0.25">
      <c r="B36" s="9" t="s">
        <v>274</v>
      </c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2:H25"/>
    <mergeCell ref="I22:I25"/>
    <mergeCell ref="J22:J25"/>
    <mergeCell ref="A22:A25"/>
    <mergeCell ref="B22:B25"/>
    <mergeCell ref="C22:C25"/>
    <mergeCell ref="F22:F25"/>
    <mergeCell ref="G22:G25"/>
  </mergeCells>
  <pageMargins left="0.31496062992125984" right="0.31496062992125984" top="0" bottom="0" header="0.31496062992125984" footer="0.31496062992125984"/>
  <pageSetup paperSize="9" scale="48" orientation="portrait" horizontalDpi="4294967294" r:id="rId1"/>
  <ignoredErrors>
    <ignoredError sqref="A5:A9 A18:A21" numberStoredAsText="1"/>
    <ignoredError sqref="A11:A13" twoDigitTextYear="1" numberStoredAsText="1"/>
    <ignoredError sqref="A10 A14:A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E4E4E4"/>
    <pageSetUpPr fitToPage="1"/>
  </sheetPr>
  <dimension ref="A1:K63"/>
  <sheetViews>
    <sheetView zoomScale="81" zoomScaleNormal="8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J1" sqref="J1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2.5703125" style="18" customWidth="1"/>
    <col min="4" max="4" width="22.5703125" style="18" customWidth="1"/>
    <col min="5" max="5" width="11.28515625" style="18" customWidth="1"/>
    <col min="6" max="6" width="17.140625" style="18" customWidth="1"/>
    <col min="7" max="7" width="10.85546875" style="18" customWidth="1"/>
    <col min="8" max="8" width="34.85546875" style="18" customWidth="1"/>
    <col min="9" max="9" width="11.5703125" style="18" bestFit="1" customWidth="1"/>
    <col min="10" max="10" width="39.28515625" style="18" customWidth="1"/>
    <col min="11" max="11" width="10" style="8" customWidth="1"/>
  </cols>
  <sheetData>
    <row r="1" spans="1:10" ht="60" x14ac:dyDescent="0.25">
      <c r="J1" s="14" t="s">
        <v>458</v>
      </c>
    </row>
    <row r="2" spans="1:10" ht="28.5" customHeight="1" x14ac:dyDescent="0.25">
      <c r="A2" s="200" t="s">
        <v>401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4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</f>
        <v>40</v>
      </c>
      <c r="H4" s="12"/>
      <c r="I4" s="118"/>
      <c r="J4" s="118"/>
    </row>
    <row r="5" spans="1:10" ht="23.2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20</v>
      </c>
      <c r="H5" s="12"/>
      <c r="I5" s="118"/>
      <c r="J5" s="118"/>
    </row>
    <row r="6" spans="1:10" ht="27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10</v>
      </c>
      <c r="H6" s="185" t="s">
        <v>370</v>
      </c>
      <c r="I6" s="176"/>
      <c r="J6" s="176"/>
    </row>
    <row r="7" spans="1:10" ht="29.2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77"/>
      <c r="J7" s="177"/>
    </row>
    <row r="8" spans="1:10" ht="25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77"/>
      <c r="J8" s="177"/>
    </row>
    <row r="9" spans="1:10" ht="38.2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78"/>
      <c r="J9" s="178"/>
    </row>
    <row r="10" spans="1:10" ht="35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10</v>
      </c>
      <c r="H10" s="185" t="s">
        <v>283</v>
      </c>
      <c r="I10" s="195"/>
      <c r="J10" s="176"/>
    </row>
    <row r="11" spans="1:10" ht="29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85"/>
      <c r="I11" s="196"/>
      <c r="J11" s="177"/>
    </row>
    <row r="12" spans="1:10" ht="24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85"/>
      <c r="I12" s="196"/>
      <c r="J12" s="177"/>
    </row>
    <row r="13" spans="1:10" ht="33.7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85"/>
      <c r="I13" s="197"/>
      <c r="J13" s="178"/>
    </row>
    <row r="14" spans="1:10" ht="15.7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15</v>
      </c>
      <c r="H14" s="12"/>
      <c r="I14" s="12"/>
      <c r="J14" s="12"/>
    </row>
    <row r="15" spans="1:10" ht="24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5</v>
      </c>
      <c r="H15" s="185" t="s">
        <v>377</v>
      </c>
      <c r="I15" s="195"/>
      <c r="J15" s="176"/>
    </row>
    <row r="16" spans="1:10" ht="41.25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85"/>
      <c r="I16" s="196"/>
      <c r="J16" s="177"/>
    </row>
    <row r="17" spans="1:10" ht="32.2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85"/>
      <c r="I17" s="196"/>
      <c r="J17" s="177"/>
    </row>
    <row r="18" spans="1:10" ht="36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85"/>
      <c r="I18" s="197"/>
      <c r="J18" s="178"/>
    </row>
    <row r="19" spans="1:10" ht="27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176"/>
    </row>
    <row r="20" spans="1:10" ht="37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177"/>
    </row>
    <row r="21" spans="1:10" ht="37.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177"/>
    </row>
    <row r="22" spans="1:10" ht="44.2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178"/>
    </row>
    <row r="23" spans="1:10" ht="39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176"/>
    </row>
    <row r="24" spans="1:10" ht="33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177"/>
    </row>
    <row r="25" spans="1:10" ht="26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177"/>
    </row>
    <row r="26" spans="1:10" ht="60.75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178"/>
    </row>
    <row r="27" spans="1:10" ht="29.25" customHeight="1" x14ac:dyDescent="0.25">
      <c r="A27" s="115" t="s">
        <v>20</v>
      </c>
      <c r="B27" s="189" t="s">
        <v>131</v>
      </c>
      <c r="C27" s="190"/>
      <c r="D27" s="119"/>
      <c r="E27" s="119"/>
      <c r="F27" s="177"/>
      <c r="G27" s="118">
        <f>G28</f>
        <v>5</v>
      </c>
      <c r="H27" s="10"/>
      <c r="I27" s="113"/>
      <c r="J27" s="113"/>
    </row>
    <row r="28" spans="1:10" ht="29.2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85">
        <v>5</v>
      </c>
      <c r="H28" s="176" t="s">
        <v>281</v>
      </c>
      <c r="I28" s="176"/>
      <c r="J28" s="176"/>
    </row>
    <row r="29" spans="1:10" ht="29.2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85"/>
      <c r="H29" s="177"/>
      <c r="I29" s="177"/>
      <c r="J29" s="177"/>
    </row>
    <row r="30" spans="1:10" ht="29.2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85"/>
      <c r="H30" s="177"/>
      <c r="I30" s="177"/>
      <c r="J30" s="177"/>
    </row>
    <row r="31" spans="1:10" ht="29.2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85"/>
      <c r="H31" s="178"/>
      <c r="I31" s="178"/>
      <c r="J31" s="178"/>
    </row>
    <row r="32" spans="1:10" ht="33.75" hidden="1" customHeight="1" x14ac:dyDescent="0.25">
      <c r="A32" s="120" t="s">
        <v>21</v>
      </c>
      <c r="B32" s="189" t="s">
        <v>112</v>
      </c>
      <c r="C32" s="190"/>
      <c r="D32" s="119"/>
      <c r="E32" s="119"/>
      <c r="F32" s="19"/>
      <c r="G32" s="118">
        <f>G33+G37</f>
        <v>10</v>
      </c>
      <c r="H32" s="12"/>
      <c r="I32" s="12"/>
      <c r="J32" s="12"/>
    </row>
    <row r="33" spans="1:11" ht="27" hidden="1" customHeight="1" x14ac:dyDescent="0.25">
      <c r="A33" s="205" t="s">
        <v>113</v>
      </c>
      <c r="B33" s="204" t="s">
        <v>115</v>
      </c>
      <c r="C33" s="204" t="s">
        <v>9</v>
      </c>
      <c r="D33" s="175" t="s">
        <v>31</v>
      </c>
      <c r="E33" s="175" t="s">
        <v>124</v>
      </c>
      <c r="F33" s="19"/>
      <c r="G33" s="185">
        <v>5</v>
      </c>
      <c r="H33" s="176" t="s">
        <v>264</v>
      </c>
      <c r="I33" s="176"/>
      <c r="J33" s="176"/>
    </row>
    <row r="34" spans="1:11" ht="19.5" hidden="1" customHeight="1" x14ac:dyDescent="0.25">
      <c r="A34" s="205"/>
      <c r="B34" s="204"/>
      <c r="C34" s="204"/>
      <c r="D34" s="175" t="s">
        <v>32</v>
      </c>
      <c r="E34" s="175" t="s">
        <v>36</v>
      </c>
      <c r="F34" s="19"/>
      <c r="G34" s="185"/>
      <c r="H34" s="177"/>
      <c r="I34" s="177"/>
      <c r="J34" s="177"/>
    </row>
    <row r="35" spans="1:11" ht="27" hidden="1" customHeight="1" x14ac:dyDescent="0.25">
      <c r="A35" s="205"/>
      <c r="B35" s="204"/>
      <c r="C35" s="204"/>
      <c r="D35" s="175" t="s">
        <v>33</v>
      </c>
      <c r="E35" s="175" t="s">
        <v>125</v>
      </c>
      <c r="F35" s="19"/>
      <c r="G35" s="185"/>
      <c r="H35" s="177"/>
      <c r="I35" s="177"/>
      <c r="J35" s="177"/>
    </row>
    <row r="36" spans="1:11" ht="24" hidden="1" customHeight="1" x14ac:dyDescent="0.25">
      <c r="A36" s="205"/>
      <c r="B36" s="204"/>
      <c r="C36" s="204"/>
      <c r="D36" s="175" t="s">
        <v>34</v>
      </c>
      <c r="E36" s="175" t="s">
        <v>38</v>
      </c>
      <c r="F36" s="19"/>
      <c r="G36" s="185"/>
      <c r="H36" s="178"/>
      <c r="I36" s="178"/>
      <c r="J36" s="178"/>
    </row>
    <row r="37" spans="1:11" ht="25.5" hidden="1" customHeight="1" x14ac:dyDescent="0.25">
      <c r="A37" s="201" t="s">
        <v>114</v>
      </c>
      <c r="B37" s="204" t="s">
        <v>104</v>
      </c>
      <c r="C37" s="204" t="s">
        <v>9</v>
      </c>
      <c r="D37" s="175" t="s">
        <v>31</v>
      </c>
      <c r="E37" s="175" t="s">
        <v>124</v>
      </c>
      <c r="F37" s="19"/>
      <c r="G37" s="185">
        <v>5</v>
      </c>
      <c r="H37" s="185" t="s">
        <v>264</v>
      </c>
      <c r="I37" s="182"/>
      <c r="J37" s="176"/>
    </row>
    <row r="38" spans="1:11" ht="21" hidden="1" customHeight="1" x14ac:dyDescent="0.25">
      <c r="A38" s="202"/>
      <c r="B38" s="204"/>
      <c r="C38" s="204"/>
      <c r="D38" s="175" t="s">
        <v>32</v>
      </c>
      <c r="E38" s="175" t="s">
        <v>36</v>
      </c>
      <c r="F38" s="19"/>
      <c r="G38" s="185"/>
      <c r="H38" s="185"/>
      <c r="I38" s="183"/>
      <c r="J38" s="177"/>
    </row>
    <row r="39" spans="1:11" ht="24.75" hidden="1" customHeight="1" x14ac:dyDescent="0.25">
      <c r="A39" s="202"/>
      <c r="B39" s="204"/>
      <c r="C39" s="204"/>
      <c r="D39" s="175" t="s">
        <v>33</v>
      </c>
      <c r="E39" s="175" t="s">
        <v>125</v>
      </c>
      <c r="F39" s="19"/>
      <c r="G39" s="185"/>
      <c r="H39" s="185"/>
      <c r="I39" s="183"/>
      <c r="J39" s="177"/>
    </row>
    <row r="40" spans="1:11" ht="26.25" hidden="1" customHeight="1" x14ac:dyDescent="0.25">
      <c r="A40" s="203"/>
      <c r="B40" s="204"/>
      <c r="C40" s="204"/>
      <c r="D40" s="175" t="s">
        <v>34</v>
      </c>
      <c r="E40" s="175" t="s">
        <v>38</v>
      </c>
      <c r="F40" s="294"/>
      <c r="G40" s="185"/>
      <c r="H40" s="185"/>
      <c r="I40" s="184"/>
      <c r="J40" s="178"/>
    </row>
    <row r="41" spans="1:11" ht="155.25" customHeight="1" x14ac:dyDescent="0.25">
      <c r="A41" s="120" t="s">
        <v>22</v>
      </c>
      <c r="B41" s="118" t="s">
        <v>11</v>
      </c>
      <c r="C41" s="118" t="s">
        <v>128</v>
      </c>
      <c r="D41" s="118" t="s">
        <v>84</v>
      </c>
      <c r="E41" s="118" t="s">
        <v>196</v>
      </c>
      <c r="F41" s="118" t="s">
        <v>10</v>
      </c>
      <c r="G41" s="118">
        <v>10</v>
      </c>
      <c r="H41" s="118" t="s">
        <v>261</v>
      </c>
      <c r="I41" s="118"/>
      <c r="J41" s="118"/>
    </row>
    <row r="42" spans="1:11" s="6" customFormat="1" ht="63.75" customHeight="1" x14ac:dyDescent="0.25">
      <c r="A42" s="114" t="s">
        <v>23</v>
      </c>
      <c r="B42" s="111" t="s">
        <v>299</v>
      </c>
      <c r="C42" s="111" t="s">
        <v>12</v>
      </c>
      <c r="D42" s="119" t="s">
        <v>117</v>
      </c>
      <c r="E42" s="119"/>
      <c r="F42" s="10"/>
      <c r="G42" s="111">
        <f>G43+G47+G51</f>
        <v>15</v>
      </c>
      <c r="H42" s="131"/>
      <c r="I42" s="12"/>
      <c r="J42" s="12"/>
      <c r="K42" s="54"/>
    </row>
    <row r="43" spans="1:11" ht="61.5" customHeight="1" x14ac:dyDescent="0.25">
      <c r="A43" s="179" t="s">
        <v>203</v>
      </c>
      <c r="B43" s="176" t="s">
        <v>302</v>
      </c>
      <c r="C43" s="176" t="s">
        <v>12</v>
      </c>
      <c r="D43" s="119" t="s">
        <v>31</v>
      </c>
      <c r="E43" s="119" t="s">
        <v>119</v>
      </c>
      <c r="F43" s="176" t="s">
        <v>13</v>
      </c>
      <c r="G43" s="176">
        <v>5</v>
      </c>
      <c r="H43" s="176" t="s">
        <v>301</v>
      </c>
      <c r="I43" s="176"/>
      <c r="J43" s="176"/>
    </row>
    <row r="44" spans="1:11" ht="16.5" customHeight="1" x14ac:dyDescent="0.25">
      <c r="A44" s="180"/>
      <c r="B44" s="177"/>
      <c r="C44" s="177"/>
      <c r="D44" s="119" t="s">
        <v>32</v>
      </c>
      <c r="E44" s="119" t="s">
        <v>120</v>
      </c>
      <c r="F44" s="177"/>
      <c r="G44" s="177"/>
      <c r="H44" s="177"/>
      <c r="I44" s="177"/>
      <c r="J44" s="177"/>
    </row>
    <row r="45" spans="1:11" ht="16.5" customHeight="1" x14ac:dyDescent="0.25">
      <c r="A45" s="180"/>
      <c r="B45" s="177"/>
      <c r="C45" s="177"/>
      <c r="D45" s="119" t="s">
        <v>33</v>
      </c>
      <c r="E45" s="119" t="s">
        <v>121</v>
      </c>
      <c r="F45" s="177"/>
      <c r="G45" s="177"/>
      <c r="H45" s="177"/>
      <c r="I45" s="177"/>
      <c r="J45" s="177"/>
    </row>
    <row r="46" spans="1:11" ht="60.75" customHeight="1" x14ac:dyDescent="0.25">
      <c r="A46" s="181"/>
      <c r="B46" s="178"/>
      <c r="C46" s="178"/>
      <c r="D46" s="119" t="s">
        <v>34</v>
      </c>
      <c r="E46" s="119" t="s">
        <v>122</v>
      </c>
      <c r="F46" s="177"/>
      <c r="G46" s="178"/>
      <c r="H46" s="178"/>
      <c r="I46" s="178"/>
      <c r="J46" s="178"/>
    </row>
    <row r="47" spans="1:11" ht="80.25" customHeight="1" x14ac:dyDescent="0.25">
      <c r="A47" s="179" t="s">
        <v>204</v>
      </c>
      <c r="B47" s="176" t="s">
        <v>369</v>
      </c>
      <c r="C47" s="176" t="s">
        <v>12</v>
      </c>
      <c r="D47" s="119" t="s">
        <v>31</v>
      </c>
      <c r="E47" s="119" t="s">
        <v>119</v>
      </c>
      <c r="F47" s="177"/>
      <c r="G47" s="176">
        <v>5</v>
      </c>
      <c r="H47" s="185" t="s">
        <v>256</v>
      </c>
      <c r="I47" s="176"/>
      <c r="J47" s="176"/>
    </row>
    <row r="48" spans="1:11" ht="24" customHeight="1" x14ac:dyDescent="0.25">
      <c r="A48" s="180"/>
      <c r="B48" s="177"/>
      <c r="C48" s="177"/>
      <c r="D48" s="119" t="s">
        <v>32</v>
      </c>
      <c r="E48" s="119" t="s">
        <v>120</v>
      </c>
      <c r="F48" s="177"/>
      <c r="G48" s="177"/>
      <c r="H48" s="185"/>
      <c r="I48" s="177"/>
      <c r="J48" s="177"/>
    </row>
    <row r="49" spans="1:10" ht="33" customHeight="1" x14ac:dyDescent="0.25">
      <c r="A49" s="180"/>
      <c r="B49" s="177"/>
      <c r="C49" s="177"/>
      <c r="D49" s="119" t="s">
        <v>33</v>
      </c>
      <c r="E49" s="119" t="s">
        <v>121</v>
      </c>
      <c r="F49" s="177"/>
      <c r="G49" s="177"/>
      <c r="H49" s="185"/>
      <c r="I49" s="177"/>
      <c r="J49" s="177"/>
    </row>
    <row r="50" spans="1:10" ht="36" customHeight="1" x14ac:dyDescent="0.25">
      <c r="A50" s="181"/>
      <c r="B50" s="178"/>
      <c r="C50" s="178"/>
      <c r="D50" s="119" t="s">
        <v>34</v>
      </c>
      <c r="E50" s="119" t="s">
        <v>122</v>
      </c>
      <c r="F50" s="177"/>
      <c r="G50" s="178"/>
      <c r="H50" s="185"/>
      <c r="I50" s="178"/>
      <c r="J50" s="178"/>
    </row>
    <row r="51" spans="1:10" ht="46.5" customHeight="1" x14ac:dyDescent="0.25">
      <c r="A51" s="179" t="s">
        <v>331</v>
      </c>
      <c r="B51" s="176" t="s">
        <v>328</v>
      </c>
      <c r="C51" s="176" t="s">
        <v>12</v>
      </c>
      <c r="D51" s="119" t="s">
        <v>31</v>
      </c>
      <c r="E51" s="119" t="s">
        <v>119</v>
      </c>
      <c r="F51" s="177"/>
      <c r="G51" s="176">
        <v>5</v>
      </c>
      <c r="H51" s="176" t="s">
        <v>362</v>
      </c>
      <c r="I51" s="176"/>
      <c r="J51" s="176"/>
    </row>
    <row r="52" spans="1:10" ht="49.5" customHeight="1" x14ac:dyDescent="0.25">
      <c r="A52" s="180"/>
      <c r="B52" s="177"/>
      <c r="C52" s="177"/>
      <c r="D52" s="119" t="s">
        <v>32</v>
      </c>
      <c r="E52" s="119" t="s">
        <v>120</v>
      </c>
      <c r="F52" s="177"/>
      <c r="G52" s="177"/>
      <c r="H52" s="177"/>
      <c r="I52" s="177"/>
      <c r="J52" s="177"/>
    </row>
    <row r="53" spans="1:10" ht="48" customHeight="1" x14ac:dyDescent="0.25">
      <c r="A53" s="180"/>
      <c r="B53" s="177"/>
      <c r="C53" s="177"/>
      <c r="D53" s="119" t="s">
        <v>33</v>
      </c>
      <c r="E53" s="119" t="s">
        <v>121</v>
      </c>
      <c r="F53" s="177"/>
      <c r="G53" s="177"/>
      <c r="H53" s="177"/>
      <c r="I53" s="177"/>
      <c r="J53" s="177"/>
    </row>
    <row r="54" spans="1:10" ht="43.5" customHeight="1" x14ac:dyDescent="0.25">
      <c r="A54" s="181"/>
      <c r="B54" s="178"/>
      <c r="C54" s="178"/>
      <c r="D54" s="119" t="s">
        <v>34</v>
      </c>
      <c r="E54" s="119" t="s">
        <v>122</v>
      </c>
      <c r="F54" s="178"/>
      <c r="G54" s="178"/>
      <c r="H54" s="178"/>
      <c r="I54" s="178"/>
      <c r="J54" s="178"/>
    </row>
    <row r="55" spans="1:10" ht="123.75" customHeight="1" x14ac:dyDescent="0.25">
      <c r="A55" s="120" t="s">
        <v>24</v>
      </c>
      <c r="B55" s="118" t="s">
        <v>268</v>
      </c>
      <c r="C55" s="118" t="s">
        <v>9</v>
      </c>
      <c r="D55" s="118" t="s">
        <v>56</v>
      </c>
      <c r="E55" s="118" t="s">
        <v>452</v>
      </c>
      <c r="F55" s="118" t="s">
        <v>13</v>
      </c>
      <c r="G55" s="118">
        <v>10</v>
      </c>
      <c r="H55" s="118" t="s">
        <v>269</v>
      </c>
      <c r="I55" s="118"/>
      <c r="J55" s="118"/>
    </row>
    <row r="56" spans="1:10" ht="135" customHeight="1" x14ac:dyDescent="0.25">
      <c r="A56" s="120" t="s">
        <v>27</v>
      </c>
      <c r="B56" s="118" t="s">
        <v>129</v>
      </c>
      <c r="C56" s="118" t="s">
        <v>9</v>
      </c>
      <c r="D56" s="118" t="s">
        <v>56</v>
      </c>
      <c r="E56" s="118">
        <v>50</v>
      </c>
      <c r="F56" s="118" t="s">
        <v>13</v>
      </c>
      <c r="G56" s="118">
        <v>10</v>
      </c>
      <c r="H56" s="111" t="s">
        <v>130</v>
      </c>
      <c r="I56" s="118"/>
      <c r="J56" s="118"/>
    </row>
    <row r="57" spans="1:10" ht="133.5" customHeight="1" x14ac:dyDescent="0.25">
      <c r="A57" s="15">
        <v>6</v>
      </c>
      <c r="B57" s="118" t="s">
        <v>270</v>
      </c>
      <c r="C57" s="118" t="s">
        <v>92</v>
      </c>
      <c r="D57" s="118" t="s">
        <v>271</v>
      </c>
      <c r="E57" s="118" t="s">
        <v>288</v>
      </c>
      <c r="F57" s="118" t="s">
        <v>272</v>
      </c>
      <c r="G57" s="118">
        <v>3</v>
      </c>
      <c r="H57" s="118" t="s">
        <v>273</v>
      </c>
      <c r="I57" s="118"/>
      <c r="J57" s="118"/>
    </row>
    <row r="58" spans="1:10" ht="139.5" customHeight="1" x14ac:dyDescent="0.25">
      <c r="A58" s="15">
        <v>7</v>
      </c>
      <c r="B58" s="118" t="s">
        <v>275</v>
      </c>
      <c r="C58" s="118" t="s">
        <v>12</v>
      </c>
      <c r="D58" s="118" t="s">
        <v>271</v>
      </c>
      <c r="E58" s="16">
        <v>1</v>
      </c>
      <c r="F58" s="118" t="s">
        <v>13</v>
      </c>
      <c r="G58" s="118">
        <v>2</v>
      </c>
      <c r="H58" s="113" t="s">
        <v>276</v>
      </c>
      <c r="I58" s="118"/>
      <c r="J58" s="118"/>
    </row>
    <row r="59" spans="1:10" ht="104.25" customHeight="1" x14ac:dyDescent="0.25">
      <c r="A59" s="15" t="s">
        <v>278</v>
      </c>
      <c r="B59" s="118" t="s">
        <v>329</v>
      </c>
      <c r="C59" s="118" t="s">
        <v>332</v>
      </c>
      <c r="D59" s="118" t="s">
        <v>56</v>
      </c>
      <c r="E59" s="16">
        <v>1</v>
      </c>
      <c r="F59" s="118" t="s">
        <v>13</v>
      </c>
      <c r="G59" s="118">
        <v>5</v>
      </c>
      <c r="H59" s="113" t="s">
        <v>276</v>
      </c>
      <c r="I59" s="118"/>
      <c r="J59" s="118"/>
    </row>
    <row r="60" spans="1:10" ht="138.75" customHeight="1" x14ac:dyDescent="0.25">
      <c r="A60" s="15" t="s">
        <v>279</v>
      </c>
      <c r="B60" s="118" t="s">
        <v>330</v>
      </c>
      <c r="C60" s="118" t="s">
        <v>333</v>
      </c>
      <c r="D60" s="118" t="s">
        <v>271</v>
      </c>
      <c r="E60" s="16" t="s">
        <v>334</v>
      </c>
      <c r="F60" s="118" t="s">
        <v>148</v>
      </c>
      <c r="G60" s="118">
        <v>5</v>
      </c>
      <c r="H60" s="113" t="s">
        <v>367</v>
      </c>
      <c r="I60" s="118"/>
      <c r="J60" s="118"/>
    </row>
    <row r="61" spans="1:10" x14ac:dyDescent="0.25">
      <c r="A61" s="11"/>
      <c r="B61" s="17" t="s">
        <v>14</v>
      </c>
      <c r="C61" s="131"/>
      <c r="D61" s="131"/>
      <c r="E61" s="131"/>
      <c r="F61" s="131"/>
      <c r="G61" s="131">
        <f>G4+G41+G42+G55+G56+G57+G58+G59+G60</f>
        <v>100</v>
      </c>
      <c r="H61" s="131"/>
      <c r="I61" s="131"/>
      <c r="J61" s="26">
        <f>J6+J10+J15+J19+J23+J28+J41+J43+J47+J51+J55+J56+J57+J58+J59+J60</f>
        <v>0</v>
      </c>
    </row>
    <row r="63" spans="1:10" ht="30" x14ac:dyDescent="0.25">
      <c r="B63" s="9" t="s">
        <v>274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F5:F31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B27:C27"/>
    <mergeCell ref="A28:A31"/>
    <mergeCell ref="B28:B31"/>
    <mergeCell ref="C28:C31"/>
    <mergeCell ref="G28:G31"/>
    <mergeCell ref="A10:A13"/>
    <mergeCell ref="H10:H13"/>
    <mergeCell ref="B10:B13"/>
    <mergeCell ref="C10:C13"/>
    <mergeCell ref="G10:G13"/>
    <mergeCell ref="A19:A22"/>
    <mergeCell ref="B19:B22"/>
    <mergeCell ref="C19:C22"/>
    <mergeCell ref="G19:G22"/>
    <mergeCell ref="H19:H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H23:H26"/>
    <mergeCell ref="H28:H31"/>
    <mergeCell ref="A33:A36"/>
    <mergeCell ref="B33:B36"/>
    <mergeCell ref="C33:C36"/>
    <mergeCell ref="G33:G36"/>
    <mergeCell ref="I19:I22"/>
    <mergeCell ref="A23:A26"/>
    <mergeCell ref="B23:B26"/>
    <mergeCell ref="C23:C26"/>
    <mergeCell ref="G23:G26"/>
    <mergeCell ref="J37:J40"/>
    <mergeCell ref="J43:J46"/>
    <mergeCell ref="B43:B46"/>
    <mergeCell ref="B47:B50"/>
    <mergeCell ref="B32:C32"/>
    <mergeCell ref="H37:H40"/>
    <mergeCell ref="I37:I40"/>
    <mergeCell ref="I43:I46"/>
    <mergeCell ref="H43:H46"/>
    <mergeCell ref="I47:I50"/>
    <mergeCell ref="H47:H50"/>
    <mergeCell ref="A37:A40"/>
    <mergeCell ref="B37:B40"/>
    <mergeCell ref="C37:C40"/>
    <mergeCell ref="G37:G40"/>
    <mergeCell ref="C47:C50"/>
    <mergeCell ref="G47:G50"/>
    <mergeCell ref="A43:A46"/>
    <mergeCell ref="C43:C46"/>
    <mergeCell ref="G43:G46"/>
    <mergeCell ref="H51:H54"/>
    <mergeCell ref="I51:I54"/>
    <mergeCell ref="J51:J54"/>
    <mergeCell ref="A51:A54"/>
    <mergeCell ref="B51:B54"/>
    <mergeCell ref="C51:C54"/>
    <mergeCell ref="F43:F54"/>
    <mergeCell ref="G51:G54"/>
    <mergeCell ref="J47:J50"/>
    <mergeCell ref="A47:A50"/>
  </mergeCells>
  <pageMargins left="0.43307086614173229" right="0.23622047244094491" top="0.35433070866141736" bottom="0.55118110236220474" header="0.31496062992125984" footer="0.31496062992125984"/>
  <pageSetup paperSize="9" scale="50" fitToHeight="2" orientation="portrait" r:id="rId1"/>
  <ignoredErrors>
    <ignoredError sqref="A5 A14 A16:A18 A20:A22 A27 A41 A48:A50 A44:A46 A42:A43 A47 A55:A56 A59:A60" numberStoredAsText="1"/>
    <ignoredError sqref="A11:A13 A6:A9 A15 A19 A28:A32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J25"/>
  <sheetViews>
    <sheetView zoomScale="80" zoomScaleNormal="80" workbookViewId="0">
      <selection activeCell="J1" sqref="J1"/>
    </sheetView>
  </sheetViews>
  <sheetFormatPr defaultRowHeight="15" x14ac:dyDescent="0.25"/>
  <cols>
    <col min="1" max="1" width="4.42578125" style="31" customWidth="1"/>
    <col min="2" max="2" width="36.5703125" style="31" customWidth="1"/>
    <col min="3" max="3" width="12.28515625" style="31" customWidth="1"/>
    <col min="4" max="4" width="20.42578125" style="31" bestFit="1" customWidth="1"/>
    <col min="5" max="5" width="11.5703125" style="31" customWidth="1"/>
    <col min="6" max="6" width="17.7109375" style="31" customWidth="1"/>
    <col min="7" max="7" width="12.42578125" style="31" bestFit="1" customWidth="1"/>
    <col min="8" max="8" width="45.28515625" style="31" customWidth="1"/>
    <col min="9" max="9" width="8" style="31" customWidth="1"/>
    <col min="10" max="10" width="37.7109375" style="31" customWidth="1"/>
  </cols>
  <sheetData>
    <row r="1" spans="1:10" ht="60" x14ac:dyDescent="0.25">
      <c r="J1" s="14" t="s">
        <v>503</v>
      </c>
    </row>
    <row r="2" spans="1:10" ht="36.75" customHeight="1" x14ac:dyDescent="0.25">
      <c r="A2" s="211" t="s">
        <v>449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90" x14ac:dyDescent="0.25">
      <c r="A4" s="65">
        <v>1</v>
      </c>
      <c r="B4" s="118" t="s">
        <v>99</v>
      </c>
      <c r="C4" s="118" t="s">
        <v>9</v>
      </c>
      <c r="D4" s="118" t="s">
        <v>82</v>
      </c>
      <c r="E4" s="131">
        <v>100</v>
      </c>
      <c r="F4" s="118" t="s">
        <v>83</v>
      </c>
      <c r="G4" s="131">
        <v>30</v>
      </c>
      <c r="H4" s="118" t="s">
        <v>186</v>
      </c>
      <c r="I4" s="131"/>
      <c r="J4" s="131"/>
    </row>
    <row r="5" spans="1:10" ht="105" x14ac:dyDescent="0.25">
      <c r="A5" s="65">
        <v>2</v>
      </c>
      <c r="B5" s="118" t="s">
        <v>321</v>
      </c>
      <c r="C5" s="118" t="s">
        <v>9</v>
      </c>
      <c r="D5" s="118" t="s">
        <v>84</v>
      </c>
      <c r="E5" s="131">
        <v>100</v>
      </c>
      <c r="F5" s="118" t="s">
        <v>83</v>
      </c>
      <c r="G5" s="131">
        <v>30</v>
      </c>
      <c r="H5" s="118" t="s">
        <v>187</v>
      </c>
      <c r="I5" s="131"/>
      <c r="J5" s="131"/>
    </row>
    <row r="6" spans="1:10" ht="75" x14ac:dyDescent="0.25">
      <c r="A6" s="65">
        <v>3</v>
      </c>
      <c r="B6" s="111" t="s">
        <v>162</v>
      </c>
      <c r="C6" s="118" t="s">
        <v>9</v>
      </c>
      <c r="D6" s="118" t="s">
        <v>217</v>
      </c>
      <c r="E6" s="118">
        <v>3</v>
      </c>
      <c r="F6" s="118" t="s">
        <v>185</v>
      </c>
      <c r="G6" s="118">
        <v>10</v>
      </c>
      <c r="H6" s="118" t="s">
        <v>150</v>
      </c>
      <c r="I6" s="131"/>
      <c r="J6" s="131"/>
    </row>
    <row r="7" spans="1:10" ht="75" x14ac:dyDescent="0.25">
      <c r="A7" s="65">
        <v>4</v>
      </c>
      <c r="B7" s="152" t="s">
        <v>255</v>
      </c>
      <c r="C7" s="152" t="s">
        <v>118</v>
      </c>
      <c r="D7" s="152" t="s">
        <v>56</v>
      </c>
      <c r="E7" s="152">
        <v>0</v>
      </c>
      <c r="F7" s="152" t="s">
        <v>13</v>
      </c>
      <c r="G7" s="152">
        <v>10</v>
      </c>
      <c r="H7" s="152" t="s">
        <v>136</v>
      </c>
      <c r="I7" s="131"/>
      <c r="J7" s="131"/>
    </row>
    <row r="8" spans="1:10" ht="45" x14ac:dyDescent="0.25">
      <c r="A8" s="65">
        <v>5</v>
      </c>
      <c r="B8" s="152" t="s">
        <v>342</v>
      </c>
      <c r="C8" s="152" t="s">
        <v>9</v>
      </c>
      <c r="D8" s="152" t="s">
        <v>56</v>
      </c>
      <c r="E8" s="152" t="s">
        <v>347</v>
      </c>
      <c r="F8" s="152" t="s">
        <v>148</v>
      </c>
      <c r="G8" s="152">
        <v>10</v>
      </c>
      <c r="H8" s="153" t="s">
        <v>349</v>
      </c>
      <c r="I8" s="131"/>
      <c r="J8" s="131"/>
    </row>
    <row r="9" spans="1:10" ht="60" x14ac:dyDescent="0.25">
      <c r="A9" s="65">
        <v>6</v>
      </c>
      <c r="B9" s="152" t="s">
        <v>343</v>
      </c>
      <c r="C9" s="152" t="s">
        <v>346</v>
      </c>
      <c r="D9" s="152" t="s">
        <v>56</v>
      </c>
      <c r="E9" s="154">
        <v>1</v>
      </c>
      <c r="F9" s="152" t="s">
        <v>13</v>
      </c>
      <c r="G9" s="152">
        <v>5</v>
      </c>
      <c r="H9" s="153" t="s">
        <v>276</v>
      </c>
      <c r="I9" s="131"/>
      <c r="J9" s="131"/>
    </row>
    <row r="10" spans="1:10" ht="75" x14ac:dyDescent="0.25">
      <c r="A10" s="65">
        <v>7</v>
      </c>
      <c r="B10" s="152" t="s">
        <v>345</v>
      </c>
      <c r="C10" s="152" t="s">
        <v>348</v>
      </c>
      <c r="D10" s="152" t="s">
        <v>56</v>
      </c>
      <c r="E10" s="152">
        <v>0</v>
      </c>
      <c r="F10" s="152" t="s">
        <v>148</v>
      </c>
      <c r="G10" s="152">
        <v>5</v>
      </c>
      <c r="H10" s="153" t="s">
        <v>350</v>
      </c>
      <c r="I10" s="131"/>
      <c r="J10" s="131"/>
    </row>
    <row r="11" spans="1:10" ht="15.75" x14ac:dyDescent="0.25">
      <c r="A11" s="291"/>
      <c r="B11" s="292"/>
      <c r="C11" s="21"/>
      <c r="D11" s="21"/>
      <c r="E11" s="21"/>
      <c r="F11" s="21"/>
      <c r="G11" s="147">
        <f>G7+G6+G5+G4+G8+G9+G10</f>
        <v>100</v>
      </c>
      <c r="H11" s="147"/>
      <c r="I11" s="147"/>
      <c r="J11" s="148">
        <f>J4+J5+J6+J7+J8+J9+J10</f>
        <v>0</v>
      </c>
    </row>
    <row r="21" spans="9:10" x14ac:dyDescent="0.25">
      <c r="I21" s="293"/>
      <c r="J21" s="293"/>
    </row>
    <row r="22" spans="9:10" x14ac:dyDescent="0.25">
      <c r="I22" s="293"/>
      <c r="J22" s="293"/>
    </row>
    <row r="23" spans="9:10" x14ac:dyDescent="0.25">
      <c r="I23" s="293"/>
      <c r="J23" s="293"/>
    </row>
    <row r="24" spans="9:10" x14ac:dyDescent="0.25">
      <c r="I24" s="293"/>
      <c r="J24" s="293"/>
    </row>
    <row r="25" spans="9:10" ht="60.75" customHeight="1" x14ac:dyDescent="0.25"/>
  </sheetData>
  <mergeCells count="4">
    <mergeCell ref="A2:J2"/>
    <mergeCell ref="A11:B11"/>
    <mergeCell ref="J21:J24"/>
    <mergeCell ref="I21:I24"/>
  </mergeCells>
  <pageMargins left="0.39370078740157483" right="0.39370078740157483" top="0.39370078740157483" bottom="0" header="0.31496062992125984" footer="0.31496062992125984"/>
  <pageSetup paperSize="9" scale="6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J16"/>
  <sheetViews>
    <sheetView zoomScale="79" zoomScaleNormal="79" workbookViewId="0">
      <selection activeCell="J1" sqref="J1"/>
    </sheetView>
  </sheetViews>
  <sheetFormatPr defaultRowHeight="15" x14ac:dyDescent="0.25"/>
  <cols>
    <col min="1" max="1" width="6.5703125" style="6" bestFit="1" customWidth="1"/>
    <col min="2" max="2" width="29.140625" style="6" customWidth="1"/>
    <col min="3" max="3" width="18.5703125" style="6" bestFit="1" customWidth="1"/>
    <col min="4" max="4" width="16.7109375" style="6" customWidth="1"/>
    <col min="5" max="5" width="12.7109375" style="6" customWidth="1"/>
    <col min="6" max="6" width="18.5703125" style="6" customWidth="1"/>
    <col min="7" max="7" width="11.28515625" style="6" customWidth="1"/>
    <col min="8" max="8" width="32.85546875" style="6" customWidth="1"/>
    <col min="9" max="9" width="9.140625" style="6"/>
    <col min="10" max="10" width="30.42578125" style="6" customWidth="1"/>
  </cols>
  <sheetData>
    <row r="1" spans="1:10" ht="76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14" t="s">
        <v>504</v>
      </c>
    </row>
    <row r="2" spans="1:10" ht="29.25" customHeight="1" x14ac:dyDescent="0.25">
      <c r="A2" s="211" t="s">
        <v>450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0" ht="120" x14ac:dyDescent="0.25">
      <c r="A4" s="65">
        <v>1</v>
      </c>
      <c r="B4" s="118" t="s">
        <v>225</v>
      </c>
      <c r="C4" s="118" t="s">
        <v>118</v>
      </c>
      <c r="D4" s="118" t="s">
        <v>56</v>
      </c>
      <c r="E4" s="118">
        <v>2</v>
      </c>
      <c r="F4" s="118" t="s">
        <v>394</v>
      </c>
      <c r="G4" s="131">
        <v>10</v>
      </c>
      <c r="H4" s="118" t="s">
        <v>226</v>
      </c>
      <c r="I4" s="131"/>
      <c r="J4" s="131"/>
    </row>
    <row r="5" spans="1:10" ht="120" x14ac:dyDescent="0.25">
      <c r="A5" s="131">
        <v>2</v>
      </c>
      <c r="B5" s="118" t="s">
        <v>162</v>
      </c>
      <c r="C5" s="118" t="s">
        <v>118</v>
      </c>
      <c r="D5" s="118" t="s">
        <v>217</v>
      </c>
      <c r="E5" s="118">
        <v>8</v>
      </c>
      <c r="F5" s="118" t="s">
        <v>394</v>
      </c>
      <c r="G5" s="131">
        <v>10</v>
      </c>
      <c r="H5" s="118" t="s">
        <v>227</v>
      </c>
      <c r="I5" s="131"/>
      <c r="J5" s="131"/>
    </row>
    <row r="6" spans="1:10" ht="122.25" customHeight="1" x14ac:dyDescent="0.25">
      <c r="A6" s="131">
        <v>3</v>
      </c>
      <c r="B6" s="118" t="s">
        <v>224</v>
      </c>
      <c r="C6" s="118" t="s">
        <v>118</v>
      </c>
      <c r="D6" s="118" t="s">
        <v>56</v>
      </c>
      <c r="E6" s="118">
        <v>4</v>
      </c>
      <c r="F6" s="118" t="s">
        <v>394</v>
      </c>
      <c r="G6" s="131">
        <v>15</v>
      </c>
      <c r="H6" s="118" t="s">
        <v>228</v>
      </c>
      <c r="I6" s="131"/>
      <c r="J6" s="131"/>
    </row>
    <row r="7" spans="1:10" ht="120" x14ac:dyDescent="0.25">
      <c r="A7" s="131">
        <v>4</v>
      </c>
      <c r="B7" s="118" t="s">
        <v>221</v>
      </c>
      <c r="C7" s="118" t="s">
        <v>118</v>
      </c>
      <c r="D7" s="118" t="s">
        <v>56</v>
      </c>
      <c r="E7" s="118">
        <v>4</v>
      </c>
      <c r="F7" s="118" t="s">
        <v>394</v>
      </c>
      <c r="G7" s="131">
        <v>10</v>
      </c>
      <c r="H7" s="118" t="s">
        <v>229</v>
      </c>
      <c r="I7" s="131"/>
      <c r="J7" s="131"/>
    </row>
    <row r="8" spans="1:10" ht="120" x14ac:dyDescent="0.25">
      <c r="A8" s="131">
        <v>5</v>
      </c>
      <c r="B8" s="29" t="s">
        <v>222</v>
      </c>
      <c r="C8" s="118" t="s">
        <v>118</v>
      </c>
      <c r="D8" s="118" t="s">
        <v>56</v>
      </c>
      <c r="E8" s="118">
        <v>1</v>
      </c>
      <c r="F8" s="118" t="s">
        <v>394</v>
      </c>
      <c r="G8" s="131">
        <v>15</v>
      </c>
      <c r="H8" s="118" t="s">
        <v>230</v>
      </c>
      <c r="I8" s="131"/>
      <c r="J8" s="131"/>
    </row>
    <row r="9" spans="1:10" ht="119.25" customHeight="1" x14ac:dyDescent="0.25">
      <c r="A9" s="131">
        <v>6</v>
      </c>
      <c r="B9" s="29" t="s">
        <v>223</v>
      </c>
      <c r="C9" s="118" t="s">
        <v>118</v>
      </c>
      <c r="D9" s="118" t="s">
        <v>56</v>
      </c>
      <c r="E9" s="118">
        <v>1</v>
      </c>
      <c r="F9" s="118" t="s">
        <v>394</v>
      </c>
      <c r="G9" s="131">
        <v>15</v>
      </c>
      <c r="H9" s="118" t="s">
        <v>231</v>
      </c>
      <c r="I9" s="131"/>
      <c r="J9" s="131"/>
    </row>
    <row r="10" spans="1:10" ht="132" customHeight="1" x14ac:dyDescent="0.25">
      <c r="A10" s="131">
        <v>7</v>
      </c>
      <c r="B10" s="118" t="s">
        <v>258</v>
      </c>
      <c r="C10" s="118" t="s">
        <v>118</v>
      </c>
      <c r="D10" s="118" t="s">
        <v>56</v>
      </c>
      <c r="E10" s="118">
        <v>1</v>
      </c>
      <c r="F10" s="118" t="s">
        <v>394</v>
      </c>
      <c r="G10" s="131">
        <v>10</v>
      </c>
      <c r="H10" s="118" t="s">
        <v>259</v>
      </c>
      <c r="I10" s="131"/>
      <c r="J10" s="131"/>
    </row>
    <row r="11" spans="1:10" ht="75" x14ac:dyDescent="0.25">
      <c r="A11" s="131">
        <v>8</v>
      </c>
      <c r="B11" s="118" t="s">
        <v>342</v>
      </c>
      <c r="C11" s="118" t="s">
        <v>9</v>
      </c>
      <c r="D11" s="118" t="s">
        <v>56</v>
      </c>
      <c r="E11" s="118" t="s">
        <v>347</v>
      </c>
      <c r="F11" s="118" t="s">
        <v>394</v>
      </c>
      <c r="G11" s="118">
        <v>5</v>
      </c>
      <c r="H11" s="113" t="s">
        <v>349</v>
      </c>
      <c r="I11" s="131"/>
      <c r="J11" s="131"/>
    </row>
    <row r="12" spans="1:10" ht="90" x14ac:dyDescent="0.25">
      <c r="A12" s="131">
        <v>9</v>
      </c>
      <c r="B12" s="118" t="s">
        <v>343</v>
      </c>
      <c r="C12" s="118" t="s">
        <v>346</v>
      </c>
      <c r="D12" s="118" t="s">
        <v>56</v>
      </c>
      <c r="E12" s="16">
        <v>1</v>
      </c>
      <c r="F12" s="118" t="s">
        <v>395</v>
      </c>
      <c r="G12" s="118">
        <v>5</v>
      </c>
      <c r="H12" s="113" t="s">
        <v>276</v>
      </c>
      <c r="I12" s="131"/>
      <c r="J12" s="131"/>
    </row>
    <row r="13" spans="1:10" ht="90" x14ac:dyDescent="0.25">
      <c r="A13" s="131">
        <v>10</v>
      </c>
      <c r="B13" s="118" t="s">
        <v>345</v>
      </c>
      <c r="C13" s="118" t="s">
        <v>348</v>
      </c>
      <c r="D13" s="118" t="s">
        <v>56</v>
      </c>
      <c r="E13" s="118">
        <v>0</v>
      </c>
      <c r="F13" s="118" t="s">
        <v>395</v>
      </c>
      <c r="G13" s="118">
        <v>5</v>
      </c>
      <c r="H13" s="113" t="s">
        <v>350</v>
      </c>
      <c r="I13" s="131"/>
      <c r="J13" s="131"/>
    </row>
    <row r="14" spans="1:10" ht="15.75" x14ac:dyDescent="0.25">
      <c r="A14" s="291" t="s">
        <v>85</v>
      </c>
      <c r="B14" s="292"/>
      <c r="C14" s="21"/>
      <c r="D14" s="21"/>
      <c r="E14" s="21"/>
      <c r="F14" s="21"/>
      <c r="G14" s="147">
        <f>G4+G5+G6+G7+G8+G9+G10+G11+G12+G13</f>
        <v>100</v>
      </c>
      <c r="H14" s="147"/>
      <c r="I14" s="147"/>
      <c r="J14" s="148">
        <f>J4+J5+J6+J7+J8+J9+J10</f>
        <v>0</v>
      </c>
    </row>
    <row r="16" spans="1:10" x14ac:dyDescent="0.25">
      <c r="F16" s="9"/>
    </row>
  </sheetData>
  <mergeCells count="2">
    <mergeCell ref="A2:J2"/>
    <mergeCell ref="A14:B14"/>
  </mergeCells>
  <pageMargins left="0.31496062992125984" right="0.31496062992125984" top="0.35433070866141736" bottom="0.74803149606299213" header="0.31496062992125984" footer="0.31496062992125984"/>
  <pageSetup paperSize="9" scale="52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K18"/>
  <sheetViews>
    <sheetView zoomScale="79" zoomScaleNormal="79" workbookViewId="0">
      <selection activeCell="J1" sqref="J1"/>
    </sheetView>
  </sheetViews>
  <sheetFormatPr defaultRowHeight="15" x14ac:dyDescent="0.25"/>
  <cols>
    <col min="1" max="1" width="6.140625" style="6" bestFit="1" customWidth="1"/>
    <col min="2" max="2" width="30.42578125" style="6" customWidth="1"/>
    <col min="3" max="3" width="12.42578125" style="6" customWidth="1"/>
    <col min="4" max="4" width="21.85546875" style="6" customWidth="1"/>
    <col min="5" max="5" width="13.5703125" style="6" customWidth="1"/>
    <col min="6" max="6" width="19.42578125" style="6" customWidth="1"/>
    <col min="7" max="7" width="16.85546875" style="6" customWidth="1"/>
    <col min="8" max="8" width="39.140625" style="6" customWidth="1"/>
    <col min="9" max="9" width="9.140625" style="6"/>
    <col min="10" max="10" width="40.85546875" style="6" customWidth="1"/>
  </cols>
  <sheetData>
    <row r="1" spans="1:11" ht="60" x14ac:dyDescent="0.25">
      <c r="A1" s="31"/>
      <c r="B1" s="31"/>
      <c r="C1" s="31"/>
      <c r="D1" s="31"/>
      <c r="E1" s="31"/>
      <c r="F1" s="31"/>
      <c r="G1" s="31"/>
      <c r="H1" s="31"/>
      <c r="I1" s="31"/>
      <c r="J1" s="14" t="s">
        <v>505</v>
      </c>
    </row>
    <row r="2" spans="1:11" ht="29.25" customHeight="1" x14ac:dyDescent="0.25">
      <c r="A2" s="211" t="s">
        <v>451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1" ht="45" x14ac:dyDescent="0.25">
      <c r="A3" s="120" t="s">
        <v>0</v>
      </c>
      <c r="B3" s="111" t="s">
        <v>1</v>
      </c>
      <c r="C3" s="111" t="s">
        <v>2</v>
      </c>
      <c r="D3" s="118" t="s">
        <v>30</v>
      </c>
      <c r="E3" s="118" t="s">
        <v>3</v>
      </c>
      <c r="F3" s="118" t="s">
        <v>4</v>
      </c>
      <c r="G3" s="118" t="s">
        <v>61</v>
      </c>
      <c r="H3" s="118" t="s">
        <v>39</v>
      </c>
      <c r="I3" s="118" t="s">
        <v>6</v>
      </c>
      <c r="J3" s="118" t="s">
        <v>7</v>
      </c>
    </row>
    <row r="4" spans="1:11" ht="90" x14ac:dyDescent="0.25">
      <c r="A4" s="120" t="s">
        <v>94</v>
      </c>
      <c r="B4" s="118" t="s">
        <v>324</v>
      </c>
      <c r="C4" s="118" t="s">
        <v>9</v>
      </c>
      <c r="D4" s="118" t="s">
        <v>271</v>
      </c>
      <c r="E4" s="118">
        <v>100</v>
      </c>
      <c r="F4" s="118" t="s">
        <v>322</v>
      </c>
      <c r="G4" s="25">
        <v>20</v>
      </c>
      <c r="H4" s="118" t="s">
        <v>327</v>
      </c>
      <c r="I4" s="118"/>
      <c r="J4" s="118"/>
    </row>
    <row r="5" spans="1:11" ht="105" x14ac:dyDescent="0.25">
      <c r="A5" s="120" t="s">
        <v>22</v>
      </c>
      <c r="B5" s="120" t="s">
        <v>325</v>
      </c>
      <c r="C5" s="120" t="s">
        <v>9</v>
      </c>
      <c r="D5" s="118" t="s">
        <v>56</v>
      </c>
      <c r="E5" s="120" t="s">
        <v>323</v>
      </c>
      <c r="F5" s="120" t="s">
        <v>322</v>
      </c>
      <c r="G5" s="25">
        <v>20</v>
      </c>
      <c r="H5" s="120" t="s">
        <v>326</v>
      </c>
      <c r="I5" s="120"/>
      <c r="J5" s="120"/>
      <c r="K5" s="63"/>
    </row>
    <row r="6" spans="1:11" x14ac:dyDescent="0.25">
      <c r="A6" s="120" t="s">
        <v>23</v>
      </c>
      <c r="B6" s="187" t="s">
        <v>8</v>
      </c>
      <c r="C6" s="258"/>
      <c r="D6" s="188"/>
      <c r="E6" s="12"/>
      <c r="F6" s="12"/>
      <c r="G6" s="25"/>
      <c r="H6" s="12"/>
      <c r="I6" s="123"/>
      <c r="J6" s="118"/>
    </row>
    <row r="7" spans="1:11" x14ac:dyDescent="0.25">
      <c r="A7" s="120" t="s">
        <v>203</v>
      </c>
      <c r="B7" s="189" t="s">
        <v>112</v>
      </c>
      <c r="C7" s="190"/>
      <c r="D7" s="119"/>
      <c r="E7" s="119"/>
      <c r="F7" s="19"/>
      <c r="G7" s="118">
        <f>G8+G12</f>
        <v>50</v>
      </c>
      <c r="H7" s="12"/>
      <c r="I7" s="23"/>
      <c r="J7" s="12"/>
    </row>
    <row r="8" spans="1:11" x14ac:dyDescent="0.25">
      <c r="A8" s="194" t="s">
        <v>340</v>
      </c>
      <c r="B8" s="185" t="s">
        <v>115</v>
      </c>
      <c r="C8" s="185" t="s">
        <v>9</v>
      </c>
      <c r="D8" s="119" t="s">
        <v>31</v>
      </c>
      <c r="E8" s="119" t="s">
        <v>124</v>
      </c>
      <c r="F8" s="176" t="s">
        <v>17</v>
      </c>
      <c r="G8" s="185">
        <v>25</v>
      </c>
      <c r="H8" s="185" t="s">
        <v>264</v>
      </c>
      <c r="I8" s="195"/>
      <c r="J8" s="176"/>
    </row>
    <row r="9" spans="1:11" ht="30" x14ac:dyDescent="0.25">
      <c r="A9" s="194"/>
      <c r="B9" s="185"/>
      <c r="C9" s="185"/>
      <c r="D9" s="119" t="s">
        <v>32</v>
      </c>
      <c r="E9" s="119" t="s">
        <v>36</v>
      </c>
      <c r="F9" s="177"/>
      <c r="G9" s="185"/>
      <c r="H9" s="185"/>
      <c r="I9" s="196"/>
      <c r="J9" s="177"/>
    </row>
    <row r="10" spans="1:11" x14ac:dyDescent="0.25">
      <c r="A10" s="194"/>
      <c r="B10" s="185"/>
      <c r="C10" s="185"/>
      <c r="D10" s="119" t="s">
        <v>33</v>
      </c>
      <c r="E10" s="119" t="s">
        <v>125</v>
      </c>
      <c r="F10" s="177"/>
      <c r="G10" s="185"/>
      <c r="H10" s="185"/>
      <c r="I10" s="196"/>
      <c r="J10" s="177"/>
    </row>
    <row r="11" spans="1:11" ht="23.25" customHeight="1" x14ac:dyDescent="0.25">
      <c r="A11" s="194"/>
      <c r="B11" s="185"/>
      <c r="C11" s="185"/>
      <c r="D11" s="119" t="s">
        <v>34</v>
      </c>
      <c r="E11" s="119" t="s">
        <v>38</v>
      </c>
      <c r="F11" s="177"/>
      <c r="G11" s="185"/>
      <c r="H11" s="185"/>
      <c r="I11" s="197"/>
      <c r="J11" s="178"/>
    </row>
    <row r="12" spans="1:11" x14ac:dyDescent="0.25">
      <c r="A12" s="179" t="s">
        <v>341</v>
      </c>
      <c r="B12" s="185" t="s">
        <v>104</v>
      </c>
      <c r="C12" s="185" t="s">
        <v>9</v>
      </c>
      <c r="D12" s="119" t="s">
        <v>31</v>
      </c>
      <c r="E12" s="119" t="s">
        <v>124</v>
      </c>
      <c r="F12" s="177"/>
      <c r="G12" s="185">
        <v>25</v>
      </c>
      <c r="H12" s="185" t="s">
        <v>264</v>
      </c>
      <c r="I12" s="195"/>
      <c r="J12" s="176"/>
    </row>
    <row r="13" spans="1:11" ht="30" x14ac:dyDescent="0.25">
      <c r="A13" s="180"/>
      <c r="B13" s="185"/>
      <c r="C13" s="185"/>
      <c r="D13" s="119" t="s">
        <v>32</v>
      </c>
      <c r="E13" s="119" t="s">
        <v>36</v>
      </c>
      <c r="F13" s="177"/>
      <c r="G13" s="185"/>
      <c r="H13" s="185"/>
      <c r="I13" s="196"/>
      <c r="J13" s="177"/>
    </row>
    <row r="14" spans="1:11" x14ac:dyDescent="0.25">
      <c r="A14" s="180"/>
      <c r="B14" s="185"/>
      <c r="C14" s="185"/>
      <c r="D14" s="119" t="s">
        <v>33</v>
      </c>
      <c r="E14" s="119" t="s">
        <v>125</v>
      </c>
      <c r="F14" s="177"/>
      <c r="G14" s="185"/>
      <c r="H14" s="185"/>
      <c r="I14" s="196"/>
      <c r="J14" s="177"/>
      <c r="K14" s="64"/>
    </row>
    <row r="15" spans="1:11" ht="20.25" customHeight="1" x14ac:dyDescent="0.25">
      <c r="A15" s="181"/>
      <c r="B15" s="185"/>
      <c r="C15" s="185"/>
      <c r="D15" s="119" t="s">
        <v>34</v>
      </c>
      <c r="E15" s="119" t="s">
        <v>38</v>
      </c>
      <c r="F15" s="178"/>
      <c r="G15" s="185"/>
      <c r="H15" s="185"/>
      <c r="I15" s="197"/>
      <c r="J15" s="178"/>
    </row>
    <row r="16" spans="1:11" ht="60" x14ac:dyDescent="0.25">
      <c r="A16" s="120" t="s">
        <v>24</v>
      </c>
      <c r="B16" s="118" t="s">
        <v>329</v>
      </c>
      <c r="C16" s="118" t="s">
        <v>332</v>
      </c>
      <c r="D16" s="118" t="s">
        <v>56</v>
      </c>
      <c r="E16" s="16">
        <v>1</v>
      </c>
      <c r="F16" s="118" t="s">
        <v>13</v>
      </c>
      <c r="G16" s="118">
        <v>5</v>
      </c>
      <c r="H16" s="113" t="s">
        <v>276</v>
      </c>
      <c r="I16" s="118"/>
      <c r="J16" s="118"/>
    </row>
    <row r="17" spans="1:10" ht="105" x14ac:dyDescent="0.25">
      <c r="A17" s="120" t="s">
        <v>27</v>
      </c>
      <c r="B17" s="118" t="s">
        <v>330</v>
      </c>
      <c r="C17" s="118" t="s">
        <v>333</v>
      </c>
      <c r="D17" s="118" t="s">
        <v>271</v>
      </c>
      <c r="E17" s="16" t="s">
        <v>334</v>
      </c>
      <c r="F17" s="118" t="s">
        <v>148</v>
      </c>
      <c r="G17" s="118">
        <v>5</v>
      </c>
      <c r="H17" s="113" t="s">
        <v>367</v>
      </c>
      <c r="I17" s="118"/>
      <c r="J17" s="118"/>
    </row>
    <row r="18" spans="1:10" x14ac:dyDescent="0.25">
      <c r="A18" s="21"/>
      <c r="B18" s="131" t="s">
        <v>14</v>
      </c>
      <c r="C18" s="131"/>
      <c r="D18" s="131"/>
      <c r="E18" s="131"/>
      <c r="F18" s="131"/>
      <c r="G18" s="149">
        <f>G4+G5+G7+G16+G17</f>
        <v>100</v>
      </c>
      <c r="H18" s="131"/>
      <c r="I18" s="131"/>
      <c r="J18" s="27">
        <f>J4+J5+J8+J12</f>
        <v>0</v>
      </c>
    </row>
  </sheetData>
  <mergeCells count="18">
    <mergeCell ref="A2:J2"/>
    <mergeCell ref="A8:A11"/>
    <mergeCell ref="B8:B11"/>
    <mergeCell ref="C8:C11"/>
    <mergeCell ref="G8:G11"/>
    <mergeCell ref="H8:H11"/>
    <mergeCell ref="I8:I11"/>
    <mergeCell ref="J8:J11"/>
    <mergeCell ref="B6:D6"/>
    <mergeCell ref="I12:I15"/>
    <mergeCell ref="J12:J15"/>
    <mergeCell ref="F8:F15"/>
    <mergeCell ref="B7:C7"/>
    <mergeCell ref="A12:A15"/>
    <mergeCell ref="B12:B15"/>
    <mergeCell ref="C12:C15"/>
    <mergeCell ref="G12:G15"/>
    <mergeCell ref="H12:H15"/>
  </mergeCells>
  <pageMargins left="0.7" right="0.7" top="0.75" bottom="0.75" header="0.3" footer="0.3"/>
  <pageSetup paperSize="9" scale="66" orientation="landscape" verticalDpi="0" r:id="rId1"/>
  <ignoredErrors>
    <ignoredError sqref="E5 A6:A7 A16:A17 A4:A5" numberStoredAsText="1"/>
    <ignoredError sqref="A8:A15" twoDigitTextYear="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E6E6E6"/>
    <pageSetUpPr fitToPage="1"/>
  </sheetPr>
  <dimension ref="A1:K54"/>
  <sheetViews>
    <sheetView zoomScale="85" zoomScaleNormal="85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3.7109375" style="18" customWidth="1"/>
    <col min="4" max="4" width="22.5703125" style="18" customWidth="1"/>
    <col min="5" max="5" width="11.140625" style="18" customWidth="1"/>
    <col min="6" max="6" width="21.42578125" style="18" customWidth="1"/>
    <col min="7" max="7" width="10.85546875" style="18" customWidth="1"/>
    <col min="8" max="8" width="40.85546875" style="18" customWidth="1"/>
    <col min="9" max="9" width="11.5703125" style="18" bestFit="1" customWidth="1"/>
    <col min="10" max="10" width="38.140625" style="18" customWidth="1"/>
    <col min="11" max="11" width="17.5703125" style="54" customWidth="1"/>
    <col min="12" max="16384" width="9.140625" style="6"/>
  </cols>
  <sheetData>
    <row r="1" spans="1:10" s="6" customFormat="1" ht="60" x14ac:dyDescent="0.25">
      <c r="A1" s="22"/>
      <c r="B1" s="18"/>
      <c r="C1" s="18"/>
      <c r="D1" s="18"/>
      <c r="E1" s="18"/>
      <c r="F1" s="18"/>
      <c r="G1" s="18"/>
      <c r="H1" s="18"/>
      <c r="I1" s="18"/>
      <c r="J1" s="14" t="s">
        <v>459</v>
      </c>
    </row>
    <row r="2" spans="1:10" s="6" customFormat="1" ht="29.25" customHeight="1" x14ac:dyDescent="0.25">
      <c r="A2" s="200" t="s">
        <v>402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6" customFormat="1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s="6" customFormat="1" ht="44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G5+G18</f>
        <v>40</v>
      </c>
      <c r="H4" s="12"/>
      <c r="I4" s="24"/>
      <c r="J4" s="24"/>
    </row>
    <row r="5" spans="1:10" s="6" customFormat="1" ht="15.75" customHeight="1" x14ac:dyDescent="0.25">
      <c r="A5" s="114" t="s">
        <v>19</v>
      </c>
      <c r="B5" s="192" t="s">
        <v>108</v>
      </c>
      <c r="C5" s="193"/>
      <c r="D5" s="119"/>
      <c r="E5" s="119"/>
      <c r="F5" s="176" t="s">
        <v>17</v>
      </c>
      <c r="G5" s="118">
        <f>G6+G10+G14</f>
        <v>30</v>
      </c>
      <c r="H5" s="12"/>
      <c r="I5" s="82"/>
      <c r="J5" s="82"/>
    </row>
    <row r="6" spans="1:10" s="6" customFormat="1" ht="24.75" customHeight="1" x14ac:dyDescent="0.25">
      <c r="A6" s="179" t="s">
        <v>40</v>
      </c>
      <c r="B6" s="176" t="s">
        <v>107</v>
      </c>
      <c r="C6" s="176" t="s">
        <v>9</v>
      </c>
      <c r="D6" s="119" t="s">
        <v>31</v>
      </c>
      <c r="E6" s="119" t="s">
        <v>124</v>
      </c>
      <c r="F6" s="177"/>
      <c r="G6" s="176">
        <v>10</v>
      </c>
      <c r="H6" s="185" t="s">
        <v>378</v>
      </c>
      <c r="I6" s="182"/>
      <c r="J6" s="206"/>
    </row>
    <row r="7" spans="1:10" s="6" customFormat="1" ht="40.5" customHeight="1" x14ac:dyDescent="0.25">
      <c r="A7" s="180"/>
      <c r="B7" s="177"/>
      <c r="C7" s="177"/>
      <c r="D7" s="119" t="s">
        <v>32</v>
      </c>
      <c r="E7" s="119" t="s">
        <v>36</v>
      </c>
      <c r="F7" s="177"/>
      <c r="G7" s="177"/>
      <c r="H7" s="185"/>
      <c r="I7" s="183"/>
      <c r="J7" s="207"/>
    </row>
    <row r="8" spans="1:10" s="6" customFormat="1" ht="22.5" customHeight="1" x14ac:dyDescent="0.25">
      <c r="A8" s="180"/>
      <c r="B8" s="177"/>
      <c r="C8" s="177"/>
      <c r="D8" s="119" t="s">
        <v>33</v>
      </c>
      <c r="E8" s="119" t="s">
        <v>125</v>
      </c>
      <c r="F8" s="177"/>
      <c r="G8" s="177"/>
      <c r="H8" s="185"/>
      <c r="I8" s="183"/>
      <c r="J8" s="207"/>
    </row>
    <row r="9" spans="1:10" s="54" customFormat="1" ht="39.75" customHeight="1" x14ac:dyDescent="0.25">
      <c r="A9" s="181"/>
      <c r="B9" s="178"/>
      <c r="C9" s="178"/>
      <c r="D9" s="119" t="s">
        <v>34</v>
      </c>
      <c r="E9" s="119" t="s">
        <v>91</v>
      </c>
      <c r="F9" s="177"/>
      <c r="G9" s="178"/>
      <c r="H9" s="185"/>
      <c r="I9" s="184"/>
      <c r="J9" s="208"/>
    </row>
    <row r="10" spans="1:10" s="54" customFormat="1" ht="27.75" customHeight="1" x14ac:dyDescent="0.25">
      <c r="A10" s="179" t="s">
        <v>41</v>
      </c>
      <c r="B10" s="176" t="s">
        <v>15</v>
      </c>
      <c r="C10" s="176" t="s">
        <v>9</v>
      </c>
      <c r="D10" s="119" t="s">
        <v>31</v>
      </c>
      <c r="E10" s="119" t="s">
        <v>116</v>
      </c>
      <c r="F10" s="177"/>
      <c r="G10" s="176">
        <v>10</v>
      </c>
      <c r="H10" s="185" t="s">
        <v>201</v>
      </c>
      <c r="I10" s="182"/>
      <c r="J10" s="206"/>
    </row>
    <row r="11" spans="1:10" s="54" customFormat="1" ht="37.5" customHeight="1" x14ac:dyDescent="0.25">
      <c r="A11" s="180"/>
      <c r="B11" s="177"/>
      <c r="C11" s="177"/>
      <c r="D11" s="119" t="s">
        <v>32</v>
      </c>
      <c r="E11" s="119" t="s">
        <v>126</v>
      </c>
      <c r="F11" s="177"/>
      <c r="G11" s="177"/>
      <c r="H11" s="185"/>
      <c r="I11" s="183"/>
      <c r="J11" s="207"/>
    </row>
    <row r="12" spans="1:10" s="54" customFormat="1" ht="37.5" customHeight="1" x14ac:dyDescent="0.25">
      <c r="A12" s="180"/>
      <c r="B12" s="177"/>
      <c r="C12" s="177"/>
      <c r="D12" s="119" t="s">
        <v>33</v>
      </c>
      <c r="E12" s="119" t="s">
        <v>127</v>
      </c>
      <c r="F12" s="177"/>
      <c r="G12" s="177"/>
      <c r="H12" s="185"/>
      <c r="I12" s="183"/>
      <c r="J12" s="207"/>
    </row>
    <row r="13" spans="1:10" s="54" customFormat="1" ht="42.75" customHeight="1" x14ac:dyDescent="0.25">
      <c r="A13" s="181"/>
      <c r="B13" s="178"/>
      <c r="C13" s="178"/>
      <c r="D13" s="119" t="s">
        <v>34</v>
      </c>
      <c r="E13" s="119" t="s">
        <v>91</v>
      </c>
      <c r="F13" s="177"/>
      <c r="G13" s="178"/>
      <c r="H13" s="185"/>
      <c r="I13" s="184"/>
      <c r="J13" s="208"/>
    </row>
    <row r="14" spans="1:10" s="54" customFormat="1" ht="39" customHeight="1" x14ac:dyDescent="0.25">
      <c r="A14" s="179" t="s">
        <v>42</v>
      </c>
      <c r="B14" s="176" t="s">
        <v>16</v>
      </c>
      <c r="C14" s="176" t="s">
        <v>9</v>
      </c>
      <c r="D14" s="119" t="s">
        <v>31</v>
      </c>
      <c r="E14" s="119" t="s">
        <v>116</v>
      </c>
      <c r="F14" s="177"/>
      <c r="G14" s="185">
        <v>10</v>
      </c>
      <c r="H14" s="185" t="s">
        <v>202</v>
      </c>
      <c r="I14" s="182"/>
      <c r="J14" s="206"/>
    </row>
    <row r="15" spans="1:10" s="54" customFormat="1" ht="33" customHeight="1" x14ac:dyDescent="0.25">
      <c r="A15" s="180"/>
      <c r="B15" s="177"/>
      <c r="C15" s="177"/>
      <c r="D15" s="119" t="s">
        <v>32</v>
      </c>
      <c r="E15" s="119" t="s">
        <v>126</v>
      </c>
      <c r="F15" s="177"/>
      <c r="G15" s="185"/>
      <c r="H15" s="185"/>
      <c r="I15" s="183"/>
      <c r="J15" s="207"/>
    </row>
    <row r="16" spans="1:10" s="54" customFormat="1" ht="26.25" customHeight="1" x14ac:dyDescent="0.25">
      <c r="A16" s="180"/>
      <c r="B16" s="177"/>
      <c r="C16" s="177"/>
      <c r="D16" s="119" t="s">
        <v>33</v>
      </c>
      <c r="E16" s="119" t="s">
        <v>127</v>
      </c>
      <c r="F16" s="177"/>
      <c r="G16" s="185"/>
      <c r="H16" s="185"/>
      <c r="I16" s="183"/>
      <c r="J16" s="207"/>
    </row>
    <row r="17" spans="1:11" s="54" customFormat="1" ht="48" customHeight="1" x14ac:dyDescent="0.25">
      <c r="A17" s="181"/>
      <c r="B17" s="178"/>
      <c r="C17" s="178"/>
      <c r="D17" s="119" t="s">
        <v>34</v>
      </c>
      <c r="E17" s="119" t="s">
        <v>91</v>
      </c>
      <c r="F17" s="177"/>
      <c r="G17" s="185"/>
      <c r="H17" s="185"/>
      <c r="I17" s="184"/>
      <c r="J17" s="208"/>
    </row>
    <row r="18" spans="1:11" s="54" customFormat="1" ht="29.25" customHeight="1" x14ac:dyDescent="0.25">
      <c r="A18" s="116" t="s">
        <v>20</v>
      </c>
      <c r="B18" s="113" t="s">
        <v>131</v>
      </c>
      <c r="C18" s="13"/>
      <c r="D18" s="119"/>
      <c r="E18" s="119"/>
      <c r="F18" s="177"/>
      <c r="G18" s="118">
        <f>G19</f>
        <v>10</v>
      </c>
      <c r="H18" s="118"/>
      <c r="I18" s="117"/>
      <c r="J18" s="117"/>
    </row>
    <row r="19" spans="1:11" s="54" customFormat="1" ht="29.25" customHeight="1" x14ac:dyDescent="0.25">
      <c r="A19" s="194" t="s">
        <v>110</v>
      </c>
      <c r="B19" s="185" t="s">
        <v>109</v>
      </c>
      <c r="C19" s="185" t="s">
        <v>9</v>
      </c>
      <c r="D19" s="119" t="s">
        <v>31</v>
      </c>
      <c r="E19" s="119" t="s">
        <v>124</v>
      </c>
      <c r="F19" s="177"/>
      <c r="G19" s="176">
        <v>10</v>
      </c>
      <c r="H19" s="176" t="s">
        <v>372</v>
      </c>
      <c r="I19" s="182"/>
      <c r="J19" s="206"/>
    </row>
    <row r="20" spans="1:11" s="54" customFormat="1" ht="39.75" customHeight="1" x14ac:dyDescent="0.25">
      <c r="A20" s="194"/>
      <c r="B20" s="185"/>
      <c r="C20" s="185"/>
      <c r="D20" s="119" t="s">
        <v>32</v>
      </c>
      <c r="E20" s="119" t="s">
        <v>36</v>
      </c>
      <c r="F20" s="177"/>
      <c r="G20" s="177"/>
      <c r="H20" s="177"/>
      <c r="I20" s="183"/>
      <c r="J20" s="207"/>
      <c r="K20" s="79"/>
    </row>
    <row r="21" spans="1:11" s="54" customFormat="1" ht="29.25" customHeight="1" x14ac:dyDescent="0.25">
      <c r="A21" s="194"/>
      <c r="B21" s="185"/>
      <c r="C21" s="185"/>
      <c r="D21" s="119" t="s">
        <v>33</v>
      </c>
      <c r="E21" s="119" t="s">
        <v>125</v>
      </c>
      <c r="F21" s="177"/>
      <c r="G21" s="177"/>
      <c r="H21" s="177"/>
      <c r="I21" s="183"/>
      <c r="J21" s="207"/>
    </row>
    <row r="22" spans="1:11" s="54" customFormat="1" ht="29.25" customHeight="1" x14ac:dyDescent="0.25">
      <c r="A22" s="194"/>
      <c r="B22" s="185"/>
      <c r="C22" s="185"/>
      <c r="D22" s="119" t="s">
        <v>34</v>
      </c>
      <c r="E22" s="119" t="s">
        <v>38</v>
      </c>
      <c r="F22" s="177"/>
      <c r="G22" s="178"/>
      <c r="H22" s="178"/>
      <c r="I22" s="184"/>
      <c r="J22" s="208"/>
    </row>
    <row r="23" spans="1:11" ht="21" hidden="1" customHeight="1" x14ac:dyDescent="0.25">
      <c r="A23" s="120" t="s">
        <v>21</v>
      </c>
      <c r="B23" s="198" t="s">
        <v>112</v>
      </c>
      <c r="C23" s="199"/>
      <c r="D23" s="119"/>
      <c r="E23" s="119"/>
      <c r="F23" s="177"/>
      <c r="G23" s="118">
        <f>G24+G28</f>
        <v>10</v>
      </c>
      <c r="H23" s="12"/>
      <c r="I23" s="82"/>
      <c r="J23" s="83"/>
    </row>
    <row r="24" spans="1:11" ht="30.75" hidden="1" customHeight="1" x14ac:dyDescent="0.25">
      <c r="A24" s="194" t="s">
        <v>113</v>
      </c>
      <c r="B24" s="204" t="s">
        <v>115</v>
      </c>
      <c r="C24" s="204" t="s">
        <v>9</v>
      </c>
      <c r="D24" s="175" t="s">
        <v>31</v>
      </c>
      <c r="E24" s="175" t="s">
        <v>124</v>
      </c>
      <c r="F24" s="177"/>
      <c r="G24" s="185">
        <v>5</v>
      </c>
      <c r="H24" s="176" t="s">
        <v>264</v>
      </c>
      <c r="I24" s="182"/>
      <c r="J24" s="206"/>
    </row>
    <row r="25" spans="1:11" ht="28.5" hidden="1" customHeight="1" x14ac:dyDescent="0.25">
      <c r="A25" s="194"/>
      <c r="B25" s="204"/>
      <c r="C25" s="204"/>
      <c r="D25" s="175" t="s">
        <v>32</v>
      </c>
      <c r="E25" s="175" t="s">
        <v>36</v>
      </c>
      <c r="F25" s="177"/>
      <c r="G25" s="185"/>
      <c r="H25" s="177"/>
      <c r="I25" s="183"/>
      <c r="J25" s="207"/>
    </row>
    <row r="26" spans="1:11" ht="27" hidden="1" customHeight="1" x14ac:dyDescent="0.25">
      <c r="A26" s="194"/>
      <c r="B26" s="204"/>
      <c r="C26" s="204"/>
      <c r="D26" s="175" t="s">
        <v>33</v>
      </c>
      <c r="E26" s="175" t="s">
        <v>125</v>
      </c>
      <c r="F26" s="177"/>
      <c r="G26" s="185"/>
      <c r="H26" s="177"/>
      <c r="I26" s="183"/>
      <c r="J26" s="207"/>
    </row>
    <row r="27" spans="1:11" ht="20.25" hidden="1" customHeight="1" x14ac:dyDescent="0.25">
      <c r="A27" s="194"/>
      <c r="B27" s="204"/>
      <c r="C27" s="204"/>
      <c r="D27" s="175" t="s">
        <v>34</v>
      </c>
      <c r="E27" s="175" t="s">
        <v>38</v>
      </c>
      <c r="F27" s="177"/>
      <c r="G27" s="185"/>
      <c r="H27" s="178"/>
      <c r="I27" s="184"/>
      <c r="J27" s="208"/>
    </row>
    <row r="28" spans="1:11" ht="31.5" hidden="1" customHeight="1" x14ac:dyDescent="0.25">
      <c r="A28" s="179" t="s">
        <v>114</v>
      </c>
      <c r="B28" s="204" t="s">
        <v>104</v>
      </c>
      <c r="C28" s="204" t="s">
        <v>9</v>
      </c>
      <c r="D28" s="175" t="s">
        <v>31</v>
      </c>
      <c r="E28" s="175" t="s">
        <v>124</v>
      </c>
      <c r="F28" s="177"/>
      <c r="G28" s="185">
        <v>5</v>
      </c>
      <c r="H28" s="185" t="s">
        <v>264</v>
      </c>
      <c r="I28" s="182"/>
      <c r="J28" s="206"/>
    </row>
    <row r="29" spans="1:11" ht="27.75" hidden="1" customHeight="1" x14ac:dyDescent="0.25">
      <c r="A29" s="180"/>
      <c r="B29" s="204"/>
      <c r="C29" s="204"/>
      <c r="D29" s="175" t="s">
        <v>32</v>
      </c>
      <c r="E29" s="175" t="s">
        <v>36</v>
      </c>
      <c r="F29" s="177"/>
      <c r="G29" s="185"/>
      <c r="H29" s="185"/>
      <c r="I29" s="183"/>
      <c r="J29" s="207"/>
    </row>
    <row r="30" spans="1:11" ht="24.75" hidden="1" customHeight="1" x14ac:dyDescent="0.25">
      <c r="A30" s="180"/>
      <c r="B30" s="204"/>
      <c r="C30" s="204"/>
      <c r="D30" s="175" t="s">
        <v>33</v>
      </c>
      <c r="E30" s="175" t="s">
        <v>125</v>
      </c>
      <c r="F30" s="177"/>
      <c r="G30" s="185"/>
      <c r="H30" s="185"/>
      <c r="I30" s="183"/>
      <c r="J30" s="207"/>
    </row>
    <row r="31" spans="1:11" ht="15.75" hidden="1" customHeight="1" x14ac:dyDescent="0.25">
      <c r="A31" s="181"/>
      <c r="B31" s="204"/>
      <c r="C31" s="204"/>
      <c r="D31" s="175" t="s">
        <v>34</v>
      </c>
      <c r="E31" s="175" t="s">
        <v>38</v>
      </c>
      <c r="F31" s="178"/>
      <c r="G31" s="185"/>
      <c r="H31" s="185"/>
      <c r="I31" s="184"/>
      <c r="J31" s="208"/>
    </row>
    <row r="32" spans="1:11" ht="92.25" customHeight="1" x14ac:dyDescent="0.25">
      <c r="A32" s="120" t="s">
        <v>22</v>
      </c>
      <c r="B32" s="118" t="s">
        <v>11</v>
      </c>
      <c r="C32" s="118" t="s">
        <v>128</v>
      </c>
      <c r="D32" s="118" t="s">
        <v>84</v>
      </c>
      <c r="E32" s="118" t="s">
        <v>196</v>
      </c>
      <c r="F32" s="118" t="s">
        <v>10</v>
      </c>
      <c r="G32" s="118">
        <v>10</v>
      </c>
      <c r="H32" s="118" t="s">
        <v>261</v>
      </c>
      <c r="I32" s="24"/>
      <c r="J32" s="28"/>
    </row>
    <row r="33" spans="1:11" ht="60.75" customHeight="1" x14ac:dyDescent="0.25">
      <c r="A33" s="114" t="s">
        <v>23</v>
      </c>
      <c r="B33" s="111" t="s">
        <v>299</v>
      </c>
      <c r="C33" s="111" t="s">
        <v>12</v>
      </c>
      <c r="D33" s="119" t="s">
        <v>117</v>
      </c>
      <c r="E33" s="119"/>
      <c r="F33" s="10"/>
      <c r="G33" s="111">
        <f>G34+G38+G42</f>
        <v>15</v>
      </c>
      <c r="H33" s="131"/>
      <c r="I33" s="82"/>
      <c r="J33" s="83"/>
      <c r="K33" s="6"/>
    </row>
    <row r="34" spans="1:11" ht="16.5" customHeight="1" x14ac:dyDescent="0.25">
      <c r="A34" s="179" t="s">
        <v>203</v>
      </c>
      <c r="B34" s="176" t="s">
        <v>303</v>
      </c>
      <c r="C34" s="176" t="s">
        <v>12</v>
      </c>
      <c r="D34" s="119" t="s">
        <v>31</v>
      </c>
      <c r="E34" s="119" t="s">
        <v>119</v>
      </c>
      <c r="F34" s="176" t="s">
        <v>13</v>
      </c>
      <c r="G34" s="176">
        <v>5</v>
      </c>
      <c r="H34" s="176" t="s">
        <v>301</v>
      </c>
      <c r="I34" s="182"/>
      <c r="J34" s="182"/>
      <c r="K34" s="6"/>
    </row>
    <row r="35" spans="1:11" ht="16.5" customHeight="1" x14ac:dyDescent="0.25">
      <c r="A35" s="180"/>
      <c r="B35" s="177"/>
      <c r="C35" s="177"/>
      <c r="D35" s="119" t="s">
        <v>32</v>
      </c>
      <c r="E35" s="119" t="s">
        <v>120</v>
      </c>
      <c r="F35" s="177"/>
      <c r="G35" s="177"/>
      <c r="H35" s="177"/>
      <c r="I35" s="183"/>
      <c r="J35" s="183"/>
      <c r="K35" s="6"/>
    </row>
    <row r="36" spans="1:11" ht="16.5" customHeight="1" x14ac:dyDescent="0.25">
      <c r="A36" s="180"/>
      <c r="B36" s="177"/>
      <c r="C36" s="177"/>
      <c r="D36" s="119" t="s">
        <v>33</v>
      </c>
      <c r="E36" s="119" t="s">
        <v>121</v>
      </c>
      <c r="F36" s="177"/>
      <c r="G36" s="177"/>
      <c r="H36" s="177"/>
      <c r="I36" s="183"/>
      <c r="J36" s="183"/>
      <c r="K36" s="6"/>
    </row>
    <row r="37" spans="1:11" ht="106.5" customHeight="1" x14ac:dyDescent="0.25">
      <c r="A37" s="181"/>
      <c r="B37" s="178"/>
      <c r="C37" s="178"/>
      <c r="D37" s="119" t="s">
        <v>34</v>
      </c>
      <c r="E37" s="119" t="s">
        <v>122</v>
      </c>
      <c r="F37" s="177"/>
      <c r="G37" s="178"/>
      <c r="H37" s="178"/>
      <c r="I37" s="184"/>
      <c r="J37" s="184"/>
      <c r="K37" s="6"/>
    </row>
    <row r="38" spans="1:11" ht="26.25" customHeight="1" x14ac:dyDescent="0.25">
      <c r="A38" s="179" t="s">
        <v>204</v>
      </c>
      <c r="B38" s="176" t="s">
        <v>358</v>
      </c>
      <c r="C38" s="176" t="s">
        <v>12</v>
      </c>
      <c r="D38" s="119" t="s">
        <v>31</v>
      </c>
      <c r="E38" s="119" t="s">
        <v>119</v>
      </c>
      <c r="F38" s="177"/>
      <c r="G38" s="176">
        <v>5</v>
      </c>
      <c r="H38" s="185" t="s">
        <v>256</v>
      </c>
      <c r="I38" s="182"/>
      <c r="J38" s="206"/>
      <c r="K38" s="6"/>
    </row>
    <row r="39" spans="1:11" ht="39" customHeight="1" x14ac:dyDescent="0.25">
      <c r="A39" s="180"/>
      <c r="B39" s="177"/>
      <c r="C39" s="177"/>
      <c r="D39" s="119" t="s">
        <v>32</v>
      </c>
      <c r="E39" s="119" t="s">
        <v>120</v>
      </c>
      <c r="F39" s="177"/>
      <c r="G39" s="177"/>
      <c r="H39" s="185"/>
      <c r="I39" s="183"/>
      <c r="J39" s="207"/>
      <c r="K39" s="6"/>
    </row>
    <row r="40" spans="1:11" ht="37.5" customHeight="1" x14ac:dyDescent="0.25">
      <c r="A40" s="180"/>
      <c r="B40" s="177"/>
      <c r="C40" s="177"/>
      <c r="D40" s="119" t="s">
        <v>33</v>
      </c>
      <c r="E40" s="119" t="s">
        <v>121</v>
      </c>
      <c r="F40" s="177"/>
      <c r="G40" s="177"/>
      <c r="H40" s="185"/>
      <c r="I40" s="183"/>
      <c r="J40" s="207"/>
      <c r="K40" s="6"/>
    </row>
    <row r="41" spans="1:11" ht="65.25" customHeight="1" x14ac:dyDescent="0.25">
      <c r="A41" s="181"/>
      <c r="B41" s="178"/>
      <c r="C41" s="178"/>
      <c r="D41" s="119" t="s">
        <v>34</v>
      </c>
      <c r="E41" s="119" t="s">
        <v>122</v>
      </c>
      <c r="F41" s="177"/>
      <c r="G41" s="178"/>
      <c r="H41" s="185"/>
      <c r="I41" s="184"/>
      <c r="J41" s="208"/>
      <c r="K41" s="6"/>
    </row>
    <row r="42" spans="1:11" ht="34.5" customHeight="1" x14ac:dyDescent="0.25">
      <c r="A42" s="179" t="s">
        <v>331</v>
      </c>
      <c r="B42" s="176" t="s">
        <v>328</v>
      </c>
      <c r="C42" s="176" t="s">
        <v>12</v>
      </c>
      <c r="D42" s="119" t="s">
        <v>31</v>
      </c>
      <c r="E42" s="119" t="s">
        <v>119</v>
      </c>
      <c r="F42" s="177"/>
      <c r="G42" s="176">
        <v>5</v>
      </c>
      <c r="H42" s="176" t="s">
        <v>362</v>
      </c>
      <c r="I42" s="182"/>
      <c r="J42" s="206"/>
      <c r="K42" s="6"/>
    </row>
    <row r="43" spans="1:11" ht="54.75" customHeight="1" x14ac:dyDescent="0.25">
      <c r="A43" s="180"/>
      <c r="B43" s="177"/>
      <c r="C43" s="177"/>
      <c r="D43" s="119" t="s">
        <v>32</v>
      </c>
      <c r="E43" s="119" t="s">
        <v>120</v>
      </c>
      <c r="F43" s="177"/>
      <c r="G43" s="177"/>
      <c r="H43" s="177"/>
      <c r="I43" s="183"/>
      <c r="J43" s="207"/>
      <c r="K43" s="6"/>
    </row>
    <row r="44" spans="1:11" ht="51" customHeight="1" x14ac:dyDescent="0.25">
      <c r="A44" s="180"/>
      <c r="B44" s="177"/>
      <c r="C44" s="177"/>
      <c r="D44" s="119" t="s">
        <v>33</v>
      </c>
      <c r="E44" s="119" t="s">
        <v>121</v>
      </c>
      <c r="F44" s="177"/>
      <c r="G44" s="177"/>
      <c r="H44" s="177"/>
      <c r="I44" s="183"/>
      <c r="J44" s="207"/>
      <c r="K44" s="6"/>
    </row>
    <row r="45" spans="1:11" ht="39.75" customHeight="1" x14ac:dyDescent="0.25">
      <c r="A45" s="181"/>
      <c r="B45" s="178"/>
      <c r="C45" s="178"/>
      <c r="D45" s="119" t="s">
        <v>34</v>
      </c>
      <c r="E45" s="119" t="s">
        <v>122</v>
      </c>
      <c r="F45" s="178"/>
      <c r="G45" s="178"/>
      <c r="H45" s="178"/>
      <c r="I45" s="184"/>
      <c r="J45" s="208"/>
      <c r="K45" s="6"/>
    </row>
    <row r="46" spans="1:11" ht="123" customHeight="1" x14ac:dyDescent="0.25">
      <c r="A46" s="120" t="s">
        <v>24</v>
      </c>
      <c r="B46" s="118" t="s">
        <v>268</v>
      </c>
      <c r="C46" s="118" t="s">
        <v>9</v>
      </c>
      <c r="D46" s="118" t="s">
        <v>56</v>
      </c>
      <c r="E46" s="118" t="s">
        <v>452</v>
      </c>
      <c r="F46" s="118" t="s">
        <v>13</v>
      </c>
      <c r="G46" s="118">
        <v>10</v>
      </c>
      <c r="H46" s="118" t="s">
        <v>269</v>
      </c>
      <c r="I46" s="28"/>
      <c r="J46" s="28"/>
      <c r="K46" s="6"/>
    </row>
    <row r="47" spans="1:11" ht="105" x14ac:dyDescent="0.25">
      <c r="A47" s="120" t="s">
        <v>27</v>
      </c>
      <c r="B47" s="118" t="s">
        <v>129</v>
      </c>
      <c r="C47" s="118" t="s">
        <v>9</v>
      </c>
      <c r="D47" s="118" t="s">
        <v>56</v>
      </c>
      <c r="E47" s="118">
        <v>50</v>
      </c>
      <c r="F47" s="118" t="s">
        <v>13</v>
      </c>
      <c r="G47" s="118">
        <v>10</v>
      </c>
      <c r="H47" s="111" t="s">
        <v>130</v>
      </c>
      <c r="I47" s="24"/>
      <c r="J47" s="28"/>
      <c r="K47" s="6"/>
    </row>
    <row r="48" spans="1:11" ht="154.5" customHeight="1" x14ac:dyDescent="0.25">
      <c r="A48" s="15">
        <v>6</v>
      </c>
      <c r="B48" s="118" t="s">
        <v>270</v>
      </c>
      <c r="C48" s="118" t="s">
        <v>92</v>
      </c>
      <c r="D48" s="118" t="s">
        <v>271</v>
      </c>
      <c r="E48" s="118" t="s">
        <v>288</v>
      </c>
      <c r="F48" s="118" t="s">
        <v>272</v>
      </c>
      <c r="G48" s="118">
        <v>3</v>
      </c>
      <c r="H48" s="118" t="s">
        <v>273</v>
      </c>
      <c r="I48" s="28"/>
      <c r="J48" s="28"/>
      <c r="K48" s="6"/>
    </row>
    <row r="49" spans="1:11" ht="120" x14ac:dyDescent="0.25">
      <c r="A49" s="15">
        <v>7</v>
      </c>
      <c r="B49" s="118" t="s">
        <v>275</v>
      </c>
      <c r="C49" s="118" t="s">
        <v>12</v>
      </c>
      <c r="D49" s="118" t="s">
        <v>271</v>
      </c>
      <c r="E49" s="16">
        <v>1</v>
      </c>
      <c r="F49" s="118" t="s">
        <v>13</v>
      </c>
      <c r="G49" s="118">
        <v>2</v>
      </c>
      <c r="H49" s="113" t="s">
        <v>276</v>
      </c>
      <c r="I49" s="28"/>
      <c r="J49" s="28"/>
      <c r="K49" s="6"/>
    </row>
    <row r="50" spans="1:11" ht="75" x14ac:dyDescent="0.25">
      <c r="A50" s="15">
        <v>8</v>
      </c>
      <c r="B50" s="118" t="s">
        <v>329</v>
      </c>
      <c r="C50" s="118" t="s">
        <v>332</v>
      </c>
      <c r="D50" s="118" t="s">
        <v>56</v>
      </c>
      <c r="E50" s="16">
        <v>1</v>
      </c>
      <c r="F50" s="118" t="s">
        <v>13</v>
      </c>
      <c r="G50" s="118">
        <v>5</v>
      </c>
      <c r="H50" s="113" t="s">
        <v>276</v>
      </c>
      <c r="I50" s="28"/>
      <c r="J50" s="28"/>
      <c r="K50" s="6"/>
    </row>
    <row r="51" spans="1:11" ht="105" x14ac:dyDescent="0.25">
      <c r="A51" s="162">
        <v>9</v>
      </c>
      <c r="B51" s="157" t="s">
        <v>330</v>
      </c>
      <c r="C51" s="157" t="s">
        <v>333</v>
      </c>
      <c r="D51" s="157" t="s">
        <v>271</v>
      </c>
      <c r="E51" s="96" t="s">
        <v>334</v>
      </c>
      <c r="F51" s="157" t="s">
        <v>148</v>
      </c>
      <c r="G51" s="157">
        <v>5</v>
      </c>
      <c r="H51" s="158" t="s">
        <v>367</v>
      </c>
      <c r="I51" s="163"/>
      <c r="J51" s="163"/>
      <c r="K51" s="6"/>
    </row>
    <row r="52" spans="1:11" x14ac:dyDescent="0.25">
      <c r="A52" s="11"/>
      <c r="B52" s="17" t="s">
        <v>14</v>
      </c>
      <c r="C52" s="131"/>
      <c r="D52" s="131"/>
      <c r="E52" s="131"/>
      <c r="F52" s="131"/>
      <c r="G52" s="131">
        <f>G4+G32+G33+G46+G47+G48+G49+G50+G51</f>
        <v>100</v>
      </c>
      <c r="H52" s="131"/>
      <c r="I52" s="26"/>
      <c r="J52" s="26">
        <f>J6+J10+J14+J19+J32+J34+J38+J42+J46+J47+J48+J49+J50+J51</f>
        <v>0</v>
      </c>
      <c r="K52" s="6"/>
    </row>
    <row r="54" spans="1:11" ht="30" x14ac:dyDescent="0.25">
      <c r="A54" s="6"/>
      <c r="B54" s="9" t="s">
        <v>274</v>
      </c>
      <c r="C54" s="6"/>
      <c r="D54" s="6"/>
      <c r="E54" s="6"/>
      <c r="F54" s="6"/>
      <c r="G54" s="6"/>
      <c r="H54" s="6"/>
      <c r="I54" s="6"/>
      <c r="J54" s="6"/>
      <c r="K54" s="6"/>
    </row>
  </sheetData>
  <mergeCells count="69"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31"/>
    <mergeCell ref="C19:C22"/>
    <mergeCell ref="B19:B22"/>
    <mergeCell ref="I24:I27"/>
    <mergeCell ref="A10:A13"/>
    <mergeCell ref="H24:H27"/>
    <mergeCell ref="B10:B13"/>
    <mergeCell ref="C10:C13"/>
    <mergeCell ref="G10:G13"/>
    <mergeCell ref="A19:A22"/>
    <mergeCell ref="G19:G22"/>
    <mergeCell ref="B23:C23"/>
    <mergeCell ref="A24:A27"/>
    <mergeCell ref="B24:B27"/>
    <mergeCell ref="C24:C27"/>
    <mergeCell ref="G24:G27"/>
    <mergeCell ref="H10:H13"/>
    <mergeCell ref="A14:A17"/>
    <mergeCell ref="B14:B17"/>
    <mergeCell ref="C14:C17"/>
    <mergeCell ref="G14:G17"/>
    <mergeCell ref="B34:B37"/>
    <mergeCell ref="J24:J27"/>
    <mergeCell ref="J14:J17"/>
    <mergeCell ref="I14:I17"/>
    <mergeCell ref="H19:H22"/>
    <mergeCell ref="J19:J22"/>
    <mergeCell ref="I19:I22"/>
    <mergeCell ref="H14:H17"/>
    <mergeCell ref="J28:J31"/>
    <mergeCell ref="H28:H31"/>
    <mergeCell ref="I28:I31"/>
    <mergeCell ref="I34:I37"/>
    <mergeCell ref="J34:J37"/>
    <mergeCell ref="H34:H37"/>
    <mergeCell ref="A28:A31"/>
    <mergeCell ref="B28:B31"/>
    <mergeCell ref="C28:C31"/>
    <mergeCell ref="G28:G31"/>
    <mergeCell ref="C38:C41"/>
    <mergeCell ref="G38:G41"/>
    <mergeCell ref="A34:A37"/>
    <mergeCell ref="C34:C37"/>
    <mergeCell ref="G34:G37"/>
    <mergeCell ref="B38:B41"/>
    <mergeCell ref="I42:I45"/>
    <mergeCell ref="J42:J45"/>
    <mergeCell ref="F34:F45"/>
    <mergeCell ref="A42:A45"/>
    <mergeCell ref="B42:B45"/>
    <mergeCell ref="C42:C45"/>
    <mergeCell ref="G42:G45"/>
    <mergeCell ref="H42:H45"/>
    <mergeCell ref="A38:A41"/>
    <mergeCell ref="J38:J41"/>
    <mergeCell ref="H38:H41"/>
    <mergeCell ref="I38:I41"/>
  </mergeCells>
  <pageMargins left="0.43307086614173229" right="0.23622047244094491" top="0.35433070866141736" bottom="0.74803149606299213" header="0.31496062992125984" footer="0.31496062992125984"/>
  <pageSetup paperSize="9" scale="47" fitToHeight="0" orientation="portrait" r:id="rId1"/>
  <ignoredErrors>
    <ignoredError sqref="A46:A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41"/>
  <sheetViews>
    <sheetView zoomScale="84" zoomScaleNormal="84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5.42578125" style="22" customWidth="1"/>
    <col min="2" max="2" width="25.85546875" style="18" customWidth="1"/>
    <col min="3" max="3" width="13.7109375" style="18" customWidth="1"/>
    <col min="4" max="4" width="22.5703125" style="18" customWidth="1"/>
    <col min="5" max="5" width="11.85546875" style="18" customWidth="1"/>
    <col min="6" max="6" width="22.85546875" style="18" customWidth="1"/>
    <col min="7" max="7" width="17" style="18" customWidth="1"/>
    <col min="8" max="8" width="37" style="18" customWidth="1"/>
    <col min="9" max="9" width="9.140625" style="18"/>
    <col min="10" max="10" width="31.7109375" style="18" customWidth="1"/>
    <col min="11" max="11" width="12.140625" style="8" customWidth="1"/>
  </cols>
  <sheetData>
    <row r="1" spans="1:10" ht="84" customHeight="1" x14ac:dyDescent="0.25">
      <c r="J1" s="14" t="s">
        <v>460</v>
      </c>
    </row>
    <row r="2" spans="1:10" ht="33.75" customHeight="1" x14ac:dyDescent="0.25">
      <c r="A2" s="200" t="s">
        <v>403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37.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76" t="s">
        <v>17</v>
      </c>
      <c r="G4" s="118">
        <f>G5+G10+G15</f>
        <v>45</v>
      </c>
      <c r="H4" s="12"/>
      <c r="I4" s="118"/>
      <c r="J4" s="118"/>
    </row>
    <row r="5" spans="1:10" ht="23.25" customHeight="1" x14ac:dyDescent="0.25">
      <c r="A5" s="114" t="s">
        <v>18</v>
      </c>
      <c r="B5" s="189" t="s">
        <v>123</v>
      </c>
      <c r="C5" s="190"/>
      <c r="D5" s="118"/>
      <c r="E5" s="118"/>
      <c r="F5" s="177"/>
      <c r="G5" s="111">
        <v>15</v>
      </c>
      <c r="H5" s="12"/>
      <c r="I5" s="118"/>
      <c r="J5" s="118"/>
    </row>
    <row r="6" spans="1:10" ht="24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15</v>
      </c>
      <c r="H6" s="185" t="s">
        <v>354</v>
      </c>
      <c r="I6" s="176"/>
      <c r="J6" s="176"/>
    </row>
    <row r="7" spans="1:10" ht="27.7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77"/>
      <c r="J7" s="177"/>
    </row>
    <row r="8" spans="1:10" ht="25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77"/>
      <c r="J8" s="177"/>
    </row>
    <row r="9" spans="1:10" ht="21.7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78"/>
      <c r="J9" s="178"/>
    </row>
    <row r="10" spans="1:10" ht="15.75" customHeight="1" x14ac:dyDescent="0.25">
      <c r="A10" s="114" t="s">
        <v>19</v>
      </c>
      <c r="B10" s="192" t="s">
        <v>108</v>
      </c>
      <c r="C10" s="193"/>
      <c r="D10" s="119"/>
      <c r="E10" s="119"/>
      <c r="F10" s="177"/>
      <c r="G10" s="118">
        <v>15</v>
      </c>
      <c r="H10" s="12"/>
      <c r="I10" s="12"/>
      <c r="J10" s="12"/>
    </row>
    <row r="11" spans="1:10" ht="24.75" customHeight="1" x14ac:dyDescent="0.25">
      <c r="A11" s="179" t="s">
        <v>40</v>
      </c>
      <c r="B11" s="176" t="s">
        <v>107</v>
      </c>
      <c r="C11" s="176" t="s">
        <v>9</v>
      </c>
      <c r="D11" s="119" t="s">
        <v>31</v>
      </c>
      <c r="E11" s="119" t="s">
        <v>124</v>
      </c>
      <c r="F11" s="177"/>
      <c r="G11" s="176">
        <v>15</v>
      </c>
      <c r="H11" s="185" t="s">
        <v>364</v>
      </c>
      <c r="I11" s="176"/>
      <c r="J11" s="176"/>
    </row>
    <row r="12" spans="1:10" ht="41.25" customHeight="1" x14ac:dyDescent="0.25">
      <c r="A12" s="180"/>
      <c r="B12" s="177"/>
      <c r="C12" s="177"/>
      <c r="D12" s="119" t="s">
        <v>32</v>
      </c>
      <c r="E12" s="119" t="s">
        <v>36</v>
      </c>
      <c r="F12" s="177"/>
      <c r="G12" s="177"/>
      <c r="H12" s="185"/>
      <c r="I12" s="177"/>
      <c r="J12" s="177"/>
    </row>
    <row r="13" spans="1:10" ht="25.5" customHeight="1" x14ac:dyDescent="0.25">
      <c r="A13" s="180"/>
      <c r="B13" s="177"/>
      <c r="C13" s="177"/>
      <c r="D13" s="119" t="s">
        <v>33</v>
      </c>
      <c r="E13" s="119" t="s">
        <v>125</v>
      </c>
      <c r="F13" s="177"/>
      <c r="G13" s="177"/>
      <c r="H13" s="185"/>
      <c r="I13" s="177"/>
      <c r="J13" s="177"/>
    </row>
    <row r="14" spans="1:10" s="8" customFormat="1" ht="25.5" customHeight="1" x14ac:dyDescent="0.25">
      <c r="A14" s="181"/>
      <c r="B14" s="178"/>
      <c r="C14" s="178"/>
      <c r="D14" s="119" t="s">
        <v>34</v>
      </c>
      <c r="E14" s="119" t="s">
        <v>91</v>
      </c>
      <c r="F14" s="177"/>
      <c r="G14" s="178"/>
      <c r="H14" s="185"/>
      <c r="I14" s="178"/>
      <c r="J14" s="178"/>
    </row>
    <row r="15" spans="1:10" s="8" customFormat="1" ht="21.75" customHeight="1" x14ac:dyDescent="0.25">
      <c r="A15" s="115" t="s">
        <v>20</v>
      </c>
      <c r="B15" s="189" t="s">
        <v>131</v>
      </c>
      <c r="C15" s="190"/>
      <c r="D15" s="119"/>
      <c r="E15" s="119"/>
      <c r="F15" s="177"/>
      <c r="G15" s="118">
        <v>15</v>
      </c>
      <c r="H15" s="12"/>
      <c r="I15" s="12"/>
      <c r="J15" s="12"/>
    </row>
    <row r="16" spans="1:10" s="8" customFormat="1" ht="30" customHeight="1" x14ac:dyDescent="0.25">
      <c r="A16" s="179" t="s">
        <v>110</v>
      </c>
      <c r="B16" s="176" t="s">
        <v>109</v>
      </c>
      <c r="C16" s="176" t="s">
        <v>9</v>
      </c>
      <c r="D16" s="119" t="s">
        <v>31</v>
      </c>
      <c r="E16" s="119" t="s">
        <v>124</v>
      </c>
      <c r="F16" s="177"/>
      <c r="G16" s="185">
        <v>15</v>
      </c>
      <c r="H16" s="176" t="s">
        <v>379</v>
      </c>
      <c r="I16" s="176"/>
      <c r="J16" s="176"/>
    </row>
    <row r="17" spans="1:11" s="8" customFormat="1" ht="22.5" customHeight="1" x14ac:dyDescent="0.25">
      <c r="A17" s="180"/>
      <c r="B17" s="177"/>
      <c r="C17" s="177"/>
      <c r="D17" s="119" t="s">
        <v>32</v>
      </c>
      <c r="E17" s="119" t="s">
        <v>36</v>
      </c>
      <c r="F17" s="177"/>
      <c r="G17" s="185"/>
      <c r="H17" s="177"/>
      <c r="I17" s="177"/>
      <c r="J17" s="177"/>
    </row>
    <row r="18" spans="1:11" s="8" customFormat="1" ht="27" customHeight="1" x14ac:dyDescent="0.25">
      <c r="A18" s="180"/>
      <c r="B18" s="177"/>
      <c r="C18" s="177"/>
      <c r="D18" s="119" t="s">
        <v>33</v>
      </c>
      <c r="E18" s="119" t="s">
        <v>125</v>
      </c>
      <c r="F18" s="177"/>
      <c r="G18" s="185"/>
      <c r="H18" s="177"/>
      <c r="I18" s="177"/>
      <c r="J18" s="177"/>
    </row>
    <row r="19" spans="1:11" s="8" customFormat="1" ht="15.75" customHeight="1" x14ac:dyDescent="0.25">
      <c r="A19" s="181"/>
      <c r="B19" s="178"/>
      <c r="C19" s="178"/>
      <c r="D19" s="119" t="s">
        <v>34</v>
      </c>
      <c r="E19" s="119" t="s">
        <v>38</v>
      </c>
      <c r="F19" s="177"/>
      <c r="G19" s="185"/>
      <c r="H19" s="178"/>
      <c r="I19" s="178"/>
      <c r="J19" s="178"/>
    </row>
    <row r="20" spans="1:11" s="6" customFormat="1" ht="93" customHeight="1" x14ac:dyDescent="0.25">
      <c r="A20" s="120" t="s">
        <v>22</v>
      </c>
      <c r="B20" s="118" t="s">
        <v>11</v>
      </c>
      <c r="C20" s="118" t="s">
        <v>128</v>
      </c>
      <c r="D20" s="118" t="s">
        <v>84</v>
      </c>
      <c r="E20" s="118" t="s">
        <v>196</v>
      </c>
      <c r="F20" s="118" t="s">
        <v>10</v>
      </c>
      <c r="G20" s="118">
        <v>15</v>
      </c>
      <c r="H20" s="118" t="s">
        <v>280</v>
      </c>
      <c r="I20" s="118"/>
      <c r="J20" s="118"/>
      <c r="K20" s="54"/>
    </row>
    <row r="21" spans="1:11" ht="77.25" customHeight="1" x14ac:dyDescent="0.25">
      <c r="A21" s="114" t="s">
        <v>23</v>
      </c>
      <c r="B21" s="111" t="s">
        <v>299</v>
      </c>
      <c r="C21" s="111" t="s">
        <v>12</v>
      </c>
      <c r="D21" s="119" t="s">
        <v>117</v>
      </c>
      <c r="E21" s="119"/>
      <c r="F21" s="176" t="s">
        <v>13</v>
      </c>
      <c r="G21" s="111">
        <f>G22+G26+G30</f>
        <v>15</v>
      </c>
      <c r="H21" s="131"/>
      <c r="I21" s="12"/>
      <c r="J21" s="12"/>
    </row>
    <row r="22" spans="1:11" ht="34.5" customHeight="1" x14ac:dyDescent="0.25">
      <c r="A22" s="179" t="s">
        <v>203</v>
      </c>
      <c r="B22" s="176" t="s">
        <v>303</v>
      </c>
      <c r="C22" s="176" t="s">
        <v>12</v>
      </c>
      <c r="D22" s="119" t="s">
        <v>31</v>
      </c>
      <c r="E22" s="119" t="s">
        <v>119</v>
      </c>
      <c r="F22" s="177"/>
      <c r="G22" s="176">
        <v>5</v>
      </c>
      <c r="H22" s="185" t="s">
        <v>301</v>
      </c>
      <c r="I22" s="195"/>
      <c r="J22" s="176"/>
    </row>
    <row r="23" spans="1:11" ht="30" customHeight="1" x14ac:dyDescent="0.25">
      <c r="A23" s="180"/>
      <c r="B23" s="177"/>
      <c r="C23" s="177"/>
      <c r="D23" s="119" t="s">
        <v>32</v>
      </c>
      <c r="E23" s="119" t="s">
        <v>120</v>
      </c>
      <c r="F23" s="177"/>
      <c r="G23" s="177"/>
      <c r="H23" s="185"/>
      <c r="I23" s="196"/>
      <c r="J23" s="177"/>
    </row>
    <row r="24" spans="1:11" ht="33" customHeight="1" x14ac:dyDescent="0.25">
      <c r="A24" s="180"/>
      <c r="B24" s="177"/>
      <c r="C24" s="177"/>
      <c r="D24" s="119" t="s">
        <v>33</v>
      </c>
      <c r="E24" s="119" t="s">
        <v>121</v>
      </c>
      <c r="F24" s="177"/>
      <c r="G24" s="177"/>
      <c r="H24" s="185"/>
      <c r="I24" s="196"/>
      <c r="J24" s="177"/>
    </row>
    <row r="25" spans="1:11" ht="60.75" customHeight="1" x14ac:dyDescent="0.25">
      <c r="A25" s="181"/>
      <c r="B25" s="178"/>
      <c r="C25" s="178"/>
      <c r="D25" s="119" t="s">
        <v>34</v>
      </c>
      <c r="E25" s="119" t="s">
        <v>122</v>
      </c>
      <c r="F25" s="177"/>
      <c r="G25" s="178"/>
      <c r="H25" s="185"/>
      <c r="I25" s="197"/>
      <c r="J25" s="178"/>
    </row>
    <row r="26" spans="1:11" ht="21.75" customHeight="1" x14ac:dyDescent="0.25">
      <c r="A26" s="179" t="s">
        <v>204</v>
      </c>
      <c r="B26" s="176" t="s">
        <v>369</v>
      </c>
      <c r="C26" s="176" t="s">
        <v>12</v>
      </c>
      <c r="D26" s="119" t="s">
        <v>31</v>
      </c>
      <c r="E26" s="119" t="s">
        <v>119</v>
      </c>
      <c r="F26" s="177"/>
      <c r="G26" s="176">
        <v>5</v>
      </c>
      <c r="H26" s="185" t="s">
        <v>256</v>
      </c>
      <c r="I26" s="176"/>
      <c r="J26" s="176"/>
    </row>
    <row r="27" spans="1:11" ht="24" customHeight="1" x14ac:dyDescent="0.25">
      <c r="A27" s="180"/>
      <c r="B27" s="177"/>
      <c r="C27" s="177"/>
      <c r="D27" s="119" t="s">
        <v>32</v>
      </c>
      <c r="E27" s="119" t="s">
        <v>120</v>
      </c>
      <c r="F27" s="177"/>
      <c r="G27" s="177"/>
      <c r="H27" s="185"/>
      <c r="I27" s="177"/>
      <c r="J27" s="177"/>
    </row>
    <row r="28" spans="1:11" ht="44.25" customHeight="1" x14ac:dyDescent="0.25">
      <c r="A28" s="180"/>
      <c r="B28" s="177"/>
      <c r="C28" s="177"/>
      <c r="D28" s="119" t="s">
        <v>33</v>
      </c>
      <c r="E28" s="119" t="s">
        <v>121</v>
      </c>
      <c r="F28" s="177"/>
      <c r="G28" s="177"/>
      <c r="H28" s="185"/>
      <c r="I28" s="177"/>
      <c r="J28" s="177"/>
    </row>
    <row r="29" spans="1:11" ht="80.25" customHeight="1" x14ac:dyDescent="0.25">
      <c r="A29" s="181"/>
      <c r="B29" s="178"/>
      <c r="C29" s="178"/>
      <c r="D29" s="119" t="s">
        <v>34</v>
      </c>
      <c r="E29" s="119" t="s">
        <v>122</v>
      </c>
      <c r="F29" s="177"/>
      <c r="G29" s="178"/>
      <c r="H29" s="185"/>
      <c r="I29" s="178"/>
      <c r="J29" s="178"/>
    </row>
    <row r="30" spans="1:11" s="87" customFormat="1" ht="38.25" customHeight="1" x14ac:dyDescent="0.25">
      <c r="A30" s="179" t="s">
        <v>331</v>
      </c>
      <c r="B30" s="176" t="s">
        <v>328</v>
      </c>
      <c r="C30" s="176" t="s">
        <v>12</v>
      </c>
      <c r="D30" s="119" t="s">
        <v>31</v>
      </c>
      <c r="E30" s="119" t="s">
        <v>119</v>
      </c>
      <c r="F30" s="177"/>
      <c r="G30" s="176">
        <v>5</v>
      </c>
      <c r="H30" s="176" t="s">
        <v>362</v>
      </c>
      <c r="I30" s="176"/>
      <c r="J30" s="176"/>
      <c r="K30" s="86"/>
    </row>
    <row r="31" spans="1:11" s="87" customFormat="1" ht="44.25" customHeight="1" x14ac:dyDescent="0.25">
      <c r="A31" s="180"/>
      <c r="B31" s="177"/>
      <c r="C31" s="177"/>
      <c r="D31" s="119" t="s">
        <v>32</v>
      </c>
      <c r="E31" s="119" t="s">
        <v>120</v>
      </c>
      <c r="F31" s="177"/>
      <c r="G31" s="177"/>
      <c r="H31" s="177"/>
      <c r="I31" s="177"/>
      <c r="J31" s="177"/>
      <c r="K31" s="86"/>
    </row>
    <row r="32" spans="1:11" s="87" customFormat="1" ht="51" customHeight="1" x14ac:dyDescent="0.25">
      <c r="A32" s="180"/>
      <c r="B32" s="177"/>
      <c r="C32" s="177"/>
      <c r="D32" s="119" t="s">
        <v>33</v>
      </c>
      <c r="E32" s="119" t="s">
        <v>121</v>
      </c>
      <c r="F32" s="177"/>
      <c r="G32" s="177"/>
      <c r="H32" s="177"/>
      <c r="I32" s="177"/>
      <c r="J32" s="177"/>
      <c r="K32" s="86"/>
    </row>
    <row r="33" spans="1:11" s="87" customFormat="1" ht="47.25" customHeight="1" x14ac:dyDescent="0.25">
      <c r="A33" s="181"/>
      <c r="B33" s="178"/>
      <c r="C33" s="178"/>
      <c r="D33" s="119" t="s">
        <v>34</v>
      </c>
      <c r="E33" s="119" t="s">
        <v>122</v>
      </c>
      <c r="F33" s="178"/>
      <c r="G33" s="178"/>
      <c r="H33" s="178"/>
      <c r="I33" s="178"/>
      <c r="J33" s="178"/>
      <c r="K33" s="86"/>
    </row>
    <row r="34" spans="1:11" ht="121.5" customHeight="1" x14ac:dyDescent="0.25">
      <c r="A34" s="120" t="s">
        <v>24</v>
      </c>
      <c r="B34" s="118" t="s">
        <v>268</v>
      </c>
      <c r="C34" s="118" t="s">
        <v>9</v>
      </c>
      <c r="D34" s="118" t="s">
        <v>56</v>
      </c>
      <c r="E34" s="118" t="s">
        <v>452</v>
      </c>
      <c r="F34" s="118" t="s">
        <v>13</v>
      </c>
      <c r="G34" s="118">
        <v>10</v>
      </c>
      <c r="H34" s="118" t="s">
        <v>269</v>
      </c>
      <c r="I34" s="118"/>
      <c r="J34" s="118"/>
    </row>
    <row r="35" spans="1:11" ht="179.25" customHeight="1" x14ac:dyDescent="0.25">
      <c r="A35" s="120" t="s">
        <v>27</v>
      </c>
      <c r="B35" s="118" t="s">
        <v>270</v>
      </c>
      <c r="C35" s="118" t="s">
        <v>92</v>
      </c>
      <c r="D35" s="118" t="s">
        <v>271</v>
      </c>
      <c r="E35" s="118" t="s">
        <v>288</v>
      </c>
      <c r="F35" s="118" t="s">
        <v>272</v>
      </c>
      <c r="G35" s="118">
        <v>3</v>
      </c>
      <c r="H35" s="118" t="s">
        <v>273</v>
      </c>
      <c r="I35" s="118"/>
      <c r="J35" s="118"/>
    </row>
    <row r="36" spans="1:11" ht="140.25" customHeight="1" x14ac:dyDescent="0.25">
      <c r="A36" s="120" t="s">
        <v>28</v>
      </c>
      <c r="B36" s="118" t="s">
        <v>275</v>
      </c>
      <c r="C36" s="118" t="s">
        <v>12</v>
      </c>
      <c r="D36" s="118" t="s">
        <v>271</v>
      </c>
      <c r="E36" s="16">
        <v>1</v>
      </c>
      <c r="F36" s="118" t="s">
        <v>13</v>
      </c>
      <c r="G36" s="118">
        <v>2</v>
      </c>
      <c r="H36" s="113" t="s">
        <v>276</v>
      </c>
      <c r="I36" s="118"/>
      <c r="J36" s="118"/>
    </row>
    <row r="37" spans="1:11" ht="119.25" customHeight="1" x14ac:dyDescent="0.25">
      <c r="A37" s="120" t="s">
        <v>57</v>
      </c>
      <c r="B37" s="118" t="s">
        <v>329</v>
      </c>
      <c r="C37" s="118" t="s">
        <v>332</v>
      </c>
      <c r="D37" s="118" t="s">
        <v>56</v>
      </c>
      <c r="E37" s="16">
        <v>1</v>
      </c>
      <c r="F37" s="118" t="s">
        <v>13</v>
      </c>
      <c r="G37" s="118">
        <v>5</v>
      </c>
      <c r="H37" s="113" t="s">
        <v>276</v>
      </c>
      <c r="I37" s="118"/>
      <c r="J37" s="118"/>
    </row>
    <row r="38" spans="1:11" ht="140.25" customHeight="1" x14ac:dyDescent="0.25">
      <c r="A38" s="120" t="s">
        <v>278</v>
      </c>
      <c r="B38" s="118" t="s">
        <v>330</v>
      </c>
      <c r="C38" s="118" t="s">
        <v>333</v>
      </c>
      <c r="D38" s="118" t="s">
        <v>271</v>
      </c>
      <c r="E38" s="16" t="s">
        <v>334</v>
      </c>
      <c r="F38" s="118" t="s">
        <v>148</v>
      </c>
      <c r="G38" s="118">
        <v>5</v>
      </c>
      <c r="H38" s="113" t="s">
        <v>367</v>
      </c>
      <c r="I38" s="118"/>
      <c r="J38" s="118"/>
    </row>
    <row r="39" spans="1:11" x14ac:dyDescent="0.25">
      <c r="A39" s="11"/>
      <c r="B39" s="17" t="s">
        <v>14</v>
      </c>
      <c r="C39" s="131"/>
      <c r="D39" s="131"/>
      <c r="E39" s="131"/>
      <c r="F39" s="131"/>
      <c r="G39" s="131">
        <f>G4+G20+G34+G21+G35+G36+G37+G38</f>
        <v>100</v>
      </c>
      <c r="H39" s="131"/>
      <c r="I39" s="131"/>
      <c r="J39" s="26">
        <f>J6+J11+J16+J30+J20+J22+J26+J34+J35+J36+J37+J38</f>
        <v>0</v>
      </c>
    </row>
    <row r="41" spans="1:11" ht="30" x14ac:dyDescent="0.25">
      <c r="B41" s="9" t="s">
        <v>274</v>
      </c>
    </row>
  </sheetData>
  <mergeCells count="49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I16:I19"/>
    <mergeCell ref="J16:J19"/>
    <mergeCell ref="I11:I14"/>
    <mergeCell ref="J11:J14"/>
    <mergeCell ref="H11:H14"/>
    <mergeCell ref="A26:A29"/>
    <mergeCell ref="H26:H29"/>
    <mergeCell ref="B26:B29"/>
    <mergeCell ref="B15:C15"/>
    <mergeCell ref="A16:A19"/>
    <mergeCell ref="B16:B19"/>
    <mergeCell ref="C16:C19"/>
    <mergeCell ref="A22:A25"/>
    <mergeCell ref="C22:C25"/>
    <mergeCell ref="B22:B25"/>
    <mergeCell ref="G16:G19"/>
    <mergeCell ref="H16:H19"/>
    <mergeCell ref="H30:H33"/>
    <mergeCell ref="I30:I33"/>
    <mergeCell ref="J30:J33"/>
    <mergeCell ref="A30:A33"/>
    <mergeCell ref="B30:B33"/>
    <mergeCell ref="C30:C33"/>
    <mergeCell ref="F21:F33"/>
    <mergeCell ref="G30:G33"/>
    <mergeCell ref="J26:J29"/>
    <mergeCell ref="J22:J25"/>
    <mergeCell ref="G22:G25"/>
    <mergeCell ref="I22:I25"/>
    <mergeCell ref="H22:H25"/>
    <mergeCell ref="C26:C29"/>
    <mergeCell ref="G26:G29"/>
    <mergeCell ref="I26:I29"/>
  </mergeCells>
  <pageMargins left="0.23622047244094491" right="0" top="0.55118110236220474" bottom="0.35433070866141736" header="0.31496062992125984" footer="0.31496062992125984"/>
  <pageSetup paperSize="9" scale="51" fitToHeight="2" orientation="portrait" r:id="rId1"/>
  <ignoredErrors>
    <ignoredError sqref="A23:A25 A4:A5 A7:A10 A12:A15 A20:XFD20 A21" numberStoredAsText="1"/>
    <ignoredError sqref="A16" twoDigitTextYear="1"/>
    <ignoredError sqref="A6 A11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K57"/>
  <sheetViews>
    <sheetView zoomScale="84" zoomScaleNormal="84" workbookViewId="0">
      <pane xSplit="1" ySplit="3" topLeftCell="B52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7.7109375" style="22" customWidth="1"/>
    <col min="2" max="2" width="25.85546875" style="18" customWidth="1"/>
    <col min="3" max="3" width="13.7109375" style="18" customWidth="1"/>
    <col min="4" max="4" width="22.5703125" style="18" customWidth="1"/>
    <col min="5" max="5" width="11.140625" style="18" customWidth="1"/>
    <col min="6" max="6" width="21.7109375" style="18" customWidth="1"/>
    <col min="7" max="7" width="11" style="18" customWidth="1"/>
    <col min="8" max="8" width="36.140625" style="18" customWidth="1"/>
    <col min="9" max="9" width="11.5703125" style="18" bestFit="1" customWidth="1"/>
    <col min="10" max="10" width="41.28515625" style="18" customWidth="1"/>
    <col min="11" max="11" width="9.140625" style="8"/>
    <col min="12" max="12" width="21.5703125" customWidth="1"/>
  </cols>
  <sheetData>
    <row r="1" spans="1:10" ht="60" x14ac:dyDescent="0.25">
      <c r="J1" s="14" t="s">
        <v>461</v>
      </c>
    </row>
    <row r="2" spans="1:10" ht="39" customHeight="1" x14ac:dyDescent="0.25">
      <c r="A2" s="200" t="s">
        <v>404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45" customHeight="1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0" ht="44.2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G5+G14+G27</f>
        <v>40</v>
      </c>
      <c r="H4" s="12"/>
      <c r="I4" s="24"/>
      <c r="J4" s="24"/>
    </row>
    <row r="5" spans="1:10" ht="23.2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f>G6+G10</f>
        <v>10</v>
      </c>
      <c r="H5" s="12"/>
      <c r="I5" s="24"/>
      <c r="J5" s="24"/>
    </row>
    <row r="6" spans="1:10" ht="27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5</v>
      </c>
      <c r="H6" s="185" t="s">
        <v>354</v>
      </c>
      <c r="I6" s="182"/>
      <c r="J6" s="206"/>
    </row>
    <row r="7" spans="1:10" ht="29.25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83"/>
      <c r="J7" s="207"/>
    </row>
    <row r="8" spans="1:10" ht="22.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83"/>
      <c r="J8" s="207"/>
    </row>
    <row r="9" spans="1:10" ht="30.7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84"/>
      <c r="J9" s="208"/>
    </row>
    <row r="10" spans="1:10" ht="35.2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85" t="s">
        <v>283</v>
      </c>
      <c r="I10" s="182"/>
      <c r="J10" s="206"/>
    </row>
    <row r="11" spans="1:10" ht="29.2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85"/>
      <c r="I11" s="183"/>
      <c r="J11" s="207"/>
    </row>
    <row r="12" spans="1:10" ht="24.7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85"/>
      <c r="I12" s="183"/>
      <c r="J12" s="207"/>
    </row>
    <row r="13" spans="1:10" ht="32.2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85"/>
      <c r="I13" s="184"/>
      <c r="J13" s="208"/>
    </row>
    <row r="14" spans="1:10" ht="15.7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G15+G19+G23</f>
        <v>20</v>
      </c>
      <c r="H14" s="12"/>
      <c r="I14" s="82"/>
      <c r="J14" s="82"/>
    </row>
    <row r="15" spans="1:10" ht="24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10</v>
      </c>
      <c r="H15" s="185" t="s">
        <v>364</v>
      </c>
      <c r="I15" s="182"/>
      <c r="J15" s="206"/>
    </row>
    <row r="16" spans="1:10" ht="36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85"/>
      <c r="I16" s="183"/>
      <c r="J16" s="207"/>
    </row>
    <row r="17" spans="1:10" ht="25.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85"/>
      <c r="I17" s="183"/>
      <c r="J17" s="207"/>
    </row>
    <row r="18" spans="1:10" ht="33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85"/>
      <c r="I18" s="184"/>
      <c r="J18" s="208"/>
    </row>
    <row r="19" spans="1:10" ht="27.75" customHeight="1" x14ac:dyDescent="0.25">
      <c r="A19" s="179" t="s">
        <v>41</v>
      </c>
      <c r="B19" s="176" t="s">
        <v>15</v>
      </c>
      <c r="C19" s="176" t="s">
        <v>9</v>
      </c>
      <c r="D19" s="119" t="s">
        <v>31</v>
      </c>
      <c r="E19" s="119" t="s">
        <v>116</v>
      </c>
      <c r="F19" s="177"/>
      <c r="G19" s="176">
        <v>5</v>
      </c>
      <c r="H19" s="185" t="s">
        <v>198</v>
      </c>
      <c r="I19" s="182"/>
      <c r="J19" s="206"/>
    </row>
    <row r="20" spans="1:10" ht="37.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77"/>
      <c r="H20" s="185"/>
      <c r="I20" s="183"/>
      <c r="J20" s="207"/>
    </row>
    <row r="21" spans="1:10" ht="37.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77"/>
      <c r="H21" s="185"/>
      <c r="I21" s="183"/>
      <c r="J21" s="207"/>
    </row>
    <row r="22" spans="1:10" ht="49.5" customHeight="1" x14ac:dyDescent="0.25">
      <c r="A22" s="181"/>
      <c r="B22" s="178"/>
      <c r="C22" s="178"/>
      <c r="D22" s="119" t="s">
        <v>34</v>
      </c>
      <c r="E22" s="119" t="s">
        <v>91</v>
      </c>
      <c r="F22" s="177"/>
      <c r="G22" s="178"/>
      <c r="H22" s="185"/>
      <c r="I22" s="184"/>
      <c r="J22" s="208"/>
    </row>
    <row r="23" spans="1:10" ht="39" customHeight="1" x14ac:dyDescent="0.25">
      <c r="A23" s="179" t="s">
        <v>42</v>
      </c>
      <c r="B23" s="176" t="s">
        <v>16</v>
      </c>
      <c r="C23" s="176" t="s">
        <v>9</v>
      </c>
      <c r="D23" s="119" t="s">
        <v>31</v>
      </c>
      <c r="E23" s="119" t="s">
        <v>116</v>
      </c>
      <c r="F23" s="177"/>
      <c r="G23" s="185">
        <v>5</v>
      </c>
      <c r="H23" s="185" t="s">
        <v>199</v>
      </c>
      <c r="I23" s="182"/>
      <c r="J23" s="206"/>
    </row>
    <row r="24" spans="1:10" ht="33" customHeight="1" x14ac:dyDescent="0.25">
      <c r="A24" s="180"/>
      <c r="B24" s="177"/>
      <c r="C24" s="177"/>
      <c r="D24" s="119" t="s">
        <v>32</v>
      </c>
      <c r="E24" s="119" t="s">
        <v>126</v>
      </c>
      <c r="F24" s="177"/>
      <c r="G24" s="185"/>
      <c r="H24" s="185"/>
      <c r="I24" s="183"/>
      <c r="J24" s="207"/>
    </row>
    <row r="25" spans="1:10" ht="26.25" customHeight="1" x14ac:dyDescent="0.25">
      <c r="A25" s="180"/>
      <c r="B25" s="177"/>
      <c r="C25" s="177"/>
      <c r="D25" s="119" t="s">
        <v>33</v>
      </c>
      <c r="E25" s="119" t="s">
        <v>127</v>
      </c>
      <c r="F25" s="177"/>
      <c r="G25" s="185"/>
      <c r="H25" s="185"/>
      <c r="I25" s="183"/>
      <c r="J25" s="207"/>
    </row>
    <row r="26" spans="1:10" ht="54" customHeight="1" x14ac:dyDescent="0.25">
      <c r="A26" s="181"/>
      <c r="B26" s="178"/>
      <c r="C26" s="178"/>
      <c r="D26" s="119" t="s">
        <v>34</v>
      </c>
      <c r="E26" s="119" t="s">
        <v>91</v>
      </c>
      <c r="F26" s="177"/>
      <c r="G26" s="185"/>
      <c r="H26" s="185"/>
      <c r="I26" s="184"/>
      <c r="J26" s="208"/>
    </row>
    <row r="27" spans="1:10" ht="29.25" customHeight="1" x14ac:dyDescent="0.25">
      <c r="A27" s="116" t="s">
        <v>20</v>
      </c>
      <c r="B27" s="192" t="s">
        <v>131</v>
      </c>
      <c r="C27" s="193"/>
      <c r="D27" s="119"/>
      <c r="E27" s="119"/>
      <c r="F27" s="177"/>
      <c r="G27" s="118">
        <f>G28+G32</f>
        <v>10</v>
      </c>
      <c r="H27" s="9"/>
      <c r="I27" s="117"/>
      <c r="J27" s="117"/>
    </row>
    <row r="28" spans="1:10" ht="29.25" customHeight="1" x14ac:dyDescent="0.25">
      <c r="A28" s="179" t="s">
        <v>110</v>
      </c>
      <c r="B28" s="176" t="s">
        <v>109</v>
      </c>
      <c r="C28" s="176" t="s">
        <v>9</v>
      </c>
      <c r="D28" s="119" t="s">
        <v>31</v>
      </c>
      <c r="E28" s="119" t="s">
        <v>124</v>
      </c>
      <c r="F28" s="177"/>
      <c r="G28" s="176">
        <v>5</v>
      </c>
      <c r="H28" s="185" t="s">
        <v>379</v>
      </c>
      <c r="I28" s="182"/>
      <c r="J28" s="206"/>
    </row>
    <row r="29" spans="1:10" ht="29.25" customHeight="1" x14ac:dyDescent="0.25">
      <c r="A29" s="180"/>
      <c r="B29" s="177"/>
      <c r="C29" s="177"/>
      <c r="D29" s="119" t="s">
        <v>32</v>
      </c>
      <c r="E29" s="119" t="s">
        <v>36</v>
      </c>
      <c r="F29" s="177"/>
      <c r="G29" s="177"/>
      <c r="H29" s="185"/>
      <c r="I29" s="183"/>
      <c r="J29" s="207"/>
    </row>
    <row r="30" spans="1:10" ht="29.25" customHeight="1" x14ac:dyDescent="0.25">
      <c r="A30" s="180"/>
      <c r="B30" s="177"/>
      <c r="C30" s="177"/>
      <c r="D30" s="119" t="s">
        <v>33</v>
      </c>
      <c r="E30" s="119" t="s">
        <v>125</v>
      </c>
      <c r="F30" s="177"/>
      <c r="G30" s="177"/>
      <c r="H30" s="185"/>
      <c r="I30" s="183"/>
      <c r="J30" s="207"/>
    </row>
    <row r="31" spans="1:10" ht="29.25" customHeight="1" x14ac:dyDescent="0.25">
      <c r="A31" s="181"/>
      <c r="B31" s="178"/>
      <c r="C31" s="178"/>
      <c r="D31" s="119" t="s">
        <v>34</v>
      </c>
      <c r="E31" s="119" t="s">
        <v>38</v>
      </c>
      <c r="F31" s="177"/>
      <c r="G31" s="178"/>
      <c r="H31" s="185"/>
      <c r="I31" s="184"/>
      <c r="J31" s="208"/>
    </row>
    <row r="32" spans="1:10" ht="18" customHeight="1" x14ac:dyDescent="0.25">
      <c r="A32" s="179" t="s">
        <v>111</v>
      </c>
      <c r="B32" s="176" t="s">
        <v>103</v>
      </c>
      <c r="C32" s="176" t="s">
        <v>9</v>
      </c>
      <c r="D32" s="119" t="s">
        <v>31</v>
      </c>
      <c r="E32" s="119" t="s">
        <v>116</v>
      </c>
      <c r="F32" s="177"/>
      <c r="G32" s="176">
        <v>5</v>
      </c>
      <c r="H32" s="185" t="s">
        <v>200</v>
      </c>
      <c r="I32" s="182"/>
      <c r="J32" s="206"/>
    </row>
    <row r="33" spans="1:11" ht="29.25" customHeight="1" x14ac:dyDescent="0.25">
      <c r="A33" s="180"/>
      <c r="B33" s="177"/>
      <c r="C33" s="177"/>
      <c r="D33" s="119" t="s">
        <v>32</v>
      </c>
      <c r="E33" s="119" t="s">
        <v>126</v>
      </c>
      <c r="F33" s="177"/>
      <c r="G33" s="177"/>
      <c r="H33" s="185"/>
      <c r="I33" s="183"/>
      <c r="J33" s="207"/>
    </row>
    <row r="34" spans="1:11" ht="24" customHeight="1" x14ac:dyDescent="0.25">
      <c r="A34" s="180"/>
      <c r="B34" s="177"/>
      <c r="C34" s="177"/>
      <c r="D34" s="119" t="s">
        <v>33</v>
      </c>
      <c r="E34" s="119" t="s">
        <v>127</v>
      </c>
      <c r="F34" s="177"/>
      <c r="G34" s="177"/>
      <c r="H34" s="185"/>
      <c r="I34" s="183"/>
      <c r="J34" s="207"/>
    </row>
    <row r="35" spans="1:11" ht="60.75" customHeight="1" x14ac:dyDescent="0.25">
      <c r="A35" s="181"/>
      <c r="B35" s="178"/>
      <c r="C35" s="178"/>
      <c r="D35" s="119" t="s">
        <v>34</v>
      </c>
      <c r="E35" s="119" t="s">
        <v>91</v>
      </c>
      <c r="F35" s="178"/>
      <c r="G35" s="178"/>
      <c r="H35" s="185"/>
      <c r="I35" s="184"/>
      <c r="J35" s="208"/>
    </row>
    <row r="36" spans="1:11" s="6" customFormat="1" ht="85.5" customHeight="1" x14ac:dyDescent="0.25">
      <c r="A36" s="120" t="s">
        <v>22</v>
      </c>
      <c r="B36" s="118" t="s">
        <v>11</v>
      </c>
      <c r="C36" s="118" t="s">
        <v>128</v>
      </c>
      <c r="D36" s="118" t="s">
        <v>84</v>
      </c>
      <c r="E36" s="118" t="s">
        <v>196</v>
      </c>
      <c r="F36" s="118" t="s">
        <v>10</v>
      </c>
      <c r="G36" s="118">
        <v>15</v>
      </c>
      <c r="H36" s="118" t="s">
        <v>261</v>
      </c>
      <c r="I36" s="24"/>
      <c r="J36" s="28"/>
      <c r="K36" s="54"/>
    </row>
    <row r="37" spans="1:11" ht="61.5" customHeight="1" x14ac:dyDescent="0.25">
      <c r="A37" s="114" t="s">
        <v>23</v>
      </c>
      <c r="B37" s="111" t="s">
        <v>299</v>
      </c>
      <c r="C37" s="111" t="s">
        <v>12</v>
      </c>
      <c r="D37" s="119" t="s">
        <v>117</v>
      </c>
      <c r="E37" s="119"/>
      <c r="F37" s="10"/>
      <c r="G37" s="111">
        <f>G38+G42+G46</f>
        <v>15</v>
      </c>
      <c r="H37" s="131"/>
      <c r="I37" s="82"/>
      <c r="J37" s="82"/>
    </row>
    <row r="38" spans="1:11" ht="16.5" customHeight="1" x14ac:dyDescent="0.25">
      <c r="A38" s="179" t="s">
        <v>203</v>
      </c>
      <c r="B38" s="176" t="s">
        <v>302</v>
      </c>
      <c r="C38" s="176" t="s">
        <v>12</v>
      </c>
      <c r="D38" s="119" t="s">
        <v>31</v>
      </c>
      <c r="E38" s="119" t="s">
        <v>119</v>
      </c>
      <c r="F38" s="176" t="s">
        <v>13</v>
      </c>
      <c r="G38" s="176">
        <v>5</v>
      </c>
      <c r="H38" s="185" t="s">
        <v>301</v>
      </c>
      <c r="I38" s="182"/>
      <c r="J38" s="182"/>
    </row>
    <row r="39" spans="1:11" ht="32.25" customHeight="1" x14ac:dyDescent="0.25">
      <c r="A39" s="180"/>
      <c r="B39" s="177"/>
      <c r="C39" s="177"/>
      <c r="D39" s="119" t="s">
        <v>32</v>
      </c>
      <c r="E39" s="119" t="s">
        <v>120</v>
      </c>
      <c r="F39" s="177"/>
      <c r="G39" s="177"/>
      <c r="H39" s="185"/>
      <c r="I39" s="183"/>
      <c r="J39" s="183"/>
    </row>
    <row r="40" spans="1:11" ht="24" customHeight="1" x14ac:dyDescent="0.25">
      <c r="A40" s="180"/>
      <c r="B40" s="177"/>
      <c r="C40" s="177"/>
      <c r="D40" s="119" t="s">
        <v>33</v>
      </c>
      <c r="E40" s="119" t="s">
        <v>121</v>
      </c>
      <c r="F40" s="177"/>
      <c r="G40" s="177"/>
      <c r="H40" s="185"/>
      <c r="I40" s="183"/>
      <c r="J40" s="183"/>
    </row>
    <row r="41" spans="1:11" ht="103.5" customHeight="1" x14ac:dyDescent="0.25">
      <c r="A41" s="181"/>
      <c r="B41" s="178"/>
      <c r="C41" s="178"/>
      <c r="D41" s="119" t="s">
        <v>34</v>
      </c>
      <c r="E41" s="119" t="s">
        <v>122</v>
      </c>
      <c r="F41" s="177"/>
      <c r="G41" s="178"/>
      <c r="H41" s="185"/>
      <c r="I41" s="184"/>
      <c r="J41" s="184"/>
    </row>
    <row r="42" spans="1:11" ht="35.25" customHeight="1" x14ac:dyDescent="0.25">
      <c r="A42" s="179" t="s">
        <v>204</v>
      </c>
      <c r="B42" s="176" t="s">
        <v>369</v>
      </c>
      <c r="C42" s="176" t="s">
        <v>12</v>
      </c>
      <c r="D42" s="119" t="s">
        <v>31</v>
      </c>
      <c r="E42" s="119" t="s">
        <v>119</v>
      </c>
      <c r="F42" s="177"/>
      <c r="G42" s="176">
        <v>5</v>
      </c>
      <c r="H42" s="185" t="s">
        <v>256</v>
      </c>
      <c r="I42" s="182"/>
      <c r="J42" s="182"/>
    </row>
    <row r="43" spans="1:11" ht="36.75" customHeight="1" x14ac:dyDescent="0.25">
      <c r="A43" s="180"/>
      <c r="B43" s="177"/>
      <c r="C43" s="177"/>
      <c r="D43" s="119" t="s">
        <v>32</v>
      </c>
      <c r="E43" s="119" t="s">
        <v>120</v>
      </c>
      <c r="F43" s="177"/>
      <c r="G43" s="177"/>
      <c r="H43" s="185"/>
      <c r="I43" s="183"/>
      <c r="J43" s="183"/>
    </row>
    <row r="44" spans="1:11" ht="15.75" customHeight="1" x14ac:dyDescent="0.25">
      <c r="A44" s="180"/>
      <c r="B44" s="177"/>
      <c r="C44" s="177"/>
      <c r="D44" s="119" t="s">
        <v>33</v>
      </c>
      <c r="E44" s="119" t="s">
        <v>121</v>
      </c>
      <c r="F44" s="177"/>
      <c r="G44" s="177"/>
      <c r="H44" s="185"/>
      <c r="I44" s="183"/>
      <c r="J44" s="183"/>
    </row>
    <row r="45" spans="1:11" ht="84" customHeight="1" x14ac:dyDescent="0.25">
      <c r="A45" s="181"/>
      <c r="B45" s="178"/>
      <c r="C45" s="178"/>
      <c r="D45" s="119" t="s">
        <v>34</v>
      </c>
      <c r="E45" s="119" t="s">
        <v>122</v>
      </c>
      <c r="F45" s="177"/>
      <c r="G45" s="178"/>
      <c r="H45" s="185"/>
      <c r="I45" s="184"/>
      <c r="J45" s="184"/>
    </row>
    <row r="46" spans="1:11" ht="40.5" customHeight="1" x14ac:dyDescent="0.25">
      <c r="A46" s="179" t="s">
        <v>331</v>
      </c>
      <c r="B46" s="176" t="s">
        <v>328</v>
      </c>
      <c r="C46" s="176" t="s">
        <v>12</v>
      </c>
      <c r="D46" s="119" t="s">
        <v>31</v>
      </c>
      <c r="E46" s="119" t="s">
        <v>119</v>
      </c>
      <c r="F46" s="177"/>
      <c r="G46" s="176">
        <v>5</v>
      </c>
      <c r="H46" s="176" t="s">
        <v>362</v>
      </c>
      <c r="I46" s="182"/>
      <c r="J46" s="182"/>
    </row>
    <row r="47" spans="1:11" ht="59.25" customHeight="1" x14ac:dyDescent="0.25">
      <c r="A47" s="180"/>
      <c r="B47" s="177"/>
      <c r="C47" s="177"/>
      <c r="D47" s="119" t="s">
        <v>32</v>
      </c>
      <c r="E47" s="119" t="s">
        <v>120</v>
      </c>
      <c r="F47" s="177"/>
      <c r="G47" s="177"/>
      <c r="H47" s="177"/>
      <c r="I47" s="183"/>
      <c r="J47" s="183"/>
    </row>
    <row r="48" spans="1:11" ht="39" customHeight="1" x14ac:dyDescent="0.25">
      <c r="A48" s="180"/>
      <c r="B48" s="177"/>
      <c r="C48" s="177"/>
      <c r="D48" s="119" t="s">
        <v>33</v>
      </c>
      <c r="E48" s="119" t="s">
        <v>121</v>
      </c>
      <c r="F48" s="177"/>
      <c r="G48" s="177"/>
      <c r="H48" s="177"/>
      <c r="I48" s="183"/>
      <c r="J48" s="183"/>
    </row>
    <row r="49" spans="1:10" ht="36.75" customHeight="1" x14ac:dyDescent="0.25">
      <c r="A49" s="181"/>
      <c r="B49" s="178"/>
      <c r="C49" s="178"/>
      <c r="D49" s="119" t="s">
        <v>34</v>
      </c>
      <c r="E49" s="119" t="s">
        <v>122</v>
      </c>
      <c r="F49" s="178"/>
      <c r="G49" s="178"/>
      <c r="H49" s="178"/>
      <c r="I49" s="184"/>
      <c r="J49" s="184"/>
    </row>
    <row r="50" spans="1:10" ht="105" x14ac:dyDescent="0.25">
      <c r="A50" s="120" t="s">
        <v>24</v>
      </c>
      <c r="B50" s="118" t="s">
        <v>268</v>
      </c>
      <c r="C50" s="118" t="s">
        <v>9</v>
      </c>
      <c r="D50" s="118" t="s">
        <v>56</v>
      </c>
      <c r="E50" s="118" t="s">
        <v>452</v>
      </c>
      <c r="F50" s="118" t="s">
        <v>13</v>
      </c>
      <c r="G50" s="118">
        <v>15</v>
      </c>
      <c r="H50" s="118" t="s">
        <v>269</v>
      </c>
      <c r="I50" s="28"/>
      <c r="J50" s="28"/>
    </row>
    <row r="51" spans="1:10" ht="233.25" customHeight="1" x14ac:dyDescent="0.25">
      <c r="A51" s="15">
        <v>5</v>
      </c>
      <c r="B51" s="118" t="s">
        <v>270</v>
      </c>
      <c r="C51" s="118" t="s">
        <v>92</v>
      </c>
      <c r="D51" s="118" t="s">
        <v>271</v>
      </c>
      <c r="E51" s="118" t="s">
        <v>288</v>
      </c>
      <c r="F51" s="118" t="s">
        <v>272</v>
      </c>
      <c r="G51" s="118">
        <v>3</v>
      </c>
      <c r="H51" s="118" t="s">
        <v>273</v>
      </c>
      <c r="I51" s="28"/>
      <c r="J51" s="28"/>
    </row>
    <row r="52" spans="1:10" ht="144" customHeight="1" x14ac:dyDescent="0.25">
      <c r="A52" s="15">
        <v>6</v>
      </c>
      <c r="B52" s="118" t="s">
        <v>275</v>
      </c>
      <c r="C52" s="118" t="s">
        <v>12</v>
      </c>
      <c r="D52" s="118" t="s">
        <v>271</v>
      </c>
      <c r="E52" s="16">
        <v>1</v>
      </c>
      <c r="F52" s="118" t="s">
        <v>13</v>
      </c>
      <c r="G52" s="118">
        <v>2</v>
      </c>
      <c r="H52" s="113" t="s">
        <v>276</v>
      </c>
      <c r="I52" s="28"/>
      <c r="J52" s="28"/>
    </row>
    <row r="53" spans="1:10" ht="144" customHeight="1" x14ac:dyDescent="0.25">
      <c r="A53" s="15">
        <v>7</v>
      </c>
      <c r="B53" s="118" t="s">
        <v>329</v>
      </c>
      <c r="C53" s="118" t="s">
        <v>332</v>
      </c>
      <c r="D53" s="118" t="s">
        <v>56</v>
      </c>
      <c r="E53" s="16">
        <v>1</v>
      </c>
      <c r="F53" s="118" t="s">
        <v>13</v>
      </c>
      <c r="G53" s="118">
        <v>5</v>
      </c>
      <c r="H53" s="113" t="s">
        <v>276</v>
      </c>
      <c r="I53" s="28"/>
      <c r="J53" s="28"/>
    </row>
    <row r="54" spans="1:10" ht="144" customHeight="1" x14ac:dyDescent="0.25">
      <c r="A54" s="15">
        <v>8</v>
      </c>
      <c r="B54" s="118" t="s">
        <v>330</v>
      </c>
      <c r="C54" s="118" t="s">
        <v>333</v>
      </c>
      <c r="D54" s="118" t="s">
        <v>271</v>
      </c>
      <c r="E54" s="16" t="s">
        <v>334</v>
      </c>
      <c r="F54" s="118" t="s">
        <v>148</v>
      </c>
      <c r="G54" s="118">
        <v>5</v>
      </c>
      <c r="H54" s="113" t="s">
        <v>367</v>
      </c>
      <c r="I54" s="28"/>
      <c r="J54" s="28"/>
    </row>
    <row r="55" spans="1:10" x14ac:dyDescent="0.25">
      <c r="A55" s="11"/>
      <c r="B55" s="17" t="s">
        <v>14</v>
      </c>
      <c r="C55" s="131"/>
      <c r="D55" s="131"/>
      <c r="E55" s="131"/>
      <c r="F55" s="131"/>
      <c r="G55" s="131">
        <f>G4+G36+G37+G50+G51+G52+G53+G54</f>
        <v>100</v>
      </c>
      <c r="H55" s="131"/>
      <c r="I55" s="26"/>
      <c r="J55" s="26">
        <f>J6+J10+J15+J19+J23+J28+J46+J36+J38+J42+J50+J51+J52+J32+J53+J54</f>
        <v>0</v>
      </c>
    </row>
    <row r="57" spans="1:10" ht="30" x14ac:dyDescent="0.25">
      <c r="B57" s="9" t="s">
        <v>274</v>
      </c>
    </row>
  </sheetData>
  <mergeCells count="77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I42:I45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F5:F35"/>
    <mergeCell ref="I28:I31"/>
    <mergeCell ref="I32:I35"/>
    <mergeCell ref="J32:J35"/>
    <mergeCell ref="J19:J22"/>
    <mergeCell ref="H15:H18"/>
    <mergeCell ref="A42:A45"/>
    <mergeCell ref="J23:J26"/>
    <mergeCell ref="A23:A26"/>
    <mergeCell ref="B23:B26"/>
    <mergeCell ref="C23:C26"/>
    <mergeCell ref="G23:G26"/>
    <mergeCell ref="H23:H26"/>
    <mergeCell ref="I23:I26"/>
    <mergeCell ref="A38:A41"/>
    <mergeCell ref="C38:C41"/>
    <mergeCell ref="G38:G41"/>
    <mergeCell ref="I38:I41"/>
    <mergeCell ref="C42:C45"/>
    <mergeCell ref="G42:G45"/>
    <mergeCell ref="H38:H41"/>
    <mergeCell ref="H42:H45"/>
    <mergeCell ref="G32:G35"/>
    <mergeCell ref="H32:H35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B27:C27"/>
    <mergeCell ref="B28:B31"/>
    <mergeCell ref="I19:I22"/>
    <mergeCell ref="J28:J31"/>
    <mergeCell ref="H46:H49"/>
    <mergeCell ref="I46:I49"/>
    <mergeCell ref="J46:J49"/>
    <mergeCell ref="A46:A49"/>
    <mergeCell ref="B46:B49"/>
    <mergeCell ref="C46:C49"/>
    <mergeCell ref="F38:F49"/>
    <mergeCell ref="G46:G49"/>
    <mergeCell ref="B38:B41"/>
    <mergeCell ref="B42:B45"/>
    <mergeCell ref="A32:A35"/>
    <mergeCell ref="B32:B35"/>
    <mergeCell ref="C32:C35"/>
    <mergeCell ref="J42:J45"/>
    <mergeCell ref="J38:J41"/>
  </mergeCells>
  <pageMargins left="0.43307086614173229" right="0.23622047244094491" top="0.35433070866141736" bottom="0.59055118110236227" header="0.31496062992125984" footer="0.31496062992125984"/>
  <pageSetup paperSize="9" scale="47" fitToHeight="2" orientation="portrait" r:id="rId1"/>
  <ignoredErrors>
    <ignoredError sqref="A4:A5 A14 A24:A27 A39:A41 A29:A31 A43:A45" numberStoredAsText="1"/>
    <ignoredError sqref="A6:A13 A15:A23 A28" twoDigitTextYear="1" numberStoredAsText="1"/>
    <ignoredError sqref="A3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M38"/>
  <sheetViews>
    <sheetView zoomScale="85" zoomScaleNormal="85" workbookViewId="0">
      <pane xSplit="1" ySplit="3" topLeftCell="B3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A2" sqref="A2:J2"/>
    </sheetView>
  </sheetViews>
  <sheetFormatPr defaultRowHeight="15" x14ac:dyDescent="0.25"/>
  <cols>
    <col min="1" max="1" width="6.140625" style="31" customWidth="1"/>
    <col min="2" max="2" width="24.28515625" style="31" customWidth="1"/>
    <col min="3" max="3" width="11" style="31" customWidth="1"/>
    <col min="4" max="4" width="25.28515625" style="31" customWidth="1"/>
    <col min="5" max="5" width="12.140625" style="31" customWidth="1"/>
    <col min="6" max="6" width="17" style="31" customWidth="1"/>
    <col min="7" max="7" width="14.7109375" style="31" customWidth="1"/>
    <col min="8" max="8" width="35.5703125" style="31" customWidth="1"/>
    <col min="9" max="9" width="9.28515625" style="31" customWidth="1"/>
    <col min="10" max="10" width="38.140625" style="31" customWidth="1"/>
    <col min="11" max="11" width="41.28515625" bestFit="1" customWidth="1"/>
    <col min="13" max="13" width="15.28515625" bestFit="1" customWidth="1"/>
  </cols>
  <sheetData>
    <row r="1" spans="1:13" ht="71.25" customHeight="1" x14ac:dyDescent="0.25">
      <c r="J1" s="14" t="s">
        <v>462</v>
      </c>
      <c r="M1" s="6"/>
    </row>
    <row r="2" spans="1:13" ht="31.5" customHeight="1" x14ac:dyDescent="0.25">
      <c r="A2" s="209" t="s">
        <v>405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3" ht="45" x14ac:dyDescent="0.25">
      <c r="A3" s="120" t="s">
        <v>0</v>
      </c>
      <c r="B3" s="118" t="s">
        <v>1</v>
      </c>
      <c r="C3" s="118" t="s">
        <v>2</v>
      </c>
      <c r="D3" s="118" t="s">
        <v>30</v>
      </c>
      <c r="E3" s="118" t="s">
        <v>3</v>
      </c>
      <c r="F3" s="118" t="s">
        <v>4</v>
      </c>
      <c r="G3" s="118" t="s">
        <v>5</v>
      </c>
      <c r="H3" s="119" t="s">
        <v>39</v>
      </c>
      <c r="I3" s="118" t="s">
        <v>6</v>
      </c>
      <c r="J3" s="118" t="s">
        <v>7</v>
      </c>
    </row>
    <row r="4" spans="1:13" ht="36.75" customHeight="1" x14ac:dyDescent="0.25">
      <c r="A4" s="120">
        <v>1</v>
      </c>
      <c r="B4" s="187" t="s">
        <v>8</v>
      </c>
      <c r="C4" s="188"/>
      <c r="D4" s="118"/>
      <c r="E4" s="118">
        <v>100</v>
      </c>
      <c r="F4" s="10"/>
      <c r="G4" s="118">
        <f>G5+G14</f>
        <v>30</v>
      </c>
      <c r="H4" s="12"/>
      <c r="I4" s="123"/>
      <c r="J4" s="118"/>
    </row>
    <row r="5" spans="1:13" ht="25.5" customHeight="1" x14ac:dyDescent="0.25">
      <c r="A5" s="114" t="s">
        <v>18</v>
      </c>
      <c r="B5" s="189" t="s">
        <v>123</v>
      </c>
      <c r="C5" s="190"/>
      <c r="D5" s="118"/>
      <c r="E5" s="118"/>
      <c r="F5" s="176" t="s">
        <v>17</v>
      </c>
      <c r="G5" s="111">
        <v>15</v>
      </c>
      <c r="H5" s="12"/>
      <c r="I5" s="123"/>
      <c r="J5" s="118"/>
    </row>
    <row r="6" spans="1:13" ht="33" customHeight="1" x14ac:dyDescent="0.25">
      <c r="A6" s="179" t="s">
        <v>58</v>
      </c>
      <c r="B6" s="185" t="s">
        <v>106</v>
      </c>
      <c r="C6" s="185" t="s">
        <v>9</v>
      </c>
      <c r="D6" s="119" t="s">
        <v>31</v>
      </c>
      <c r="E6" s="119" t="s">
        <v>124</v>
      </c>
      <c r="F6" s="177"/>
      <c r="G6" s="185">
        <v>10</v>
      </c>
      <c r="H6" s="185" t="s">
        <v>370</v>
      </c>
      <c r="I6" s="195"/>
      <c r="J6" s="176"/>
    </row>
    <row r="7" spans="1:13" ht="27" customHeight="1" x14ac:dyDescent="0.25">
      <c r="A7" s="180"/>
      <c r="B7" s="185"/>
      <c r="C7" s="185"/>
      <c r="D7" s="119" t="s">
        <v>32</v>
      </c>
      <c r="E7" s="119" t="s">
        <v>36</v>
      </c>
      <c r="F7" s="177"/>
      <c r="G7" s="185"/>
      <c r="H7" s="185"/>
      <c r="I7" s="196"/>
      <c r="J7" s="177"/>
    </row>
    <row r="8" spans="1:13" ht="27.75" customHeight="1" x14ac:dyDescent="0.25">
      <c r="A8" s="180"/>
      <c r="B8" s="185"/>
      <c r="C8" s="185"/>
      <c r="D8" s="119" t="s">
        <v>33</v>
      </c>
      <c r="E8" s="119" t="s">
        <v>125</v>
      </c>
      <c r="F8" s="177"/>
      <c r="G8" s="185"/>
      <c r="H8" s="185"/>
      <c r="I8" s="196"/>
      <c r="J8" s="177"/>
    </row>
    <row r="9" spans="1:13" ht="22.5" customHeight="1" x14ac:dyDescent="0.25">
      <c r="A9" s="181"/>
      <c r="B9" s="185"/>
      <c r="C9" s="185"/>
      <c r="D9" s="119" t="s">
        <v>34</v>
      </c>
      <c r="E9" s="119" t="s">
        <v>38</v>
      </c>
      <c r="F9" s="177"/>
      <c r="G9" s="185"/>
      <c r="H9" s="185"/>
      <c r="I9" s="197"/>
      <c r="J9" s="178"/>
    </row>
    <row r="10" spans="1:13" ht="34.5" customHeight="1" x14ac:dyDescent="0.25">
      <c r="A10" s="179" t="s">
        <v>59</v>
      </c>
      <c r="B10" s="185" t="s">
        <v>105</v>
      </c>
      <c r="C10" s="185" t="s">
        <v>9</v>
      </c>
      <c r="D10" s="119" t="s">
        <v>31</v>
      </c>
      <c r="E10" s="119" t="s">
        <v>124</v>
      </c>
      <c r="F10" s="177"/>
      <c r="G10" s="185">
        <v>5</v>
      </c>
      <c r="H10" s="176" t="s">
        <v>283</v>
      </c>
      <c r="I10" s="195"/>
      <c r="J10" s="176"/>
    </row>
    <row r="11" spans="1:13" ht="30.75" customHeight="1" x14ac:dyDescent="0.25">
      <c r="A11" s="180"/>
      <c r="B11" s="185"/>
      <c r="C11" s="185"/>
      <c r="D11" s="119" t="s">
        <v>32</v>
      </c>
      <c r="E11" s="119" t="s">
        <v>36</v>
      </c>
      <c r="F11" s="177"/>
      <c r="G11" s="185"/>
      <c r="H11" s="177"/>
      <c r="I11" s="196"/>
      <c r="J11" s="177"/>
    </row>
    <row r="12" spans="1:13" ht="29.25" customHeight="1" x14ac:dyDescent="0.25">
      <c r="A12" s="180"/>
      <c r="B12" s="185"/>
      <c r="C12" s="185"/>
      <c r="D12" s="119" t="s">
        <v>33</v>
      </c>
      <c r="E12" s="119" t="s">
        <v>125</v>
      </c>
      <c r="F12" s="177"/>
      <c r="G12" s="185"/>
      <c r="H12" s="177"/>
      <c r="I12" s="196"/>
      <c r="J12" s="177"/>
    </row>
    <row r="13" spans="1:13" ht="34.5" customHeight="1" x14ac:dyDescent="0.25">
      <c r="A13" s="181"/>
      <c r="B13" s="185"/>
      <c r="C13" s="185"/>
      <c r="D13" s="119" t="s">
        <v>34</v>
      </c>
      <c r="E13" s="119" t="s">
        <v>38</v>
      </c>
      <c r="F13" s="177"/>
      <c r="G13" s="185"/>
      <c r="H13" s="178"/>
      <c r="I13" s="197"/>
      <c r="J13" s="178"/>
    </row>
    <row r="14" spans="1:13" ht="15" customHeight="1" x14ac:dyDescent="0.25">
      <c r="A14" s="114" t="s">
        <v>19</v>
      </c>
      <c r="B14" s="192" t="s">
        <v>108</v>
      </c>
      <c r="C14" s="193"/>
      <c r="D14" s="119"/>
      <c r="E14" s="119"/>
      <c r="F14" s="177"/>
      <c r="G14" s="118">
        <f>G15+G19</f>
        <v>15</v>
      </c>
      <c r="H14" s="12"/>
      <c r="I14" s="23"/>
      <c r="J14" s="118"/>
    </row>
    <row r="15" spans="1:13" ht="36.75" customHeight="1" x14ac:dyDescent="0.25">
      <c r="A15" s="179" t="s">
        <v>40</v>
      </c>
      <c r="B15" s="176" t="s">
        <v>107</v>
      </c>
      <c r="C15" s="176" t="s">
        <v>9</v>
      </c>
      <c r="D15" s="119" t="s">
        <v>31</v>
      </c>
      <c r="E15" s="119" t="s">
        <v>124</v>
      </c>
      <c r="F15" s="177"/>
      <c r="G15" s="176">
        <v>10</v>
      </c>
      <c r="H15" s="185" t="s">
        <v>381</v>
      </c>
      <c r="I15" s="195"/>
      <c r="J15" s="176"/>
    </row>
    <row r="16" spans="1:13" ht="30" customHeight="1" x14ac:dyDescent="0.25">
      <c r="A16" s="180"/>
      <c r="B16" s="177"/>
      <c r="C16" s="177"/>
      <c r="D16" s="119" t="s">
        <v>32</v>
      </c>
      <c r="E16" s="119" t="s">
        <v>36</v>
      </c>
      <c r="F16" s="177"/>
      <c r="G16" s="177"/>
      <c r="H16" s="185"/>
      <c r="I16" s="196"/>
      <c r="J16" s="177"/>
    </row>
    <row r="17" spans="1:10" ht="27.75" customHeight="1" x14ac:dyDescent="0.25">
      <c r="A17" s="180"/>
      <c r="B17" s="177"/>
      <c r="C17" s="177"/>
      <c r="D17" s="119" t="s">
        <v>33</v>
      </c>
      <c r="E17" s="119" t="s">
        <v>125</v>
      </c>
      <c r="F17" s="177"/>
      <c r="G17" s="177"/>
      <c r="H17" s="185"/>
      <c r="I17" s="196"/>
      <c r="J17" s="177"/>
    </row>
    <row r="18" spans="1:10" ht="45.75" customHeight="1" x14ac:dyDescent="0.25">
      <c r="A18" s="181"/>
      <c r="B18" s="178"/>
      <c r="C18" s="178"/>
      <c r="D18" s="119" t="s">
        <v>34</v>
      </c>
      <c r="E18" s="119" t="s">
        <v>91</v>
      </c>
      <c r="F18" s="177"/>
      <c r="G18" s="178"/>
      <c r="H18" s="185"/>
      <c r="I18" s="197"/>
      <c r="J18" s="178"/>
    </row>
    <row r="19" spans="1:10" ht="39.75" customHeight="1" x14ac:dyDescent="0.25">
      <c r="A19" s="179" t="s">
        <v>41</v>
      </c>
      <c r="B19" s="176" t="s">
        <v>16</v>
      </c>
      <c r="C19" s="176" t="s">
        <v>9</v>
      </c>
      <c r="D19" s="119" t="s">
        <v>31</v>
      </c>
      <c r="E19" s="119" t="s">
        <v>116</v>
      </c>
      <c r="F19" s="177"/>
      <c r="G19" s="185">
        <v>5</v>
      </c>
      <c r="H19" s="185" t="s">
        <v>199</v>
      </c>
      <c r="I19" s="195"/>
      <c r="J19" s="176"/>
    </row>
    <row r="20" spans="1:10" ht="45" customHeight="1" x14ac:dyDescent="0.25">
      <c r="A20" s="180"/>
      <c r="B20" s="177"/>
      <c r="C20" s="177"/>
      <c r="D20" s="119" t="s">
        <v>32</v>
      </c>
      <c r="E20" s="119" t="s">
        <v>126</v>
      </c>
      <c r="F20" s="177"/>
      <c r="G20" s="185"/>
      <c r="H20" s="185"/>
      <c r="I20" s="196"/>
      <c r="J20" s="177"/>
    </row>
    <row r="21" spans="1:10" ht="32.25" customHeight="1" x14ac:dyDescent="0.25">
      <c r="A21" s="180"/>
      <c r="B21" s="177"/>
      <c r="C21" s="177"/>
      <c r="D21" s="119" t="s">
        <v>33</v>
      </c>
      <c r="E21" s="119" t="s">
        <v>127</v>
      </c>
      <c r="F21" s="177"/>
      <c r="G21" s="185"/>
      <c r="H21" s="185"/>
      <c r="I21" s="196"/>
      <c r="J21" s="177"/>
    </row>
    <row r="22" spans="1:10" ht="57.75" customHeight="1" x14ac:dyDescent="0.25">
      <c r="A22" s="181"/>
      <c r="B22" s="178"/>
      <c r="C22" s="178"/>
      <c r="D22" s="125" t="s">
        <v>34</v>
      </c>
      <c r="E22" s="125" t="s">
        <v>91</v>
      </c>
      <c r="F22" s="177"/>
      <c r="G22" s="176"/>
      <c r="H22" s="185"/>
      <c r="I22" s="197"/>
      <c r="J22" s="178"/>
    </row>
    <row r="23" spans="1:10" ht="90" x14ac:dyDescent="0.25">
      <c r="A23" s="120" t="s">
        <v>22</v>
      </c>
      <c r="B23" s="113" t="s">
        <v>140</v>
      </c>
      <c r="C23" s="113" t="s">
        <v>81</v>
      </c>
      <c r="D23" s="118" t="s">
        <v>56</v>
      </c>
      <c r="E23" s="119" t="s">
        <v>141</v>
      </c>
      <c r="F23" s="118" t="s">
        <v>13</v>
      </c>
      <c r="G23" s="118">
        <v>10</v>
      </c>
      <c r="H23" s="111" t="s">
        <v>144</v>
      </c>
      <c r="I23" s="32"/>
      <c r="J23" s="118"/>
    </row>
    <row r="24" spans="1:10" ht="156.75" customHeight="1" x14ac:dyDescent="0.25">
      <c r="A24" s="120" t="s">
        <v>23</v>
      </c>
      <c r="B24" s="113" t="s">
        <v>142</v>
      </c>
      <c r="C24" s="113" t="s">
        <v>9</v>
      </c>
      <c r="D24" s="118" t="s">
        <v>56</v>
      </c>
      <c r="E24" s="119">
        <v>98</v>
      </c>
      <c r="F24" s="118" t="s">
        <v>13</v>
      </c>
      <c r="G24" s="118">
        <v>5</v>
      </c>
      <c r="H24" s="111" t="s">
        <v>143</v>
      </c>
      <c r="I24" s="124"/>
      <c r="J24" s="118"/>
    </row>
    <row r="25" spans="1:10" ht="40.5" customHeight="1" x14ac:dyDescent="0.25">
      <c r="A25" s="179" t="s">
        <v>24</v>
      </c>
      <c r="B25" s="176" t="s">
        <v>358</v>
      </c>
      <c r="C25" s="176" t="s">
        <v>12</v>
      </c>
      <c r="D25" s="119" t="s">
        <v>117</v>
      </c>
      <c r="E25" s="119"/>
      <c r="F25" s="176" t="s">
        <v>13</v>
      </c>
      <c r="G25" s="176">
        <v>10</v>
      </c>
      <c r="H25" s="176" t="s">
        <v>304</v>
      </c>
      <c r="I25" s="195"/>
      <c r="J25" s="176"/>
    </row>
    <row r="26" spans="1:10" ht="26.25" customHeight="1" x14ac:dyDescent="0.25">
      <c r="A26" s="180"/>
      <c r="B26" s="177"/>
      <c r="C26" s="177"/>
      <c r="D26" s="119" t="s">
        <v>31</v>
      </c>
      <c r="E26" s="119" t="s">
        <v>119</v>
      </c>
      <c r="F26" s="177"/>
      <c r="G26" s="177"/>
      <c r="H26" s="177"/>
      <c r="I26" s="196"/>
      <c r="J26" s="177"/>
    </row>
    <row r="27" spans="1:10" ht="44.25" customHeight="1" x14ac:dyDescent="0.25">
      <c r="A27" s="180"/>
      <c r="B27" s="177"/>
      <c r="C27" s="177"/>
      <c r="D27" s="119" t="s">
        <v>32</v>
      </c>
      <c r="E27" s="119" t="s">
        <v>120</v>
      </c>
      <c r="F27" s="177"/>
      <c r="G27" s="177"/>
      <c r="H27" s="177"/>
      <c r="I27" s="196"/>
      <c r="J27" s="177"/>
    </row>
    <row r="28" spans="1:10" ht="31.5" customHeight="1" x14ac:dyDescent="0.25">
      <c r="A28" s="180"/>
      <c r="B28" s="177"/>
      <c r="C28" s="177"/>
      <c r="D28" s="119" t="s">
        <v>33</v>
      </c>
      <c r="E28" s="119" t="s">
        <v>121</v>
      </c>
      <c r="F28" s="177"/>
      <c r="G28" s="177"/>
      <c r="H28" s="177"/>
      <c r="I28" s="196"/>
      <c r="J28" s="177"/>
    </row>
    <row r="29" spans="1:10" ht="30" customHeight="1" x14ac:dyDescent="0.25">
      <c r="A29" s="181"/>
      <c r="B29" s="178"/>
      <c r="C29" s="178"/>
      <c r="D29" s="119" t="s">
        <v>34</v>
      </c>
      <c r="E29" s="119" t="s">
        <v>122</v>
      </c>
      <c r="F29" s="178"/>
      <c r="G29" s="178"/>
      <c r="H29" s="178"/>
      <c r="I29" s="197"/>
      <c r="J29" s="178"/>
    </row>
    <row r="30" spans="1:10" ht="149.25" customHeight="1" x14ac:dyDescent="0.25">
      <c r="A30" s="114" t="s">
        <v>27</v>
      </c>
      <c r="B30" s="111" t="s">
        <v>133</v>
      </c>
      <c r="C30" s="111" t="s">
        <v>81</v>
      </c>
      <c r="D30" s="118" t="s">
        <v>56</v>
      </c>
      <c r="E30" s="118">
        <v>0</v>
      </c>
      <c r="F30" s="111" t="s">
        <v>13</v>
      </c>
      <c r="G30" s="111">
        <v>15</v>
      </c>
      <c r="H30" s="125" t="s">
        <v>135</v>
      </c>
      <c r="I30" s="25"/>
      <c r="J30" s="118"/>
    </row>
    <row r="31" spans="1:10" ht="149.25" customHeight="1" x14ac:dyDescent="0.25">
      <c r="A31" s="114" t="s">
        <v>28</v>
      </c>
      <c r="B31" s="111" t="s">
        <v>380</v>
      </c>
      <c r="C31" s="111" t="s">
        <v>9</v>
      </c>
      <c r="D31" s="118" t="s">
        <v>56</v>
      </c>
      <c r="E31" s="118">
        <v>90</v>
      </c>
      <c r="F31" s="111" t="s">
        <v>134</v>
      </c>
      <c r="G31" s="111">
        <v>15</v>
      </c>
      <c r="H31" s="125" t="s">
        <v>205</v>
      </c>
      <c r="I31" s="25"/>
      <c r="J31" s="118"/>
    </row>
    <row r="32" spans="1:10" ht="216.75" customHeight="1" x14ac:dyDescent="0.25">
      <c r="A32" s="120" t="s">
        <v>57</v>
      </c>
      <c r="B32" s="118" t="s">
        <v>270</v>
      </c>
      <c r="C32" s="118" t="s">
        <v>92</v>
      </c>
      <c r="D32" s="118" t="s">
        <v>271</v>
      </c>
      <c r="E32" s="118" t="s">
        <v>288</v>
      </c>
      <c r="F32" s="118" t="s">
        <v>272</v>
      </c>
      <c r="G32" s="118">
        <v>3</v>
      </c>
      <c r="H32" s="118" t="s">
        <v>273</v>
      </c>
      <c r="I32" s="28"/>
      <c r="J32" s="28"/>
    </row>
    <row r="33" spans="1:10" ht="135" x14ac:dyDescent="0.25">
      <c r="A33" s="120" t="s">
        <v>278</v>
      </c>
      <c r="B33" s="118" t="s">
        <v>275</v>
      </c>
      <c r="C33" s="118" t="s">
        <v>12</v>
      </c>
      <c r="D33" s="118" t="s">
        <v>271</v>
      </c>
      <c r="E33" s="16">
        <v>1</v>
      </c>
      <c r="F33" s="118" t="s">
        <v>13</v>
      </c>
      <c r="G33" s="118">
        <v>2</v>
      </c>
      <c r="H33" s="113" t="s">
        <v>276</v>
      </c>
      <c r="I33" s="28"/>
      <c r="J33" s="28"/>
    </row>
    <row r="34" spans="1:10" ht="75" x14ac:dyDescent="0.25">
      <c r="A34" s="15">
        <v>9</v>
      </c>
      <c r="B34" s="118" t="s">
        <v>329</v>
      </c>
      <c r="C34" s="118" t="s">
        <v>332</v>
      </c>
      <c r="D34" s="118" t="s">
        <v>56</v>
      </c>
      <c r="E34" s="16">
        <v>1</v>
      </c>
      <c r="F34" s="118" t="s">
        <v>13</v>
      </c>
      <c r="G34" s="118">
        <v>5</v>
      </c>
      <c r="H34" s="113" t="s">
        <v>276</v>
      </c>
      <c r="I34" s="28"/>
      <c r="J34" s="28"/>
    </row>
    <row r="35" spans="1:10" ht="135" x14ac:dyDescent="0.25">
      <c r="A35" s="15">
        <v>10</v>
      </c>
      <c r="B35" s="118" t="s">
        <v>330</v>
      </c>
      <c r="C35" s="118" t="s">
        <v>333</v>
      </c>
      <c r="D35" s="118" t="s">
        <v>271</v>
      </c>
      <c r="E35" s="16" t="s">
        <v>334</v>
      </c>
      <c r="F35" s="118" t="s">
        <v>148</v>
      </c>
      <c r="G35" s="118">
        <v>5</v>
      </c>
      <c r="H35" s="113" t="s">
        <v>367</v>
      </c>
      <c r="I35" s="28"/>
      <c r="J35" s="28"/>
    </row>
    <row r="36" spans="1:10" x14ac:dyDescent="0.25">
      <c r="A36" s="21"/>
      <c r="B36" s="21" t="s">
        <v>14</v>
      </c>
      <c r="C36" s="21"/>
      <c r="D36" s="21"/>
      <c r="E36" s="21"/>
      <c r="F36" s="21"/>
      <c r="G36" s="65">
        <f>G31+G30+G24+G23+G4+G25+G32+G33+G34+G35</f>
        <v>100</v>
      </c>
      <c r="H36" s="21"/>
      <c r="I36" s="133"/>
      <c r="J36" s="134">
        <f>J6+J10+J15+J19+J23+J24+J25+J30+J31+J32+J33+J34+J35</f>
        <v>0</v>
      </c>
    </row>
    <row r="38" spans="1:10" ht="30" x14ac:dyDescent="0.25">
      <c r="B38" s="9" t="s">
        <v>274</v>
      </c>
    </row>
  </sheetData>
  <mergeCells count="41">
    <mergeCell ref="A25:A29"/>
    <mergeCell ref="C25:C29"/>
    <mergeCell ref="I19:I22"/>
    <mergeCell ref="G19:G22"/>
    <mergeCell ref="F25:F29"/>
    <mergeCell ref="H25:H29"/>
    <mergeCell ref="I25:I29"/>
    <mergeCell ref="A19:A22"/>
    <mergeCell ref="I15:I18"/>
    <mergeCell ref="J25:J29"/>
    <mergeCell ref="G25:G29"/>
    <mergeCell ref="H19:H22"/>
    <mergeCell ref="B25:B29"/>
    <mergeCell ref="B19:B22"/>
    <mergeCell ref="C19:C22"/>
    <mergeCell ref="H15:H18"/>
    <mergeCell ref="I6:I9"/>
    <mergeCell ref="A10:A13"/>
    <mergeCell ref="B10:B13"/>
    <mergeCell ref="C10:C13"/>
    <mergeCell ref="G10:G13"/>
    <mergeCell ref="H10:H13"/>
    <mergeCell ref="I10:I13"/>
    <mergeCell ref="G6:G9"/>
    <mergeCell ref="H6:H9"/>
    <mergeCell ref="J6:J9"/>
    <mergeCell ref="J10:J13"/>
    <mergeCell ref="J15:J18"/>
    <mergeCell ref="J19:J22"/>
    <mergeCell ref="A2:J2"/>
    <mergeCell ref="G15:G18"/>
    <mergeCell ref="B4:C4"/>
    <mergeCell ref="B5:C5"/>
    <mergeCell ref="F5:F22"/>
    <mergeCell ref="A6:A9"/>
    <mergeCell ref="B6:B9"/>
    <mergeCell ref="C6:C9"/>
    <mergeCell ref="B14:C14"/>
    <mergeCell ref="A15:A18"/>
    <mergeCell ref="B15:B18"/>
    <mergeCell ref="C15:C18"/>
  </mergeCells>
  <pageMargins left="0" right="0" top="0" bottom="0" header="0.31496062992125984" footer="0.31496062992125984"/>
  <pageSetup paperSize="9" scale="52" fitToHeight="2" orientation="portrait" r:id="rId1"/>
  <ignoredErrors>
    <ignoredError sqref="A23:A25 A30:A33" numberStoredAsText="1"/>
    <ignoredError sqref="A19:A22 A10:A18 A6:A9" twoDigitTextYear="1"/>
    <ignoredError sqref="A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43</vt:i4>
      </vt:variant>
    </vt:vector>
  </HeadingPairs>
  <TitlesOfParts>
    <vt:vector size="95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ЛОКОД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ЛОЦНПМР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ТЦМК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Всеволожская!Область_печати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ЛОКОД!Область_печати</vt:lpstr>
      <vt:lpstr>'Ломоносовская МБ'!Область_печати</vt:lpstr>
      <vt:lpstr>ЛОНД!Область_печати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Юлия Павловна Коршева</cp:lastModifiedBy>
  <cp:lastPrinted>2020-10-29T07:13:36Z</cp:lastPrinted>
  <dcterms:created xsi:type="dcterms:W3CDTF">2016-02-01T09:26:34Z</dcterms:created>
  <dcterms:modified xsi:type="dcterms:W3CDTF">2021-04-08T09:25:23Z</dcterms:modified>
</cp:coreProperties>
</file>