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v_terehova\Desktop\Проекты\Ноябрь\Полякова И.Е\"/>
    </mc:Choice>
  </mc:AlternateContent>
  <bookViews>
    <workbookView xWindow="390" yWindow="645" windowWidth="20775" windowHeight="13230"/>
  </bookViews>
  <sheets>
    <sheet name="Форма 2" sheetId="1" r:id="rId1"/>
  </sheets>
  <definedNames>
    <definedName name="_xlnm.Print_Titles" localSheetId="0">'Форма 2'!$14:$14</definedName>
  </definedNames>
  <calcPr calcId="152511"/>
</workbook>
</file>

<file path=xl/calcChain.xml><?xml version="1.0" encoding="utf-8"?>
<calcChain xmlns="http://schemas.openxmlformats.org/spreadsheetml/2006/main">
  <c r="P146" i="1" l="1"/>
  <c r="D146" i="1" s="1"/>
  <c r="O146" i="1"/>
  <c r="E146" i="1"/>
  <c r="N146" i="1" s="1"/>
  <c r="P145" i="1"/>
  <c r="D145" i="1" s="1"/>
  <c r="O145" i="1"/>
  <c r="E145" i="1"/>
  <c r="N145" i="1" s="1"/>
  <c r="P144" i="1"/>
  <c r="D144" i="1" s="1"/>
  <c r="O144" i="1"/>
  <c r="E144" i="1"/>
  <c r="N144" i="1" s="1"/>
  <c r="P143" i="1"/>
  <c r="D143" i="1" s="1"/>
  <c r="O143" i="1"/>
  <c r="E143" i="1"/>
  <c r="N143" i="1" s="1"/>
  <c r="P142" i="1"/>
  <c r="D142" i="1" s="1"/>
  <c r="O142" i="1"/>
  <c r="E142" i="1"/>
  <c r="N142" i="1" s="1"/>
  <c r="P141" i="1"/>
  <c r="D141" i="1" s="1"/>
  <c r="O141" i="1"/>
  <c r="E141" i="1"/>
  <c r="N141" i="1" s="1"/>
  <c r="P140" i="1"/>
  <c r="D140" i="1" s="1"/>
  <c r="O140" i="1"/>
  <c r="E140" i="1"/>
  <c r="N140" i="1" s="1"/>
  <c r="P139" i="1"/>
  <c r="D139" i="1" s="1"/>
  <c r="O139" i="1"/>
  <c r="E139" i="1"/>
  <c r="N139" i="1" s="1"/>
  <c r="P138" i="1"/>
  <c r="D138" i="1" s="1"/>
  <c r="O138" i="1"/>
  <c r="E138" i="1"/>
  <c r="N138" i="1" s="1"/>
  <c r="P137" i="1"/>
  <c r="D137" i="1" s="1"/>
  <c r="O137" i="1"/>
  <c r="E137" i="1"/>
  <c r="N137" i="1" s="1"/>
  <c r="P136" i="1"/>
  <c r="D136" i="1" s="1"/>
  <c r="O136" i="1"/>
  <c r="E136" i="1"/>
  <c r="N136" i="1" s="1"/>
  <c r="P135" i="1"/>
  <c r="D135" i="1" s="1"/>
  <c r="O135" i="1"/>
  <c r="E135" i="1"/>
  <c r="N135" i="1" s="1"/>
  <c r="P134" i="1"/>
  <c r="D134" i="1" s="1"/>
  <c r="O134" i="1"/>
  <c r="E134" i="1"/>
  <c r="N134" i="1" s="1"/>
  <c r="P133" i="1"/>
  <c r="D133" i="1" s="1"/>
  <c r="O133" i="1"/>
  <c r="E133" i="1"/>
  <c r="N133" i="1" s="1"/>
  <c r="P132" i="1"/>
  <c r="D132" i="1" s="1"/>
  <c r="O132" i="1"/>
  <c r="E132" i="1"/>
  <c r="N132" i="1" s="1"/>
  <c r="P131" i="1"/>
  <c r="D131" i="1" s="1"/>
  <c r="O131" i="1"/>
  <c r="E131" i="1"/>
  <c r="N131" i="1" s="1"/>
  <c r="P130" i="1"/>
  <c r="D130" i="1" s="1"/>
  <c r="O130" i="1"/>
  <c r="E130" i="1"/>
  <c r="N130" i="1" s="1"/>
  <c r="P129" i="1"/>
  <c r="D129" i="1" s="1"/>
  <c r="O129" i="1"/>
  <c r="E129" i="1"/>
  <c r="N129" i="1" s="1"/>
  <c r="P128" i="1"/>
  <c r="D128" i="1" s="1"/>
  <c r="O128" i="1"/>
  <c r="E128" i="1"/>
  <c r="N128" i="1" s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M127" i="1"/>
  <c r="L127" i="1"/>
  <c r="K127" i="1"/>
  <c r="J127" i="1"/>
  <c r="I127" i="1"/>
  <c r="H127" i="1"/>
  <c r="G127" i="1"/>
  <c r="F127" i="1"/>
  <c r="C127" i="1"/>
  <c r="P126" i="1"/>
  <c r="D126" i="1" s="1"/>
  <c r="O126" i="1"/>
  <c r="E126" i="1"/>
  <c r="N126" i="1" s="1"/>
  <c r="P125" i="1"/>
  <c r="D125" i="1" s="1"/>
  <c r="O125" i="1"/>
  <c r="E125" i="1"/>
  <c r="N125" i="1" s="1"/>
  <c r="P124" i="1"/>
  <c r="D124" i="1" s="1"/>
  <c r="O124" i="1"/>
  <c r="E124" i="1"/>
  <c r="N124" i="1" s="1"/>
  <c r="P123" i="1"/>
  <c r="D123" i="1" s="1"/>
  <c r="O123" i="1"/>
  <c r="E123" i="1"/>
  <c r="N123" i="1" s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M122" i="1"/>
  <c r="L122" i="1"/>
  <c r="K122" i="1"/>
  <c r="J122" i="1"/>
  <c r="I122" i="1"/>
  <c r="H122" i="1"/>
  <c r="G122" i="1"/>
  <c r="F122" i="1"/>
  <c r="C122" i="1"/>
  <c r="P121" i="1"/>
  <c r="D121" i="1" s="1"/>
  <c r="O121" i="1"/>
  <c r="E121" i="1"/>
  <c r="N121" i="1" s="1"/>
  <c r="P120" i="1"/>
  <c r="D120" i="1" s="1"/>
  <c r="O120" i="1"/>
  <c r="E120" i="1"/>
  <c r="N120" i="1" s="1"/>
  <c r="P119" i="1"/>
  <c r="D119" i="1" s="1"/>
  <c r="O119" i="1"/>
  <c r="E119" i="1"/>
  <c r="N119" i="1" s="1"/>
  <c r="P118" i="1"/>
  <c r="D118" i="1" s="1"/>
  <c r="O118" i="1"/>
  <c r="E118" i="1"/>
  <c r="N118" i="1" s="1"/>
  <c r="P117" i="1"/>
  <c r="D117" i="1" s="1"/>
  <c r="O117" i="1"/>
  <c r="E117" i="1"/>
  <c r="N117" i="1" s="1"/>
  <c r="P116" i="1"/>
  <c r="D116" i="1" s="1"/>
  <c r="O116" i="1"/>
  <c r="E116" i="1"/>
  <c r="N116" i="1" s="1"/>
  <c r="P115" i="1"/>
  <c r="D115" i="1" s="1"/>
  <c r="O115" i="1"/>
  <c r="E115" i="1"/>
  <c r="N115" i="1" s="1"/>
  <c r="P114" i="1"/>
  <c r="D114" i="1" s="1"/>
  <c r="O114" i="1"/>
  <c r="E114" i="1"/>
  <c r="N114" i="1" s="1"/>
  <c r="P113" i="1"/>
  <c r="D113" i="1" s="1"/>
  <c r="O113" i="1"/>
  <c r="E113" i="1"/>
  <c r="N113" i="1" s="1"/>
  <c r="P112" i="1"/>
  <c r="D112" i="1" s="1"/>
  <c r="O112" i="1"/>
  <c r="E112" i="1"/>
  <c r="N112" i="1" s="1"/>
  <c r="P111" i="1"/>
  <c r="D111" i="1" s="1"/>
  <c r="O111" i="1"/>
  <c r="E111" i="1"/>
  <c r="N111" i="1" s="1"/>
  <c r="P110" i="1"/>
  <c r="D110" i="1" s="1"/>
  <c r="O110" i="1"/>
  <c r="E110" i="1"/>
  <c r="N110" i="1" s="1"/>
  <c r="P109" i="1"/>
  <c r="D109" i="1" s="1"/>
  <c r="O109" i="1"/>
  <c r="E109" i="1"/>
  <c r="N109" i="1" s="1"/>
  <c r="P108" i="1"/>
  <c r="D108" i="1" s="1"/>
  <c r="O108" i="1"/>
  <c r="E108" i="1"/>
  <c r="N108" i="1" s="1"/>
  <c r="P107" i="1"/>
  <c r="D107" i="1" s="1"/>
  <c r="O107" i="1"/>
  <c r="E107" i="1"/>
  <c r="N107" i="1" s="1"/>
  <c r="P106" i="1"/>
  <c r="D106" i="1" s="1"/>
  <c r="O106" i="1"/>
  <c r="E106" i="1"/>
  <c r="N106" i="1" s="1"/>
  <c r="P105" i="1"/>
  <c r="D105" i="1" s="1"/>
  <c r="O105" i="1"/>
  <c r="E105" i="1"/>
  <c r="N105" i="1" s="1"/>
  <c r="P104" i="1"/>
  <c r="D104" i="1" s="1"/>
  <c r="O104" i="1"/>
  <c r="E104" i="1"/>
  <c r="N104" i="1" s="1"/>
  <c r="P103" i="1"/>
  <c r="D103" i="1" s="1"/>
  <c r="O103" i="1"/>
  <c r="E103" i="1"/>
  <c r="N103" i="1" s="1"/>
  <c r="P102" i="1"/>
  <c r="D102" i="1" s="1"/>
  <c r="O102" i="1"/>
  <c r="E102" i="1"/>
  <c r="N102" i="1" s="1"/>
  <c r="P101" i="1"/>
  <c r="D101" i="1" s="1"/>
  <c r="O101" i="1"/>
  <c r="E101" i="1"/>
  <c r="N101" i="1" s="1"/>
  <c r="P100" i="1"/>
  <c r="D100" i="1" s="1"/>
  <c r="O100" i="1"/>
  <c r="E100" i="1"/>
  <c r="N100" i="1" s="1"/>
  <c r="P99" i="1"/>
  <c r="D99" i="1" s="1"/>
  <c r="O99" i="1"/>
  <c r="E99" i="1"/>
  <c r="N99" i="1" s="1"/>
  <c r="P98" i="1"/>
  <c r="D98" i="1" s="1"/>
  <c r="O98" i="1"/>
  <c r="E98" i="1"/>
  <c r="N98" i="1" s="1"/>
  <c r="P97" i="1"/>
  <c r="D97" i="1" s="1"/>
  <c r="O97" i="1"/>
  <c r="E97" i="1"/>
  <c r="N97" i="1" s="1"/>
  <c r="P96" i="1"/>
  <c r="D96" i="1" s="1"/>
  <c r="O96" i="1"/>
  <c r="E96" i="1"/>
  <c r="N96" i="1" s="1"/>
  <c r="P95" i="1"/>
  <c r="D95" i="1" s="1"/>
  <c r="O95" i="1"/>
  <c r="E95" i="1"/>
  <c r="N95" i="1" s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M94" i="1"/>
  <c r="L94" i="1"/>
  <c r="K94" i="1"/>
  <c r="J94" i="1"/>
  <c r="I94" i="1"/>
  <c r="H94" i="1"/>
  <c r="G94" i="1"/>
  <c r="F94" i="1"/>
  <c r="C94" i="1"/>
  <c r="P93" i="1"/>
  <c r="D93" i="1" s="1"/>
  <c r="O93" i="1"/>
  <c r="E93" i="1"/>
  <c r="N93" i="1" s="1"/>
  <c r="P92" i="1"/>
  <c r="D92" i="1" s="1"/>
  <c r="O92" i="1"/>
  <c r="E92" i="1"/>
  <c r="N92" i="1" s="1"/>
  <c r="P91" i="1"/>
  <c r="D91" i="1" s="1"/>
  <c r="O91" i="1"/>
  <c r="E91" i="1"/>
  <c r="N91" i="1" s="1"/>
  <c r="P90" i="1"/>
  <c r="D90" i="1" s="1"/>
  <c r="O90" i="1"/>
  <c r="E90" i="1"/>
  <c r="N90" i="1" s="1"/>
  <c r="P89" i="1"/>
  <c r="D89" i="1" s="1"/>
  <c r="O89" i="1"/>
  <c r="E89" i="1"/>
  <c r="N89" i="1" s="1"/>
  <c r="P88" i="1"/>
  <c r="D88" i="1" s="1"/>
  <c r="O88" i="1"/>
  <c r="E88" i="1"/>
  <c r="N88" i="1" s="1"/>
  <c r="P87" i="1"/>
  <c r="D87" i="1" s="1"/>
  <c r="O87" i="1"/>
  <c r="E87" i="1"/>
  <c r="N87" i="1" s="1"/>
  <c r="P86" i="1"/>
  <c r="D86" i="1" s="1"/>
  <c r="O86" i="1"/>
  <c r="E86" i="1"/>
  <c r="N86" i="1" s="1"/>
  <c r="P85" i="1"/>
  <c r="D85" i="1" s="1"/>
  <c r="O85" i="1"/>
  <c r="E85" i="1"/>
  <c r="N85" i="1" s="1"/>
  <c r="P84" i="1"/>
  <c r="D84" i="1" s="1"/>
  <c r="O84" i="1"/>
  <c r="E84" i="1"/>
  <c r="N84" i="1" s="1"/>
  <c r="P83" i="1"/>
  <c r="D83" i="1" s="1"/>
  <c r="O83" i="1"/>
  <c r="E83" i="1"/>
  <c r="N83" i="1" s="1"/>
  <c r="P82" i="1"/>
  <c r="D82" i="1" s="1"/>
  <c r="O82" i="1"/>
  <c r="E82" i="1"/>
  <c r="N82" i="1" s="1"/>
  <c r="P81" i="1"/>
  <c r="D81" i="1" s="1"/>
  <c r="O81" i="1"/>
  <c r="E81" i="1"/>
  <c r="N81" i="1" s="1"/>
  <c r="P80" i="1"/>
  <c r="D80" i="1" s="1"/>
  <c r="O80" i="1"/>
  <c r="E80" i="1"/>
  <c r="N80" i="1" s="1"/>
  <c r="P79" i="1"/>
  <c r="D79" i="1" s="1"/>
  <c r="O79" i="1"/>
  <c r="E79" i="1"/>
  <c r="N79" i="1" s="1"/>
  <c r="P78" i="1"/>
  <c r="D78" i="1" s="1"/>
  <c r="O78" i="1"/>
  <c r="E78" i="1"/>
  <c r="N78" i="1" s="1"/>
  <c r="P77" i="1"/>
  <c r="D77" i="1" s="1"/>
  <c r="O77" i="1"/>
  <c r="E77" i="1"/>
  <c r="N77" i="1" s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M76" i="1"/>
  <c r="L76" i="1"/>
  <c r="K76" i="1"/>
  <c r="J76" i="1"/>
  <c r="I76" i="1"/>
  <c r="H76" i="1"/>
  <c r="G76" i="1"/>
  <c r="F76" i="1"/>
  <c r="C76" i="1"/>
  <c r="P75" i="1"/>
  <c r="D75" i="1" s="1"/>
  <c r="O75" i="1"/>
  <c r="E75" i="1"/>
  <c r="N75" i="1" s="1"/>
  <c r="P74" i="1"/>
  <c r="D74" i="1" s="1"/>
  <c r="O74" i="1"/>
  <c r="E74" i="1"/>
  <c r="N74" i="1" s="1"/>
  <c r="P73" i="1"/>
  <c r="D73" i="1" s="1"/>
  <c r="O73" i="1"/>
  <c r="E73" i="1"/>
  <c r="N73" i="1" s="1"/>
  <c r="P72" i="1"/>
  <c r="D72" i="1" s="1"/>
  <c r="O72" i="1"/>
  <c r="E72" i="1"/>
  <c r="N72" i="1" s="1"/>
  <c r="P71" i="1"/>
  <c r="D71" i="1" s="1"/>
  <c r="O71" i="1"/>
  <c r="E71" i="1"/>
  <c r="N71" i="1" s="1"/>
  <c r="P70" i="1"/>
  <c r="D70" i="1" s="1"/>
  <c r="O70" i="1"/>
  <c r="E70" i="1"/>
  <c r="N70" i="1" s="1"/>
  <c r="P69" i="1"/>
  <c r="D69" i="1" s="1"/>
  <c r="O69" i="1"/>
  <c r="E69" i="1"/>
  <c r="N69" i="1" s="1"/>
  <c r="P68" i="1"/>
  <c r="D68" i="1" s="1"/>
  <c r="O68" i="1"/>
  <c r="E68" i="1"/>
  <c r="N68" i="1" s="1"/>
  <c r="P67" i="1"/>
  <c r="D67" i="1" s="1"/>
  <c r="O67" i="1"/>
  <c r="E67" i="1"/>
  <c r="N67" i="1" s="1"/>
  <c r="P66" i="1"/>
  <c r="D66" i="1" s="1"/>
  <c r="O66" i="1"/>
  <c r="E66" i="1"/>
  <c r="N66" i="1" s="1"/>
  <c r="P65" i="1"/>
  <c r="D65" i="1" s="1"/>
  <c r="O65" i="1"/>
  <c r="E65" i="1"/>
  <c r="N65" i="1" s="1"/>
  <c r="P64" i="1"/>
  <c r="D64" i="1" s="1"/>
  <c r="O64" i="1"/>
  <c r="E64" i="1"/>
  <c r="N64" i="1" s="1"/>
  <c r="P63" i="1"/>
  <c r="D63" i="1" s="1"/>
  <c r="O63" i="1"/>
  <c r="E63" i="1"/>
  <c r="N63" i="1" s="1"/>
  <c r="P62" i="1"/>
  <c r="D62" i="1" s="1"/>
  <c r="O62" i="1"/>
  <c r="E62" i="1"/>
  <c r="N62" i="1" s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M61" i="1"/>
  <c r="L61" i="1"/>
  <c r="K61" i="1"/>
  <c r="J61" i="1"/>
  <c r="I61" i="1"/>
  <c r="H61" i="1"/>
  <c r="G61" i="1"/>
  <c r="F61" i="1"/>
  <c r="C61" i="1"/>
  <c r="P60" i="1"/>
  <c r="D60" i="1" s="1"/>
  <c r="O60" i="1"/>
  <c r="E60" i="1"/>
  <c r="N60" i="1" s="1"/>
  <c r="P59" i="1"/>
  <c r="D59" i="1" s="1"/>
  <c r="O59" i="1"/>
  <c r="E59" i="1"/>
  <c r="N59" i="1" s="1"/>
  <c r="P58" i="1"/>
  <c r="D58" i="1" s="1"/>
  <c r="O58" i="1"/>
  <c r="E58" i="1"/>
  <c r="N58" i="1" s="1"/>
  <c r="P57" i="1"/>
  <c r="D57" i="1" s="1"/>
  <c r="O57" i="1"/>
  <c r="E57" i="1"/>
  <c r="N57" i="1" s="1"/>
  <c r="P56" i="1"/>
  <c r="D56" i="1" s="1"/>
  <c r="O56" i="1"/>
  <c r="E56" i="1"/>
  <c r="N56" i="1" s="1"/>
  <c r="P55" i="1"/>
  <c r="D55" i="1" s="1"/>
  <c r="O55" i="1"/>
  <c r="E55" i="1"/>
  <c r="N55" i="1" s="1"/>
  <c r="P54" i="1"/>
  <c r="D54" i="1" s="1"/>
  <c r="O54" i="1"/>
  <c r="E54" i="1"/>
  <c r="N54" i="1" s="1"/>
  <c r="P53" i="1"/>
  <c r="D53" i="1" s="1"/>
  <c r="O53" i="1"/>
  <c r="E53" i="1"/>
  <c r="N53" i="1" s="1"/>
  <c r="P52" i="1"/>
  <c r="D52" i="1" s="1"/>
  <c r="O52" i="1"/>
  <c r="E52" i="1"/>
  <c r="N52" i="1" s="1"/>
  <c r="P51" i="1"/>
  <c r="D51" i="1" s="1"/>
  <c r="O51" i="1"/>
  <c r="E51" i="1"/>
  <c r="N51" i="1" s="1"/>
  <c r="P50" i="1"/>
  <c r="D50" i="1" s="1"/>
  <c r="O50" i="1"/>
  <c r="E50" i="1"/>
  <c r="N50" i="1" s="1"/>
  <c r="P49" i="1"/>
  <c r="D49" i="1" s="1"/>
  <c r="O49" i="1"/>
  <c r="E49" i="1"/>
  <c r="N49" i="1" s="1"/>
  <c r="P48" i="1"/>
  <c r="D48" i="1" s="1"/>
  <c r="O48" i="1"/>
  <c r="E48" i="1"/>
  <c r="N48" i="1" s="1"/>
  <c r="P47" i="1"/>
  <c r="D47" i="1" s="1"/>
  <c r="O47" i="1"/>
  <c r="E47" i="1"/>
  <c r="N47" i="1" s="1"/>
  <c r="P46" i="1"/>
  <c r="D46" i="1" s="1"/>
  <c r="O46" i="1"/>
  <c r="E46" i="1"/>
  <c r="N46" i="1" s="1"/>
  <c r="P45" i="1"/>
  <c r="D45" i="1" s="1"/>
  <c r="O45" i="1"/>
  <c r="E45" i="1"/>
  <c r="N45" i="1" s="1"/>
  <c r="P44" i="1"/>
  <c r="D44" i="1" s="1"/>
  <c r="O44" i="1"/>
  <c r="E44" i="1"/>
  <c r="N44" i="1" s="1"/>
  <c r="P43" i="1"/>
  <c r="D43" i="1" s="1"/>
  <c r="O43" i="1"/>
  <c r="E43" i="1"/>
  <c r="N43" i="1" s="1"/>
  <c r="P42" i="1"/>
  <c r="D42" i="1" s="1"/>
  <c r="O42" i="1"/>
  <c r="E42" i="1"/>
  <c r="N42" i="1" s="1"/>
  <c r="P41" i="1"/>
  <c r="D41" i="1" s="1"/>
  <c r="O41" i="1"/>
  <c r="E41" i="1"/>
  <c r="N41" i="1" s="1"/>
  <c r="P40" i="1"/>
  <c r="D40" i="1" s="1"/>
  <c r="O40" i="1"/>
  <c r="E40" i="1"/>
  <c r="N40" i="1" s="1"/>
  <c r="P39" i="1"/>
  <c r="D39" i="1" s="1"/>
  <c r="O39" i="1"/>
  <c r="E39" i="1"/>
  <c r="N39" i="1" s="1"/>
  <c r="P38" i="1"/>
  <c r="D38" i="1" s="1"/>
  <c r="O38" i="1"/>
  <c r="E38" i="1"/>
  <c r="N38" i="1" s="1"/>
  <c r="P37" i="1"/>
  <c r="D37" i="1" s="1"/>
  <c r="O37" i="1"/>
  <c r="E37" i="1"/>
  <c r="N37" i="1" s="1"/>
  <c r="P36" i="1"/>
  <c r="D36" i="1" s="1"/>
  <c r="O36" i="1"/>
  <c r="E36" i="1"/>
  <c r="N36" i="1" s="1"/>
  <c r="P35" i="1"/>
  <c r="D35" i="1" s="1"/>
  <c r="O35" i="1"/>
  <c r="E35" i="1"/>
  <c r="N35" i="1" s="1"/>
  <c r="P34" i="1"/>
  <c r="D34" i="1" s="1"/>
  <c r="O34" i="1"/>
  <c r="E34" i="1"/>
  <c r="N34" i="1" s="1"/>
  <c r="P33" i="1"/>
  <c r="D33" i="1" s="1"/>
  <c r="O33" i="1"/>
  <c r="E33" i="1"/>
  <c r="N33" i="1" s="1"/>
  <c r="P32" i="1"/>
  <c r="D32" i="1" s="1"/>
  <c r="O32" i="1"/>
  <c r="E32" i="1"/>
  <c r="N32" i="1" s="1"/>
  <c r="P31" i="1"/>
  <c r="D31" i="1" s="1"/>
  <c r="O31" i="1"/>
  <c r="E31" i="1"/>
  <c r="N31" i="1" s="1"/>
  <c r="P30" i="1"/>
  <c r="D30" i="1" s="1"/>
  <c r="O30" i="1"/>
  <c r="E30" i="1"/>
  <c r="N30" i="1" s="1"/>
  <c r="P29" i="1"/>
  <c r="D29" i="1" s="1"/>
  <c r="O29" i="1"/>
  <c r="E29" i="1"/>
  <c r="N29" i="1" s="1"/>
  <c r="P28" i="1"/>
  <c r="D28" i="1" s="1"/>
  <c r="O28" i="1"/>
  <c r="E28" i="1"/>
  <c r="N28" i="1" s="1"/>
  <c r="P27" i="1"/>
  <c r="D27" i="1" s="1"/>
  <c r="O27" i="1"/>
  <c r="E27" i="1"/>
  <c r="N27" i="1" s="1"/>
  <c r="P26" i="1"/>
  <c r="D26" i="1" s="1"/>
  <c r="O26" i="1"/>
  <c r="E26" i="1"/>
  <c r="N26" i="1" s="1"/>
  <c r="P25" i="1"/>
  <c r="D25" i="1" s="1"/>
  <c r="O25" i="1"/>
  <c r="E25" i="1"/>
  <c r="N25" i="1" s="1"/>
  <c r="P24" i="1"/>
  <c r="D24" i="1" s="1"/>
  <c r="O24" i="1"/>
  <c r="E24" i="1"/>
  <c r="N24" i="1" s="1"/>
  <c r="P23" i="1"/>
  <c r="D23" i="1" s="1"/>
  <c r="O23" i="1"/>
  <c r="E23" i="1"/>
  <c r="N23" i="1" s="1"/>
  <c r="P22" i="1"/>
  <c r="D22" i="1" s="1"/>
  <c r="O22" i="1"/>
  <c r="E22" i="1"/>
  <c r="N22" i="1" s="1"/>
  <c r="P21" i="1"/>
  <c r="D21" i="1" s="1"/>
  <c r="O21" i="1"/>
  <c r="E21" i="1"/>
  <c r="N21" i="1" s="1"/>
  <c r="P20" i="1"/>
  <c r="D20" i="1" s="1"/>
  <c r="O20" i="1"/>
  <c r="E20" i="1"/>
  <c r="N20" i="1" s="1"/>
  <c r="P19" i="1"/>
  <c r="D19" i="1" s="1"/>
  <c r="O19" i="1"/>
  <c r="E19" i="1"/>
  <c r="N19" i="1" s="1"/>
  <c r="P18" i="1"/>
  <c r="D18" i="1" s="1"/>
  <c r="O18" i="1"/>
  <c r="E18" i="1"/>
  <c r="N18" i="1" s="1"/>
  <c r="P17" i="1"/>
  <c r="D17" i="1" s="1"/>
  <c r="O17" i="1"/>
  <c r="E17" i="1"/>
  <c r="N17" i="1" s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M16" i="1"/>
  <c r="L16" i="1"/>
  <c r="K16" i="1"/>
  <c r="J16" i="1"/>
  <c r="I16" i="1"/>
  <c r="H16" i="1"/>
  <c r="G16" i="1"/>
  <c r="F16" i="1"/>
  <c r="C16" i="1"/>
  <c r="F15" i="1" l="1"/>
  <c r="R15" i="1"/>
  <c r="W15" i="1"/>
  <c r="C15" i="1"/>
  <c r="E94" i="1"/>
  <c r="T15" i="1"/>
  <c r="AC15" i="1"/>
  <c r="P122" i="1"/>
  <c r="X15" i="1"/>
  <c r="L15" i="1"/>
  <c r="E127" i="1"/>
  <c r="M15" i="1"/>
  <c r="Q15" i="1"/>
  <c r="Y15" i="1"/>
  <c r="O94" i="1"/>
  <c r="Z15" i="1"/>
  <c r="I15" i="1"/>
  <c r="AB15" i="1"/>
  <c r="S15" i="1"/>
  <c r="AA15" i="1"/>
  <c r="U15" i="1"/>
  <c r="J15" i="1"/>
  <c r="G15" i="1"/>
  <c r="O127" i="1"/>
  <c r="H15" i="1"/>
  <c r="P61" i="1"/>
  <c r="O76" i="1"/>
  <c r="O61" i="1"/>
  <c r="O16" i="1"/>
  <c r="O122" i="1"/>
  <c r="K15" i="1"/>
  <c r="V15" i="1"/>
  <c r="P76" i="1"/>
  <c r="P16" i="1"/>
  <c r="D16" i="1"/>
  <c r="E61" i="1"/>
  <c r="E122" i="1"/>
  <c r="N122" i="1"/>
  <c r="P127" i="1"/>
  <c r="E76" i="1"/>
  <c r="E16" i="1"/>
  <c r="P94" i="1"/>
  <c r="D76" i="1"/>
  <c r="N127" i="1"/>
  <c r="N61" i="1"/>
  <c r="D127" i="1"/>
  <c r="D61" i="1"/>
  <c r="D122" i="1"/>
  <c r="N76" i="1"/>
  <c r="N94" i="1"/>
  <c r="N16" i="1"/>
  <c r="D94" i="1"/>
  <c r="O15" i="1" l="1"/>
  <c r="D15" i="1"/>
  <c r="N15" i="1"/>
  <c r="P15" i="1"/>
  <c r="E15" i="1"/>
</calcChain>
</file>

<file path=xl/sharedStrings.xml><?xml version="1.0" encoding="utf-8"?>
<sst xmlns="http://schemas.openxmlformats.org/spreadsheetml/2006/main" count="212" uniqueCount="138">
  <si>
    <t>План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</si>
  <si>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Наименование муниципального образования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</si>
  <si>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</si>
  <si>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</si>
  <si>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</si>
  <si>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</si>
  <si>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</si>
  <si>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>договоры о развитии застроенной территории и комплексном развитии территории</t>
  </si>
  <si>
    <t>переселение 
в свободный 
жилищный фонд</t>
  </si>
  <si>
    <t>строительство домов</t>
  </si>
  <si>
    <t>приобретение жилых помещений у застройщиков</t>
  </si>
  <si>
    <t>в строящихся домах</t>
  </si>
  <si>
    <t>расселяемая площадь</t>
  </si>
  <si>
    <t>стоимость возмещения</t>
  </si>
  <si>
    <t>стоимость</t>
  </si>
  <si>
    <t>площадь</t>
  </si>
  <si>
    <t>кв. м</t>
  </si>
  <si>
    <t>руб.</t>
  </si>
  <si>
    <t>кв.м</t>
  </si>
  <si>
    <t>Всего по программе переселения, в рамках которой предусмотрено финансирование за счет средств Фонда. в т.ч.:</t>
  </si>
  <si>
    <t>Всего по этапу 2019 года</t>
  </si>
  <si>
    <t>Итого по Большеврудское (Волосовский муниципальный район)</t>
  </si>
  <si>
    <t>Итого по Волосовское городское поселение (Волосовский муниципальный район)</t>
  </si>
  <si>
    <t>Итого по Калитинское (Волосовский муниципальный район)</t>
  </si>
  <si>
    <t>Итого по Каложицкое сельское поселение (Волосовский муниципальный район)</t>
  </si>
  <si>
    <t>Итого по Клопицкое (Волосовский муниципальный район)</t>
  </si>
  <si>
    <t>Итого по Вындиноостровское сельское поселение (Волховский муниципальный район)</t>
  </si>
  <si>
    <t>Итого по Сясьстройское городское поселение (Волховский муниципальный район)</t>
  </si>
  <si>
    <t>Итого по Усадищенское сельское поселение (Волховский муниципальный район)</t>
  </si>
  <si>
    <t>Итого по Агалатовское сельское поселение (Всеволожский муниципальный район)</t>
  </si>
  <si>
    <t>Итого по Город Всеволожск (Всеволожский муниципальный район)</t>
  </si>
  <si>
    <t>Итого по Колтушское городское поселение (Всеволожский муниципальный район)</t>
  </si>
  <si>
    <t>Итого по Куйвозовское сельское поселение (Всеволожский муниципальный район)</t>
  </si>
  <si>
    <t>Итого по Романовское сельское поселение (Всеволожский муниципальный район)</t>
  </si>
  <si>
    <t>Итого по Гончаровское сельское поселение (Выборгский муниципальный район)</t>
  </si>
  <si>
    <t>Итого по Селезневское сельское поселение (Выборгский муниципальный район)</t>
  </si>
  <si>
    <t>Итого по Город Гатчина (Гатчинский муниципальный район)</t>
  </si>
  <si>
    <t>Итого по Елизаветинское сельское поселение (Гатчинский муниципальный район)</t>
  </si>
  <si>
    <t>Итого по Кобринское сельское поселение (Гатчинский муниципальный район)</t>
  </si>
  <si>
    <t>Итого по Новосветское сельское поселение (Гатчинский муниципальный район)</t>
  </si>
  <si>
    <t>Итого по Пудостьское сельское поселение (Гатчинский муниципальный район)</t>
  </si>
  <si>
    <t>Итого по Большелуцкое сельское поселение (Кингисеппский муниципальный район)</t>
  </si>
  <si>
    <t>Итого по Кингисеппское городское поселение (Кингисеппский муниципальный район)</t>
  </si>
  <si>
    <t>Итого по Котельское сельское поселение (Кингисеппский муниципальный район)</t>
  </si>
  <si>
    <t>Итого по Усть-Лужское сельское поселение (Кингисеппский муниципальный район)</t>
  </si>
  <si>
    <t>Итого по Будогощское городское поселение (Киришский муниципальный район)</t>
  </si>
  <si>
    <t>Итого по Кусинское сельское поселение (Киришский муниципальный район)</t>
  </si>
  <si>
    <t>Итого по Мгинское городское поселение (Кировский муниципальный район)</t>
  </si>
  <si>
    <t>Итого по Павловское городское поселение (Кировский муниципальный район)</t>
  </si>
  <si>
    <t>Итого по Шумское сельское поселение (Кировский муниципальный район)</t>
  </si>
  <si>
    <t>Итого по Алеховщинское сельское поселение (Лодейнопольский муниципальный район)</t>
  </si>
  <si>
    <t>Итого по Доможировское сельское поселение (Лодейнопольский муниципальный район)</t>
  </si>
  <si>
    <t>Итого по Лодейнопольское городское поселение (Лодейнопольский муниципальный район)</t>
  </si>
  <si>
    <t>Итого по Янегское сельское поселение (Лодейнопольский муниципальный район)</t>
  </si>
  <si>
    <t>Итого по Аннинское городское поселение (Ломоносовский муниципальный район)</t>
  </si>
  <si>
    <t>Итого по Дзержинское сельское поселение (Лужский муниципальный район)</t>
  </si>
  <si>
    <t>Итого по Заклинское сельское поселение (Лужский муниципальный район)</t>
  </si>
  <si>
    <t>Итого по Скребловское сельское поселение (Лужский муниципальный район)</t>
  </si>
  <si>
    <t>Итого по Торковичское сельское поселение (Лужский муниципальный район)</t>
  </si>
  <si>
    <t>Итого по Громовское сельское поселение (Приозерский муниципальный район)</t>
  </si>
  <si>
    <t>Итого по Кузнечнинское городское поселение (Приозерский муниципальный район)</t>
  </si>
  <si>
    <t>Итого по Сосновское сельское поселение (Приозерский муниципальный район)</t>
  </si>
  <si>
    <t>Итого по Черновское сельское поселение (Сланцевский муниципальный район)</t>
  </si>
  <si>
    <t>Итого по Лисинское сельское поселение (Тосненский муниципальный район)</t>
  </si>
  <si>
    <t>Итого по Форносовское городское поселение (Тосненский муниципальный район)</t>
  </si>
  <si>
    <t>Всего по этапу 2020 года</t>
  </si>
  <si>
    <t>Итого по Ефимовское городское поселение (Бокситогорский муниципальный район)</t>
  </si>
  <si>
    <t>Итого по Заневское городское поселение. (Всеволожский муниципальный район)</t>
  </si>
  <si>
    <t>Итого по Полянское сельское поселение (Выборгский муниципальный район)</t>
  </si>
  <si>
    <t>Итого по Вырицкое городское поселение (Гатчинский муниципальный район)</t>
  </si>
  <si>
    <t>Итого по Дружногорское городское поселение (Гатчинский муниципальный район)</t>
  </si>
  <si>
    <t>Итого по Рождественское сельское поселение (Гатчинский муниципальный район)</t>
  </si>
  <si>
    <t>Итого по Сиверское городское поселение (Гатчинский муниципальный район)</t>
  </si>
  <si>
    <t>Итого по Опольевское сельское поселение (Кингисеппский муниципальный район)</t>
  </si>
  <si>
    <t>Итого по Отрадненское городское поселение (Кировский муниципальный район)</t>
  </si>
  <si>
    <t>Итого по Подпорожское городское поселение (Подпорожский муниципальный район)</t>
  </si>
  <si>
    <t>Итого по Шугозерское сельское поселение (Тихвинский муниципальный район)</t>
  </si>
  <si>
    <t>Итого по Любанское городское поселение (Тосненский муниципальный район)</t>
  </si>
  <si>
    <t>Всего по этапу 2021 года</t>
  </si>
  <si>
    <t>Итого по Лесколовское  сельское поселение (Всеволожский муниципальный район)</t>
  </si>
  <si>
    <t>Итого по Токсовское городское поселение (Всеволожский муниципальный район)</t>
  </si>
  <si>
    <t>Итого по Город Коммунар (Гатчинский муниципальный район)</t>
  </si>
  <si>
    <t>Итого по Город Ивангород (Кингисеппский муниципальный район)</t>
  </si>
  <si>
    <t>Итого по Лужское городское поселение (Лужский муниципальный район)</t>
  </si>
  <si>
    <t>Итого по Загривское сельское поселение (Сланцевский муниципальный район)</t>
  </si>
  <si>
    <t>Итого по Тихвинское городское поселение (Тихвинский муниципальный район)</t>
  </si>
  <si>
    <t>Всего по этапу 2022 года</t>
  </si>
  <si>
    <t>Итого по Город Пикалево (Бокситогорский муниципальный район)</t>
  </si>
  <si>
    <t>Итого по Город Волхов (Волховский муниципальный район)</t>
  </si>
  <si>
    <t>Итого по Кузьмоловское городское поселение. (Всеволожский муниципальный район)</t>
  </si>
  <si>
    <t>Итого по Рахьинское городское поселение (Всеволожский муниципальный район)</t>
  </si>
  <si>
    <t>Итого по Щегловское сельское поселение (Всеволожский муниципальный район)</t>
  </si>
  <si>
    <t>Итого по Город Выборг (Выборгский муниципальный район)</t>
  </si>
  <si>
    <t>Итого по Каменногорское городское поселение (Выборгский муниципальный район)</t>
  </si>
  <si>
    <t>Итого по Пудомягское сельское поселение (Гатчинский муниципальный район)</t>
  </si>
  <si>
    <t>Итого по Таицкое городское поселение (Гатчинский муниципальный район)</t>
  </si>
  <si>
    <t>Итого по Шлиссельбургское городское поселение (Кировский муниципальный район)</t>
  </si>
  <si>
    <t>Итого по Мшинское сельское поселение (Лужский муниципальный район)</t>
  </si>
  <si>
    <t>Итого по Оредежское сельское поселение (Лужский муниципальный район)</t>
  </si>
  <si>
    <t>Итого по Толмачевское городское поселение (Лужский муниципальный район)</t>
  </si>
  <si>
    <t>Итого по Мичуринское сельское поселение (Приозерский муниципальный район)</t>
  </si>
  <si>
    <t>Итого по Приозерское городское поселение (Приозерский муниципальный район)</t>
  </si>
  <si>
    <t>Итого по Красноборское городское поселение (Тосненский муниципальный район)</t>
  </si>
  <si>
    <t>Итого по Рябовское городское поселение (Тосненский муниципальный район)</t>
  </si>
  <si>
    <t>Итого по Тельмановское сельское поселение (Тосненский муниципальный район)</t>
  </si>
  <si>
    <t>Итого по Ульяновское городское поселение (Тосненский муниципальный район)</t>
  </si>
  <si>
    <t>Всего по этапу 2023 года</t>
  </si>
  <si>
    <t>Всего по этапу 2024 года</t>
  </si>
  <si>
    <t>Итого по Свердловское городское поселение (Всеволожский муниципальный район)</t>
  </si>
  <si>
    <t>Итого по Рощинское городское поселение (Выборгский муниципальный район)</t>
  </si>
  <si>
    <t>Итого по Пустомержское сельское поселение (Кингисеппский муниципальный район)</t>
  </si>
  <si>
    <t>Итого по Лебяженское городское поселение (Ломоносовский муниципальный район)</t>
  </si>
  <si>
    <t>Итого по Винницкое сельское поселение (Подпорожский муниципальный район)</t>
  </si>
  <si>
    <t>Итого по Вознесенское городское поселение (Подпорожский муниципальный район)</t>
  </si>
  <si>
    <t xml:space="preserve">
</t>
  </si>
  <si>
    <t>№
п/п</t>
  </si>
  <si>
    <t>Приложение 2
к региональной адресной программе…</t>
  </si>
  <si>
    <t>Всего
расселяемая
площадь
жилых
помещений</t>
  </si>
  <si>
    <t xml:space="preserve">Всего
стоимость
мероприятий
по переселению               </t>
  </si>
  <si>
    <t xml:space="preserve">выплата собственникам жилых помещений возмещения
за изымаемые жилые помещения и предоставление субсидий </t>
  </si>
  <si>
    <t xml:space="preserve">приведение жилых
помещений
свободного
жилищного фонда
в состояние, пригодное
для постоянного
проживания граждан </t>
  </si>
  <si>
    <t>расселя-
емая
площадь</t>
  </si>
  <si>
    <t>расселя-
емая площадь</t>
  </si>
  <si>
    <t>субсидия
на приобретение (строительство) жилых помещений</t>
  </si>
  <si>
    <t>субсидия
на возмещение части расходов на уплату процентов
за пользование займом
или кредитом</t>
  </si>
  <si>
    <t xml:space="preserve">субсидия
на возмещение расходов
по договорам
о комплексном
и устойчивом развитии территорий </t>
  </si>
  <si>
    <t>приобрета-
емая площадь</t>
  </si>
  <si>
    <t>при-
обре-
таемая пло-
щадь</t>
  </si>
  <si>
    <t>стои-
мость</t>
  </si>
  <si>
    <t>приобре-таемая площадь</t>
  </si>
  <si>
    <t>приобре-
таемая площадь</t>
  </si>
  <si>
    <t>в домах, введенных
в эксплуатацию</t>
  </si>
  <si>
    <t>приобретение жилых помещений
у лиц, не являющихся
застройщиками</t>
  </si>
  <si>
    <t xml:space="preserve">приведение
приобретенных жилых
помещений
в состояние, 
пригодное
для постоянного
проживания граждан </t>
  </si>
  <si>
    <t>предоставление
по договорам социального найма</t>
  </si>
  <si>
    <t>предоставление
по договорам найма жилищного фонда социального использования</t>
  </si>
  <si>
    <t>предоставление
по договорам найма жилого помещения маневренного фонда</t>
  </si>
  <si>
    <t>предоставление
по договорам 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</si>
</sst>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none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7"/>
  <sheetViews>
    <sheetView tabSelected="1" view="pageBreakPreview" topLeftCell="A4" zoomScale="55" zoomScaleNormal="40" zoomScaleSheetLayoutView="55" workbookViewId="0">
      <selection activeCell="F18" sqref="F18"/>
    </sheetView>
  </sheetViews>
  <sheetFormatPr defaultRowHeight="15.4" x14ac:dyDescent="0.45"/>
  <cols>
    <col min="1" max="1" width="7.86328125" style="2" customWidth="1"/>
    <col min="2" max="2" width="64.265625" style="2" customWidth="1"/>
    <col min="3" max="3" width="18.59765625" style="2" bestFit="1" customWidth="1"/>
    <col min="4" max="4" width="30.59765625" style="2" bestFit="1" customWidth="1"/>
    <col min="5" max="5" width="15.265625" style="2" customWidth="1"/>
    <col min="6" max="6" width="15.265625" style="2" bestFit="1" customWidth="1"/>
    <col min="7" max="7" width="25.3984375" style="2" bestFit="1" customWidth="1"/>
    <col min="8" max="8" width="21.265625" style="2" customWidth="1"/>
    <col min="9" max="11" width="21.3984375" style="2" customWidth="1"/>
    <col min="12" max="12" width="23.73046875" style="2" bestFit="1" customWidth="1"/>
    <col min="13" max="13" width="35.86328125" style="2" bestFit="1" customWidth="1"/>
    <col min="14" max="15" width="18.59765625" style="2" bestFit="1" customWidth="1"/>
    <col min="16" max="16" width="30.59765625" style="2" bestFit="1" customWidth="1"/>
    <col min="17" max="17" width="10" style="2" bestFit="1" customWidth="1"/>
    <col min="18" max="18" width="8.3984375" style="2" bestFit="1" customWidth="1"/>
    <col min="19" max="19" width="18.59765625" style="2" bestFit="1" customWidth="1"/>
    <col min="20" max="20" width="30.59765625" style="2" bestFit="1" customWidth="1"/>
    <col min="21" max="21" width="15.265625" style="2" bestFit="1" customWidth="1"/>
    <col min="22" max="22" width="25.3984375" style="2" bestFit="1" customWidth="1"/>
    <col min="23" max="23" width="16.86328125" style="2" bestFit="1" customWidth="1"/>
    <col min="24" max="24" width="29" style="2" bestFit="1" customWidth="1"/>
    <col min="25" max="25" width="35.86328125" style="2" bestFit="1" customWidth="1"/>
    <col min="26" max="29" width="25.86328125" style="2" customWidth="1"/>
    <col min="30" max="30" width="6.640625E-2" style="1" customWidth="1"/>
  </cols>
  <sheetData>
    <row r="1" spans="1:30" ht="24" customHeight="1" x14ac:dyDescent="0.45">
      <c r="Z1" s="3"/>
      <c r="AA1" s="22" t="s">
        <v>116</v>
      </c>
      <c r="AB1" s="22"/>
      <c r="AC1" s="22"/>
    </row>
    <row r="2" spans="1:30" ht="34.5" customHeight="1" x14ac:dyDescent="0.45">
      <c r="AA2" s="22"/>
      <c r="AB2" s="22"/>
      <c r="AC2" s="22"/>
      <c r="AD2" s="17"/>
    </row>
    <row r="3" spans="1:30" ht="20.25" customHeight="1" x14ac:dyDescent="0.45">
      <c r="Z3" s="20" t="s">
        <v>114</v>
      </c>
      <c r="AA3" s="21"/>
      <c r="AB3" s="21"/>
      <c r="AC3" s="21"/>
    </row>
    <row r="4" spans="1:30" ht="20.25" customHeight="1" x14ac:dyDescent="0.45">
      <c r="Y4" s="18"/>
      <c r="Z4" s="21"/>
      <c r="AA4" s="21"/>
      <c r="AB4" s="21"/>
      <c r="AC4" s="21"/>
    </row>
    <row r="5" spans="1:30" ht="18.75" customHeight="1" x14ac:dyDescent="0.45">
      <c r="Z5" s="5"/>
      <c r="AA5" s="5"/>
      <c r="AB5" s="5"/>
      <c r="AC5" s="5"/>
    </row>
    <row r="6" spans="1:30" ht="37.5" customHeight="1" x14ac:dyDescent="0.45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0" ht="29.25" customHeight="1" x14ac:dyDescent="0.45">
      <c r="A7" s="23" t="s">
        <v>115</v>
      </c>
      <c r="B7" s="23" t="s">
        <v>1</v>
      </c>
      <c r="C7" s="23" t="s">
        <v>117</v>
      </c>
      <c r="D7" s="51" t="s">
        <v>118</v>
      </c>
      <c r="E7" s="24" t="s">
        <v>2</v>
      </c>
      <c r="F7" s="25"/>
      <c r="G7" s="25"/>
      <c r="H7" s="25"/>
      <c r="I7" s="25"/>
      <c r="J7" s="25"/>
      <c r="K7" s="25"/>
      <c r="L7" s="25"/>
      <c r="M7" s="26"/>
      <c r="N7" s="27" t="s">
        <v>3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9"/>
    </row>
    <row r="8" spans="1:30" ht="72.75" customHeight="1" x14ac:dyDescent="0.45">
      <c r="A8" s="30"/>
      <c r="B8" s="30"/>
      <c r="C8" s="30"/>
      <c r="D8" s="52"/>
      <c r="E8" s="23" t="s">
        <v>4</v>
      </c>
      <c r="F8" s="31" t="s">
        <v>5</v>
      </c>
      <c r="G8" s="31"/>
      <c r="H8" s="31"/>
      <c r="I8" s="31"/>
      <c r="J8" s="31"/>
      <c r="K8" s="31"/>
      <c r="L8" s="31"/>
      <c r="M8" s="31"/>
      <c r="N8" s="24" t="s">
        <v>4</v>
      </c>
      <c r="O8" s="25"/>
      <c r="P8" s="26"/>
      <c r="Q8" s="32" t="s">
        <v>5</v>
      </c>
      <c r="R8" s="33"/>
      <c r="S8" s="33"/>
      <c r="T8" s="33"/>
      <c r="U8" s="33"/>
      <c r="V8" s="33"/>
      <c r="W8" s="33"/>
      <c r="X8" s="33"/>
      <c r="Y8" s="33"/>
      <c r="Z8" s="34" t="s">
        <v>6</v>
      </c>
      <c r="AA8" s="34"/>
      <c r="AB8" s="34"/>
      <c r="AC8" s="34"/>
    </row>
    <row r="9" spans="1:30" ht="39.75" customHeight="1" x14ac:dyDescent="0.45">
      <c r="A9" s="30"/>
      <c r="B9" s="30"/>
      <c r="C9" s="30"/>
      <c r="D9" s="52"/>
      <c r="E9" s="30"/>
      <c r="F9" s="24" t="s">
        <v>119</v>
      </c>
      <c r="G9" s="25"/>
      <c r="H9" s="25"/>
      <c r="I9" s="26"/>
      <c r="J9" s="24" t="s">
        <v>7</v>
      </c>
      <c r="K9" s="26"/>
      <c r="L9" s="23" t="s">
        <v>8</v>
      </c>
      <c r="M9" s="35" t="s">
        <v>120</v>
      </c>
      <c r="N9" s="36"/>
      <c r="O9" s="37"/>
      <c r="P9" s="38"/>
      <c r="Q9" s="24" t="s">
        <v>9</v>
      </c>
      <c r="R9" s="26"/>
      <c r="S9" s="39" t="s">
        <v>10</v>
      </c>
      <c r="T9" s="39"/>
      <c r="U9" s="39"/>
      <c r="V9" s="39"/>
      <c r="W9" s="36" t="s">
        <v>132</v>
      </c>
      <c r="X9" s="38"/>
      <c r="Y9" s="35" t="s">
        <v>133</v>
      </c>
      <c r="Z9" s="51" t="s">
        <v>134</v>
      </c>
      <c r="AA9" s="51" t="s">
        <v>135</v>
      </c>
      <c r="AB9" s="51" t="s">
        <v>136</v>
      </c>
      <c r="AC9" s="51" t="s">
        <v>137</v>
      </c>
    </row>
    <row r="10" spans="1:30" ht="34.5" customHeight="1" x14ac:dyDescent="0.45">
      <c r="A10" s="30"/>
      <c r="B10" s="30"/>
      <c r="C10" s="30"/>
      <c r="D10" s="52"/>
      <c r="E10" s="30"/>
      <c r="F10" s="36"/>
      <c r="G10" s="37"/>
      <c r="H10" s="37"/>
      <c r="I10" s="38"/>
      <c r="J10" s="36"/>
      <c r="K10" s="38"/>
      <c r="L10" s="30"/>
      <c r="M10" s="40"/>
      <c r="N10" s="36"/>
      <c r="O10" s="37"/>
      <c r="P10" s="38"/>
      <c r="Q10" s="36"/>
      <c r="R10" s="38"/>
      <c r="S10" s="24" t="s">
        <v>11</v>
      </c>
      <c r="T10" s="26"/>
      <c r="U10" s="24" t="s">
        <v>131</v>
      </c>
      <c r="V10" s="26"/>
      <c r="W10" s="36"/>
      <c r="X10" s="38"/>
      <c r="Y10" s="40"/>
      <c r="Z10" s="52"/>
      <c r="AA10" s="52"/>
      <c r="AB10" s="52"/>
      <c r="AC10" s="52"/>
    </row>
    <row r="11" spans="1:30" ht="90.75" customHeight="1" x14ac:dyDescent="0.45">
      <c r="A11" s="30"/>
      <c r="B11" s="30"/>
      <c r="C11" s="30"/>
      <c r="D11" s="52"/>
      <c r="E11" s="39"/>
      <c r="F11" s="41"/>
      <c r="G11" s="42"/>
      <c r="H11" s="42"/>
      <c r="I11" s="43"/>
      <c r="J11" s="41"/>
      <c r="K11" s="43"/>
      <c r="L11" s="39"/>
      <c r="M11" s="44"/>
      <c r="N11" s="41"/>
      <c r="O11" s="42"/>
      <c r="P11" s="43"/>
      <c r="Q11" s="41"/>
      <c r="R11" s="43"/>
      <c r="S11" s="41"/>
      <c r="T11" s="43"/>
      <c r="U11" s="41"/>
      <c r="V11" s="43"/>
      <c r="W11" s="41"/>
      <c r="X11" s="43"/>
      <c r="Y11" s="44"/>
      <c r="Z11" s="53"/>
      <c r="AA11" s="53"/>
      <c r="AB11" s="53"/>
      <c r="AC11" s="53"/>
    </row>
    <row r="12" spans="1:30" ht="172.5" customHeight="1" x14ac:dyDescent="0.45">
      <c r="A12" s="30"/>
      <c r="B12" s="30"/>
      <c r="C12" s="30"/>
      <c r="D12" s="53"/>
      <c r="E12" s="45" t="s">
        <v>121</v>
      </c>
      <c r="F12" s="45" t="s">
        <v>122</v>
      </c>
      <c r="G12" s="45" t="s">
        <v>13</v>
      </c>
      <c r="H12" s="50" t="s">
        <v>123</v>
      </c>
      <c r="I12" s="50" t="s">
        <v>124</v>
      </c>
      <c r="J12" s="45" t="s">
        <v>12</v>
      </c>
      <c r="K12" s="50" t="s">
        <v>125</v>
      </c>
      <c r="L12" s="45" t="s">
        <v>12</v>
      </c>
      <c r="M12" s="48" t="s">
        <v>14</v>
      </c>
      <c r="N12" s="45" t="s">
        <v>12</v>
      </c>
      <c r="O12" s="45" t="s">
        <v>126</v>
      </c>
      <c r="P12" s="45" t="s">
        <v>14</v>
      </c>
      <c r="Q12" s="45" t="s">
        <v>127</v>
      </c>
      <c r="R12" s="45" t="s">
        <v>128</v>
      </c>
      <c r="S12" s="45" t="s">
        <v>129</v>
      </c>
      <c r="T12" s="45" t="s">
        <v>14</v>
      </c>
      <c r="U12" s="45" t="s">
        <v>129</v>
      </c>
      <c r="V12" s="45" t="s">
        <v>14</v>
      </c>
      <c r="W12" s="45" t="s">
        <v>130</v>
      </c>
      <c r="X12" s="45" t="s">
        <v>14</v>
      </c>
      <c r="Y12" s="48" t="s">
        <v>14</v>
      </c>
      <c r="Z12" s="50" t="s">
        <v>15</v>
      </c>
      <c r="AA12" s="50" t="s">
        <v>15</v>
      </c>
      <c r="AB12" s="50" t="s">
        <v>15</v>
      </c>
      <c r="AC12" s="50" t="s">
        <v>15</v>
      </c>
    </row>
    <row r="13" spans="1:30" ht="20.25" customHeight="1" x14ac:dyDescent="0.45">
      <c r="A13" s="39"/>
      <c r="B13" s="39"/>
      <c r="C13" s="45" t="s">
        <v>16</v>
      </c>
      <c r="D13" s="46" t="s">
        <v>17</v>
      </c>
      <c r="E13" s="47" t="s">
        <v>16</v>
      </c>
      <c r="F13" s="47" t="s">
        <v>16</v>
      </c>
      <c r="G13" s="47" t="s">
        <v>17</v>
      </c>
      <c r="H13" s="46" t="s">
        <v>17</v>
      </c>
      <c r="I13" s="46" t="s">
        <v>17</v>
      </c>
      <c r="J13" s="47" t="s">
        <v>18</v>
      </c>
      <c r="K13" s="46" t="s">
        <v>17</v>
      </c>
      <c r="L13" s="45" t="s">
        <v>18</v>
      </c>
      <c r="M13" s="48" t="s">
        <v>17</v>
      </c>
      <c r="N13" s="45" t="s">
        <v>18</v>
      </c>
      <c r="O13" s="45" t="s">
        <v>18</v>
      </c>
      <c r="P13" s="47" t="s">
        <v>17</v>
      </c>
      <c r="Q13" s="49" t="s">
        <v>16</v>
      </c>
      <c r="R13" s="49" t="s">
        <v>17</v>
      </c>
      <c r="S13" s="49" t="s">
        <v>16</v>
      </c>
      <c r="T13" s="49" t="s">
        <v>17</v>
      </c>
      <c r="U13" s="45" t="s">
        <v>16</v>
      </c>
      <c r="V13" s="45" t="s">
        <v>17</v>
      </c>
      <c r="W13" s="45" t="s">
        <v>16</v>
      </c>
      <c r="X13" s="45" t="s">
        <v>17</v>
      </c>
      <c r="Y13" s="48" t="s">
        <v>17</v>
      </c>
      <c r="Z13" s="50" t="s">
        <v>16</v>
      </c>
      <c r="AA13" s="50" t="s">
        <v>16</v>
      </c>
      <c r="AB13" s="50" t="s">
        <v>16</v>
      </c>
      <c r="AC13" s="50" t="s">
        <v>16</v>
      </c>
    </row>
    <row r="14" spans="1:30" ht="20.25" customHeight="1" x14ac:dyDescent="0.45">
      <c r="A14" s="8">
        <v>1</v>
      </c>
      <c r="B14" s="6">
        <v>2</v>
      </c>
      <c r="C14" s="6">
        <v>3</v>
      </c>
      <c r="D14" s="10">
        <v>4</v>
      </c>
      <c r="E14" s="6">
        <v>5</v>
      </c>
      <c r="F14" s="6">
        <v>6</v>
      </c>
      <c r="G14" s="6">
        <v>7</v>
      </c>
      <c r="H14" s="10">
        <v>8</v>
      </c>
      <c r="I14" s="10">
        <v>9</v>
      </c>
      <c r="J14" s="6">
        <v>10</v>
      </c>
      <c r="K14" s="10">
        <v>11</v>
      </c>
      <c r="L14" s="6">
        <v>12</v>
      </c>
      <c r="M14" s="7">
        <v>13</v>
      </c>
      <c r="N14" s="6">
        <v>14</v>
      </c>
      <c r="O14" s="6">
        <v>15</v>
      </c>
      <c r="P14" s="6">
        <v>16</v>
      </c>
      <c r="Q14" s="6">
        <v>17</v>
      </c>
      <c r="R14" s="6">
        <v>18</v>
      </c>
      <c r="S14" s="6">
        <v>19</v>
      </c>
      <c r="T14" s="6">
        <v>20</v>
      </c>
      <c r="U14" s="6">
        <v>21</v>
      </c>
      <c r="V14" s="6">
        <v>22</v>
      </c>
      <c r="W14" s="6">
        <v>23</v>
      </c>
      <c r="X14" s="6">
        <v>24</v>
      </c>
      <c r="Y14" s="9">
        <v>25</v>
      </c>
      <c r="Z14" s="10">
        <v>26</v>
      </c>
      <c r="AA14" s="10">
        <v>27</v>
      </c>
      <c r="AB14" s="10">
        <v>28</v>
      </c>
      <c r="AC14" s="10">
        <v>29</v>
      </c>
    </row>
    <row r="15" spans="1:30" ht="60.75" x14ac:dyDescent="0.45">
      <c r="A15" s="8"/>
      <c r="B15" s="11" t="s">
        <v>19</v>
      </c>
      <c r="C15" s="12">
        <f t="shared" ref="C15:AC15" si="0">SUM(C16,C61,C76,C94,C122,C127)</f>
        <v>233878.83999999997</v>
      </c>
      <c r="D15" s="12">
        <f t="shared" si="0"/>
        <v>25217479162.82</v>
      </c>
      <c r="E15" s="12">
        <f t="shared" si="0"/>
        <v>8995.65</v>
      </c>
      <c r="F15" s="12">
        <f t="shared" si="0"/>
        <v>8118.1500000000005</v>
      </c>
      <c r="G15" s="12">
        <f t="shared" si="0"/>
        <v>526532214.80999994</v>
      </c>
      <c r="H15" s="13">
        <f t="shared" si="0"/>
        <v>0</v>
      </c>
      <c r="I15" s="13">
        <f t="shared" si="0"/>
        <v>0</v>
      </c>
      <c r="J15" s="12">
        <f t="shared" si="0"/>
        <v>344.79999999999995</v>
      </c>
      <c r="K15" s="13">
        <f t="shared" si="0"/>
        <v>0</v>
      </c>
      <c r="L15" s="12">
        <f t="shared" si="0"/>
        <v>532.70000000000005</v>
      </c>
      <c r="M15" s="12">
        <f t="shared" si="0"/>
        <v>0</v>
      </c>
      <c r="N15" s="14">
        <f t="shared" si="0"/>
        <v>224883.18999999997</v>
      </c>
      <c r="O15" s="14">
        <f t="shared" si="0"/>
        <v>260482.32999999996</v>
      </c>
      <c r="P15" s="14">
        <f t="shared" si="0"/>
        <v>24690946948.009998</v>
      </c>
      <c r="Q15" s="14">
        <f t="shared" si="0"/>
        <v>0</v>
      </c>
      <c r="R15" s="12">
        <f t="shared" si="0"/>
        <v>0</v>
      </c>
      <c r="S15" s="12">
        <f t="shared" si="0"/>
        <v>186840.8</v>
      </c>
      <c r="T15" s="12">
        <f t="shared" si="0"/>
        <v>18665066834.269997</v>
      </c>
      <c r="U15" s="12">
        <f t="shared" si="0"/>
        <v>6808.83</v>
      </c>
      <c r="V15" s="14">
        <f t="shared" si="0"/>
        <v>631846179.75</v>
      </c>
      <c r="W15" s="14">
        <f t="shared" si="0"/>
        <v>66832.7</v>
      </c>
      <c r="X15" s="14">
        <f t="shared" si="0"/>
        <v>5394033933.9899998</v>
      </c>
      <c r="Y15" s="14">
        <f t="shared" si="0"/>
        <v>0</v>
      </c>
      <c r="Z15" s="13">
        <f t="shared" si="0"/>
        <v>128107.21999999999</v>
      </c>
      <c r="AA15" s="13">
        <f t="shared" si="0"/>
        <v>0</v>
      </c>
      <c r="AB15" s="15">
        <f t="shared" si="0"/>
        <v>0</v>
      </c>
      <c r="AC15" s="15">
        <f t="shared" si="0"/>
        <v>132375.10999999999</v>
      </c>
    </row>
    <row r="16" spans="1:30" ht="20.25" x14ac:dyDescent="0.45">
      <c r="A16" s="16"/>
      <c r="B16" s="11" t="s">
        <v>20</v>
      </c>
      <c r="C16" s="12">
        <f t="shared" ref="C16:AC16" si="1">SUM(C17:C60)</f>
        <v>20369.48</v>
      </c>
      <c r="D16" s="12">
        <f t="shared" si="1"/>
        <v>1043383499.5899997</v>
      </c>
      <c r="E16" s="12">
        <f t="shared" si="1"/>
        <v>1231.4999999999998</v>
      </c>
      <c r="F16" s="12">
        <f t="shared" si="1"/>
        <v>769.7</v>
      </c>
      <c r="G16" s="12">
        <f t="shared" si="1"/>
        <v>21566913</v>
      </c>
      <c r="H16" s="13">
        <f t="shared" si="1"/>
        <v>0</v>
      </c>
      <c r="I16" s="13">
        <f t="shared" si="1"/>
        <v>0</v>
      </c>
      <c r="J16" s="12">
        <f t="shared" si="1"/>
        <v>155.6</v>
      </c>
      <c r="K16" s="13">
        <f t="shared" si="1"/>
        <v>0</v>
      </c>
      <c r="L16" s="12">
        <f t="shared" si="1"/>
        <v>306.2</v>
      </c>
      <c r="M16" s="12">
        <f t="shared" si="1"/>
        <v>0</v>
      </c>
      <c r="N16" s="14">
        <f t="shared" si="1"/>
        <v>19137.979999999996</v>
      </c>
      <c r="O16" s="14">
        <f t="shared" si="1"/>
        <v>22258.26</v>
      </c>
      <c r="P16" s="14">
        <f t="shared" si="1"/>
        <v>1021816586.5899997</v>
      </c>
      <c r="Q16" s="14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2550.9</v>
      </c>
      <c r="V16" s="14">
        <f t="shared" si="1"/>
        <v>155998081.69</v>
      </c>
      <c r="W16" s="14">
        <f t="shared" si="1"/>
        <v>19707.359999999997</v>
      </c>
      <c r="X16" s="14">
        <f t="shared" si="1"/>
        <v>865818504.89999962</v>
      </c>
      <c r="Y16" s="14">
        <f t="shared" si="1"/>
        <v>0</v>
      </c>
      <c r="Z16" s="13">
        <f t="shared" si="1"/>
        <v>14149.359999999997</v>
      </c>
      <c r="AA16" s="13">
        <f t="shared" si="1"/>
        <v>0</v>
      </c>
      <c r="AB16" s="15">
        <f t="shared" si="1"/>
        <v>0</v>
      </c>
      <c r="AC16" s="15">
        <f t="shared" si="1"/>
        <v>8108.9000000000005</v>
      </c>
    </row>
    <row r="17" spans="1:29" ht="40.5" x14ac:dyDescent="0.45">
      <c r="A17" s="8">
        <v>1</v>
      </c>
      <c r="B17" s="11" t="s">
        <v>21</v>
      </c>
      <c r="C17" s="12">
        <v>168.1</v>
      </c>
      <c r="D17" s="12">
        <f t="shared" ref="D17:D60" si="2">G17+H17+I17+K17+M17+P17</f>
        <v>6962394</v>
      </c>
      <c r="E17" s="12">
        <f t="shared" ref="E17:E60" si="3">F17+J17+L17</f>
        <v>0</v>
      </c>
      <c r="F17" s="12">
        <v>0</v>
      </c>
      <c r="G17" s="12">
        <v>0</v>
      </c>
      <c r="H17" s="13">
        <v>0</v>
      </c>
      <c r="I17" s="13">
        <v>0</v>
      </c>
      <c r="J17" s="12">
        <v>0</v>
      </c>
      <c r="K17" s="13">
        <v>0</v>
      </c>
      <c r="L17" s="12">
        <v>0</v>
      </c>
      <c r="M17" s="12">
        <v>0</v>
      </c>
      <c r="N17" s="12">
        <f t="shared" ref="N17:N60" si="4">C17-E17</f>
        <v>168.1</v>
      </c>
      <c r="O17" s="12">
        <f t="shared" ref="O17:O60" si="5">Q17+S17+U17+W17</f>
        <v>152.4</v>
      </c>
      <c r="P17" s="12">
        <f t="shared" ref="P17:P60" si="6">R17+T17+V17+X17+Y17</f>
        <v>6962394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152.4</v>
      </c>
      <c r="X17" s="12">
        <v>6962394</v>
      </c>
      <c r="Y17" s="12">
        <v>0</v>
      </c>
      <c r="Z17" s="13">
        <v>152.4</v>
      </c>
      <c r="AA17" s="13">
        <v>0</v>
      </c>
      <c r="AB17" s="13">
        <v>0</v>
      </c>
      <c r="AC17" s="13">
        <v>0</v>
      </c>
    </row>
    <row r="18" spans="1:29" ht="40.5" x14ac:dyDescent="0.45">
      <c r="A18" s="8">
        <v>2</v>
      </c>
      <c r="B18" s="11" t="s">
        <v>22</v>
      </c>
      <c r="C18" s="12">
        <v>1128.5</v>
      </c>
      <c r="D18" s="12">
        <f t="shared" si="2"/>
        <v>53051141</v>
      </c>
      <c r="E18" s="12">
        <f t="shared" si="3"/>
        <v>248.5</v>
      </c>
      <c r="F18" s="12">
        <v>248.5</v>
      </c>
      <c r="G18" s="12">
        <v>6999269</v>
      </c>
      <c r="H18" s="13">
        <v>0</v>
      </c>
      <c r="I18" s="13">
        <v>0</v>
      </c>
      <c r="J18" s="12">
        <v>0</v>
      </c>
      <c r="K18" s="13">
        <v>0</v>
      </c>
      <c r="L18" s="12">
        <v>0</v>
      </c>
      <c r="M18" s="12">
        <v>0</v>
      </c>
      <c r="N18" s="12">
        <f t="shared" si="4"/>
        <v>880</v>
      </c>
      <c r="O18" s="12">
        <f t="shared" si="5"/>
        <v>1018.8</v>
      </c>
      <c r="P18" s="12">
        <f t="shared" si="6"/>
        <v>46051872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1018.8</v>
      </c>
      <c r="X18" s="12">
        <v>46051872</v>
      </c>
      <c r="Y18" s="12">
        <v>0</v>
      </c>
      <c r="Z18" s="13">
        <v>640.29999999999995</v>
      </c>
      <c r="AA18" s="13">
        <v>0</v>
      </c>
      <c r="AB18" s="13">
        <v>0</v>
      </c>
      <c r="AC18" s="13">
        <v>378.5</v>
      </c>
    </row>
    <row r="19" spans="1:29" ht="40.5" x14ac:dyDescent="0.45">
      <c r="A19" s="8">
        <v>3</v>
      </c>
      <c r="B19" s="11" t="s">
        <v>23</v>
      </c>
      <c r="C19" s="12">
        <v>293.5</v>
      </c>
      <c r="D19" s="12">
        <f t="shared" si="2"/>
        <v>14831697.43</v>
      </c>
      <c r="E19" s="12">
        <f t="shared" si="3"/>
        <v>0</v>
      </c>
      <c r="F19" s="12">
        <v>0</v>
      </c>
      <c r="G19" s="12">
        <v>0</v>
      </c>
      <c r="H19" s="13">
        <v>0</v>
      </c>
      <c r="I19" s="13">
        <v>0</v>
      </c>
      <c r="J19" s="12">
        <v>0</v>
      </c>
      <c r="K19" s="13">
        <v>0</v>
      </c>
      <c r="L19" s="12">
        <v>0</v>
      </c>
      <c r="M19" s="12">
        <v>0</v>
      </c>
      <c r="N19" s="12">
        <f t="shared" si="4"/>
        <v>293.5</v>
      </c>
      <c r="O19" s="12">
        <f t="shared" si="5"/>
        <v>333.5</v>
      </c>
      <c r="P19" s="12">
        <f t="shared" si="6"/>
        <v>14831697.43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333.5</v>
      </c>
      <c r="X19" s="12">
        <v>14831697.43</v>
      </c>
      <c r="Y19" s="12">
        <v>0</v>
      </c>
      <c r="Z19" s="13">
        <v>210.2</v>
      </c>
      <c r="AA19" s="13">
        <v>0</v>
      </c>
      <c r="AB19" s="13">
        <v>0</v>
      </c>
      <c r="AC19" s="13">
        <v>123.3</v>
      </c>
    </row>
    <row r="20" spans="1:29" ht="40.5" x14ac:dyDescent="0.45">
      <c r="A20" s="8">
        <v>4</v>
      </c>
      <c r="B20" s="11" t="s">
        <v>24</v>
      </c>
      <c r="C20" s="12">
        <v>146.30000000000001</v>
      </c>
      <c r="D20" s="12">
        <f t="shared" si="2"/>
        <v>6546660.5</v>
      </c>
      <c r="E20" s="12">
        <f t="shared" si="3"/>
        <v>0</v>
      </c>
      <c r="F20" s="12">
        <v>0</v>
      </c>
      <c r="G20" s="12">
        <v>0</v>
      </c>
      <c r="H20" s="13">
        <v>0</v>
      </c>
      <c r="I20" s="13">
        <v>0</v>
      </c>
      <c r="J20" s="12">
        <v>0</v>
      </c>
      <c r="K20" s="13">
        <v>0</v>
      </c>
      <c r="L20" s="12">
        <v>0</v>
      </c>
      <c r="M20" s="12">
        <v>0</v>
      </c>
      <c r="N20" s="12">
        <f t="shared" si="4"/>
        <v>146.30000000000001</v>
      </c>
      <c r="O20" s="12">
        <f t="shared" si="5"/>
        <v>150.4</v>
      </c>
      <c r="P20" s="12">
        <f t="shared" si="6"/>
        <v>6546660.5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150.4</v>
      </c>
      <c r="X20" s="12">
        <v>6546660.5</v>
      </c>
      <c r="Y20" s="12">
        <v>0</v>
      </c>
      <c r="Z20" s="13">
        <v>150.4</v>
      </c>
      <c r="AA20" s="13">
        <v>0</v>
      </c>
      <c r="AB20" s="13">
        <v>0</v>
      </c>
      <c r="AC20" s="13">
        <v>0</v>
      </c>
    </row>
    <row r="21" spans="1:29" ht="40.5" x14ac:dyDescent="0.45">
      <c r="A21" s="8">
        <v>5</v>
      </c>
      <c r="B21" s="11" t="s">
        <v>25</v>
      </c>
      <c r="C21" s="12">
        <v>336.93</v>
      </c>
      <c r="D21" s="12">
        <f t="shared" si="2"/>
        <v>14234628.1</v>
      </c>
      <c r="E21" s="12">
        <f t="shared" si="3"/>
        <v>46.7</v>
      </c>
      <c r="F21" s="12">
        <v>46.7</v>
      </c>
      <c r="G21" s="12">
        <v>919278</v>
      </c>
      <c r="H21" s="13">
        <v>0</v>
      </c>
      <c r="I21" s="13">
        <v>0</v>
      </c>
      <c r="J21" s="12">
        <v>0</v>
      </c>
      <c r="K21" s="13">
        <v>0</v>
      </c>
      <c r="L21" s="12">
        <v>0</v>
      </c>
      <c r="M21" s="12">
        <v>0</v>
      </c>
      <c r="N21" s="12">
        <f t="shared" si="4"/>
        <v>290.23</v>
      </c>
      <c r="O21" s="12">
        <f t="shared" si="5"/>
        <v>294.8</v>
      </c>
      <c r="P21" s="12">
        <f t="shared" si="6"/>
        <v>13315350.1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294.8</v>
      </c>
      <c r="X21" s="12">
        <v>13315350.1</v>
      </c>
      <c r="Y21" s="12">
        <v>0</v>
      </c>
      <c r="Z21" s="13">
        <v>294.8</v>
      </c>
      <c r="AA21" s="13">
        <v>0</v>
      </c>
      <c r="AB21" s="13">
        <v>0</v>
      </c>
      <c r="AC21" s="13">
        <v>0</v>
      </c>
    </row>
    <row r="22" spans="1:29" ht="40.5" x14ac:dyDescent="0.45">
      <c r="A22" s="8">
        <v>6</v>
      </c>
      <c r="B22" s="11" t="s">
        <v>26</v>
      </c>
      <c r="C22" s="12">
        <v>166.2</v>
      </c>
      <c r="D22" s="12">
        <f t="shared" si="2"/>
        <v>5706421.2999999998</v>
      </c>
      <c r="E22" s="12">
        <f t="shared" si="3"/>
        <v>26</v>
      </c>
      <c r="F22" s="12">
        <v>0</v>
      </c>
      <c r="G22" s="12">
        <v>0</v>
      </c>
      <c r="H22" s="13">
        <v>0</v>
      </c>
      <c r="I22" s="13">
        <v>0</v>
      </c>
      <c r="J22" s="12">
        <v>0</v>
      </c>
      <c r="K22" s="13">
        <v>0</v>
      </c>
      <c r="L22" s="12">
        <v>26</v>
      </c>
      <c r="M22" s="12">
        <v>0</v>
      </c>
      <c r="N22" s="12">
        <f t="shared" si="4"/>
        <v>140.19999999999999</v>
      </c>
      <c r="O22" s="12">
        <f t="shared" si="5"/>
        <v>156.4</v>
      </c>
      <c r="P22" s="12">
        <f t="shared" si="6"/>
        <v>5706421.2999999998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156.4</v>
      </c>
      <c r="X22" s="12">
        <v>5706421.2999999998</v>
      </c>
      <c r="Y22" s="12">
        <v>0</v>
      </c>
      <c r="Z22" s="13">
        <v>123.5</v>
      </c>
      <c r="AA22" s="13">
        <v>0</v>
      </c>
      <c r="AB22" s="13">
        <v>0</v>
      </c>
      <c r="AC22" s="13">
        <v>32.9</v>
      </c>
    </row>
    <row r="23" spans="1:29" ht="40.5" x14ac:dyDescent="0.45">
      <c r="A23" s="8">
        <v>7</v>
      </c>
      <c r="B23" s="11" t="s">
        <v>27</v>
      </c>
      <c r="C23" s="12">
        <v>1131.23</v>
      </c>
      <c r="D23" s="12">
        <f t="shared" si="2"/>
        <v>56193302.649999999</v>
      </c>
      <c r="E23" s="12">
        <f t="shared" si="3"/>
        <v>0</v>
      </c>
      <c r="F23" s="12">
        <v>0</v>
      </c>
      <c r="G23" s="12">
        <v>0</v>
      </c>
      <c r="H23" s="13">
        <v>0</v>
      </c>
      <c r="I23" s="13">
        <v>0</v>
      </c>
      <c r="J23" s="12">
        <v>0</v>
      </c>
      <c r="K23" s="13">
        <v>0</v>
      </c>
      <c r="L23" s="12">
        <v>0</v>
      </c>
      <c r="M23" s="12">
        <v>0</v>
      </c>
      <c r="N23" s="12">
        <f t="shared" si="4"/>
        <v>1131.23</v>
      </c>
      <c r="O23" s="12">
        <f t="shared" si="5"/>
        <v>1277.4000000000001</v>
      </c>
      <c r="P23" s="12">
        <f t="shared" si="6"/>
        <v>56193302.649999999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1277.4000000000001</v>
      </c>
      <c r="X23" s="12">
        <v>56193302.649999999</v>
      </c>
      <c r="Y23" s="12">
        <v>0</v>
      </c>
      <c r="Z23" s="13">
        <v>748.9</v>
      </c>
      <c r="AA23" s="13">
        <v>0</v>
      </c>
      <c r="AB23" s="13">
        <v>0</v>
      </c>
      <c r="AC23" s="13">
        <v>528.5</v>
      </c>
    </row>
    <row r="24" spans="1:29" ht="40.5" x14ac:dyDescent="0.45">
      <c r="A24" s="8">
        <v>8</v>
      </c>
      <c r="B24" s="11" t="s">
        <v>28</v>
      </c>
      <c r="C24" s="12">
        <v>203.9</v>
      </c>
      <c r="D24" s="12">
        <f t="shared" si="2"/>
        <v>10208427.300000001</v>
      </c>
      <c r="E24" s="12">
        <f t="shared" si="3"/>
        <v>0</v>
      </c>
      <c r="F24" s="12">
        <v>0</v>
      </c>
      <c r="G24" s="12">
        <v>0</v>
      </c>
      <c r="H24" s="13">
        <v>0</v>
      </c>
      <c r="I24" s="13">
        <v>0</v>
      </c>
      <c r="J24" s="12">
        <v>0</v>
      </c>
      <c r="K24" s="13">
        <v>0</v>
      </c>
      <c r="L24" s="12">
        <v>0</v>
      </c>
      <c r="M24" s="12">
        <v>0</v>
      </c>
      <c r="N24" s="12">
        <f t="shared" si="4"/>
        <v>203.9</v>
      </c>
      <c r="O24" s="12">
        <f t="shared" si="5"/>
        <v>246.5</v>
      </c>
      <c r="P24" s="12">
        <f t="shared" si="6"/>
        <v>10208427.300000001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246.5</v>
      </c>
      <c r="X24" s="12">
        <v>10208427.300000001</v>
      </c>
      <c r="Y24" s="12">
        <v>0</v>
      </c>
      <c r="Z24" s="13">
        <v>179</v>
      </c>
      <c r="AA24" s="13">
        <v>0</v>
      </c>
      <c r="AB24" s="13">
        <v>0</v>
      </c>
      <c r="AC24" s="13">
        <v>67.5</v>
      </c>
    </row>
    <row r="25" spans="1:29" ht="40.5" x14ac:dyDescent="0.45">
      <c r="A25" s="8">
        <v>9</v>
      </c>
      <c r="B25" s="11" t="s">
        <v>29</v>
      </c>
      <c r="C25" s="12">
        <v>181.93</v>
      </c>
      <c r="D25" s="12">
        <f t="shared" si="2"/>
        <v>17447274.859999999</v>
      </c>
      <c r="E25" s="12">
        <f t="shared" si="3"/>
        <v>0</v>
      </c>
      <c r="F25" s="12">
        <v>0</v>
      </c>
      <c r="G25" s="12">
        <v>0</v>
      </c>
      <c r="H25" s="13">
        <v>0</v>
      </c>
      <c r="I25" s="13">
        <v>0</v>
      </c>
      <c r="J25" s="12">
        <v>0</v>
      </c>
      <c r="K25" s="13">
        <v>0</v>
      </c>
      <c r="L25" s="12">
        <v>0</v>
      </c>
      <c r="M25" s="12">
        <v>0</v>
      </c>
      <c r="N25" s="12">
        <f t="shared" si="4"/>
        <v>181.93</v>
      </c>
      <c r="O25" s="12">
        <f t="shared" si="5"/>
        <v>264.10000000000002</v>
      </c>
      <c r="P25" s="12">
        <f t="shared" si="6"/>
        <v>17447274.859999999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264.10000000000002</v>
      </c>
      <c r="X25" s="12">
        <v>17447274.859999999</v>
      </c>
      <c r="Y25" s="12">
        <v>0</v>
      </c>
      <c r="Z25" s="13">
        <v>224.7</v>
      </c>
      <c r="AA25" s="13">
        <v>0</v>
      </c>
      <c r="AB25" s="13">
        <v>0</v>
      </c>
      <c r="AC25" s="13">
        <v>39.4</v>
      </c>
    </row>
    <row r="26" spans="1:29" ht="40.5" x14ac:dyDescent="0.45">
      <c r="A26" s="8">
        <v>10</v>
      </c>
      <c r="B26" s="11" t="s">
        <v>30</v>
      </c>
      <c r="C26" s="12">
        <v>1445.75</v>
      </c>
      <c r="D26" s="12">
        <f t="shared" si="2"/>
        <v>96491978.059999987</v>
      </c>
      <c r="E26" s="12">
        <f t="shared" si="3"/>
        <v>377</v>
      </c>
      <c r="F26" s="12">
        <v>0</v>
      </c>
      <c r="G26" s="12">
        <v>0</v>
      </c>
      <c r="H26" s="13">
        <v>0</v>
      </c>
      <c r="I26" s="13">
        <v>0</v>
      </c>
      <c r="J26" s="12">
        <v>155.6</v>
      </c>
      <c r="K26" s="13">
        <v>0</v>
      </c>
      <c r="L26" s="12">
        <v>221.4</v>
      </c>
      <c r="M26" s="12">
        <v>0</v>
      </c>
      <c r="N26" s="12">
        <f t="shared" si="4"/>
        <v>1068.75</v>
      </c>
      <c r="O26" s="12">
        <f t="shared" si="5"/>
        <v>1307.4000000000001</v>
      </c>
      <c r="P26" s="12">
        <f t="shared" si="6"/>
        <v>96491978.059999987</v>
      </c>
      <c r="Q26" s="12">
        <v>0</v>
      </c>
      <c r="R26" s="12">
        <v>0</v>
      </c>
      <c r="S26" s="12">
        <v>0</v>
      </c>
      <c r="T26" s="12">
        <v>0</v>
      </c>
      <c r="U26" s="12">
        <v>1158.7</v>
      </c>
      <c r="V26" s="12">
        <v>83706758.819999993</v>
      </c>
      <c r="W26" s="12">
        <v>148.69999999999999</v>
      </c>
      <c r="X26" s="12">
        <v>12785219.24</v>
      </c>
      <c r="Y26" s="12">
        <v>0</v>
      </c>
      <c r="Z26" s="13">
        <v>506.8</v>
      </c>
      <c r="AA26" s="13">
        <v>0</v>
      </c>
      <c r="AB26" s="13">
        <v>0</v>
      </c>
      <c r="AC26" s="13">
        <v>800.6</v>
      </c>
    </row>
    <row r="27" spans="1:29" ht="40.5" x14ac:dyDescent="0.45">
      <c r="A27" s="8">
        <v>11</v>
      </c>
      <c r="B27" s="11" t="s">
        <v>31</v>
      </c>
      <c r="C27" s="12">
        <v>286.2</v>
      </c>
      <c r="D27" s="12">
        <f t="shared" si="2"/>
        <v>33081040</v>
      </c>
      <c r="E27" s="12">
        <f t="shared" si="3"/>
        <v>0</v>
      </c>
      <c r="F27" s="12">
        <v>0</v>
      </c>
      <c r="G27" s="12">
        <v>0</v>
      </c>
      <c r="H27" s="13">
        <v>0</v>
      </c>
      <c r="I27" s="13">
        <v>0</v>
      </c>
      <c r="J27" s="12">
        <v>0</v>
      </c>
      <c r="K27" s="13">
        <v>0</v>
      </c>
      <c r="L27" s="12">
        <v>0</v>
      </c>
      <c r="M27" s="12">
        <v>0</v>
      </c>
      <c r="N27" s="12">
        <f t="shared" si="4"/>
        <v>286.2</v>
      </c>
      <c r="O27" s="12">
        <f t="shared" si="5"/>
        <v>470.8</v>
      </c>
      <c r="P27" s="12">
        <f t="shared" si="6"/>
        <v>33081040</v>
      </c>
      <c r="Q27" s="12">
        <v>0</v>
      </c>
      <c r="R27" s="12">
        <v>0</v>
      </c>
      <c r="S27" s="12">
        <v>0</v>
      </c>
      <c r="T27" s="12">
        <v>0</v>
      </c>
      <c r="U27" s="12">
        <v>470.8</v>
      </c>
      <c r="V27" s="12">
        <v>33081040</v>
      </c>
      <c r="W27" s="12">
        <v>0</v>
      </c>
      <c r="X27" s="12">
        <v>0</v>
      </c>
      <c r="Y27" s="12">
        <v>0</v>
      </c>
      <c r="Z27" s="13">
        <v>314.10000000000002</v>
      </c>
      <c r="AA27" s="13">
        <v>0</v>
      </c>
      <c r="AB27" s="13">
        <v>0</v>
      </c>
      <c r="AC27" s="13">
        <v>156.69999999999999</v>
      </c>
    </row>
    <row r="28" spans="1:29" ht="40.5" x14ac:dyDescent="0.45">
      <c r="A28" s="8">
        <v>12</v>
      </c>
      <c r="B28" s="11" t="s">
        <v>32</v>
      </c>
      <c r="C28" s="12">
        <v>36.200000000000003</v>
      </c>
      <c r="D28" s="12">
        <f t="shared" si="2"/>
        <v>2138000</v>
      </c>
      <c r="E28" s="12">
        <f t="shared" si="3"/>
        <v>0</v>
      </c>
      <c r="F28" s="12">
        <v>0</v>
      </c>
      <c r="G28" s="12">
        <v>0</v>
      </c>
      <c r="H28" s="13">
        <v>0</v>
      </c>
      <c r="I28" s="13">
        <v>0</v>
      </c>
      <c r="J28" s="12">
        <v>0</v>
      </c>
      <c r="K28" s="13">
        <v>0</v>
      </c>
      <c r="L28" s="12">
        <v>0</v>
      </c>
      <c r="M28" s="12">
        <v>0</v>
      </c>
      <c r="N28" s="12">
        <f t="shared" si="4"/>
        <v>36.200000000000003</v>
      </c>
      <c r="O28" s="12">
        <f t="shared" si="5"/>
        <v>47.7</v>
      </c>
      <c r="P28" s="12">
        <f t="shared" si="6"/>
        <v>2138000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47.7</v>
      </c>
      <c r="X28" s="12">
        <v>2138000</v>
      </c>
      <c r="Y28" s="12">
        <v>0</v>
      </c>
      <c r="Z28" s="13">
        <v>47.7</v>
      </c>
      <c r="AA28" s="13">
        <v>0</v>
      </c>
      <c r="AB28" s="13">
        <v>0</v>
      </c>
      <c r="AC28" s="13">
        <v>0</v>
      </c>
    </row>
    <row r="29" spans="1:29" ht="40.5" x14ac:dyDescent="0.45">
      <c r="A29" s="8">
        <v>13</v>
      </c>
      <c r="B29" s="11" t="s">
        <v>33</v>
      </c>
      <c r="C29" s="12">
        <v>186.3</v>
      </c>
      <c r="D29" s="12">
        <f t="shared" si="2"/>
        <v>10239568.33</v>
      </c>
      <c r="E29" s="12">
        <f t="shared" si="3"/>
        <v>0</v>
      </c>
      <c r="F29" s="12">
        <v>0</v>
      </c>
      <c r="G29" s="12">
        <v>0</v>
      </c>
      <c r="H29" s="13">
        <v>0</v>
      </c>
      <c r="I29" s="13">
        <v>0</v>
      </c>
      <c r="J29" s="12">
        <v>0</v>
      </c>
      <c r="K29" s="13">
        <v>0</v>
      </c>
      <c r="L29" s="12">
        <v>0</v>
      </c>
      <c r="M29" s="12">
        <v>0</v>
      </c>
      <c r="N29" s="12">
        <f t="shared" si="4"/>
        <v>186.3</v>
      </c>
      <c r="O29" s="12">
        <f t="shared" si="5"/>
        <v>201.8</v>
      </c>
      <c r="P29" s="12">
        <f t="shared" si="6"/>
        <v>10239568.33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201.8</v>
      </c>
      <c r="X29" s="12">
        <v>10239568.33</v>
      </c>
      <c r="Y29" s="12">
        <v>0</v>
      </c>
      <c r="Z29" s="13">
        <v>201.8</v>
      </c>
      <c r="AA29" s="13">
        <v>0</v>
      </c>
      <c r="AB29" s="13">
        <v>0</v>
      </c>
      <c r="AC29" s="13">
        <v>0</v>
      </c>
    </row>
    <row r="30" spans="1:29" ht="40.5" x14ac:dyDescent="0.45">
      <c r="A30" s="8">
        <v>14</v>
      </c>
      <c r="B30" s="11" t="s">
        <v>34</v>
      </c>
      <c r="C30" s="12">
        <v>466.44</v>
      </c>
      <c r="D30" s="12">
        <f t="shared" si="2"/>
        <v>20741613.800000001</v>
      </c>
      <c r="E30" s="12">
        <f t="shared" si="3"/>
        <v>0</v>
      </c>
      <c r="F30" s="12">
        <v>0</v>
      </c>
      <c r="G30" s="12">
        <v>0</v>
      </c>
      <c r="H30" s="13">
        <v>0</v>
      </c>
      <c r="I30" s="13">
        <v>0</v>
      </c>
      <c r="J30" s="12">
        <v>0</v>
      </c>
      <c r="K30" s="13">
        <v>0</v>
      </c>
      <c r="L30" s="12">
        <v>0</v>
      </c>
      <c r="M30" s="12">
        <v>0</v>
      </c>
      <c r="N30" s="12">
        <f t="shared" si="4"/>
        <v>466.44</v>
      </c>
      <c r="O30" s="12">
        <f t="shared" si="5"/>
        <v>492.05</v>
      </c>
      <c r="P30" s="12">
        <f t="shared" si="6"/>
        <v>20741613.800000001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492.05</v>
      </c>
      <c r="X30" s="12">
        <v>20741613.800000001</v>
      </c>
      <c r="Y30" s="12">
        <v>0</v>
      </c>
      <c r="Z30" s="13">
        <v>309.75</v>
      </c>
      <c r="AA30" s="13">
        <v>0</v>
      </c>
      <c r="AB30" s="13">
        <v>0</v>
      </c>
      <c r="AC30" s="13">
        <v>182.3</v>
      </c>
    </row>
    <row r="31" spans="1:29" ht="40.5" x14ac:dyDescent="0.45">
      <c r="A31" s="8">
        <v>15</v>
      </c>
      <c r="B31" s="11" t="s">
        <v>35</v>
      </c>
      <c r="C31" s="12">
        <v>412.4</v>
      </c>
      <c r="D31" s="12">
        <f t="shared" si="2"/>
        <v>19196569.399999999</v>
      </c>
      <c r="E31" s="12">
        <f t="shared" si="3"/>
        <v>0</v>
      </c>
      <c r="F31" s="12">
        <v>0</v>
      </c>
      <c r="G31" s="12">
        <v>0</v>
      </c>
      <c r="H31" s="13">
        <v>0</v>
      </c>
      <c r="I31" s="13">
        <v>0</v>
      </c>
      <c r="J31" s="12">
        <v>0</v>
      </c>
      <c r="K31" s="13">
        <v>0</v>
      </c>
      <c r="L31" s="12">
        <v>0</v>
      </c>
      <c r="M31" s="12">
        <v>0</v>
      </c>
      <c r="N31" s="12">
        <f t="shared" si="4"/>
        <v>412.4</v>
      </c>
      <c r="O31" s="12">
        <f t="shared" si="5"/>
        <v>431.1</v>
      </c>
      <c r="P31" s="12">
        <f t="shared" si="6"/>
        <v>19196569.399999999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431.1</v>
      </c>
      <c r="X31" s="12">
        <v>19196569.399999999</v>
      </c>
      <c r="Y31" s="12">
        <v>0</v>
      </c>
      <c r="Z31" s="13">
        <v>282</v>
      </c>
      <c r="AA31" s="13">
        <v>0</v>
      </c>
      <c r="AB31" s="13">
        <v>0</v>
      </c>
      <c r="AC31" s="13">
        <v>149.1</v>
      </c>
    </row>
    <row r="32" spans="1:29" ht="40.5" x14ac:dyDescent="0.45">
      <c r="A32" s="8">
        <v>16</v>
      </c>
      <c r="B32" s="11" t="s">
        <v>36</v>
      </c>
      <c r="C32" s="12">
        <v>1038.9100000000001</v>
      </c>
      <c r="D32" s="12">
        <f t="shared" si="2"/>
        <v>84147113.519999996</v>
      </c>
      <c r="E32" s="12">
        <f t="shared" si="3"/>
        <v>0</v>
      </c>
      <c r="F32" s="12">
        <v>0</v>
      </c>
      <c r="G32" s="12">
        <v>0</v>
      </c>
      <c r="H32" s="13">
        <v>0</v>
      </c>
      <c r="I32" s="13">
        <v>0</v>
      </c>
      <c r="J32" s="12">
        <v>0</v>
      </c>
      <c r="K32" s="13">
        <v>0</v>
      </c>
      <c r="L32" s="12">
        <v>0</v>
      </c>
      <c r="M32" s="12">
        <v>0</v>
      </c>
      <c r="N32" s="12">
        <f t="shared" si="4"/>
        <v>1038.9100000000001</v>
      </c>
      <c r="O32" s="12">
        <f t="shared" si="5"/>
        <v>1278.2</v>
      </c>
      <c r="P32" s="12">
        <f t="shared" si="6"/>
        <v>84147113.519999996</v>
      </c>
      <c r="Q32" s="12">
        <v>0</v>
      </c>
      <c r="R32" s="12">
        <v>0</v>
      </c>
      <c r="S32" s="12">
        <v>0</v>
      </c>
      <c r="T32" s="12">
        <v>0</v>
      </c>
      <c r="U32" s="12">
        <v>45.9</v>
      </c>
      <c r="V32" s="12">
        <v>2086436</v>
      </c>
      <c r="W32" s="12">
        <v>1232.3</v>
      </c>
      <c r="X32" s="12">
        <v>82060677.519999996</v>
      </c>
      <c r="Y32" s="12">
        <v>0</v>
      </c>
      <c r="Z32" s="13">
        <v>1010.6</v>
      </c>
      <c r="AA32" s="13">
        <v>0</v>
      </c>
      <c r="AB32" s="13">
        <v>0</v>
      </c>
      <c r="AC32" s="13">
        <v>267.60000000000002</v>
      </c>
    </row>
    <row r="33" spans="1:29" ht="40.5" x14ac:dyDescent="0.45">
      <c r="A33" s="8">
        <v>17</v>
      </c>
      <c r="B33" s="11" t="s">
        <v>37</v>
      </c>
      <c r="C33" s="12">
        <v>421.7</v>
      </c>
      <c r="D33" s="12">
        <f t="shared" si="2"/>
        <v>19562228.140000001</v>
      </c>
      <c r="E33" s="12">
        <f t="shared" si="3"/>
        <v>114.8</v>
      </c>
      <c r="F33" s="12">
        <v>114.8</v>
      </c>
      <c r="G33" s="12">
        <v>4149650</v>
      </c>
      <c r="H33" s="13">
        <v>0</v>
      </c>
      <c r="I33" s="13">
        <v>0</v>
      </c>
      <c r="J33" s="12">
        <v>0</v>
      </c>
      <c r="K33" s="13">
        <v>0</v>
      </c>
      <c r="L33" s="12">
        <v>0</v>
      </c>
      <c r="M33" s="12">
        <v>0</v>
      </c>
      <c r="N33" s="12">
        <f t="shared" si="4"/>
        <v>306.89999999999998</v>
      </c>
      <c r="O33" s="12">
        <f t="shared" si="5"/>
        <v>377.4</v>
      </c>
      <c r="P33" s="12">
        <f t="shared" si="6"/>
        <v>15412578.140000001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377.4</v>
      </c>
      <c r="X33" s="12">
        <v>15412578.140000001</v>
      </c>
      <c r="Y33" s="12">
        <v>0</v>
      </c>
      <c r="Z33" s="13">
        <v>290.89999999999998</v>
      </c>
      <c r="AA33" s="13">
        <v>0</v>
      </c>
      <c r="AB33" s="13">
        <v>0</v>
      </c>
      <c r="AC33" s="13">
        <v>86.5</v>
      </c>
    </row>
    <row r="34" spans="1:29" ht="40.5" x14ac:dyDescent="0.45">
      <c r="A34" s="8">
        <v>18</v>
      </c>
      <c r="B34" s="11" t="s">
        <v>38</v>
      </c>
      <c r="C34" s="12">
        <v>519.4</v>
      </c>
      <c r="D34" s="12">
        <f t="shared" si="2"/>
        <v>26546460.300000001</v>
      </c>
      <c r="E34" s="12">
        <f t="shared" si="3"/>
        <v>0</v>
      </c>
      <c r="F34" s="12">
        <v>0</v>
      </c>
      <c r="G34" s="12">
        <v>0</v>
      </c>
      <c r="H34" s="13">
        <v>0</v>
      </c>
      <c r="I34" s="13">
        <v>0</v>
      </c>
      <c r="J34" s="12">
        <v>0</v>
      </c>
      <c r="K34" s="13">
        <v>0</v>
      </c>
      <c r="L34" s="12">
        <v>0</v>
      </c>
      <c r="M34" s="12">
        <v>0</v>
      </c>
      <c r="N34" s="12">
        <f t="shared" si="4"/>
        <v>519.4</v>
      </c>
      <c r="O34" s="12">
        <f t="shared" si="5"/>
        <v>668.4</v>
      </c>
      <c r="P34" s="12">
        <f t="shared" si="6"/>
        <v>26546460.300000001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668.4</v>
      </c>
      <c r="X34" s="12">
        <v>26546460.300000001</v>
      </c>
      <c r="Y34" s="12">
        <v>0</v>
      </c>
      <c r="Z34" s="13">
        <v>300.3</v>
      </c>
      <c r="AA34" s="13">
        <v>0</v>
      </c>
      <c r="AB34" s="13">
        <v>0</v>
      </c>
      <c r="AC34" s="13">
        <v>368.1</v>
      </c>
    </row>
    <row r="35" spans="1:29" ht="40.5" x14ac:dyDescent="0.45">
      <c r="A35" s="8">
        <v>19</v>
      </c>
      <c r="B35" s="11" t="s">
        <v>39</v>
      </c>
      <c r="C35" s="12">
        <v>546.84</v>
      </c>
      <c r="D35" s="12">
        <f t="shared" si="2"/>
        <v>35200000</v>
      </c>
      <c r="E35" s="12">
        <f t="shared" si="3"/>
        <v>0</v>
      </c>
      <c r="F35" s="12">
        <v>0</v>
      </c>
      <c r="G35" s="12">
        <v>0</v>
      </c>
      <c r="H35" s="13">
        <v>0</v>
      </c>
      <c r="I35" s="13">
        <v>0</v>
      </c>
      <c r="J35" s="12">
        <v>0</v>
      </c>
      <c r="K35" s="13">
        <v>0</v>
      </c>
      <c r="L35" s="12">
        <v>0</v>
      </c>
      <c r="M35" s="12">
        <v>0</v>
      </c>
      <c r="N35" s="12">
        <f t="shared" si="4"/>
        <v>546.84</v>
      </c>
      <c r="O35" s="12">
        <f t="shared" si="5"/>
        <v>672.9</v>
      </c>
      <c r="P35" s="12">
        <f t="shared" si="6"/>
        <v>35200000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672.9</v>
      </c>
      <c r="X35" s="12">
        <v>35200000</v>
      </c>
      <c r="Y35" s="12">
        <v>0</v>
      </c>
      <c r="Z35" s="13">
        <v>506.6</v>
      </c>
      <c r="AA35" s="13">
        <v>0</v>
      </c>
      <c r="AB35" s="13">
        <v>0</v>
      </c>
      <c r="AC35" s="13">
        <v>166.3</v>
      </c>
    </row>
    <row r="36" spans="1:29" ht="40.5" x14ac:dyDescent="0.45">
      <c r="A36" s="8">
        <v>20</v>
      </c>
      <c r="B36" s="11" t="s">
        <v>40</v>
      </c>
      <c r="C36" s="12">
        <v>1017.83</v>
      </c>
      <c r="D36" s="12">
        <f t="shared" si="2"/>
        <v>60312197.159999996</v>
      </c>
      <c r="E36" s="12">
        <f t="shared" si="3"/>
        <v>9.3000000000000007</v>
      </c>
      <c r="F36" s="12">
        <v>9.3000000000000007</v>
      </c>
      <c r="G36" s="12">
        <v>374000</v>
      </c>
      <c r="H36" s="13">
        <v>0</v>
      </c>
      <c r="I36" s="13">
        <v>0</v>
      </c>
      <c r="J36" s="12">
        <v>0</v>
      </c>
      <c r="K36" s="13">
        <v>0</v>
      </c>
      <c r="L36" s="12">
        <v>0</v>
      </c>
      <c r="M36" s="12">
        <v>0</v>
      </c>
      <c r="N36" s="12">
        <f t="shared" si="4"/>
        <v>1008.5300000000001</v>
      </c>
      <c r="O36" s="12">
        <f t="shared" si="5"/>
        <v>1229.8</v>
      </c>
      <c r="P36" s="12">
        <f t="shared" si="6"/>
        <v>59938197.159999996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1229.8</v>
      </c>
      <c r="X36" s="12">
        <v>59938197.159999996</v>
      </c>
      <c r="Y36" s="12">
        <v>0</v>
      </c>
      <c r="Z36" s="13">
        <v>703.8</v>
      </c>
      <c r="AA36" s="13">
        <v>0</v>
      </c>
      <c r="AB36" s="13">
        <v>0</v>
      </c>
      <c r="AC36" s="13">
        <v>526</v>
      </c>
    </row>
    <row r="37" spans="1:29" ht="40.5" x14ac:dyDescent="0.45">
      <c r="A37" s="8">
        <v>21</v>
      </c>
      <c r="B37" s="11" t="s">
        <v>41</v>
      </c>
      <c r="C37" s="12">
        <v>390.8</v>
      </c>
      <c r="D37" s="12">
        <f t="shared" si="2"/>
        <v>13084819.9</v>
      </c>
      <c r="E37" s="12">
        <f t="shared" si="3"/>
        <v>109</v>
      </c>
      <c r="F37" s="12">
        <v>109</v>
      </c>
      <c r="G37" s="12">
        <v>1847000</v>
      </c>
      <c r="H37" s="13">
        <v>0</v>
      </c>
      <c r="I37" s="13">
        <v>0</v>
      </c>
      <c r="J37" s="12">
        <v>0</v>
      </c>
      <c r="K37" s="13">
        <v>0</v>
      </c>
      <c r="L37" s="12">
        <v>0</v>
      </c>
      <c r="M37" s="12">
        <v>0</v>
      </c>
      <c r="N37" s="12">
        <f t="shared" si="4"/>
        <v>281.8</v>
      </c>
      <c r="O37" s="12">
        <f t="shared" si="5"/>
        <v>306.3</v>
      </c>
      <c r="P37" s="12">
        <f t="shared" si="6"/>
        <v>11237819.9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306.3</v>
      </c>
      <c r="X37" s="12">
        <v>11237819.9</v>
      </c>
      <c r="Y37" s="12">
        <v>0</v>
      </c>
      <c r="Z37" s="13">
        <v>127.8</v>
      </c>
      <c r="AA37" s="13">
        <v>0</v>
      </c>
      <c r="AB37" s="13">
        <v>0</v>
      </c>
      <c r="AC37" s="13">
        <v>178.5</v>
      </c>
    </row>
    <row r="38" spans="1:29" ht="40.5" x14ac:dyDescent="0.45">
      <c r="A38" s="8">
        <v>22</v>
      </c>
      <c r="B38" s="11" t="s">
        <v>42</v>
      </c>
      <c r="C38" s="12">
        <v>412.07</v>
      </c>
      <c r="D38" s="12">
        <f t="shared" si="2"/>
        <v>27818650</v>
      </c>
      <c r="E38" s="12">
        <f t="shared" si="3"/>
        <v>0</v>
      </c>
      <c r="F38" s="12">
        <v>0</v>
      </c>
      <c r="G38" s="12">
        <v>0</v>
      </c>
      <c r="H38" s="13">
        <v>0</v>
      </c>
      <c r="I38" s="13">
        <v>0</v>
      </c>
      <c r="J38" s="12">
        <v>0</v>
      </c>
      <c r="K38" s="13">
        <v>0</v>
      </c>
      <c r="L38" s="12">
        <v>0</v>
      </c>
      <c r="M38" s="12">
        <v>0</v>
      </c>
      <c r="N38" s="12">
        <f t="shared" si="4"/>
        <v>412.07</v>
      </c>
      <c r="O38" s="12">
        <f t="shared" si="5"/>
        <v>478.2</v>
      </c>
      <c r="P38" s="12">
        <f t="shared" si="6"/>
        <v>27818650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478.2</v>
      </c>
      <c r="X38" s="12">
        <v>27818650</v>
      </c>
      <c r="Y38" s="12">
        <v>0</v>
      </c>
      <c r="Z38" s="13">
        <v>163.6</v>
      </c>
      <c r="AA38" s="13">
        <v>0</v>
      </c>
      <c r="AB38" s="13">
        <v>0</v>
      </c>
      <c r="AC38" s="13">
        <v>314.60000000000002</v>
      </c>
    </row>
    <row r="39" spans="1:29" ht="40.5" x14ac:dyDescent="0.45">
      <c r="A39" s="8">
        <v>23</v>
      </c>
      <c r="B39" s="11" t="s">
        <v>43</v>
      </c>
      <c r="C39" s="12">
        <v>359.8</v>
      </c>
      <c r="D39" s="12">
        <f t="shared" si="2"/>
        <v>12972420.619999999</v>
      </c>
      <c r="E39" s="12">
        <f t="shared" si="3"/>
        <v>81.400000000000006</v>
      </c>
      <c r="F39" s="12">
        <v>81.400000000000006</v>
      </c>
      <c r="G39" s="12">
        <v>1584858</v>
      </c>
      <c r="H39" s="13">
        <v>0</v>
      </c>
      <c r="I39" s="13">
        <v>0</v>
      </c>
      <c r="J39" s="12">
        <v>0</v>
      </c>
      <c r="K39" s="13">
        <v>0</v>
      </c>
      <c r="L39" s="12">
        <v>0</v>
      </c>
      <c r="M39" s="12">
        <v>0</v>
      </c>
      <c r="N39" s="12">
        <f t="shared" si="4"/>
        <v>278.39999999999998</v>
      </c>
      <c r="O39" s="12">
        <f t="shared" si="5"/>
        <v>293.2</v>
      </c>
      <c r="P39" s="12">
        <f t="shared" si="6"/>
        <v>11387562.619999999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293.2</v>
      </c>
      <c r="X39" s="12">
        <v>11387562.619999999</v>
      </c>
      <c r="Y39" s="12">
        <v>0</v>
      </c>
      <c r="Z39" s="13">
        <v>293.2</v>
      </c>
      <c r="AA39" s="13">
        <v>0</v>
      </c>
      <c r="AB39" s="13">
        <v>0</v>
      </c>
      <c r="AC39" s="13">
        <v>0</v>
      </c>
    </row>
    <row r="40" spans="1:29" ht="40.5" x14ac:dyDescent="0.45">
      <c r="A40" s="8">
        <v>24</v>
      </c>
      <c r="B40" s="11" t="s">
        <v>44</v>
      </c>
      <c r="C40" s="12">
        <v>879.2</v>
      </c>
      <c r="D40" s="12">
        <f t="shared" si="2"/>
        <v>40870988.159999996</v>
      </c>
      <c r="E40" s="12">
        <f t="shared" si="3"/>
        <v>112.7</v>
      </c>
      <c r="F40" s="12">
        <v>112.7</v>
      </c>
      <c r="G40" s="12">
        <v>4414000</v>
      </c>
      <c r="H40" s="13">
        <v>0</v>
      </c>
      <c r="I40" s="13">
        <v>0</v>
      </c>
      <c r="J40" s="12">
        <v>0</v>
      </c>
      <c r="K40" s="13">
        <v>0</v>
      </c>
      <c r="L40" s="12">
        <v>0</v>
      </c>
      <c r="M40" s="12">
        <v>0</v>
      </c>
      <c r="N40" s="12">
        <f t="shared" si="4"/>
        <v>766.5</v>
      </c>
      <c r="O40" s="12">
        <f t="shared" si="5"/>
        <v>896.6</v>
      </c>
      <c r="P40" s="12">
        <f t="shared" si="6"/>
        <v>36456988.159999996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896.6</v>
      </c>
      <c r="X40" s="12">
        <v>36456988.159999996</v>
      </c>
      <c r="Y40" s="12">
        <v>0</v>
      </c>
      <c r="Z40" s="13">
        <v>552.29999999999995</v>
      </c>
      <c r="AA40" s="13">
        <v>0</v>
      </c>
      <c r="AB40" s="13">
        <v>0</v>
      </c>
      <c r="AC40" s="13">
        <v>344.3</v>
      </c>
    </row>
    <row r="41" spans="1:29" ht="40.5" x14ac:dyDescent="0.45">
      <c r="A41" s="8">
        <v>25</v>
      </c>
      <c r="B41" s="11" t="s">
        <v>45</v>
      </c>
      <c r="C41" s="12">
        <v>1205.0999999999999</v>
      </c>
      <c r="D41" s="12">
        <f t="shared" si="2"/>
        <v>59872625</v>
      </c>
      <c r="E41" s="12">
        <f t="shared" si="3"/>
        <v>0</v>
      </c>
      <c r="F41" s="12">
        <v>0</v>
      </c>
      <c r="G41" s="12">
        <v>0</v>
      </c>
      <c r="H41" s="13">
        <v>0</v>
      </c>
      <c r="I41" s="13">
        <v>0</v>
      </c>
      <c r="J41" s="12">
        <v>0</v>
      </c>
      <c r="K41" s="13">
        <v>0</v>
      </c>
      <c r="L41" s="12">
        <v>0</v>
      </c>
      <c r="M41" s="12">
        <v>0</v>
      </c>
      <c r="N41" s="12">
        <f t="shared" si="4"/>
        <v>1205.0999999999999</v>
      </c>
      <c r="O41" s="12">
        <f t="shared" si="5"/>
        <v>1372.5</v>
      </c>
      <c r="P41" s="12">
        <f t="shared" si="6"/>
        <v>59872625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1372.5</v>
      </c>
      <c r="X41" s="12">
        <v>59872625</v>
      </c>
      <c r="Y41" s="12">
        <v>0</v>
      </c>
      <c r="Z41" s="13">
        <v>693.5</v>
      </c>
      <c r="AA41" s="13">
        <v>0</v>
      </c>
      <c r="AB41" s="13">
        <v>0</v>
      </c>
      <c r="AC41" s="13">
        <v>679</v>
      </c>
    </row>
    <row r="42" spans="1:29" ht="40.5" x14ac:dyDescent="0.45">
      <c r="A42" s="8">
        <v>26</v>
      </c>
      <c r="B42" s="11" t="s">
        <v>46</v>
      </c>
      <c r="C42" s="12">
        <v>115.1</v>
      </c>
      <c r="D42" s="12">
        <f t="shared" si="2"/>
        <v>7114068.2000000002</v>
      </c>
      <c r="E42" s="12">
        <f t="shared" si="3"/>
        <v>0</v>
      </c>
      <c r="F42" s="12">
        <v>0</v>
      </c>
      <c r="G42" s="12">
        <v>0</v>
      </c>
      <c r="H42" s="13">
        <v>0</v>
      </c>
      <c r="I42" s="13">
        <v>0</v>
      </c>
      <c r="J42" s="12">
        <v>0</v>
      </c>
      <c r="K42" s="13">
        <v>0</v>
      </c>
      <c r="L42" s="12">
        <v>0</v>
      </c>
      <c r="M42" s="12">
        <v>0</v>
      </c>
      <c r="N42" s="12">
        <f t="shared" si="4"/>
        <v>115.1</v>
      </c>
      <c r="O42" s="12">
        <f t="shared" si="5"/>
        <v>160.30000000000001</v>
      </c>
      <c r="P42" s="12">
        <f t="shared" si="6"/>
        <v>7114068.2000000002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160.30000000000001</v>
      </c>
      <c r="X42" s="12">
        <v>7114068.2000000002</v>
      </c>
      <c r="Y42" s="12">
        <v>0</v>
      </c>
      <c r="Z42" s="13">
        <v>160.30000000000001</v>
      </c>
      <c r="AA42" s="13">
        <v>0</v>
      </c>
      <c r="AB42" s="13">
        <v>0</v>
      </c>
      <c r="AC42" s="13">
        <v>0</v>
      </c>
    </row>
    <row r="43" spans="1:29" ht="40.5" x14ac:dyDescent="0.45">
      <c r="A43" s="8">
        <v>27</v>
      </c>
      <c r="B43" s="11" t="s">
        <v>47</v>
      </c>
      <c r="C43" s="12">
        <v>382.8</v>
      </c>
      <c r="D43" s="12">
        <f t="shared" si="2"/>
        <v>14527830</v>
      </c>
      <c r="E43" s="12">
        <f t="shared" si="3"/>
        <v>58.8</v>
      </c>
      <c r="F43" s="12">
        <v>0</v>
      </c>
      <c r="G43" s="12">
        <v>0</v>
      </c>
      <c r="H43" s="13">
        <v>0</v>
      </c>
      <c r="I43" s="13">
        <v>0</v>
      </c>
      <c r="J43" s="12">
        <v>0</v>
      </c>
      <c r="K43" s="13">
        <v>0</v>
      </c>
      <c r="L43" s="12">
        <v>58.8</v>
      </c>
      <c r="M43" s="12">
        <v>0</v>
      </c>
      <c r="N43" s="12">
        <f t="shared" si="4"/>
        <v>324</v>
      </c>
      <c r="O43" s="12">
        <f t="shared" si="5"/>
        <v>328</v>
      </c>
      <c r="P43" s="12">
        <f t="shared" si="6"/>
        <v>14527830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328</v>
      </c>
      <c r="X43" s="12">
        <v>14527830</v>
      </c>
      <c r="Y43" s="12">
        <v>0</v>
      </c>
      <c r="Z43" s="13">
        <v>195.5</v>
      </c>
      <c r="AA43" s="13">
        <v>0</v>
      </c>
      <c r="AB43" s="13">
        <v>0</v>
      </c>
      <c r="AC43" s="13">
        <v>132.5</v>
      </c>
    </row>
    <row r="44" spans="1:29" ht="40.5" x14ac:dyDescent="0.45">
      <c r="A44" s="8">
        <v>28</v>
      </c>
      <c r="B44" s="11" t="s">
        <v>48</v>
      </c>
      <c r="C44" s="12">
        <v>160.69999999999999</v>
      </c>
      <c r="D44" s="12">
        <f t="shared" si="2"/>
        <v>8588780</v>
      </c>
      <c r="E44" s="12">
        <f t="shared" si="3"/>
        <v>0</v>
      </c>
      <c r="F44" s="12">
        <v>0</v>
      </c>
      <c r="G44" s="12">
        <v>0</v>
      </c>
      <c r="H44" s="13">
        <v>0</v>
      </c>
      <c r="I44" s="13">
        <v>0</v>
      </c>
      <c r="J44" s="12">
        <v>0</v>
      </c>
      <c r="K44" s="13">
        <v>0</v>
      </c>
      <c r="L44" s="12">
        <v>0</v>
      </c>
      <c r="M44" s="12">
        <v>0</v>
      </c>
      <c r="N44" s="12">
        <f t="shared" si="4"/>
        <v>160.69999999999999</v>
      </c>
      <c r="O44" s="12">
        <f t="shared" si="5"/>
        <v>206.3</v>
      </c>
      <c r="P44" s="12">
        <f t="shared" si="6"/>
        <v>8588780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206.3</v>
      </c>
      <c r="X44" s="12">
        <v>8588780</v>
      </c>
      <c r="Y44" s="12">
        <v>0</v>
      </c>
      <c r="Z44" s="13">
        <v>206.3</v>
      </c>
      <c r="AA44" s="13">
        <v>0</v>
      </c>
      <c r="AB44" s="13">
        <v>0</v>
      </c>
      <c r="AC44" s="13">
        <v>0</v>
      </c>
    </row>
    <row r="45" spans="1:29" ht="40.5" x14ac:dyDescent="0.45">
      <c r="A45" s="8">
        <v>29</v>
      </c>
      <c r="B45" s="11" t="s">
        <v>49</v>
      </c>
      <c r="C45" s="12">
        <v>580.9</v>
      </c>
      <c r="D45" s="12">
        <f t="shared" si="2"/>
        <v>24920959.420000002</v>
      </c>
      <c r="E45" s="12">
        <f t="shared" si="3"/>
        <v>25.1</v>
      </c>
      <c r="F45" s="12">
        <v>25.1</v>
      </c>
      <c r="G45" s="12">
        <v>477000</v>
      </c>
      <c r="H45" s="13">
        <v>0</v>
      </c>
      <c r="I45" s="13">
        <v>0</v>
      </c>
      <c r="J45" s="12">
        <v>0</v>
      </c>
      <c r="K45" s="13">
        <v>0</v>
      </c>
      <c r="L45" s="12">
        <v>0</v>
      </c>
      <c r="M45" s="12">
        <v>0</v>
      </c>
      <c r="N45" s="12">
        <f t="shared" si="4"/>
        <v>555.79999999999995</v>
      </c>
      <c r="O45" s="12">
        <f t="shared" si="5"/>
        <v>651.30999999999995</v>
      </c>
      <c r="P45" s="12">
        <f t="shared" si="6"/>
        <v>24443959.420000002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651.30999999999995</v>
      </c>
      <c r="X45" s="12">
        <v>24443959.420000002</v>
      </c>
      <c r="Y45" s="12">
        <v>0</v>
      </c>
      <c r="Z45" s="13">
        <v>516.21</v>
      </c>
      <c r="AA45" s="13">
        <v>0</v>
      </c>
      <c r="AB45" s="13">
        <v>0</v>
      </c>
      <c r="AC45" s="13">
        <v>135.1</v>
      </c>
    </row>
    <row r="46" spans="1:29" ht="40.5" x14ac:dyDescent="0.45">
      <c r="A46" s="8">
        <v>30</v>
      </c>
      <c r="B46" s="11" t="s">
        <v>50</v>
      </c>
      <c r="C46" s="12">
        <v>783.9</v>
      </c>
      <c r="D46" s="12">
        <f t="shared" si="2"/>
        <v>32087019.579999998</v>
      </c>
      <c r="E46" s="12">
        <f t="shared" si="3"/>
        <v>0</v>
      </c>
      <c r="F46" s="12">
        <v>0</v>
      </c>
      <c r="G46" s="12">
        <v>0</v>
      </c>
      <c r="H46" s="13">
        <v>0</v>
      </c>
      <c r="I46" s="13">
        <v>0</v>
      </c>
      <c r="J46" s="12">
        <v>0</v>
      </c>
      <c r="K46" s="13">
        <v>0</v>
      </c>
      <c r="L46" s="12">
        <v>0</v>
      </c>
      <c r="M46" s="12">
        <v>0</v>
      </c>
      <c r="N46" s="12">
        <f t="shared" si="4"/>
        <v>783.9</v>
      </c>
      <c r="O46" s="12">
        <f t="shared" si="5"/>
        <v>896.6</v>
      </c>
      <c r="P46" s="12">
        <f t="shared" si="6"/>
        <v>32087019.579999998</v>
      </c>
      <c r="Q46" s="12">
        <v>0</v>
      </c>
      <c r="R46" s="12">
        <v>0</v>
      </c>
      <c r="S46" s="12">
        <v>0</v>
      </c>
      <c r="T46" s="12">
        <v>0</v>
      </c>
      <c r="U46" s="12">
        <v>67.599999999999994</v>
      </c>
      <c r="V46" s="12">
        <v>2425632.4</v>
      </c>
      <c r="W46" s="12">
        <v>829</v>
      </c>
      <c r="X46" s="12">
        <v>29661387.18</v>
      </c>
      <c r="Y46" s="12">
        <v>0</v>
      </c>
      <c r="Z46" s="13">
        <v>691.5</v>
      </c>
      <c r="AA46" s="13">
        <v>0</v>
      </c>
      <c r="AB46" s="13">
        <v>0</v>
      </c>
      <c r="AC46" s="13">
        <v>205.1</v>
      </c>
    </row>
    <row r="47" spans="1:29" ht="40.5" x14ac:dyDescent="0.45">
      <c r="A47" s="8">
        <v>31</v>
      </c>
      <c r="B47" s="11" t="s">
        <v>51</v>
      </c>
      <c r="C47" s="12">
        <v>958.8</v>
      </c>
      <c r="D47" s="12">
        <f t="shared" si="2"/>
        <v>32655528.640000001</v>
      </c>
      <c r="E47" s="12">
        <f t="shared" si="3"/>
        <v>0</v>
      </c>
      <c r="F47" s="12">
        <v>0</v>
      </c>
      <c r="G47" s="12">
        <v>0</v>
      </c>
      <c r="H47" s="13">
        <v>0</v>
      </c>
      <c r="I47" s="13">
        <v>0</v>
      </c>
      <c r="J47" s="12">
        <v>0</v>
      </c>
      <c r="K47" s="13">
        <v>0</v>
      </c>
      <c r="L47" s="12">
        <v>0</v>
      </c>
      <c r="M47" s="12">
        <v>0</v>
      </c>
      <c r="N47" s="12">
        <f t="shared" si="4"/>
        <v>958.8</v>
      </c>
      <c r="O47" s="12">
        <f t="shared" si="5"/>
        <v>1001.9</v>
      </c>
      <c r="P47" s="12">
        <f t="shared" si="6"/>
        <v>32655528.640000001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1001.9</v>
      </c>
      <c r="X47" s="12">
        <v>32655528.640000001</v>
      </c>
      <c r="Y47" s="12">
        <v>0</v>
      </c>
      <c r="Z47" s="13">
        <v>780.4</v>
      </c>
      <c r="AA47" s="13">
        <v>0</v>
      </c>
      <c r="AB47" s="13">
        <v>0</v>
      </c>
      <c r="AC47" s="13">
        <v>221.5</v>
      </c>
    </row>
    <row r="48" spans="1:29" ht="40.5" x14ac:dyDescent="0.45">
      <c r="A48" s="8">
        <v>32</v>
      </c>
      <c r="B48" s="11" t="s">
        <v>52</v>
      </c>
      <c r="C48" s="12">
        <v>743.8</v>
      </c>
      <c r="D48" s="12">
        <f t="shared" si="2"/>
        <v>38962243.890000001</v>
      </c>
      <c r="E48" s="12">
        <f t="shared" si="3"/>
        <v>0</v>
      </c>
      <c r="F48" s="12">
        <v>0</v>
      </c>
      <c r="G48" s="12">
        <v>0</v>
      </c>
      <c r="H48" s="13">
        <v>0</v>
      </c>
      <c r="I48" s="13">
        <v>0</v>
      </c>
      <c r="J48" s="12">
        <v>0</v>
      </c>
      <c r="K48" s="13">
        <v>0</v>
      </c>
      <c r="L48" s="12">
        <v>0</v>
      </c>
      <c r="M48" s="12">
        <v>0</v>
      </c>
      <c r="N48" s="12">
        <f t="shared" si="4"/>
        <v>743.8</v>
      </c>
      <c r="O48" s="12">
        <f t="shared" si="5"/>
        <v>991.8</v>
      </c>
      <c r="P48" s="12">
        <f t="shared" si="6"/>
        <v>38962243.890000001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991.8</v>
      </c>
      <c r="X48" s="12">
        <v>38962243.890000001</v>
      </c>
      <c r="Y48" s="12">
        <v>0</v>
      </c>
      <c r="Z48" s="13">
        <v>422.7</v>
      </c>
      <c r="AA48" s="13">
        <v>0</v>
      </c>
      <c r="AB48" s="13">
        <v>0</v>
      </c>
      <c r="AC48" s="13">
        <v>569.1</v>
      </c>
    </row>
    <row r="49" spans="1:29" ht="40.5" x14ac:dyDescent="0.45">
      <c r="A49" s="8">
        <v>33</v>
      </c>
      <c r="B49" s="11" t="s">
        <v>53</v>
      </c>
      <c r="C49" s="12">
        <v>722.4</v>
      </c>
      <c r="D49" s="12">
        <f t="shared" si="2"/>
        <v>27591273.640000001</v>
      </c>
      <c r="E49" s="12">
        <f t="shared" si="3"/>
        <v>0</v>
      </c>
      <c r="F49" s="12">
        <v>0</v>
      </c>
      <c r="G49" s="12">
        <v>0</v>
      </c>
      <c r="H49" s="13">
        <v>0</v>
      </c>
      <c r="I49" s="13">
        <v>0</v>
      </c>
      <c r="J49" s="12">
        <v>0</v>
      </c>
      <c r="K49" s="13">
        <v>0</v>
      </c>
      <c r="L49" s="12">
        <v>0</v>
      </c>
      <c r="M49" s="12">
        <v>0</v>
      </c>
      <c r="N49" s="12">
        <f t="shared" si="4"/>
        <v>722.4</v>
      </c>
      <c r="O49" s="12">
        <f t="shared" si="5"/>
        <v>793.09999999999991</v>
      </c>
      <c r="P49" s="12">
        <f t="shared" si="6"/>
        <v>27591273.640000001</v>
      </c>
      <c r="Q49" s="12">
        <v>0</v>
      </c>
      <c r="R49" s="12">
        <v>0</v>
      </c>
      <c r="S49" s="12">
        <v>0</v>
      </c>
      <c r="T49" s="12">
        <v>0</v>
      </c>
      <c r="U49" s="12">
        <v>542.79999999999995</v>
      </c>
      <c r="V49" s="12">
        <v>18813182.969999999</v>
      </c>
      <c r="W49" s="12">
        <v>250.3</v>
      </c>
      <c r="X49" s="12">
        <v>8778090.6699999999</v>
      </c>
      <c r="Y49" s="12">
        <v>0</v>
      </c>
      <c r="Z49" s="13">
        <v>554.79999999999995</v>
      </c>
      <c r="AA49" s="13">
        <v>0</v>
      </c>
      <c r="AB49" s="13">
        <v>0</v>
      </c>
      <c r="AC49" s="13">
        <v>238.3</v>
      </c>
    </row>
    <row r="50" spans="1:29" ht="40.5" x14ac:dyDescent="0.45">
      <c r="A50" s="8">
        <v>34</v>
      </c>
      <c r="B50" s="11" t="s">
        <v>54</v>
      </c>
      <c r="C50" s="12">
        <v>200.7</v>
      </c>
      <c r="D50" s="12">
        <f t="shared" si="2"/>
        <v>13788090</v>
      </c>
      <c r="E50" s="12">
        <f t="shared" si="3"/>
        <v>0</v>
      </c>
      <c r="F50" s="12">
        <v>0</v>
      </c>
      <c r="G50" s="12">
        <v>0</v>
      </c>
      <c r="H50" s="13">
        <v>0</v>
      </c>
      <c r="I50" s="13">
        <v>0</v>
      </c>
      <c r="J50" s="12">
        <v>0</v>
      </c>
      <c r="K50" s="13">
        <v>0</v>
      </c>
      <c r="L50" s="12">
        <v>0</v>
      </c>
      <c r="M50" s="12">
        <v>0</v>
      </c>
      <c r="N50" s="12">
        <f t="shared" si="4"/>
        <v>200.7</v>
      </c>
      <c r="O50" s="12">
        <f t="shared" si="5"/>
        <v>212.1</v>
      </c>
      <c r="P50" s="12">
        <f t="shared" si="6"/>
        <v>13788090</v>
      </c>
      <c r="Q50" s="12">
        <v>0</v>
      </c>
      <c r="R50" s="12">
        <v>0</v>
      </c>
      <c r="S50" s="12">
        <v>0</v>
      </c>
      <c r="T50" s="12">
        <v>0</v>
      </c>
      <c r="U50" s="12">
        <v>212.1</v>
      </c>
      <c r="V50" s="12">
        <v>13788090</v>
      </c>
      <c r="W50" s="12">
        <v>0</v>
      </c>
      <c r="X50" s="12">
        <v>0</v>
      </c>
      <c r="Y50" s="12">
        <v>0</v>
      </c>
      <c r="Z50" s="13">
        <v>212.1</v>
      </c>
      <c r="AA50" s="13">
        <v>0</v>
      </c>
      <c r="AB50" s="13">
        <v>0</v>
      </c>
      <c r="AC50" s="13">
        <v>0</v>
      </c>
    </row>
    <row r="51" spans="1:29" ht="40.5" x14ac:dyDescent="0.45">
      <c r="A51" s="8">
        <v>35</v>
      </c>
      <c r="B51" s="11" t="s">
        <v>55</v>
      </c>
      <c r="C51" s="12">
        <v>289.10000000000002</v>
      </c>
      <c r="D51" s="12">
        <f t="shared" si="2"/>
        <v>13952784.970000001</v>
      </c>
      <c r="E51" s="12">
        <f t="shared" si="3"/>
        <v>0</v>
      </c>
      <c r="F51" s="12">
        <v>0</v>
      </c>
      <c r="G51" s="12">
        <v>0</v>
      </c>
      <c r="H51" s="13">
        <v>0</v>
      </c>
      <c r="I51" s="13">
        <v>0</v>
      </c>
      <c r="J51" s="12">
        <v>0</v>
      </c>
      <c r="K51" s="13">
        <v>0</v>
      </c>
      <c r="L51" s="12">
        <v>0</v>
      </c>
      <c r="M51" s="12">
        <v>0</v>
      </c>
      <c r="N51" s="12">
        <f t="shared" si="4"/>
        <v>289.10000000000002</v>
      </c>
      <c r="O51" s="12">
        <f t="shared" si="5"/>
        <v>328.5</v>
      </c>
      <c r="P51" s="12">
        <f t="shared" si="6"/>
        <v>13952784.970000001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328.5</v>
      </c>
      <c r="X51" s="12">
        <v>13952784.970000001</v>
      </c>
      <c r="Y51" s="12">
        <v>0</v>
      </c>
      <c r="Z51" s="13">
        <v>328.5</v>
      </c>
      <c r="AA51" s="13">
        <v>0</v>
      </c>
      <c r="AB51" s="13">
        <v>0</v>
      </c>
      <c r="AC51" s="13">
        <v>0</v>
      </c>
    </row>
    <row r="52" spans="1:29" ht="40.5" x14ac:dyDescent="0.45">
      <c r="A52" s="8">
        <v>36</v>
      </c>
      <c r="B52" s="11" t="s">
        <v>56</v>
      </c>
      <c r="C52" s="12">
        <v>316.3</v>
      </c>
      <c r="D52" s="12">
        <f t="shared" si="2"/>
        <v>16137094.92</v>
      </c>
      <c r="E52" s="12">
        <f t="shared" si="3"/>
        <v>0</v>
      </c>
      <c r="F52" s="12">
        <v>0</v>
      </c>
      <c r="G52" s="12">
        <v>0</v>
      </c>
      <c r="H52" s="13">
        <v>0</v>
      </c>
      <c r="I52" s="13">
        <v>0</v>
      </c>
      <c r="J52" s="12">
        <v>0</v>
      </c>
      <c r="K52" s="13">
        <v>0</v>
      </c>
      <c r="L52" s="12">
        <v>0</v>
      </c>
      <c r="M52" s="12">
        <v>0</v>
      </c>
      <c r="N52" s="12">
        <f t="shared" si="4"/>
        <v>316.3</v>
      </c>
      <c r="O52" s="12">
        <f t="shared" si="5"/>
        <v>377.7</v>
      </c>
      <c r="P52" s="12">
        <f t="shared" si="6"/>
        <v>16137094.92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377.7</v>
      </c>
      <c r="X52" s="12">
        <v>16137094.92</v>
      </c>
      <c r="Y52" s="12">
        <v>0</v>
      </c>
      <c r="Z52" s="13">
        <v>134.30000000000001</v>
      </c>
      <c r="AA52" s="13">
        <v>0</v>
      </c>
      <c r="AB52" s="13">
        <v>0</v>
      </c>
      <c r="AC52" s="13">
        <v>243.4</v>
      </c>
    </row>
    <row r="53" spans="1:29" ht="40.5" x14ac:dyDescent="0.45">
      <c r="A53" s="8">
        <v>37</v>
      </c>
      <c r="B53" s="11" t="s">
        <v>57</v>
      </c>
      <c r="C53" s="12">
        <v>272.95</v>
      </c>
      <c r="D53" s="12">
        <f t="shared" si="2"/>
        <v>12597195.92</v>
      </c>
      <c r="E53" s="12">
        <f t="shared" si="3"/>
        <v>4.2</v>
      </c>
      <c r="F53" s="12">
        <v>4.2</v>
      </c>
      <c r="G53" s="12">
        <v>189202</v>
      </c>
      <c r="H53" s="13">
        <v>0</v>
      </c>
      <c r="I53" s="13">
        <v>0</v>
      </c>
      <c r="J53" s="12">
        <v>0</v>
      </c>
      <c r="K53" s="13">
        <v>0</v>
      </c>
      <c r="L53" s="12">
        <v>0</v>
      </c>
      <c r="M53" s="12">
        <v>0</v>
      </c>
      <c r="N53" s="12">
        <f t="shared" si="4"/>
        <v>268.75</v>
      </c>
      <c r="O53" s="12">
        <f t="shared" si="5"/>
        <v>368.4</v>
      </c>
      <c r="P53" s="12">
        <f t="shared" si="6"/>
        <v>12407993.92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368.4</v>
      </c>
      <c r="X53" s="12">
        <v>12407993.92</v>
      </c>
      <c r="Y53" s="12">
        <v>0</v>
      </c>
      <c r="Z53" s="13">
        <v>43.7</v>
      </c>
      <c r="AA53" s="13">
        <v>0</v>
      </c>
      <c r="AB53" s="13">
        <v>0</v>
      </c>
      <c r="AC53" s="13">
        <v>324.7</v>
      </c>
    </row>
    <row r="54" spans="1:29" ht="40.5" x14ac:dyDescent="0.45">
      <c r="A54" s="8">
        <v>38</v>
      </c>
      <c r="B54" s="11" t="s">
        <v>58</v>
      </c>
      <c r="C54" s="12">
        <v>78.599999999999994</v>
      </c>
      <c r="D54" s="12">
        <f t="shared" si="2"/>
        <v>2184806.11</v>
      </c>
      <c r="E54" s="12">
        <f t="shared" si="3"/>
        <v>0</v>
      </c>
      <c r="F54" s="12">
        <v>0</v>
      </c>
      <c r="G54" s="12">
        <v>0</v>
      </c>
      <c r="H54" s="13">
        <v>0</v>
      </c>
      <c r="I54" s="13">
        <v>0</v>
      </c>
      <c r="J54" s="12">
        <v>0</v>
      </c>
      <c r="K54" s="13">
        <v>0</v>
      </c>
      <c r="L54" s="12">
        <v>0</v>
      </c>
      <c r="M54" s="12">
        <v>0</v>
      </c>
      <c r="N54" s="12">
        <f t="shared" si="4"/>
        <v>78.599999999999994</v>
      </c>
      <c r="O54" s="12">
        <f t="shared" si="5"/>
        <v>89.3</v>
      </c>
      <c r="P54" s="12">
        <f t="shared" si="6"/>
        <v>2184806.11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89.3</v>
      </c>
      <c r="X54" s="12">
        <v>2184806.11</v>
      </c>
      <c r="Y54" s="12">
        <v>0</v>
      </c>
      <c r="Z54" s="13">
        <v>89.3</v>
      </c>
      <c r="AA54" s="13">
        <v>0</v>
      </c>
      <c r="AB54" s="13">
        <v>0</v>
      </c>
      <c r="AC54" s="13">
        <v>0</v>
      </c>
    </row>
    <row r="55" spans="1:29" ht="40.5" x14ac:dyDescent="0.45">
      <c r="A55" s="8">
        <v>39</v>
      </c>
      <c r="B55" s="11" t="s">
        <v>59</v>
      </c>
      <c r="C55" s="12">
        <v>76.7</v>
      </c>
      <c r="D55" s="12">
        <f t="shared" si="2"/>
        <v>3490334.5</v>
      </c>
      <c r="E55" s="12">
        <f t="shared" si="3"/>
        <v>0</v>
      </c>
      <c r="F55" s="12">
        <v>0</v>
      </c>
      <c r="G55" s="12">
        <v>0</v>
      </c>
      <c r="H55" s="13">
        <v>0</v>
      </c>
      <c r="I55" s="13">
        <v>0</v>
      </c>
      <c r="J55" s="12">
        <v>0</v>
      </c>
      <c r="K55" s="13">
        <v>0</v>
      </c>
      <c r="L55" s="12">
        <v>0</v>
      </c>
      <c r="M55" s="12">
        <v>0</v>
      </c>
      <c r="N55" s="12">
        <f t="shared" si="4"/>
        <v>76.7</v>
      </c>
      <c r="O55" s="12">
        <f t="shared" si="5"/>
        <v>83.5</v>
      </c>
      <c r="P55" s="12">
        <f t="shared" si="6"/>
        <v>3490334.5</v>
      </c>
      <c r="Q55" s="12">
        <v>0</v>
      </c>
      <c r="R55" s="12">
        <v>0</v>
      </c>
      <c r="S55" s="12">
        <v>0</v>
      </c>
      <c r="T55" s="12">
        <v>0</v>
      </c>
      <c r="U55" s="12">
        <v>53</v>
      </c>
      <c r="V55" s="12">
        <v>2096941.5</v>
      </c>
      <c r="W55" s="12">
        <v>30.5</v>
      </c>
      <c r="X55" s="12">
        <v>1393393</v>
      </c>
      <c r="Y55" s="12">
        <v>0</v>
      </c>
      <c r="Z55" s="13">
        <v>83.5</v>
      </c>
      <c r="AA55" s="13">
        <v>0</v>
      </c>
      <c r="AB55" s="13">
        <v>0</v>
      </c>
      <c r="AC55" s="13">
        <v>0</v>
      </c>
    </row>
    <row r="56" spans="1:29" ht="40.5" x14ac:dyDescent="0.45">
      <c r="A56" s="8">
        <v>40</v>
      </c>
      <c r="B56" s="11" t="s">
        <v>60</v>
      </c>
      <c r="C56" s="12">
        <v>177</v>
      </c>
      <c r="D56" s="12">
        <f t="shared" si="2"/>
        <v>7222044.3799999999</v>
      </c>
      <c r="E56" s="12">
        <f t="shared" si="3"/>
        <v>0</v>
      </c>
      <c r="F56" s="12">
        <v>0</v>
      </c>
      <c r="G56" s="12">
        <v>0</v>
      </c>
      <c r="H56" s="13">
        <v>0</v>
      </c>
      <c r="I56" s="13">
        <v>0</v>
      </c>
      <c r="J56" s="12">
        <v>0</v>
      </c>
      <c r="K56" s="13">
        <v>0</v>
      </c>
      <c r="L56" s="12">
        <v>0</v>
      </c>
      <c r="M56" s="12">
        <v>0</v>
      </c>
      <c r="N56" s="12">
        <f t="shared" si="4"/>
        <v>177</v>
      </c>
      <c r="O56" s="12">
        <f t="shared" si="5"/>
        <v>180.8</v>
      </c>
      <c r="P56" s="12">
        <f t="shared" si="6"/>
        <v>7222044.3799999999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180.8</v>
      </c>
      <c r="X56" s="12">
        <v>7222044.3799999999</v>
      </c>
      <c r="Y56" s="12">
        <v>0</v>
      </c>
      <c r="Z56" s="13">
        <v>132.9</v>
      </c>
      <c r="AA56" s="13">
        <v>0</v>
      </c>
      <c r="AB56" s="13">
        <v>0</v>
      </c>
      <c r="AC56" s="13">
        <v>47.9</v>
      </c>
    </row>
    <row r="57" spans="1:29" ht="40.5" x14ac:dyDescent="0.45">
      <c r="A57" s="8">
        <v>41</v>
      </c>
      <c r="B57" s="11" t="s">
        <v>61</v>
      </c>
      <c r="C57" s="12">
        <v>252.3</v>
      </c>
      <c r="D57" s="12">
        <f t="shared" si="2"/>
        <v>13357997.279999999</v>
      </c>
      <c r="E57" s="12">
        <f t="shared" si="3"/>
        <v>18</v>
      </c>
      <c r="F57" s="12">
        <v>18</v>
      </c>
      <c r="G57" s="12">
        <v>612656</v>
      </c>
      <c r="H57" s="13">
        <v>0</v>
      </c>
      <c r="I57" s="13">
        <v>0</v>
      </c>
      <c r="J57" s="12">
        <v>0</v>
      </c>
      <c r="K57" s="13">
        <v>0</v>
      </c>
      <c r="L57" s="12">
        <v>0</v>
      </c>
      <c r="M57" s="12">
        <v>0</v>
      </c>
      <c r="N57" s="12">
        <f t="shared" si="4"/>
        <v>234.3</v>
      </c>
      <c r="O57" s="12">
        <f t="shared" si="5"/>
        <v>246.9</v>
      </c>
      <c r="P57" s="12">
        <f t="shared" si="6"/>
        <v>12745341.279999999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246.9</v>
      </c>
      <c r="X57" s="12">
        <v>12745341.279999999</v>
      </c>
      <c r="Y57" s="12">
        <v>0</v>
      </c>
      <c r="Z57" s="13">
        <v>0</v>
      </c>
      <c r="AA57" s="13">
        <v>0</v>
      </c>
      <c r="AB57" s="13">
        <v>0</v>
      </c>
      <c r="AC57" s="13">
        <v>246.9</v>
      </c>
    </row>
    <row r="58" spans="1:29" ht="40.5" x14ac:dyDescent="0.45">
      <c r="A58" s="8">
        <v>42</v>
      </c>
      <c r="B58" s="11" t="s">
        <v>62</v>
      </c>
      <c r="C58" s="12">
        <v>558.5</v>
      </c>
      <c r="D58" s="12">
        <f t="shared" si="2"/>
        <v>11798535.43</v>
      </c>
      <c r="E58" s="12">
        <f t="shared" si="3"/>
        <v>0</v>
      </c>
      <c r="F58" s="12">
        <v>0</v>
      </c>
      <c r="G58" s="12">
        <v>0</v>
      </c>
      <c r="H58" s="13">
        <v>0</v>
      </c>
      <c r="I58" s="13">
        <v>0</v>
      </c>
      <c r="J58" s="12">
        <v>0</v>
      </c>
      <c r="K58" s="13">
        <v>0</v>
      </c>
      <c r="L58" s="12">
        <v>0</v>
      </c>
      <c r="M58" s="12">
        <v>0</v>
      </c>
      <c r="N58" s="12">
        <f t="shared" si="4"/>
        <v>558.5</v>
      </c>
      <c r="O58" s="12">
        <f t="shared" si="5"/>
        <v>581.70000000000005</v>
      </c>
      <c r="P58" s="12">
        <f t="shared" si="6"/>
        <v>11798535.43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581.70000000000005</v>
      </c>
      <c r="X58" s="12">
        <v>11798535.43</v>
      </c>
      <c r="Y58" s="12">
        <v>0</v>
      </c>
      <c r="Z58" s="13">
        <v>227</v>
      </c>
      <c r="AA58" s="13">
        <v>0</v>
      </c>
      <c r="AB58" s="13">
        <v>0</v>
      </c>
      <c r="AC58" s="13">
        <v>354.7</v>
      </c>
    </row>
    <row r="59" spans="1:29" ht="40.5" x14ac:dyDescent="0.45">
      <c r="A59" s="8">
        <v>43</v>
      </c>
      <c r="B59" s="11" t="s">
        <v>63</v>
      </c>
      <c r="C59" s="12">
        <v>286.5</v>
      </c>
      <c r="D59" s="12">
        <f t="shared" si="2"/>
        <v>12879162.68</v>
      </c>
      <c r="E59" s="12">
        <f t="shared" si="3"/>
        <v>0</v>
      </c>
      <c r="F59" s="12">
        <v>0</v>
      </c>
      <c r="G59" s="12">
        <v>0</v>
      </c>
      <c r="H59" s="13">
        <v>0</v>
      </c>
      <c r="I59" s="13">
        <v>0</v>
      </c>
      <c r="J59" s="12">
        <v>0</v>
      </c>
      <c r="K59" s="13">
        <v>0</v>
      </c>
      <c r="L59" s="12">
        <v>0</v>
      </c>
      <c r="M59" s="12">
        <v>0</v>
      </c>
      <c r="N59" s="12">
        <f t="shared" si="4"/>
        <v>286.5</v>
      </c>
      <c r="O59" s="12">
        <f t="shared" si="5"/>
        <v>296.10000000000002</v>
      </c>
      <c r="P59" s="12">
        <f t="shared" si="6"/>
        <v>12879162.68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296.10000000000002</v>
      </c>
      <c r="X59" s="12">
        <v>12879162.68</v>
      </c>
      <c r="Y59" s="12">
        <v>0</v>
      </c>
      <c r="Z59" s="13">
        <v>296.10000000000002</v>
      </c>
      <c r="AA59" s="13">
        <v>0</v>
      </c>
      <c r="AB59" s="13">
        <v>0</v>
      </c>
      <c r="AC59" s="13">
        <v>0</v>
      </c>
    </row>
    <row r="60" spans="1:29" ht="40.5" x14ac:dyDescent="0.45">
      <c r="A60" s="8">
        <v>44</v>
      </c>
      <c r="B60" s="11" t="s">
        <v>64</v>
      </c>
      <c r="C60" s="12">
        <v>30.9</v>
      </c>
      <c r="D60" s="12">
        <f t="shared" si="2"/>
        <v>2069530.5</v>
      </c>
      <c r="E60" s="12">
        <f t="shared" si="3"/>
        <v>0</v>
      </c>
      <c r="F60" s="12">
        <v>0</v>
      </c>
      <c r="G60" s="12">
        <v>0</v>
      </c>
      <c r="H60" s="13">
        <v>0</v>
      </c>
      <c r="I60" s="13">
        <v>0</v>
      </c>
      <c r="J60" s="12">
        <v>0</v>
      </c>
      <c r="K60" s="13">
        <v>0</v>
      </c>
      <c r="L60" s="12">
        <v>0</v>
      </c>
      <c r="M60" s="12">
        <v>0</v>
      </c>
      <c r="N60" s="12">
        <f t="shared" si="4"/>
        <v>30.9</v>
      </c>
      <c r="O60" s="12">
        <f t="shared" si="5"/>
        <v>45.3</v>
      </c>
      <c r="P60" s="12">
        <f t="shared" si="6"/>
        <v>2069530.5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45.3</v>
      </c>
      <c r="X60" s="12">
        <v>2069530.5</v>
      </c>
      <c r="Y60" s="12">
        <v>0</v>
      </c>
      <c r="Z60" s="13">
        <v>45.3</v>
      </c>
      <c r="AA60" s="13">
        <v>0</v>
      </c>
      <c r="AB60" s="13">
        <v>0</v>
      </c>
      <c r="AC60" s="13">
        <v>0</v>
      </c>
    </row>
    <row r="61" spans="1:29" ht="20.25" x14ac:dyDescent="0.45">
      <c r="A61" s="16"/>
      <c r="B61" s="11" t="s">
        <v>65</v>
      </c>
      <c r="C61" s="12">
        <f t="shared" ref="C61:AC61" si="7">SUM(C62:C75)</f>
        <v>29710.599999999995</v>
      </c>
      <c r="D61" s="12">
        <f t="shared" si="7"/>
        <v>1760405091.7500002</v>
      </c>
      <c r="E61" s="12">
        <f t="shared" si="7"/>
        <v>998.39</v>
      </c>
      <c r="F61" s="12">
        <f t="shared" si="7"/>
        <v>900.09</v>
      </c>
      <c r="G61" s="12">
        <f t="shared" si="7"/>
        <v>24874084</v>
      </c>
      <c r="H61" s="13">
        <f t="shared" si="7"/>
        <v>0</v>
      </c>
      <c r="I61" s="13">
        <f t="shared" si="7"/>
        <v>0</v>
      </c>
      <c r="J61" s="12">
        <f t="shared" si="7"/>
        <v>0</v>
      </c>
      <c r="K61" s="13">
        <f t="shared" si="7"/>
        <v>0</v>
      </c>
      <c r="L61" s="12">
        <f t="shared" si="7"/>
        <v>98.3</v>
      </c>
      <c r="M61" s="12">
        <f t="shared" si="7"/>
        <v>0</v>
      </c>
      <c r="N61" s="14">
        <f t="shared" si="7"/>
        <v>28712.209999999995</v>
      </c>
      <c r="O61" s="14">
        <f t="shared" si="7"/>
        <v>33439.5</v>
      </c>
      <c r="P61" s="14">
        <f t="shared" si="7"/>
        <v>1735531007.7500002</v>
      </c>
      <c r="Q61" s="14">
        <f t="shared" si="7"/>
        <v>0</v>
      </c>
      <c r="R61" s="12">
        <f t="shared" si="7"/>
        <v>0</v>
      </c>
      <c r="S61" s="12">
        <f t="shared" si="7"/>
        <v>29175.299999999996</v>
      </c>
      <c r="T61" s="12">
        <f t="shared" si="7"/>
        <v>1501651457.1200001</v>
      </c>
      <c r="U61" s="12">
        <f t="shared" si="7"/>
        <v>37.9</v>
      </c>
      <c r="V61" s="14">
        <f t="shared" si="7"/>
        <v>3034526.79</v>
      </c>
      <c r="W61" s="14">
        <f t="shared" si="7"/>
        <v>4226.2999999999993</v>
      </c>
      <c r="X61" s="14">
        <f t="shared" si="7"/>
        <v>230845023.83999997</v>
      </c>
      <c r="Y61" s="14">
        <f t="shared" si="7"/>
        <v>0</v>
      </c>
      <c r="Z61" s="13">
        <f t="shared" si="7"/>
        <v>16987.499999999996</v>
      </c>
      <c r="AA61" s="13">
        <f t="shared" si="7"/>
        <v>0</v>
      </c>
      <c r="AB61" s="15">
        <f t="shared" si="7"/>
        <v>0</v>
      </c>
      <c r="AC61" s="15">
        <f t="shared" si="7"/>
        <v>16452</v>
      </c>
    </row>
    <row r="62" spans="1:29" ht="40.5" x14ac:dyDescent="0.45">
      <c r="A62" s="8">
        <v>1</v>
      </c>
      <c r="B62" s="11" t="s">
        <v>66</v>
      </c>
      <c r="C62" s="12">
        <v>3068.74</v>
      </c>
      <c r="D62" s="12">
        <f t="shared" ref="D62:D75" si="8">G62+H62+I62+K62+M62+P62</f>
        <v>168163257.13999999</v>
      </c>
      <c r="E62" s="12">
        <f t="shared" ref="E62:E75" si="9">F62+J62+L62</f>
        <v>0</v>
      </c>
      <c r="F62" s="12">
        <v>0</v>
      </c>
      <c r="G62" s="12">
        <v>0</v>
      </c>
      <c r="H62" s="13">
        <v>0</v>
      </c>
      <c r="I62" s="13">
        <v>0</v>
      </c>
      <c r="J62" s="12">
        <v>0</v>
      </c>
      <c r="K62" s="13">
        <v>0</v>
      </c>
      <c r="L62" s="12">
        <v>0</v>
      </c>
      <c r="M62" s="12">
        <v>0</v>
      </c>
      <c r="N62" s="12">
        <f t="shared" ref="N62:N75" si="10">C62-E62</f>
        <v>3068.74</v>
      </c>
      <c r="O62" s="12">
        <f t="shared" ref="O62:O75" si="11">Q62+S62+U62+W62</f>
        <v>3519.7</v>
      </c>
      <c r="P62" s="12">
        <f t="shared" ref="P62:P75" si="12">R62+T62+V62+X62+Y62</f>
        <v>168163257.13999999</v>
      </c>
      <c r="Q62" s="12">
        <v>0</v>
      </c>
      <c r="R62" s="12">
        <v>0</v>
      </c>
      <c r="S62" s="12">
        <v>3124.5</v>
      </c>
      <c r="T62" s="12">
        <v>159341257.13999999</v>
      </c>
      <c r="U62" s="12">
        <v>0</v>
      </c>
      <c r="V62" s="12">
        <v>0</v>
      </c>
      <c r="W62" s="12">
        <v>395.2</v>
      </c>
      <c r="X62" s="12">
        <v>8822000</v>
      </c>
      <c r="Y62" s="12">
        <v>0</v>
      </c>
      <c r="Z62" s="13">
        <v>2542.5</v>
      </c>
      <c r="AA62" s="13">
        <v>0</v>
      </c>
      <c r="AB62" s="13">
        <v>0</v>
      </c>
      <c r="AC62" s="13">
        <v>977.2</v>
      </c>
    </row>
    <row r="63" spans="1:29" ht="40.5" x14ac:dyDescent="0.45">
      <c r="A63" s="8">
        <v>2</v>
      </c>
      <c r="B63" s="11" t="s">
        <v>22</v>
      </c>
      <c r="C63" s="12">
        <v>2439.31</v>
      </c>
      <c r="D63" s="12">
        <f t="shared" si="8"/>
        <v>151623946.34999999</v>
      </c>
      <c r="E63" s="12">
        <f t="shared" si="9"/>
        <v>0</v>
      </c>
      <c r="F63" s="12">
        <v>0</v>
      </c>
      <c r="G63" s="12">
        <v>0</v>
      </c>
      <c r="H63" s="13">
        <v>0</v>
      </c>
      <c r="I63" s="13">
        <v>0</v>
      </c>
      <c r="J63" s="12">
        <v>0</v>
      </c>
      <c r="K63" s="13">
        <v>0</v>
      </c>
      <c r="L63" s="12">
        <v>0</v>
      </c>
      <c r="M63" s="12">
        <v>0</v>
      </c>
      <c r="N63" s="12">
        <f t="shared" si="10"/>
        <v>2439.31</v>
      </c>
      <c r="O63" s="12">
        <f t="shared" si="11"/>
        <v>2952.4</v>
      </c>
      <c r="P63" s="12">
        <f t="shared" si="12"/>
        <v>151623946.34999999</v>
      </c>
      <c r="Q63" s="12">
        <v>0</v>
      </c>
      <c r="R63" s="12">
        <v>0</v>
      </c>
      <c r="S63" s="12">
        <v>2952.4</v>
      </c>
      <c r="T63" s="12">
        <v>151623946.34999999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3">
        <v>1290.8</v>
      </c>
      <c r="AA63" s="13">
        <v>0</v>
      </c>
      <c r="AB63" s="13">
        <v>0</v>
      </c>
      <c r="AC63" s="13">
        <v>1661.6</v>
      </c>
    </row>
    <row r="64" spans="1:29" ht="40.5" x14ac:dyDescent="0.45">
      <c r="A64" s="8">
        <v>3</v>
      </c>
      <c r="B64" s="11" t="s">
        <v>67</v>
      </c>
      <c r="C64" s="12">
        <v>426.1</v>
      </c>
      <c r="D64" s="12">
        <f t="shared" si="8"/>
        <v>44926056.839999996</v>
      </c>
      <c r="E64" s="12">
        <f t="shared" si="9"/>
        <v>0</v>
      </c>
      <c r="F64" s="12">
        <v>0</v>
      </c>
      <c r="G64" s="12">
        <v>0</v>
      </c>
      <c r="H64" s="13">
        <v>0</v>
      </c>
      <c r="I64" s="13">
        <v>0</v>
      </c>
      <c r="J64" s="12">
        <v>0</v>
      </c>
      <c r="K64" s="13">
        <v>0</v>
      </c>
      <c r="L64" s="12">
        <v>0</v>
      </c>
      <c r="M64" s="12">
        <v>0</v>
      </c>
      <c r="N64" s="12">
        <f t="shared" si="10"/>
        <v>426.1</v>
      </c>
      <c r="O64" s="12">
        <f t="shared" si="11"/>
        <v>510.4</v>
      </c>
      <c r="P64" s="12">
        <f t="shared" si="12"/>
        <v>44926056.839999996</v>
      </c>
      <c r="Q64" s="12">
        <v>0</v>
      </c>
      <c r="R64" s="12">
        <v>0</v>
      </c>
      <c r="S64" s="12">
        <v>0</v>
      </c>
      <c r="T64" s="12">
        <v>0</v>
      </c>
      <c r="U64" s="12">
        <v>37.9</v>
      </c>
      <c r="V64" s="12">
        <v>3034526.79</v>
      </c>
      <c r="W64" s="12">
        <v>472.5</v>
      </c>
      <c r="X64" s="12">
        <v>41891530.049999997</v>
      </c>
      <c r="Y64" s="12">
        <v>0</v>
      </c>
      <c r="Z64" s="13">
        <v>409.8</v>
      </c>
      <c r="AA64" s="13">
        <v>0</v>
      </c>
      <c r="AB64" s="13">
        <v>0</v>
      </c>
      <c r="AC64" s="13">
        <v>100.6</v>
      </c>
    </row>
    <row r="65" spans="1:29" ht="40.5" x14ac:dyDescent="0.45">
      <c r="A65" s="8">
        <v>4</v>
      </c>
      <c r="B65" s="11" t="s">
        <v>68</v>
      </c>
      <c r="C65" s="12">
        <v>319.7</v>
      </c>
      <c r="D65" s="12">
        <f t="shared" si="8"/>
        <v>25087833.399999999</v>
      </c>
      <c r="E65" s="12">
        <f t="shared" si="9"/>
        <v>31.8</v>
      </c>
      <c r="F65" s="12">
        <v>0</v>
      </c>
      <c r="G65" s="12">
        <v>0</v>
      </c>
      <c r="H65" s="13">
        <v>0</v>
      </c>
      <c r="I65" s="13">
        <v>0</v>
      </c>
      <c r="J65" s="12">
        <v>0</v>
      </c>
      <c r="K65" s="13">
        <v>0</v>
      </c>
      <c r="L65" s="12">
        <v>31.8</v>
      </c>
      <c r="M65" s="12">
        <v>0</v>
      </c>
      <c r="N65" s="12">
        <f t="shared" si="10"/>
        <v>287.89999999999998</v>
      </c>
      <c r="O65" s="12">
        <f t="shared" si="11"/>
        <v>360.9</v>
      </c>
      <c r="P65" s="12">
        <f t="shared" si="12"/>
        <v>25087833.399999999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360.9</v>
      </c>
      <c r="X65" s="12">
        <v>25087833.399999999</v>
      </c>
      <c r="Y65" s="12">
        <v>0</v>
      </c>
      <c r="Z65" s="13">
        <v>360.9</v>
      </c>
      <c r="AA65" s="13">
        <v>0</v>
      </c>
      <c r="AB65" s="13">
        <v>0</v>
      </c>
      <c r="AC65" s="13">
        <v>0</v>
      </c>
    </row>
    <row r="66" spans="1:29" ht="40.5" x14ac:dyDescent="0.45">
      <c r="A66" s="8">
        <v>5</v>
      </c>
      <c r="B66" s="11" t="s">
        <v>69</v>
      </c>
      <c r="C66" s="12">
        <v>643.91999999999996</v>
      </c>
      <c r="D66" s="12">
        <f t="shared" si="8"/>
        <v>41540022.509999998</v>
      </c>
      <c r="E66" s="12">
        <f t="shared" si="9"/>
        <v>0</v>
      </c>
      <c r="F66" s="12">
        <v>0</v>
      </c>
      <c r="G66" s="12">
        <v>0</v>
      </c>
      <c r="H66" s="13">
        <v>0</v>
      </c>
      <c r="I66" s="13">
        <v>0</v>
      </c>
      <c r="J66" s="12">
        <v>0</v>
      </c>
      <c r="K66" s="13">
        <v>0</v>
      </c>
      <c r="L66" s="12">
        <v>0</v>
      </c>
      <c r="M66" s="12">
        <v>0</v>
      </c>
      <c r="N66" s="12">
        <f t="shared" si="10"/>
        <v>643.91999999999996</v>
      </c>
      <c r="O66" s="12">
        <f t="shared" si="11"/>
        <v>805.9</v>
      </c>
      <c r="P66" s="12">
        <f t="shared" si="12"/>
        <v>41540022.509999998</v>
      </c>
      <c r="Q66" s="12">
        <v>0</v>
      </c>
      <c r="R66" s="12">
        <v>0</v>
      </c>
      <c r="S66" s="12">
        <v>805.9</v>
      </c>
      <c r="T66" s="12">
        <v>41540022.509999998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3">
        <v>325.3</v>
      </c>
      <c r="AA66" s="13">
        <v>0</v>
      </c>
      <c r="AB66" s="13">
        <v>0</v>
      </c>
      <c r="AC66" s="13">
        <v>480.6</v>
      </c>
    </row>
    <row r="67" spans="1:29" ht="40.5" x14ac:dyDescent="0.45">
      <c r="A67" s="8">
        <v>6</v>
      </c>
      <c r="B67" s="11" t="s">
        <v>36</v>
      </c>
      <c r="C67" s="12">
        <v>3199.31</v>
      </c>
      <c r="D67" s="12">
        <f t="shared" si="8"/>
        <v>201277795.91999999</v>
      </c>
      <c r="E67" s="12">
        <f t="shared" si="9"/>
        <v>100.7</v>
      </c>
      <c r="F67" s="12">
        <v>100.7</v>
      </c>
      <c r="G67" s="12">
        <v>2759000</v>
      </c>
      <c r="H67" s="13">
        <v>0</v>
      </c>
      <c r="I67" s="13">
        <v>0</v>
      </c>
      <c r="J67" s="12">
        <v>0</v>
      </c>
      <c r="K67" s="13">
        <v>0</v>
      </c>
      <c r="L67" s="12">
        <v>0</v>
      </c>
      <c r="M67" s="12">
        <v>0</v>
      </c>
      <c r="N67" s="12">
        <f t="shared" si="10"/>
        <v>3098.61</v>
      </c>
      <c r="O67" s="12">
        <f t="shared" si="11"/>
        <v>3849.9</v>
      </c>
      <c r="P67" s="12">
        <f t="shared" si="12"/>
        <v>198518795.91999999</v>
      </c>
      <c r="Q67" s="12">
        <v>0</v>
      </c>
      <c r="R67" s="12">
        <v>0</v>
      </c>
      <c r="S67" s="12">
        <v>3849.9</v>
      </c>
      <c r="T67" s="12">
        <v>198518795.91999999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3">
        <v>1557.3</v>
      </c>
      <c r="AA67" s="13">
        <v>0</v>
      </c>
      <c r="AB67" s="13">
        <v>0</v>
      </c>
      <c r="AC67" s="13">
        <v>2292.6</v>
      </c>
    </row>
    <row r="68" spans="1:29" ht="40.5" x14ac:dyDescent="0.45">
      <c r="A68" s="8">
        <v>7</v>
      </c>
      <c r="B68" s="11" t="s">
        <v>70</v>
      </c>
      <c r="C68" s="12">
        <v>4537.07</v>
      </c>
      <c r="D68" s="12">
        <f t="shared" si="8"/>
        <v>231550451.19999999</v>
      </c>
      <c r="E68" s="12">
        <f t="shared" si="9"/>
        <v>642.6</v>
      </c>
      <c r="F68" s="12">
        <v>642.6</v>
      </c>
      <c r="G68" s="12">
        <v>15786207</v>
      </c>
      <c r="H68" s="13">
        <v>0</v>
      </c>
      <c r="I68" s="13">
        <v>0</v>
      </c>
      <c r="J68" s="12">
        <v>0</v>
      </c>
      <c r="K68" s="13">
        <v>0</v>
      </c>
      <c r="L68" s="12">
        <v>0</v>
      </c>
      <c r="M68" s="12">
        <v>0</v>
      </c>
      <c r="N68" s="12">
        <f t="shared" si="10"/>
        <v>3894.47</v>
      </c>
      <c r="O68" s="12">
        <f t="shared" si="11"/>
        <v>4195.1000000000004</v>
      </c>
      <c r="P68" s="12">
        <f t="shared" si="12"/>
        <v>215764244.19999999</v>
      </c>
      <c r="Q68" s="12">
        <v>0</v>
      </c>
      <c r="R68" s="12">
        <v>0</v>
      </c>
      <c r="S68" s="12">
        <v>3634</v>
      </c>
      <c r="T68" s="12">
        <v>187305034.06999999</v>
      </c>
      <c r="U68" s="12">
        <v>0</v>
      </c>
      <c r="V68" s="12">
        <v>0</v>
      </c>
      <c r="W68" s="12">
        <v>561.1</v>
      </c>
      <c r="X68" s="12">
        <v>28459210.129999999</v>
      </c>
      <c r="Y68" s="12">
        <v>0</v>
      </c>
      <c r="Z68" s="13">
        <v>2349.6</v>
      </c>
      <c r="AA68" s="13">
        <v>0</v>
      </c>
      <c r="AB68" s="13">
        <v>0</v>
      </c>
      <c r="AC68" s="13">
        <v>1845.5</v>
      </c>
    </row>
    <row r="69" spans="1:29" ht="40.5" x14ac:dyDescent="0.45">
      <c r="A69" s="8">
        <v>8</v>
      </c>
      <c r="B69" s="11" t="s">
        <v>71</v>
      </c>
      <c r="C69" s="12">
        <v>848.3</v>
      </c>
      <c r="D69" s="12">
        <f t="shared" si="8"/>
        <v>58170098.979999997</v>
      </c>
      <c r="E69" s="12">
        <f t="shared" si="9"/>
        <v>0</v>
      </c>
      <c r="F69" s="12">
        <v>0</v>
      </c>
      <c r="G69" s="12">
        <v>0</v>
      </c>
      <c r="H69" s="13">
        <v>0</v>
      </c>
      <c r="I69" s="13">
        <v>0</v>
      </c>
      <c r="J69" s="12">
        <v>0</v>
      </c>
      <c r="K69" s="13">
        <v>0</v>
      </c>
      <c r="L69" s="12">
        <v>0</v>
      </c>
      <c r="M69" s="12">
        <v>0</v>
      </c>
      <c r="N69" s="12">
        <f t="shared" si="10"/>
        <v>848.3</v>
      </c>
      <c r="O69" s="12">
        <f t="shared" si="11"/>
        <v>1080.3</v>
      </c>
      <c r="P69" s="12">
        <f t="shared" si="12"/>
        <v>58170098.979999997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1080.3</v>
      </c>
      <c r="X69" s="12">
        <v>58170098.979999997</v>
      </c>
      <c r="Y69" s="12">
        <v>0</v>
      </c>
      <c r="Z69" s="13">
        <v>788.3</v>
      </c>
      <c r="AA69" s="13">
        <v>0</v>
      </c>
      <c r="AB69" s="13">
        <v>0</v>
      </c>
      <c r="AC69" s="13">
        <v>292</v>
      </c>
    </row>
    <row r="70" spans="1:29" ht="40.5" x14ac:dyDescent="0.45">
      <c r="A70" s="8">
        <v>9</v>
      </c>
      <c r="B70" s="11" t="s">
        <v>72</v>
      </c>
      <c r="C70" s="12">
        <v>5593.75</v>
      </c>
      <c r="D70" s="12">
        <f t="shared" si="8"/>
        <v>338398721.66000003</v>
      </c>
      <c r="E70" s="12">
        <f t="shared" si="9"/>
        <v>156.79</v>
      </c>
      <c r="F70" s="12">
        <v>156.79</v>
      </c>
      <c r="G70" s="12">
        <v>6328877</v>
      </c>
      <c r="H70" s="13">
        <v>0</v>
      </c>
      <c r="I70" s="13">
        <v>0</v>
      </c>
      <c r="J70" s="12">
        <v>0</v>
      </c>
      <c r="K70" s="13">
        <v>0</v>
      </c>
      <c r="L70" s="12">
        <v>0</v>
      </c>
      <c r="M70" s="12">
        <v>0</v>
      </c>
      <c r="N70" s="12">
        <f t="shared" si="10"/>
        <v>5436.96</v>
      </c>
      <c r="O70" s="12">
        <f t="shared" si="11"/>
        <v>6470.9</v>
      </c>
      <c r="P70" s="12">
        <f t="shared" si="12"/>
        <v>332069844.66000003</v>
      </c>
      <c r="Q70" s="12">
        <v>0</v>
      </c>
      <c r="R70" s="12">
        <v>0</v>
      </c>
      <c r="S70" s="12">
        <v>5809.9</v>
      </c>
      <c r="T70" s="12">
        <v>299551451</v>
      </c>
      <c r="U70" s="12">
        <v>0</v>
      </c>
      <c r="V70" s="12">
        <v>0</v>
      </c>
      <c r="W70" s="12">
        <v>661</v>
      </c>
      <c r="X70" s="12">
        <v>32518393.66</v>
      </c>
      <c r="Y70" s="12">
        <v>0</v>
      </c>
      <c r="Z70" s="13">
        <v>2312.4</v>
      </c>
      <c r="AA70" s="13">
        <v>0</v>
      </c>
      <c r="AB70" s="13">
        <v>0</v>
      </c>
      <c r="AC70" s="13">
        <v>4158.5</v>
      </c>
    </row>
    <row r="71" spans="1:29" ht="40.5" x14ac:dyDescent="0.45">
      <c r="A71" s="8">
        <v>10</v>
      </c>
      <c r="B71" s="11" t="s">
        <v>73</v>
      </c>
      <c r="C71" s="12">
        <v>2390.4</v>
      </c>
      <c r="D71" s="12">
        <f t="shared" si="8"/>
        <v>138131296.19999999</v>
      </c>
      <c r="E71" s="12">
        <f t="shared" si="9"/>
        <v>0</v>
      </c>
      <c r="F71" s="12">
        <v>0</v>
      </c>
      <c r="G71" s="12">
        <v>0</v>
      </c>
      <c r="H71" s="13">
        <v>0</v>
      </c>
      <c r="I71" s="13">
        <v>0</v>
      </c>
      <c r="J71" s="12">
        <v>0</v>
      </c>
      <c r="K71" s="13">
        <v>0</v>
      </c>
      <c r="L71" s="12">
        <v>0</v>
      </c>
      <c r="M71" s="12">
        <v>0</v>
      </c>
      <c r="N71" s="12">
        <f t="shared" si="10"/>
        <v>2390.4</v>
      </c>
      <c r="O71" s="12">
        <f t="shared" si="11"/>
        <v>2687.8</v>
      </c>
      <c r="P71" s="12">
        <f t="shared" si="12"/>
        <v>138131296.19999999</v>
      </c>
      <c r="Q71" s="12">
        <v>0</v>
      </c>
      <c r="R71" s="12">
        <v>0</v>
      </c>
      <c r="S71" s="12">
        <v>2687.8</v>
      </c>
      <c r="T71" s="12">
        <v>138131296.19999999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3">
        <v>1408.5</v>
      </c>
      <c r="AA71" s="13">
        <v>0</v>
      </c>
      <c r="AB71" s="13">
        <v>0</v>
      </c>
      <c r="AC71" s="13">
        <v>1279.3</v>
      </c>
    </row>
    <row r="72" spans="1:29" ht="40.5" x14ac:dyDescent="0.45">
      <c r="A72" s="8">
        <v>11</v>
      </c>
      <c r="B72" s="11" t="s">
        <v>74</v>
      </c>
      <c r="C72" s="12">
        <v>422.6</v>
      </c>
      <c r="D72" s="12">
        <f t="shared" si="8"/>
        <v>23129704.420000002</v>
      </c>
      <c r="E72" s="12">
        <f t="shared" si="9"/>
        <v>66.5</v>
      </c>
      <c r="F72" s="12">
        <v>0</v>
      </c>
      <c r="G72" s="12">
        <v>0</v>
      </c>
      <c r="H72" s="13">
        <v>0</v>
      </c>
      <c r="I72" s="13">
        <v>0</v>
      </c>
      <c r="J72" s="12">
        <v>0</v>
      </c>
      <c r="K72" s="13">
        <v>0</v>
      </c>
      <c r="L72" s="12">
        <v>66.5</v>
      </c>
      <c r="M72" s="12">
        <v>0</v>
      </c>
      <c r="N72" s="12">
        <f t="shared" si="10"/>
        <v>356.1</v>
      </c>
      <c r="O72" s="12">
        <f t="shared" si="11"/>
        <v>376.7</v>
      </c>
      <c r="P72" s="12">
        <f t="shared" si="12"/>
        <v>23129704.420000002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376.7</v>
      </c>
      <c r="X72" s="12">
        <v>23129704.420000002</v>
      </c>
      <c r="Y72" s="12">
        <v>0</v>
      </c>
      <c r="Z72" s="13">
        <v>213.2</v>
      </c>
      <c r="AA72" s="13">
        <v>0</v>
      </c>
      <c r="AB72" s="13">
        <v>0</v>
      </c>
      <c r="AC72" s="13">
        <v>163.5</v>
      </c>
    </row>
    <row r="73" spans="1:29" ht="40.5" x14ac:dyDescent="0.45">
      <c r="A73" s="8">
        <v>12</v>
      </c>
      <c r="B73" s="11" t="s">
        <v>75</v>
      </c>
      <c r="C73" s="12">
        <v>5634</v>
      </c>
      <c r="D73" s="12">
        <f t="shared" si="8"/>
        <v>326609733.93000001</v>
      </c>
      <c r="E73" s="12">
        <f t="shared" si="9"/>
        <v>0</v>
      </c>
      <c r="F73" s="12">
        <v>0</v>
      </c>
      <c r="G73" s="12">
        <v>0</v>
      </c>
      <c r="H73" s="13">
        <v>0</v>
      </c>
      <c r="I73" s="13">
        <v>0</v>
      </c>
      <c r="J73" s="12">
        <v>0</v>
      </c>
      <c r="K73" s="13">
        <v>0</v>
      </c>
      <c r="L73" s="12">
        <v>0</v>
      </c>
      <c r="M73" s="12">
        <v>0</v>
      </c>
      <c r="N73" s="12">
        <f t="shared" si="10"/>
        <v>5634</v>
      </c>
      <c r="O73" s="12">
        <f t="shared" si="11"/>
        <v>6343</v>
      </c>
      <c r="P73" s="12">
        <f t="shared" si="12"/>
        <v>326609733.93000001</v>
      </c>
      <c r="Q73" s="12">
        <v>0</v>
      </c>
      <c r="R73" s="12">
        <v>0</v>
      </c>
      <c r="S73" s="12">
        <v>6310.9</v>
      </c>
      <c r="T73" s="12">
        <v>325639653.93000001</v>
      </c>
      <c r="U73" s="12">
        <v>0</v>
      </c>
      <c r="V73" s="12">
        <v>0</v>
      </c>
      <c r="W73" s="12">
        <v>32.1</v>
      </c>
      <c r="X73" s="12">
        <v>970080</v>
      </c>
      <c r="Y73" s="12">
        <v>0</v>
      </c>
      <c r="Z73" s="13">
        <v>3224.5</v>
      </c>
      <c r="AA73" s="13">
        <v>0</v>
      </c>
      <c r="AB73" s="13">
        <v>0</v>
      </c>
      <c r="AC73" s="13">
        <v>3118.5</v>
      </c>
    </row>
    <row r="74" spans="1:29" ht="40.5" x14ac:dyDescent="0.45">
      <c r="A74" s="8">
        <v>13</v>
      </c>
      <c r="B74" s="11" t="s">
        <v>76</v>
      </c>
      <c r="C74" s="12">
        <v>84.1</v>
      </c>
      <c r="D74" s="12">
        <f t="shared" si="8"/>
        <v>5557267.2000000002</v>
      </c>
      <c r="E74" s="12">
        <f t="shared" si="9"/>
        <v>0</v>
      </c>
      <c r="F74" s="12">
        <v>0</v>
      </c>
      <c r="G74" s="12">
        <v>0</v>
      </c>
      <c r="H74" s="13">
        <v>0</v>
      </c>
      <c r="I74" s="13">
        <v>0</v>
      </c>
      <c r="J74" s="12">
        <v>0</v>
      </c>
      <c r="K74" s="13">
        <v>0</v>
      </c>
      <c r="L74" s="12">
        <v>0</v>
      </c>
      <c r="M74" s="12">
        <v>0</v>
      </c>
      <c r="N74" s="12">
        <f t="shared" si="10"/>
        <v>84.1</v>
      </c>
      <c r="O74" s="12">
        <f t="shared" si="11"/>
        <v>144.6</v>
      </c>
      <c r="P74" s="12">
        <f t="shared" si="12"/>
        <v>5557267.2000000002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144.6</v>
      </c>
      <c r="X74" s="12">
        <v>5557267.2000000002</v>
      </c>
      <c r="Y74" s="12">
        <v>0</v>
      </c>
      <c r="Z74" s="13">
        <v>144.6</v>
      </c>
      <c r="AA74" s="13">
        <v>0</v>
      </c>
      <c r="AB74" s="13">
        <v>0</v>
      </c>
      <c r="AC74" s="13">
        <v>0</v>
      </c>
    </row>
    <row r="75" spans="1:29" ht="40.5" x14ac:dyDescent="0.45">
      <c r="A75" s="8">
        <v>14</v>
      </c>
      <c r="B75" s="11" t="s">
        <v>77</v>
      </c>
      <c r="C75" s="12">
        <v>103.3</v>
      </c>
      <c r="D75" s="12">
        <f t="shared" si="8"/>
        <v>6238906</v>
      </c>
      <c r="E75" s="12">
        <f t="shared" si="9"/>
        <v>0</v>
      </c>
      <c r="F75" s="12">
        <v>0</v>
      </c>
      <c r="G75" s="12">
        <v>0</v>
      </c>
      <c r="H75" s="13">
        <v>0</v>
      </c>
      <c r="I75" s="13">
        <v>0</v>
      </c>
      <c r="J75" s="12">
        <v>0</v>
      </c>
      <c r="K75" s="13">
        <v>0</v>
      </c>
      <c r="L75" s="12">
        <v>0</v>
      </c>
      <c r="M75" s="12">
        <v>0</v>
      </c>
      <c r="N75" s="12">
        <f t="shared" si="10"/>
        <v>103.3</v>
      </c>
      <c r="O75" s="12">
        <f t="shared" si="11"/>
        <v>141.9</v>
      </c>
      <c r="P75" s="12">
        <f t="shared" si="12"/>
        <v>6238906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141.9</v>
      </c>
      <c r="X75" s="12">
        <v>6238906</v>
      </c>
      <c r="Y75" s="12">
        <v>0</v>
      </c>
      <c r="Z75" s="13">
        <v>59.8</v>
      </c>
      <c r="AA75" s="13">
        <v>0</v>
      </c>
      <c r="AB75" s="13">
        <v>0</v>
      </c>
      <c r="AC75" s="13">
        <v>82.1</v>
      </c>
    </row>
    <row r="76" spans="1:29" ht="20.25" x14ac:dyDescent="0.45">
      <c r="A76" s="16"/>
      <c r="B76" s="11" t="s">
        <v>78</v>
      </c>
      <c r="C76" s="12">
        <f t="shared" ref="C76:AC76" si="13">SUM(C77:C93)</f>
        <v>40694.660000000003</v>
      </c>
      <c r="D76" s="12">
        <f t="shared" si="13"/>
        <v>4413677497.5999994</v>
      </c>
      <c r="E76" s="12">
        <f t="shared" si="13"/>
        <v>1008.88</v>
      </c>
      <c r="F76" s="12">
        <f t="shared" si="13"/>
        <v>955.38</v>
      </c>
      <c r="G76" s="12">
        <f t="shared" si="13"/>
        <v>58814961</v>
      </c>
      <c r="H76" s="13">
        <f t="shared" si="13"/>
        <v>0</v>
      </c>
      <c r="I76" s="13">
        <f t="shared" si="13"/>
        <v>0</v>
      </c>
      <c r="J76" s="12">
        <f t="shared" si="13"/>
        <v>0</v>
      </c>
      <c r="K76" s="13">
        <f t="shared" si="13"/>
        <v>0</v>
      </c>
      <c r="L76" s="12">
        <f t="shared" si="13"/>
        <v>53.5</v>
      </c>
      <c r="M76" s="12">
        <f t="shared" si="13"/>
        <v>0</v>
      </c>
      <c r="N76" s="14">
        <f t="shared" si="13"/>
        <v>39685.78</v>
      </c>
      <c r="O76" s="14">
        <f t="shared" si="13"/>
        <v>46317.479999999996</v>
      </c>
      <c r="P76" s="14">
        <f t="shared" si="13"/>
        <v>4354862536.5999994</v>
      </c>
      <c r="Q76" s="14">
        <f t="shared" si="13"/>
        <v>0</v>
      </c>
      <c r="R76" s="12">
        <f t="shared" si="13"/>
        <v>0</v>
      </c>
      <c r="S76" s="12">
        <f t="shared" si="13"/>
        <v>41805.68</v>
      </c>
      <c r="T76" s="12">
        <f t="shared" si="13"/>
        <v>4096681801.4399996</v>
      </c>
      <c r="U76" s="12">
        <f t="shared" si="13"/>
        <v>58.4</v>
      </c>
      <c r="V76" s="14">
        <f t="shared" si="13"/>
        <v>4496800</v>
      </c>
      <c r="W76" s="14">
        <f t="shared" si="13"/>
        <v>4453.3999999999996</v>
      </c>
      <c r="X76" s="14">
        <f t="shared" si="13"/>
        <v>253683935.15999997</v>
      </c>
      <c r="Y76" s="14">
        <f t="shared" si="13"/>
        <v>0</v>
      </c>
      <c r="Z76" s="13">
        <f t="shared" si="13"/>
        <v>23075.549999999996</v>
      </c>
      <c r="AA76" s="13">
        <f t="shared" si="13"/>
        <v>0</v>
      </c>
      <c r="AB76" s="15">
        <f t="shared" si="13"/>
        <v>0</v>
      </c>
      <c r="AC76" s="15">
        <f t="shared" si="13"/>
        <v>23241.93</v>
      </c>
    </row>
    <row r="77" spans="1:29" ht="40.5" x14ac:dyDescent="0.45">
      <c r="A77" s="8">
        <v>1</v>
      </c>
      <c r="B77" s="11" t="s">
        <v>25</v>
      </c>
      <c r="C77" s="12">
        <v>579.6</v>
      </c>
      <c r="D77" s="12">
        <f t="shared" ref="D77:D93" si="14">G77+H77+I77+K77+M77+P77</f>
        <v>31705464.800000001</v>
      </c>
      <c r="E77" s="12">
        <f t="shared" ref="E77:E93" si="15">F77+J77+L77</f>
        <v>0</v>
      </c>
      <c r="F77" s="12">
        <v>0</v>
      </c>
      <c r="G77" s="12">
        <v>0</v>
      </c>
      <c r="H77" s="13">
        <v>0</v>
      </c>
      <c r="I77" s="13">
        <v>0</v>
      </c>
      <c r="J77" s="12">
        <v>0</v>
      </c>
      <c r="K77" s="13">
        <v>0</v>
      </c>
      <c r="L77" s="12">
        <v>0</v>
      </c>
      <c r="M77" s="12">
        <v>0</v>
      </c>
      <c r="N77" s="12">
        <f t="shared" ref="N77:N93" si="16">C77-E77</f>
        <v>579.6</v>
      </c>
      <c r="O77" s="12">
        <f t="shared" ref="O77:O93" si="17">Q77+S77+U77+W77</f>
        <v>568.79999999999995</v>
      </c>
      <c r="P77" s="12">
        <f t="shared" ref="P77:P93" si="18">R77+T77+V77+X77+Y77</f>
        <v>31705464.800000001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568.79999999999995</v>
      </c>
      <c r="X77" s="12">
        <v>31705464.800000001</v>
      </c>
      <c r="Y77" s="12">
        <v>0</v>
      </c>
      <c r="Z77" s="13">
        <v>568.79999999999995</v>
      </c>
      <c r="AA77" s="13">
        <v>0</v>
      </c>
      <c r="AB77" s="13">
        <v>0</v>
      </c>
      <c r="AC77" s="13">
        <v>0</v>
      </c>
    </row>
    <row r="78" spans="1:29" ht="40.5" x14ac:dyDescent="0.45">
      <c r="A78" s="8">
        <v>2</v>
      </c>
      <c r="B78" s="11" t="s">
        <v>26</v>
      </c>
      <c r="C78" s="12">
        <v>129.19999999999999</v>
      </c>
      <c r="D78" s="12">
        <f t="shared" si="14"/>
        <v>9491166.5999999996</v>
      </c>
      <c r="E78" s="12">
        <f t="shared" si="15"/>
        <v>0</v>
      </c>
      <c r="F78" s="12">
        <v>0</v>
      </c>
      <c r="G78" s="12">
        <v>0</v>
      </c>
      <c r="H78" s="13">
        <v>0</v>
      </c>
      <c r="I78" s="13">
        <v>0</v>
      </c>
      <c r="J78" s="12">
        <v>0</v>
      </c>
      <c r="K78" s="13">
        <v>0</v>
      </c>
      <c r="L78" s="12">
        <v>0</v>
      </c>
      <c r="M78" s="12">
        <v>0</v>
      </c>
      <c r="N78" s="12">
        <f t="shared" si="16"/>
        <v>129.19999999999999</v>
      </c>
      <c r="O78" s="12">
        <f t="shared" si="17"/>
        <v>168.9</v>
      </c>
      <c r="P78" s="12">
        <f t="shared" si="18"/>
        <v>9491166.5999999996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168.9</v>
      </c>
      <c r="X78" s="12">
        <v>9491166.5999999996</v>
      </c>
      <c r="Y78" s="12">
        <v>0</v>
      </c>
      <c r="Z78" s="13">
        <v>80</v>
      </c>
      <c r="AA78" s="13">
        <v>0</v>
      </c>
      <c r="AB78" s="13">
        <v>0</v>
      </c>
      <c r="AC78" s="13">
        <v>88.9</v>
      </c>
    </row>
    <row r="79" spans="1:29" ht="40.5" x14ac:dyDescent="0.45">
      <c r="A79" s="8">
        <v>3</v>
      </c>
      <c r="B79" s="11" t="s">
        <v>27</v>
      </c>
      <c r="C79" s="12">
        <v>3157.42</v>
      </c>
      <c r="D79" s="12">
        <f t="shared" si="14"/>
        <v>336563604.56</v>
      </c>
      <c r="E79" s="12">
        <f t="shared" si="15"/>
        <v>0</v>
      </c>
      <c r="F79" s="12">
        <v>0</v>
      </c>
      <c r="G79" s="12">
        <v>0</v>
      </c>
      <c r="H79" s="13">
        <v>0</v>
      </c>
      <c r="I79" s="13">
        <v>0</v>
      </c>
      <c r="J79" s="12">
        <v>0</v>
      </c>
      <c r="K79" s="13">
        <v>0</v>
      </c>
      <c r="L79" s="12">
        <v>0</v>
      </c>
      <c r="M79" s="12">
        <v>0</v>
      </c>
      <c r="N79" s="12">
        <f t="shared" si="16"/>
        <v>3157.42</v>
      </c>
      <c r="O79" s="12">
        <f t="shared" si="17"/>
        <v>3549.7999999999997</v>
      </c>
      <c r="P79" s="12">
        <f t="shared" si="18"/>
        <v>336563604.56</v>
      </c>
      <c r="Q79" s="12">
        <v>0</v>
      </c>
      <c r="R79" s="12">
        <v>0</v>
      </c>
      <c r="S79" s="12">
        <v>3396.1</v>
      </c>
      <c r="T79" s="12">
        <v>329541820.06</v>
      </c>
      <c r="U79" s="12">
        <v>0</v>
      </c>
      <c r="V79" s="12">
        <v>0</v>
      </c>
      <c r="W79" s="12">
        <v>153.69999999999999</v>
      </c>
      <c r="X79" s="12">
        <v>7021784.5</v>
      </c>
      <c r="Y79" s="12">
        <v>0</v>
      </c>
      <c r="Z79" s="13">
        <v>1060.5999999999999</v>
      </c>
      <c r="AA79" s="13">
        <v>0</v>
      </c>
      <c r="AB79" s="13">
        <v>0</v>
      </c>
      <c r="AC79" s="13">
        <v>2489.1999999999998</v>
      </c>
    </row>
    <row r="80" spans="1:29" ht="40.5" x14ac:dyDescent="0.45">
      <c r="A80" s="8">
        <v>4</v>
      </c>
      <c r="B80" s="11" t="s">
        <v>79</v>
      </c>
      <c r="C80" s="12">
        <v>4548.3999999999996</v>
      </c>
      <c r="D80" s="12">
        <f t="shared" si="14"/>
        <v>394008253.08999997</v>
      </c>
      <c r="E80" s="12">
        <f t="shared" si="15"/>
        <v>159.6</v>
      </c>
      <c r="F80" s="12">
        <v>159.6</v>
      </c>
      <c r="G80" s="12">
        <v>8460000</v>
      </c>
      <c r="H80" s="13">
        <v>0</v>
      </c>
      <c r="I80" s="13">
        <v>0</v>
      </c>
      <c r="J80" s="12">
        <v>0</v>
      </c>
      <c r="K80" s="13">
        <v>0</v>
      </c>
      <c r="L80" s="12">
        <v>0</v>
      </c>
      <c r="M80" s="12">
        <v>0</v>
      </c>
      <c r="N80" s="12">
        <f t="shared" si="16"/>
        <v>4388.7999999999993</v>
      </c>
      <c r="O80" s="12">
        <f t="shared" si="17"/>
        <v>4959.41</v>
      </c>
      <c r="P80" s="12">
        <f t="shared" si="18"/>
        <v>385548253.08999997</v>
      </c>
      <c r="Q80" s="12">
        <v>0</v>
      </c>
      <c r="R80" s="12">
        <v>0</v>
      </c>
      <c r="S80" s="12">
        <v>4959.41</v>
      </c>
      <c r="T80" s="12">
        <v>385548253.08999997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3">
        <v>1644.99</v>
      </c>
      <c r="AA80" s="13">
        <v>0</v>
      </c>
      <c r="AB80" s="13">
        <v>0</v>
      </c>
      <c r="AC80" s="13">
        <v>3314.42</v>
      </c>
    </row>
    <row r="81" spans="1:29" ht="40.5" x14ac:dyDescent="0.45">
      <c r="A81" s="8">
        <v>5</v>
      </c>
      <c r="B81" s="11" t="s">
        <v>80</v>
      </c>
      <c r="C81" s="12">
        <v>526.70000000000005</v>
      </c>
      <c r="D81" s="12">
        <f t="shared" si="14"/>
        <v>53748016.979999997</v>
      </c>
      <c r="E81" s="12">
        <f t="shared" si="15"/>
        <v>171.4</v>
      </c>
      <c r="F81" s="12">
        <v>117.9</v>
      </c>
      <c r="G81" s="12">
        <v>14400207</v>
      </c>
      <c r="H81" s="13">
        <v>0</v>
      </c>
      <c r="I81" s="13">
        <v>0</v>
      </c>
      <c r="J81" s="12">
        <v>0</v>
      </c>
      <c r="K81" s="13">
        <v>0</v>
      </c>
      <c r="L81" s="12">
        <v>53.5</v>
      </c>
      <c r="M81" s="12">
        <v>0</v>
      </c>
      <c r="N81" s="12">
        <f t="shared" si="16"/>
        <v>355.30000000000007</v>
      </c>
      <c r="O81" s="12">
        <f t="shared" si="17"/>
        <v>415.4</v>
      </c>
      <c r="P81" s="12">
        <f t="shared" si="18"/>
        <v>39347809.979999997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415.4</v>
      </c>
      <c r="X81" s="12">
        <v>39347809.979999997</v>
      </c>
      <c r="Y81" s="12">
        <v>0</v>
      </c>
      <c r="Z81" s="13">
        <v>136.9</v>
      </c>
      <c r="AA81" s="13">
        <v>0</v>
      </c>
      <c r="AB81" s="13">
        <v>0</v>
      </c>
      <c r="AC81" s="13">
        <v>278.5</v>
      </c>
    </row>
    <row r="82" spans="1:29" ht="40.5" x14ac:dyDescent="0.45">
      <c r="A82" s="8">
        <v>6</v>
      </c>
      <c r="B82" s="11" t="s">
        <v>81</v>
      </c>
      <c r="C82" s="12">
        <v>472.2</v>
      </c>
      <c r="D82" s="12">
        <f t="shared" si="14"/>
        <v>43800000</v>
      </c>
      <c r="E82" s="12">
        <f t="shared" si="15"/>
        <v>0</v>
      </c>
      <c r="F82" s="12">
        <v>0</v>
      </c>
      <c r="G82" s="12">
        <v>0</v>
      </c>
      <c r="H82" s="13">
        <v>0</v>
      </c>
      <c r="I82" s="13">
        <v>0</v>
      </c>
      <c r="J82" s="12">
        <v>0</v>
      </c>
      <c r="K82" s="13">
        <v>0</v>
      </c>
      <c r="L82" s="12">
        <v>0</v>
      </c>
      <c r="M82" s="12">
        <v>0</v>
      </c>
      <c r="N82" s="12">
        <f t="shared" si="16"/>
        <v>472.2</v>
      </c>
      <c r="O82" s="12">
        <f t="shared" si="17"/>
        <v>522.70000000000005</v>
      </c>
      <c r="P82" s="12">
        <f t="shared" si="18"/>
        <v>43800000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522.70000000000005</v>
      </c>
      <c r="X82" s="12">
        <v>43800000</v>
      </c>
      <c r="Y82" s="12">
        <v>0</v>
      </c>
      <c r="Z82" s="13">
        <v>321.89999999999998</v>
      </c>
      <c r="AA82" s="13">
        <v>0</v>
      </c>
      <c r="AB82" s="13">
        <v>0</v>
      </c>
      <c r="AC82" s="13">
        <v>200.8</v>
      </c>
    </row>
    <row r="83" spans="1:29" ht="40.5" x14ac:dyDescent="0.45">
      <c r="A83" s="8">
        <v>7</v>
      </c>
      <c r="B83" s="11" t="s">
        <v>40</v>
      </c>
      <c r="C83" s="12">
        <v>194.81</v>
      </c>
      <c r="D83" s="12">
        <f t="shared" si="14"/>
        <v>15196897.4</v>
      </c>
      <c r="E83" s="12">
        <f t="shared" si="15"/>
        <v>0</v>
      </c>
      <c r="F83" s="12">
        <v>0</v>
      </c>
      <c r="G83" s="12">
        <v>0</v>
      </c>
      <c r="H83" s="13">
        <v>0</v>
      </c>
      <c r="I83" s="13">
        <v>0</v>
      </c>
      <c r="J83" s="12">
        <v>0</v>
      </c>
      <c r="K83" s="13">
        <v>0</v>
      </c>
      <c r="L83" s="12">
        <v>0</v>
      </c>
      <c r="M83" s="12">
        <v>0</v>
      </c>
      <c r="N83" s="12">
        <f t="shared" si="16"/>
        <v>194.81</v>
      </c>
      <c r="O83" s="12">
        <f t="shared" si="17"/>
        <v>227.9</v>
      </c>
      <c r="P83" s="12">
        <f t="shared" si="18"/>
        <v>15196897.4</v>
      </c>
      <c r="Q83" s="12">
        <v>0</v>
      </c>
      <c r="R83" s="12">
        <v>0</v>
      </c>
      <c r="S83" s="12">
        <v>0</v>
      </c>
      <c r="T83" s="12">
        <v>0</v>
      </c>
      <c r="U83" s="12">
        <v>58.4</v>
      </c>
      <c r="V83" s="12">
        <v>4496800</v>
      </c>
      <c r="W83" s="12">
        <v>169.5</v>
      </c>
      <c r="X83" s="12">
        <v>10700097.4</v>
      </c>
      <c r="Y83" s="12">
        <v>0</v>
      </c>
      <c r="Z83" s="13">
        <v>107.9</v>
      </c>
      <c r="AA83" s="13">
        <v>0</v>
      </c>
      <c r="AB83" s="13">
        <v>0</v>
      </c>
      <c r="AC83" s="13">
        <v>120</v>
      </c>
    </row>
    <row r="84" spans="1:29" ht="40.5" x14ac:dyDescent="0.45">
      <c r="A84" s="8">
        <v>8</v>
      </c>
      <c r="B84" s="11" t="s">
        <v>82</v>
      </c>
      <c r="C84" s="12">
        <v>2744.3</v>
      </c>
      <c r="D84" s="12">
        <f t="shared" si="14"/>
        <v>310425767.09999996</v>
      </c>
      <c r="E84" s="12">
        <f t="shared" si="15"/>
        <v>403.42</v>
      </c>
      <c r="F84" s="12">
        <v>403.42</v>
      </c>
      <c r="G84" s="12">
        <v>21800500</v>
      </c>
      <c r="H84" s="13">
        <v>0</v>
      </c>
      <c r="I84" s="13">
        <v>0</v>
      </c>
      <c r="J84" s="12">
        <v>0</v>
      </c>
      <c r="K84" s="13">
        <v>0</v>
      </c>
      <c r="L84" s="12">
        <v>0</v>
      </c>
      <c r="M84" s="12">
        <v>0</v>
      </c>
      <c r="N84" s="12">
        <f t="shared" si="16"/>
        <v>2340.88</v>
      </c>
      <c r="O84" s="12">
        <f t="shared" si="17"/>
        <v>2623.82</v>
      </c>
      <c r="P84" s="12">
        <f t="shared" si="18"/>
        <v>288625267.09999996</v>
      </c>
      <c r="Q84" s="12">
        <v>0</v>
      </c>
      <c r="R84" s="12">
        <v>0</v>
      </c>
      <c r="S84" s="12">
        <v>2548.02</v>
      </c>
      <c r="T84" s="12">
        <v>284562440.89999998</v>
      </c>
      <c r="U84" s="12">
        <v>0</v>
      </c>
      <c r="V84" s="12">
        <v>0</v>
      </c>
      <c r="W84" s="12">
        <v>75.8</v>
      </c>
      <c r="X84" s="12">
        <v>4062826.2</v>
      </c>
      <c r="Y84" s="12">
        <v>0</v>
      </c>
      <c r="Z84" s="13">
        <v>795.2</v>
      </c>
      <c r="AA84" s="13">
        <v>0</v>
      </c>
      <c r="AB84" s="13">
        <v>0</v>
      </c>
      <c r="AC84" s="13">
        <v>1828.62</v>
      </c>
    </row>
    <row r="85" spans="1:29" ht="40.5" x14ac:dyDescent="0.45">
      <c r="A85" s="8">
        <v>9</v>
      </c>
      <c r="B85" s="11" t="s">
        <v>45</v>
      </c>
      <c r="C85" s="12">
        <v>828.6</v>
      </c>
      <c r="D85" s="12">
        <f t="shared" si="14"/>
        <v>46745000</v>
      </c>
      <c r="E85" s="12">
        <f t="shared" si="15"/>
        <v>19.16</v>
      </c>
      <c r="F85" s="12">
        <v>19.16</v>
      </c>
      <c r="G85" s="12">
        <v>100000</v>
      </c>
      <c r="H85" s="13">
        <v>0</v>
      </c>
      <c r="I85" s="13">
        <v>0</v>
      </c>
      <c r="J85" s="12">
        <v>0</v>
      </c>
      <c r="K85" s="13">
        <v>0</v>
      </c>
      <c r="L85" s="12">
        <v>0</v>
      </c>
      <c r="M85" s="12">
        <v>0</v>
      </c>
      <c r="N85" s="12">
        <f t="shared" si="16"/>
        <v>809.44</v>
      </c>
      <c r="O85" s="12">
        <f t="shared" si="17"/>
        <v>1020.5</v>
      </c>
      <c r="P85" s="12">
        <f t="shared" si="18"/>
        <v>46645000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1020.5</v>
      </c>
      <c r="X85" s="12">
        <v>46645000</v>
      </c>
      <c r="Y85" s="12">
        <v>0</v>
      </c>
      <c r="Z85" s="13">
        <v>785.1</v>
      </c>
      <c r="AA85" s="13">
        <v>0</v>
      </c>
      <c r="AB85" s="13">
        <v>0</v>
      </c>
      <c r="AC85" s="13">
        <v>235.4</v>
      </c>
    </row>
    <row r="86" spans="1:29" ht="40.5" x14ac:dyDescent="0.45">
      <c r="A86" s="8">
        <v>10</v>
      </c>
      <c r="B86" s="11" t="s">
        <v>47</v>
      </c>
      <c r="C86" s="12">
        <v>114.4</v>
      </c>
      <c r="D86" s="12">
        <f t="shared" si="14"/>
        <v>6861287.4000000004</v>
      </c>
      <c r="E86" s="12">
        <f t="shared" si="15"/>
        <v>0</v>
      </c>
      <c r="F86" s="12">
        <v>0</v>
      </c>
      <c r="G86" s="12">
        <v>0</v>
      </c>
      <c r="H86" s="13">
        <v>0</v>
      </c>
      <c r="I86" s="13">
        <v>0</v>
      </c>
      <c r="J86" s="12">
        <v>0</v>
      </c>
      <c r="K86" s="13">
        <v>0</v>
      </c>
      <c r="L86" s="12">
        <v>0</v>
      </c>
      <c r="M86" s="12">
        <v>0</v>
      </c>
      <c r="N86" s="12">
        <f t="shared" si="16"/>
        <v>114.4</v>
      </c>
      <c r="O86" s="12">
        <f t="shared" si="17"/>
        <v>122.9</v>
      </c>
      <c r="P86" s="12">
        <f t="shared" si="18"/>
        <v>6861287.4000000004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122.9</v>
      </c>
      <c r="X86" s="12">
        <v>6861287.4000000004</v>
      </c>
      <c r="Y86" s="12">
        <v>0</v>
      </c>
      <c r="Z86" s="13">
        <v>122.9</v>
      </c>
      <c r="AA86" s="13">
        <v>0</v>
      </c>
      <c r="AB86" s="13">
        <v>0</v>
      </c>
      <c r="AC86" s="13">
        <v>0</v>
      </c>
    </row>
    <row r="87" spans="1:29" ht="40.5" x14ac:dyDescent="0.45">
      <c r="A87" s="8">
        <v>11</v>
      </c>
      <c r="B87" s="11" t="s">
        <v>74</v>
      </c>
      <c r="C87" s="12">
        <v>399.6</v>
      </c>
      <c r="D87" s="12">
        <f t="shared" si="14"/>
        <v>30378586</v>
      </c>
      <c r="E87" s="12">
        <f t="shared" si="15"/>
        <v>161.69999999999999</v>
      </c>
      <c r="F87" s="12">
        <v>161.69999999999999</v>
      </c>
      <c r="G87" s="12">
        <v>12308986</v>
      </c>
      <c r="H87" s="13">
        <v>0</v>
      </c>
      <c r="I87" s="13">
        <v>0</v>
      </c>
      <c r="J87" s="12">
        <v>0</v>
      </c>
      <c r="K87" s="13">
        <v>0</v>
      </c>
      <c r="L87" s="12">
        <v>0</v>
      </c>
      <c r="M87" s="12">
        <v>0</v>
      </c>
      <c r="N87" s="12">
        <f t="shared" si="16"/>
        <v>237.90000000000003</v>
      </c>
      <c r="O87" s="12">
        <f t="shared" si="17"/>
        <v>236.4</v>
      </c>
      <c r="P87" s="12">
        <f t="shared" si="18"/>
        <v>18069600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236.4</v>
      </c>
      <c r="X87" s="12">
        <v>18069600</v>
      </c>
      <c r="Y87" s="12">
        <v>0</v>
      </c>
      <c r="Z87" s="13">
        <v>236.4</v>
      </c>
      <c r="AA87" s="13">
        <v>0</v>
      </c>
      <c r="AB87" s="13">
        <v>0</v>
      </c>
      <c r="AC87" s="13">
        <v>0</v>
      </c>
    </row>
    <row r="88" spans="1:29" ht="40.5" x14ac:dyDescent="0.45">
      <c r="A88" s="8">
        <v>12</v>
      </c>
      <c r="B88" s="11" t="s">
        <v>52</v>
      </c>
      <c r="C88" s="12">
        <v>5704.2</v>
      </c>
      <c r="D88" s="12">
        <f t="shared" si="14"/>
        <v>585339974.64999998</v>
      </c>
      <c r="E88" s="12">
        <f t="shared" si="15"/>
        <v>0</v>
      </c>
      <c r="F88" s="12">
        <v>0</v>
      </c>
      <c r="G88" s="12">
        <v>0</v>
      </c>
      <c r="H88" s="13">
        <v>0</v>
      </c>
      <c r="I88" s="13">
        <v>0</v>
      </c>
      <c r="J88" s="12">
        <v>0</v>
      </c>
      <c r="K88" s="13">
        <v>0</v>
      </c>
      <c r="L88" s="12">
        <v>0</v>
      </c>
      <c r="M88" s="12">
        <v>0</v>
      </c>
      <c r="N88" s="12">
        <f t="shared" si="16"/>
        <v>5704.2</v>
      </c>
      <c r="O88" s="12">
        <f t="shared" si="17"/>
        <v>6665.62</v>
      </c>
      <c r="P88" s="12">
        <f t="shared" si="18"/>
        <v>585339974.64999998</v>
      </c>
      <c r="Q88" s="12">
        <v>0</v>
      </c>
      <c r="R88" s="12">
        <v>0</v>
      </c>
      <c r="S88" s="12">
        <v>6488.62</v>
      </c>
      <c r="T88" s="12">
        <v>575909079.48000002</v>
      </c>
      <c r="U88" s="12">
        <v>0</v>
      </c>
      <c r="V88" s="12">
        <v>0</v>
      </c>
      <c r="W88" s="12">
        <v>177</v>
      </c>
      <c r="X88" s="12">
        <v>9430895.1699999999</v>
      </c>
      <c r="Y88" s="12">
        <v>0</v>
      </c>
      <c r="Z88" s="13">
        <v>3224.22</v>
      </c>
      <c r="AA88" s="13">
        <v>0</v>
      </c>
      <c r="AB88" s="13">
        <v>0</v>
      </c>
      <c r="AC88" s="13">
        <v>3441.4</v>
      </c>
    </row>
    <row r="89" spans="1:29" ht="40.5" x14ac:dyDescent="0.45">
      <c r="A89" s="8">
        <v>13</v>
      </c>
      <c r="B89" s="11" t="s">
        <v>53</v>
      </c>
      <c r="C89" s="12">
        <v>1287.5999999999999</v>
      </c>
      <c r="D89" s="12">
        <f t="shared" si="14"/>
        <v>145968046.86000001</v>
      </c>
      <c r="E89" s="12">
        <f t="shared" si="15"/>
        <v>0</v>
      </c>
      <c r="F89" s="12">
        <v>0</v>
      </c>
      <c r="G89" s="12">
        <v>0</v>
      </c>
      <c r="H89" s="13">
        <v>0</v>
      </c>
      <c r="I89" s="13">
        <v>0</v>
      </c>
      <c r="J89" s="12">
        <v>0</v>
      </c>
      <c r="K89" s="13">
        <v>0</v>
      </c>
      <c r="L89" s="12">
        <v>0</v>
      </c>
      <c r="M89" s="12">
        <v>0</v>
      </c>
      <c r="N89" s="12">
        <f t="shared" si="16"/>
        <v>1287.5999999999999</v>
      </c>
      <c r="O89" s="12">
        <f t="shared" si="17"/>
        <v>1474.5</v>
      </c>
      <c r="P89" s="12">
        <f t="shared" si="18"/>
        <v>145968046.86000001</v>
      </c>
      <c r="Q89" s="12">
        <v>0</v>
      </c>
      <c r="R89" s="12">
        <v>0</v>
      </c>
      <c r="S89" s="12">
        <v>1053.5</v>
      </c>
      <c r="T89" s="12">
        <v>131525229.45</v>
      </c>
      <c r="U89" s="12">
        <v>0</v>
      </c>
      <c r="V89" s="12">
        <v>0</v>
      </c>
      <c r="W89" s="12">
        <v>421</v>
      </c>
      <c r="X89" s="12">
        <v>14442817.41</v>
      </c>
      <c r="Y89" s="12">
        <v>0</v>
      </c>
      <c r="Z89" s="13">
        <v>832</v>
      </c>
      <c r="AA89" s="13">
        <v>0</v>
      </c>
      <c r="AB89" s="13">
        <v>0</v>
      </c>
      <c r="AC89" s="13">
        <v>642.5</v>
      </c>
    </row>
    <row r="90" spans="1:29" ht="40.5" x14ac:dyDescent="0.45">
      <c r="A90" s="8">
        <v>14</v>
      </c>
      <c r="B90" s="11" t="s">
        <v>83</v>
      </c>
      <c r="C90" s="12">
        <v>7107.06</v>
      </c>
      <c r="D90" s="12">
        <f t="shared" si="14"/>
        <v>1007995031.14</v>
      </c>
      <c r="E90" s="12">
        <f t="shared" si="15"/>
        <v>0</v>
      </c>
      <c r="F90" s="12">
        <v>0</v>
      </c>
      <c r="G90" s="12">
        <v>0</v>
      </c>
      <c r="H90" s="13">
        <v>0</v>
      </c>
      <c r="I90" s="13">
        <v>0</v>
      </c>
      <c r="J90" s="12">
        <v>0</v>
      </c>
      <c r="K90" s="13">
        <v>0</v>
      </c>
      <c r="L90" s="12">
        <v>0</v>
      </c>
      <c r="M90" s="12">
        <v>0</v>
      </c>
      <c r="N90" s="12">
        <f t="shared" si="16"/>
        <v>7107.06</v>
      </c>
      <c r="O90" s="12">
        <f t="shared" si="17"/>
        <v>8760.76</v>
      </c>
      <c r="P90" s="12">
        <f t="shared" si="18"/>
        <v>1007995031.14</v>
      </c>
      <c r="Q90" s="12">
        <v>0</v>
      </c>
      <c r="R90" s="12">
        <v>0</v>
      </c>
      <c r="S90" s="12">
        <v>8760.76</v>
      </c>
      <c r="T90" s="12">
        <v>1007995031.14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3">
        <v>4832.9399999999996</v>
      </c>
      <c r="AA90" s="13">
        <v>0</v>
      </c>
      <c r="AB90" s="13">
        <v>0</v>
      </c>
      <c r="AC90" s="13">
        <v>3927.82</v>
      </c>
    </row>
    <row r="91" spans="1:29" ht="40.5" x14ac:dyDescent="0.45">
      <c r="A91" s="8">
        <v>15</v>
      </c>
      <c r="B91" s="11" t="s">
        <v>75</v>
      </c>
      <c r="C91" s="12">
        <v>7724.99</v>
      </c>
      <c r="D91" s="12">
        <f t="shared" si="14"/>
        <v>782913797.62</v>
      </c>
      <c r="E91" s="12">
        <f t="shared" si="15"/>
        <v>0</v>
      </c>
      <c r="F91" s="12">
        <v>0</v>
      </c>
      <c r="G91" s="12">
        <v>0</v>
      </c>
      <c r="H91" s="13">
        <v>0</v>
      </c>
      <c r="I91" s="13">
        <v>0</v>
      </c>
      <c r="J91" s="12">
        <v>0</v>
      </c>
      <c r="K91" s="13">
        <v>0</v>
      </c>
      <c r="L91" s="12">
        <v>0</v>
      </c>
      <c r="M91" s="12">
        <v>0</v>
      </c>
      <c r="N91" s="12">
        <f t="shared" si="16"/>
        <v>7724.99</v>
      </c>
      <c r="O91" s="12">
        <f t="shared" si="17"/>
        <v>8761.07</v>
      </c>
      <c r="P91" s="12">
        <f t="shared" si="18"/>
        <v>782913797.62</v>
      </c>
      <c r="Q91" s="12">
        <v>0</v>
      </c>
      <c r="R91" s="12">
        <v>0</v>
      </c>
      <c r="S91" s="12">
        <v>8761.07</v>
      </c>
      <c r="T91" s="12">
        <v>782913797.62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3">
        <v>4944</v>
      </c>
      <c r="AA91" s="13">
        <v>0</v>
      </c>
      <c r="AB91" s="13">
        <v>0</v>
      </c>
      <c r="AC91" s="13">
        <v>3817.07</v>
      </c>
    </row>
    <row r="92" spans="1:29" ht="40.5" x14ac:dyDescent="0.45">
      <c r="A92" s="8">
        <v>16</v>
      </c>
      <c r="B92" s="11" t="s">
        <v>84</v>
      </c>
      <c r="C92" s="12">
        <v>389.9</v>
      </c>
      <c r="D92" s="12">
        <f t="shared" si="14"/>
        <v>11017504.1</v>
      </c>
      <c r="E92" s="12">
        <f t="shared" si="15"/>
        <v>70.400000000000006</v>
      </c>
      <c r="F92" s="12">
        <v>70.400000000000006</v>
      </c>
      <c r="G92" s="12">
        <v>1002500</v>
      </c>
      <c r="H92" s="13">
        <v>0</v>
      </c>
      <c r="I92" s="13">
        <v>0</v>
      </c>
      <c r="J92" s="12">
        <v>0</v>
      </c>
      <c r="K92" s="13">
        <v>0</v>
      </c>
      <c r="L92" s="12">
        <v>0</v>
      </c>
      <c r="M92" s="12">
        <v>0</v>
      </c>
      <c r="N92" s="12">
        <f t="shared" si="16"/>
        <v>319.5</v>
      </c>
      <c r="O92" s="12">
        <f t="shared" si="17"/>
        <v>369.4</v>
      </c>
      <c r="P92" s="12">
        <f t="shared" si="18"/>
        <v>10015004.1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369.4</v>
      </c>
      <c r="X92" s="12">
        <v>10015004.1</v>
      </c>
      <c r="Y92" s="12">
        <v>0</v>
      </c>
      <c r="Z92" s="13">
        <v>124.1</v>
      </c>
      <c r="AA92" s="13">
        <v>0</v>
      </c>
      <c r="AB92" s="13">
        <v>0</v>
      </c>
      <c r="AC92" s="13">
        <v>245.3</v>
      </c>
    </row>
    <row r="93" spans="1:29" ht="40.5" x14ac:dyDescent="0.45">
      <c r="A93" s="8">
        <v>17</v>
      </c>
      <c r="B93" s="11" t="s">
        <v>85</v>
      </c>
      <c r="C93" s="12">
        <v>4785.68</v>
      </c>
      <c r="D93" s="12">
        <f t="shared" si="14"/>
        <v>601519099.30000007</v>
      </c>
      <c r="E93" s="12">
        <f t="shared" si="15"/>
        <v>23.2</v>
      </c>
      <c r="F93" s="12">
        <v>23.2</v>
      </c>
      <c r="G93" s="12">
        <v>742768</v>
      </c>
      <c r="H93" s="13">
        <v>0</v>
      </c>
      <c r="I93" s="13">
        <v>0</v>
      </c>
      <c r="J93" s="12">
        <v>0</v>
      </c>
      <c r="K93" s="13">
        <v>0</v>
      </c>
      <c r="L93" s="12">
        <v>0</v>
      </c>
      <c r="M93" s="12">
        <v>0</v>
      </c>
      <c r="N93" s="12">
        <f t="shared" si="16"/>
        <v>4762.4800000000005</v>
      </c>
      <c r="O93" s="12">
        <f t="shared" si="17"/>
        <v>5869.5999999999995</v>
      </c>
      <c r="P93" s="12">
        <f t="shared" si="18"/>
        <v>600776331.30000007</v>
      </c>
      <c r="Q93" s="12">
        <v>0</v>
      </c>
      <c r="R93" s="12">
        <v>0</v>
      </c>
      <c r="S93" s="12">
        <v>5838.2</v>
      </c>
      <c r="T93" s="12">
        <v>598686149.70000005</v>
      </c>
      <c r="U93" s="12">
        <v>0</v>
      </c>
      <c r="V93" s="12">
        <v>0</v>
      </c>
      <c r="W93" s="12">
        <v>31.4</v>
      </c>
      <c r="X93" s="12">
        <v>2090181.6</v>
      </c>
      <c r="Y93" s="12">
        <v>0</v>
      </c>
      <c r="Z93" s="13">
        <v>3257.6</v>
      </c>
      <c r="AA93" s="13">
        <v>0</v>
      </c>
      <c r="AB93" s="13">
        <v>0</v>
      </c>
      <c r="AC93" s="13">
        <v>2612</v>
      </c>
    </row>
    <row r="94" spans="1:29" ht="20.25" x14ac:dyDescent="0.45">
      <c r="A94" s="16"/>
      <c r="B94" s="11" t="s">
        <v>86</v>
      </c>
      <c r="C94" s="12">
        <f t="shared" ref="C94:AC94" si="19">SUM(C95:C121)</f>
        <v>59685.709999999985</v>
      </c>
      <c r="D94" s="12">
        <f t="shared" si="19"/>
        <v>6237370054.749999</v>
      </c>
      <c r="E94" s="12">
        <f t="shared" si="19"/>
        <v>3737.8900000000003</v>
      </c>
      <c r="F94" s="12">
        <f t="shared" si="19"/>
        <v>3502.59</v>
      </c>
      <c r="G94" s="12">
        <f t="shared" si="19"/>
        <v>251071111.32999998</v>
      </c>
      <c r="H94" s="13">
        <f t="shared" si="19"/>
        <v>0</v>
      </c>
      <c r="I94" s="13">
        <f t="shared" si="19"/>
        <v>0</v>
      </c>
      <c r="J94" s="12">
        <f t="shared" si="19"/>
        <v>189.2</v>
      </c>
      <c r="K94" s="13">
        <f t="shared" si="19"/>
        <v>0</v>
      </c>
      <c r="L94" s="12">
        <f t="shared" si="19"/>
        <v>46.1</v>
      </c>
      <c r="M94" s="12">
        <f t="shared" si="19"/>
        <v>0</v>
      </c>
      <c r="N94" s="14">
        <f t="shared" si="19"/>
        <v>55947.819999999992</v>
      </c>
      <c r="O94" s="14">
        <f t="shared" si="19"/>
        <v>66008.099999999991</v>
      </c>
      <c r="P94" s="14">
        <f t="shared" si="19"/>
        <v>5986298943.4200001</v>
      </c>
      <c r="Q94" s="14">
        <f t="shared" si="19"/>
        <v>0</v>
      </c>
      <c r="R94" s="12">
        <f t="shared" si="19"/>
        <v>0</v>
      </c>
      <c r="S94" s="12">
        <f t="shared" si="19"/>
        <v>46764.4</v>
      </c>
      <c r="T94" s="12">
        <f t="shared" si="19"/>
        <v>4330677983.1599998</v>
      </c>
      <c r="U94" s="12">
        <f t="shared" si="19"/>
        <v>138.89999999999998</v>
      </c>
      <c r="V94" s="14">
        <f t="shared" si="19"/>
        <v>13798821.82</v>
      </c>
      <c r="W94" s="14">
        <f t="shared" si="19"/>
        <v>19104.8</v>
      </c>
      <c r="X94" s="14">
        <f t="shared" si="19"/>
        <v>1641822138.4400001</v>
      </c>
      <c r="Y94" s="14">
        <f t="shared" si="19"/>
        <v>0</v>
      </c>
      <c r="Z94" s="13">
        <f t="shared" si="19"/>
        <v>38016.06</v>
      </c>
      <c r="AA94" s="13">
        <f t="shared" si="19"/>
        <v>0</v>
      </c>
      <c r="AB94" s="15">
        <f t="shared" si="19"/>
        <v>0</v>
      </c>
      <c r="AC94" s="15">
        <f t="shared" si="19"/>
        <v>27992.039999999994</v>
      </c>
    </row>
    <row r="95" spans="1:29" ht="40.5" x14ac:dyDescent="0.45">
      <c r="A95" s="8">
        <v>1</v>
      </c>
      <c r="B95" s="11" t="s">
        <v>87</v>
      </c>
      <c r="C95" s="12">
        <v>1130.4000000000001</v>
      </c>
      <c r="D95" s="12">
        <f t="shared" ref="D95:D121" si="20">G95+H95+I95+K95+M95+P95</f>
        <v>66230937.310000002</v>
      </c>
      <c r="E95" s="12">
        <f t="shared" ref="E95:E121" si="21">F95+J95+L95</f>
        <v>322.89999999999998</v>
      </c>
      <c r="F95" s="12">
        <v>322.89999999999998</v>
      </c>
      <c r="G95" s="12">
        <v>11470000</v>
      </c>
      <c r="H95" s="13">
        <v>0</v>
      </c>
      <c r="I95" s="13">
        <v>0</v>
      </c>
      <c r="J95" s="12">
        <v>0</v>
      </c>
      <c r="K95" s="13">
        <v>0</v>
      </c>
      <c r="L95" s="12">
        <v>0</v>
      </c>
      <c r="M95" s="12">
        <v>0</v>
      </c>
      <c r="N95" s="12">
        <f t="shared" ref="N95:N121" si="22">C95-E95</f>
        <v>807.50000000000011</v>
      </c>
      <c r="O95" s="12">
        <f t="shared" ref="O95:O121" si="23">Q95+S95+U95+W95</f>
        <v>886.1</v>
      </c>
      <c r="P95" s="12">
        <f t="shared" ref="P95:P121" si="24">R95+T95+V95+X95+Y95</f>
        <v>54760937.310000002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886.1</v>
      </c>
      <c r="X95" s="12">
        <v>54760937.310000002</v>
      </c>
      <c r="Y95" s="12">
        <v>0</v>
      </c>
      <c r="Z95" s="13">
        <v>160.4</v>
      </c>
      <c r="AA95" s="13">
        <v>0</v>
      </c>
      <c r="AB95" s="13">
        <v>0</v>
      </c>
      <c r="AC95" s="13">
        <v>725.7</v>
      </c>
    </row>
    <row r="96" spans="1:29" ht="40.5" x14ac:dyDescent="0.45">
      <c r="A96" s="8">
        <v>2</v>
      </c>
      <c r="B96" s="11" t="s">
        <v>88</v>
      </c>
      <c r="C96" s="12">
        <v>4133.34</v>
      </c>
      <c r="D96" s="12">
        <f t="shared" si="20"/>
        <v>434382960.24000001</v>
      </c>
      <c r="E96" s="12">
        <f t="shared" si="21"/>
        <v>35.6</v>
      </c>
      <c r="F96" s="12">
        <v>35.6</v>
      </c>
      <c r="G96" s="12">
        <v>480000</v>
      </c>
      <c r="H96" s="13">
        <v>0</v>
      </c>
      <c r="I96" s="13">
        <v>0</v>
      </c>
      <c r="J96" s="12">
        <v>0</v>
      </c>
      <c r="K96" s="13">
        <v>0</v>
      </c>
      <c r="L96" s="12">
        <v>0</v>
      </c>
      <c r="M96" s="12">
        <v>0</v>
      </c>
      <c r="N96" s="12">
        <f t="shared" si="22"/>
        <v>4097.74</v>
      </c>
      <c r="O96" s="12">
        <f t="shared" si="23"/>
        <v>4913.6400000000003</v>
      </c>
      <c r="P96" s="12">
        <f t="shared" si="24"/>
        <v>433902960.24000001</v>
      </c>
      <c r="Q96" s="12">
        <v>0</v>
      </c>
      <c r="R96" s="12">
        <v>0</v>
      </c>
      <c r="S96" s="12">
        <v>4913.6400000000003</v>
      </c>
      <c r="T96" s="12">
        <v>433902960.24000001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3">
        <v>2732.33</v>
      </c>
      <c r="AA96" s="13">
        <v>0</v>
      </c>
      <c r="AB96" s="13">
        <v>0</v>
      </c>
      <c r="AC96" s="13">
        <v>2181.31</v>
      </c>
    </row>
    <row r="97" spans="1:29" ht="40.5" x14ac:dyDescent="0.45">
      <c r="A97" s="8">
        <v>3</v>
      </c>
      <c r="B97" s="11" t="s">
        <v>27</v>
      </c>
      <c r="C97" s="12">
        <v>10953.89</v>
      </c>
      <c r="D97" s="12">
        <f t="shared" si="20"/>
        <v>1168173934.54</v>
      </c>
      <c r="E97" s="12">
        <f t="shared" si="21"/>
        <v>63.6</v>
      </c>
      <c r="F97" s="12">
        <v>63.6</v>
      </c>
      <c r="G97" s="12">
        <v>3054802</v>
      </c>
      <c r="H97" s="13">
        <v>0</v>
      </c>
      <c r="I97" s="13">
        <v>0</v>
      </c>
      <c r="J97" s="12">
        <v>0</v>
      </c>
      <c r="K97" s="13">
        <v>0</v>
      </c>
      <c r="L97" s="12">
        <v>0</v>
      </c>
      <c r="M97" s="12">
        <v>0</v>
      </c>
      <c r="N97" s="12">
        <f t="shared" si="22"/>
        <v>10890.289999999999</v>
      </c>
      <c r="O97" s="12">
        <f t="shared" si="23"/>
        <v>12617.199999999999</v>
      </c>
      <c r="P97" s="12">
        <f t="shared" si="24"/>
        <v>1165119132.54</v>
      </c>
      <c r="Q97" s="12">
        <v>0</v>
      </c>
      <c r="R97" s="12">
        <v>0</v>
      </c>
      <c r="S97" s="12">
        <v>11427.4</v>
      </c>
      <c r="T97" s="12">
        <v>1093740903.1099999</v>
      </c>
      <c r="U97" s="12">
        <v>0</v>
      </c>
      <c r="V97" s="12">
        <v>0</v>
      </c>
      <c r="W97" s="12">
        <v>1189.8</v>
      </c>
      <c r="X97" s="12">
        <v>71378229.430000007</v>
      </c>
      <c r="Y97" s="12">
        <v>0</v>
      </c>
      <c r="Z97" s="13">
        <v>7465.96</v>
      </c>
      <c r="AA97" s="13">
        <v>0</v>
      </c>
      <c r="AB97" s="13">
        <v>0</v>
      </c>
      <c r="AC97" s="13">
        <v>5151.24</v>
      </c>
    </row>
    <row r="98" spans="1:29" ht="40.5" x14ac:dyDescent="0.45">
      <c r="A98" s="8">
        <v>4</v>
      </c>
      <c r="B98" s="11" t="s">
        <v>30</v>
      </c>
      <c r="C98" s="12">
        <v>1086.5999999999999</v>
      </c>
      <c r="D98" s="12">
        <f t="shared" si="20"/>
        <v>172867814.80000001</v>
      </c>
      <c r="E98" s="12">
        <f t="shared" si="21"/>
        <v>27.5</v>
      </c>
      <c r="F98" s="12">
        <v>0</v>
      </c>
      <c r="G98" s="12">
        <v>0</v>
      </c>
      <c r="H98" s="13">
        <v>0</v>
      </c>
      <c r="I98" s="13">
        <v>0</v>
      </c>
      <c r="J98" s="12">
        <v>0</v>
      </c>
      <c r="K98" s="13">
        <v>0</v>
      </c>
      <c r="L98" s="12">
        <v>27.5</v>
      </c>
      <c r="M98" s="12">
        <v>0</v>
      </c>
      <c r="N98" s="12">
        <f t="shared" si="22"/>
        <v>1059.0999999999999</v>
      </c>
      <c r="O98" s="12">
        <f t="shared" si="23"/>
        <v>1442.2</v>
      </c>
      <c r="P98" s="12">
        <f t="shared" si="24"/>
        <v>172867814.80000001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1442.2</v>
      </c>
      <c r="X98" s="12">
        <v>172867814.80000001</v>
      </c>
      <c r="Y98" s="12">
        <v>0</v>
      </c>
      <c r="Z98" s="13">
        <v>652.26</v>
      </c>
      <c r="AA98" s="13">
        <v>0</v>
      </c>
      <c r="AB98" s="13">
        <v>0</v>
      </c>
      <c r="AC98" s="13">
        <v>789.94</v>
      </c>
    </row>
    <row r="99" spans="1:29" ht="40.5" x14ac:dyDescent="0.45">
      <c r="A99" s="8">
        <v>5</v>
      </c>
      <c r="B99" s="11" t="s">
        <v>89</v>
      </c>
      <c r="C99" s="12">
        <v>400.8</v>
      </c>
      <c r="D99" s="12">
        <f t="shared" si="20"/>
        <v>56160080</v>
      </c>
      <c r="E99" s="12">
        <f t="shared" si="21"/>
        <v>103.2</v>
      </c>
      <c r="F99" s="12">
        <v>103.2</v>
      </c>
      <c r="G99" s="12">
        <v>11282000</v>
      </c>
      <c r="H99" s="13">
        <v>0</v>
      </c>
      <c r="I99" s="13">
        <v>0</v>
      </c>
      <c r="J99" s="12">
        <v>0</v>
      </c>
      <c r="K99" s="13">
        <v>0</v>
      </c>
      <c r="L99" s="12">
        <v>0</v>
      </c>
      <c r="M99" s="12">
        <v>0</v>
      </c>
      <c r="N99" s="12">
        <f t="shared" si="22"/>
        <v>297.60000000000002</v>
      </c>
      <c r="O99" s="12">
        <f t="shared" si="23"/>
        <v>374.3</v>
      </c>
      <c r="P99" s="12">
        <f t="shared" si="24"/>
        <v>44878080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374.3</v>
      </c>
      <c r="X99" s="12">
        <v>44878080</v>
      </c>
      <c r="Y99" s="12">
        <v>0</v>
      </c>
      <c r="Z99" s="13">
        <v>146.30000000000001</v>
      </c>
      <c r="AA99" s="13">
        <v>0</v>
      </c>
      <c r="AB99" s="13">
        <v>0</v>
      </c>
      <c r="AC99" s="13">
        <v>228</v>
      </c>
    </row>
    <row r="100" spans="1:29" ht="40.5" x14ac:dyDescent="0.45">
      <c r="A100" s="8">
        <v>6</v>
      </c>
      <c r="B100" s="11" t="s">
        <v>90</v>
      </c>
      <c r="C100" s="12">
        <v>108.3</v>
      </c>
      <c r="D100" s="12">
        <f t="shared" si="20"/>
        <v>11372889.4</v>
      </c>
      <c r="E100" s="12">
        <f t="shared" si="21"/>
        <v>0</v>
      </c>
      <c r="F100" s="12">
        <v>0</v>
      </c>
      <c r="G100" s="12">
        <v>0</v>
      </c>
      <c r="H100" s="13">
        <v>0</v>
      </c>
      <c r="I100" s="13">
        <v>0</v>
      </c>
      <c r="J100" s="12">
        <v>0</v>
      </c>
      <c r="K100" s="13">
        <v>0</v>
      </c>
      <c r="L100" s="12">
        <v>0</v>
      </c>
      <c r="M100" s="12">
        <v>0</v>
      </c>
      <c r="N100" s="12">
        <f t="shared" si="22"/>
        <v>108.3</v>
      </c>
      <c r="O100" s="12">
        <f t="shared" si="23"/>
        <v>149.19999999999999</v>
      </c>
      <c r="P100" s="12">
        <f t="shared" si="24"/>
        <v>11372889.4</v>
      </c>
      <c r="Q100" s="12">
        <v>0</v>
      </c>
      <c r="R100" s="12">
        <v>0</v>
      </c>
      <c r="S100" s="12">
        <v>0</v>
      </c>
      <c r="T100" s="12">
        <v>0</v>
      </c>
      <c r="U100" s="12">
        <v>44.8</v>
      </c>
      <c r="V100" s="12">
        <v>3787520</v>
      </c>
      <c r="W100" s="12">
        <v>104.4</v>
      </c>
      <c r="X100" s="12">
        <v>7585369.4000000004</v>
      </c>
      <c r="Y100" s="12">
        <v>0</v>
      </c>
      <c r="Z100" s="13">
        <v>46.7</v>
      </c>
      <c r="AA100" s="13">
        <v>0</v>
      </c>
      <c r="AB100" s="13">
        <v>0</v>
      </c>
      <c r="AC100" s="13">
        <v>102.5</v>
      </c>
    </row>
    <row r="101" spans="1:29" ht="40.5" x14ac:dyDescent="0.45">
      <c r="A101" s="8">
        <v>7</v>
      </c>
      <c r="B101" s="11" t="s">
        <v>91</v>
      </c>
      <c r="C101" s="12">
        <v>189.2</v>
      </c>
      <c r="D101" s="12">
        <f t="shared" si="20"/>
        <v>0</v>
      </c>
      <c r="E101" s="12">
        <f t="shared" si="21"/>
        <v>189.2</v>
      </c>
      <c r="F101" s="12">
        <v>0</v>
      </c>
      <c r="G101" s="12">
        <v>0</v>
      </c>
      <c r="H101" s="13">
        <v>0</v>
      </c>
      <c r="I101" s="13">
        <v>0</v>
      </c>
      <c r="J101" s="12">
        <v>189.2</v>
      </c>
      <c r="K101" s="13">
        <v>0</v>
      </c>
      <c r="L101" s="12">
        <v>0</v>
      </c>
      <c r="M101" s="12">
        <v>0</v>
      </c>
      <c r="N101" s="12">
        <f t="shared" si="22"/>
        <v>0</v>
      </c>
      <c r="O101" s="12">
        <f t="shared" si="23"/>
        <v>0</v>
      </c>
      <c r="P101" s="12">
        <f t="shared" si="24"/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 ht="40.5" x14ac:dyDescent="0.45">
      <c r="A102" s="8">
        <v>8</v>
      </c>
      <c r="B102" s="11" t="s">
        <v>92</v>
      </c>
      <c r="C102" s="12">
        <v>1263.6300000000001</v>
      </c>
      <c r="D102" s="12">
        <f t="shared" si="20"/>
        <v>146827431.67000002</v>
      </c>
      <c r="E102" s="12">
        <f t="shared" si="21"/>
        <v>290.3</v>
      </c>
      <c r="F102" s="12">
        <v>290.3</v>
      </c>
      <c r="G102" s="12">
        <v>28437015</v>
      </c>
      <c r="H102" s="13">
        <v>0</v>
      </c>
      <c r="I102" s="13">
        <v>0</v>
      </c>
      <c r="J102" s="12">
        <v>0</v>
      </c>
      <c r="K102" s="13">
        <v>0</v>
      </c>
      <c r="L102" s="12">
        <v>0</v>
      </c>
      <c r="M102" s="12">
        <v>0</v>
      </c>
      <c r="N102" s="12">
        <f t="shared" si="22"/>
        <v>973.33000000000015</v>
      </c>
      <c r="O102" s="12">
        <f t="shared" si="23"/>
        <v>1070.5</v>
      </c>
      <c r="P102" s="12">
        <f t="shared" si="24"/>
        <v>118390416.67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1070.5</v>
      </c>
      <c r="X102" s="12">
        <v>118390416.67</v>
      </c>
      <c r="Y102" s="12">
        <v>0</v>
      </c>
      <c r="Z102" s="13">
        <v>690.6</v>
      </c>
      <c r="AA102" s="13">
        <v>0</v>
      </c>
      <c r="AB102" s="13">
        <v>0</v>
      </c>
      <c r="AC102" s="13">
        <v>379.9</v>
      </c>
    </row>
    <row r="103" spans="1:29" ht="40.5" x14ac:dyDescent="0.45">
      <c r="A103" s="8">
        <v>9</v>
      </c>
      <c r="B103" s="11" t="s">
        <v>93</v>
      </c>
      <c r="C103" s="12">
        <v>572.87</v>
      </c>
      <c r="D103" s="12">
        <f t="shared" si="20"/>
        <v>62789219.560000002</v>
      </c>
      <c r="E103" s="12">
        <f t="shared" si="21"/>
        <v>0</v>
      </c>
      <c r="F103" s="12">
        <v>0</v>
      </c>
      <c r="G103" s="12">
        <v>0</v>
      </c>
      <c r="H103" s="13">
        <v>0</v>
      </c>
      <c r="I103" s="13">
        <v>0</v>
      </c>
      <c r="J103" s="12">
        <v>0</v>
      </c>
      <c r="K103" s="13">
        <v>0</v>
      </c>
      <c r="L103" s="12">
        <v>0</v>
      </c>
      <c r="M103" s="12">
        <v>0</v>
      </c>
      <c r="N103" s="12">
        <f t="shared" si="22"/>
        <v>572.87</v>
      </c>
      <c r="O103" s="12">
        <f t="shared" si="23"/>
        <v>697.45</v>
      </c>
      <c r="P103" s="12">
        <f t="shared" si="24"/>
        <v>62789219.560000002</v>
      </c>
      <c r="Q103" s="12">
        <v>0</v>
      </c>
      <c r="R103" s="12">
        <v>0</v>
      </c>
      <c r="S103" s="12">
        <v>697.45</v>
      </c>
      <c r="T103" s="12">
        <v>62789219.560000002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3">
        <v>563.46</v>
      </c>
      <c r="AA103" s="13">
        <v>0</v>
      </c>
      <c r="AB103" s="13">
        <v>0</v>
      </c>
      <c r="AC103" s="13">
        <v>133.99</v>
      </c>
    </row>
    <row r="104" spans="1:29" ht="40.5" x14ac:dyDescent="0.45">
      <c r="A104" s="8">
        <v>10</v>
      </c>
      <c r="B104" s="11" t="s">
        <v>81</v>
      </c>
      <c r="C104" s="12">
        <v>1008.1</v>
      </c>
      <c r="D104" s="12">
        <f t="shared" si="20"/>
        <v>125205000</v>
      </c>
      <c r="E104" s="12">
        <f t="shared" si="21"/>
        <v>0</v>
      </c>
      <c r="F104" s="12">
        <v>0</v>
      </c>
      <c r="G104" s="12">
        <v>0</v>
      </c>
      <c r="H104" s="13">
        <v>0</v>
      </c>
      <c r="I104" s="13">
        <v>0</v>
      </c>
      <c r="J104" s="12">
        <v>0</v>
      </c>
      <c r="K104" s="13">
        <v>0</v>
      </c>
      <c r="L104" s="12">
        <v>0</v>
      </c>
      <c r="M104" s="12">
        <v>0</v>
      </c>
      <c r="N104" s="12">
        <f t="shared" si="22"/>
        <v>1008.1</v>
      </c>
      <c r="O104" s="12">
        <f t="shared" si="23"/>
        <v>1322.2</v>
      </c>
      <c r="P104" s="12">
        <f t="shared" si="24"/>
        <v>125205000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1322.2</v>
      </c>
      <c r="X104" s="12">
        <v>125205000</v>
      </c>
      <c r="Y104" s="12">
        <v>0</v>
      </c>
      <c r="Z104" s="13">
        <v>711</v>
      </c>
      <c r="AA104" s="13">
        <v>0</v>
      </c>
      <c r="AB104" s="13">
        <v>0</v>
      </c>
      <c r="AC104" s="13">
        <v>611.20000000000005</v>
      </c>
    </row>
    <row r="105" spans="1:29" ht="40.5" x14ac:dyDescent="0.45">
      <c r="A105" s="8">
        <v>11</v>
      </c>
      <c r="B105" s="11" t="s">
        <v>94</v>
      </c>
      <c r="C105" s="12">
        <v>967.3</v>
      </c>
      <c r="D105" s="12">
        <f t="shared" si="20"/>
        <v>94996520</v>
      </c>
      <c r="E105" s="12">
        <f t="shared" si="21"/>
        <v>45.2</v>
      </c>
      <c r="F105" s="12">
        <v>45.2</v>
      </c>
      <c r="G105" s="12">
        <v>1800000</v>
      </c>
      <c r="H105" s="13">
        <v>0</v>
      </c>
      <c r="I105" s="13">
        <v>0</v>
      </c>
      <c r="J105" s="12">
        <v>0</v>
      </c>
      <c r="K105" s="13">
        <v>0</v>
      </c>
      <c r="L105" s="12">
        <v>0</v>
      </c>
      <c r="M105" s="12">
        <v>0</v>
      </c>
      <c r="N105" s="12">
        <f t="shared" si="22"/>
        <v>922.09999999999991</v>
      </c>
      <c r="O105" s="12">
        <f t="shared" si="23"/>
        <v>1017.3</v>
      </c>
      <c r="P105" s="12">
        <f t="shared" si="24"/>
        <v>93196520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1017.3</v>
      </c>
      <c r="X105" s="12">
        <v>93196520</v>
      </c>
      <c r="Y105" s="12">
        <v>0</v>
      </c>
      <c r="Z105" s="13">
        <v>601.4</v>
      </c>
      <c r="AA105" s="13">
        <v>0</v>
      </c>
      <c r="AB105" s="13">
        <v>0</v>
      </c>
      <c r="AC105" s="13">
        <v>415.9</v>
      </c>
    </row>
    <row r="106" spans="1:29" ht="40.5" x14ac:dyDescent="0.45">
      <c r="A106" s="8">
        <v>12</v>
      </c>
      <c r="B106" s="11" t="s">
        <v>95</v>
      </c>
      <c r="C106" s="12">
        <v>722.83</v>
      </c>
      <c r="D106" s="12">
        <f t="shared" si="20"/>
        <v>77361543</v>
      </c>
      <c r="E106" s="12">
        <f t="shared" si="21"/>
        <v>347.3</v>
      </c>
      <c r="F106" s="12">
        <v>347.3</v>
      </c>
      <c r="G106" s="12">
        <v>31341543</v>
      </c>
      <c r="H106" s="13">
        <v>0</v>
      </c>
      <c r="I106" s="13">
        <v>0</v>
      </c>
      <c r="J106" s="12">
        <v>0</v>
      </c>
      <c r="K106" s="13">
        <v>0</v>
      </c>
      <c r="L106" s="12">
        <v>0</v>
      </c>
      <c r="M106" s="12">
        <v>0</v>
      </c>
      <c r="N106" s="12">
        <f t="shared" si="22"/>
        <v>375.53000000000003</v>
      </c>
      <c r="O106" s="12">
        <f t="shared" si="23"/>
        <v>464.3</v>
      </c>
      <c r="P106" s="12">
        <f t="shared" si="24"/>
        <v>46020000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464.3</v>
      </c>
      <c r="X106" s="12">
        <v>46020000</v>
      </c>
      <c r="Y106" s="12">
        <v>0</v>
      </c>
      <c r="Z106" s="13">
        <v>371.9</v>
      </c>
      <c r="AA106" s="13">
        <v>0</v>
      </c>
      <c r="AB106" s="13">
        <v>0</v>
      </c>
      <c r="AC106" s="13">
        <v>92.4</v>
      </c>
    </row>
    <row r="107" spans="1:29" ht="40.5" x14ac:dyDescent="0.45">
      <c r="A107" s="8">
        <v>13</v>
      </c>
      <c r="B107" s="11" t="s">
        <v>45</v>
      </c>
      <c r="C107" s="12">
        <v>1321.5</v>
      </c>
      <c r="D107" s="12">
        <f t="shared" si="20"/>
        <v>119530750</v>
      </c>
      <c r="E107" s="12">
        <f t="shared" si="21"/>
        <v>41.7</v>
      </c>
      <c r="F107" s="12">
        <v>41.7</v>
      </c>
      <c r="G107" s="12">
        <v>658800</v>
      </c>
      <c r="H107" s="13">
        <v>0</v>
      </c>
      <c r="I107" s="13">
        <v>0</v>
      </c>
      <c r="J107" s="12">
        <v>0</v>
      </c>
      <c r="K107" s="13">
        <v>0</v>
      </c>
      <c r="L107" s="12">
        <v>0</v>
      </c>
      <c r="M107" s="12">
        <v>0</v>
      </c>
      <c r="N107" s="12">
        <f t="shared" si="22"/>
        <v>1279.8</v>
      </c>
      <c r="O107" s="12">
        <f t="shared" si="23"/>
        <v>1560.7</v>
      </c>
      <c r="P107" s="12">
        <f t="shared" si="24"/>
        <v>118871950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1560.7</v>
      </c>
      <c r="X107" s="12">
        <v>118871950</v>
      </c>
      <c r="Y107" s="12">
        <v>0</v>
      </c>
      <c r="Z107" s="13">
        <v>763.7</v>
      </c>
      <c r="AA107" s="13">
        <v>0</v>
      </c>
      <c r="AB107" s="13">
        <v>0</v>
      </c>
      <c r="AC107" s="13">
        <v>797</v>
      </c>
    </row>
    <row r="108" spans="1:29" ht="40.5" x14ac:dyDescent="0.45">
      <c r="A108" s="8">
        <v>14</v>
      </c>
      <c r="B108" s="11" t="s">
        <v>96</v>
      </c>
      <c r="C108" s="12">
        <v>4986.95</v>
      </c>
      <c r="D108" s="12">
        <f t="shared" si="20"/>
        <v>585798146.25999999</v>
      </c>
      <c r="E108" s="12">
        <f t="shared" si="21"/>
        <v>0</v>
      </c>
      <c r="F108" s="12">
        <v>0</v>
      </c>
      <c r="G108" s="12">
        <v>0</v>
      </c>
      <c r="H108" s="13">
        <v>0</v>
      </c>
      <c r="I108" s="13">
        <v>0</v>
      </c>
      <c r="J108" s="12">
        <v>0</v>
      </c>
      <c r="K108" s="13">
        <v>0</v>
      </c>
      <c r="L108" s="12">
        <v>0</v>
      </c>
      <c r="M108" s="12">
        <v>0</v>
      </c>
      <c r="N108" s="12">
        <f t="shared" si="22"/>
        <v>4986.95</v>
      </c>
      <c r="O108" s="12">
        <f t="shared" si="23"/>
        <v>5966</v>
      </c>
      <c r="P108" s="12">
        <f t="shared" si="24"/>
        <v>585798146.25999999</v>
      </c>
      <c r="Q108" s="12">
        <v>0</v>
      </c>
      <c r="R108" s="12">
        <v>0</v>
      </c>
      <c r="S108" s="12">
        <v>5966</v>
      </c>
      <c r="T108" s="12">
        <v>585798146.25999999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3">
        <v>4772.3500000000004</v>
      </c>
      <c r="AA108" s="13">
        <v>0</v>
      </c>
      <c r="AB108" s="13">
        <v>0</v>
      </c>
      <c r="AC108" s="13">
        <v>1193.6500000000001</v>
      </c>
    </row>
    <row r="109" spans="1:29" ht="40.5" x14ac:dyDescent="0.45">
      <c r="A109" s="8">
        <v>15</v>
      </c>
      <c r="B109" s="11" t="s">
        <v>54</v>
      </c>
      <c r="C109" s="12">
        <v>2265</v>
      </c>
      <c r="D109" s="12">
        <f t="shared" si="20"/>
        <v>275953362.89999998</v>
      </c>
      <c r="E109" s="12">
        <f t="shared" si="21"/>
        <v>0</v>
      </c>
      <c r="F109" s="12">
        <v>0</v>
      </c>
      <c r="G109" s="12">
        <v>0</v>
      </c>
      <c r="H109" s="13">
        <v>0</v>
      </c>
      <c r="I109" s="13">
        <v>0</v>
      </c>
      <c r="J109" s="12">
        <v>0</v>
      </c>
      <c r="K109" s="13">
        <v>0</v>
      </c>
      <c r="L109" s="12">
        <v>0</v>
      </c>
      <c r="M109" s="12">
        <v>0</v>
      </c>
      <c r="N109" s="12">
        <f t="shared" si="22"/>
        <v>2265</v>
      </c>
      <c r="O109" s="12">
        <f t="shared" si="23"/>
        <v>2583.94</v>
      </c>
      <c r="P109" s="12">
        <f t="shared" si="24"/>
        <v>275953362.89999998</v>
      </c>
      <c r="Q109" s="12">
        <v>0</v>
      </c>
      <c r="R109" s="12">
        <v>0</v>
      </c>
      <c r="S109" s="12">
        <v>2416.04</v>
      </c>
      <c r="T109" s="12">
        <v>257042568.08000001</v>
      </c>
      <c r="U109" s="12">
        <v>94.1</v>
      </c>
      <c r="V109" s="12">
        <v>10011301.82</v>
      </c>
      <c r="W109" s="12">
        <v>73.8</v>
      </c>
      <c r="X109" s="12">
        <v>8899493</v>
      </c>
      <c r="Y109" s="12">
        <v>0</v>
      </c>
      <c r="Z109" s="13">
        <v>728.98</v>
      </c>
      <c r="AA109" s="13">
        <v>0</v>
      </c>
      <c r="AB109" s="13">
        <v>0</v>
      </c>
      <c r="AC109" s="13">
        <v>1854.96</v>
      </c>
    </row>
    <row r="110" spans="1:29" ht="40.5" x14ac:dyDescent="0.45">
      <c r="A110" s="8">
        <v>16</v>
      </c>
      <c r="B110" s="11" t="s">
        <v>83</v>
      </c>
      <c r="C110" s="12">
        <v>9675.0499999999993</v>
      </c>
      <c r="D110" s="12">
        <f t="shared" si="20"/>
        <v>1072406800.6900001</v>
      </c>
      <c r="E110" s="12">
        <f t="shared" si="21"/>
        <v>0</v>
      </c>
      <c r="F110" s="12">
        <v>0</v>
      </c>
      <c r="G110" s="12">
        <v>0</v>
      </c>
      <c r="H110" s="13">
        <v>0</v>
      </c>
      <c r="I110" s="13">
        <v>0</v>
      </c>
      <c r="J110" s="12">
        <v>0</v>
      </c>
      <c r="K110" s="13">
        <v>0</v>
      </c>
      <c r="L110" s="12">
        <v>0</v>
      </c>
      <c r="M110" s="12">
        <v>0</v>
      </c>
      <c r="N110" s="12">
        <f t="shared" si="22"/>
        <v>9675.0499999999993</v>
      </c>
      <c r="O110" s="12">
        <f t="shared" si="23"/>
        <v>11969.01</v>
      </c>
      <c r="P110" s="12">
        <f t="shared" si="24"/>
        <v>1072406800.6900001</v>
      </c>
      <c r="Q110" s="12">
        <v>0</v>
      </c>
      <c r="R110" s="12">
        <v>0</v>
      </c>
      <c r="S110" s="12">
        <v>11969.01</v>
      </c>
      <c r="T110" s="12">
        <v>1072406800.6900001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3">
        <v>6983.76</v>
      </c>
      <c r="AA110" s="13">
        <v>0</v>
      </c>
      <c r="AB110" s="13">
        <v>0</v>
      </c>
      <c r="AC110" s="13">
        <v>4985.25</v>
      </c>
    </row>
    <row r="111" spans="1:29" ht="40.5" x14ac:dyDescent="0.45">
      <c r="A111" s="8">
        <v>17</v>
      </c>
      <c r="B111" s="11" t="s">
        <v>97</v>
      </c>
      <c r="C111" s="12">
        <v>586.29999999999995</v>
      </c>
      <c r="D111" s="12">
        <f t="shared" si="20"/>
        <v>63390889.159999996</v>
      </c>
      <c r="E111" s="12">
        <f t="shared" si="21"/>
        <v>0</v>
      </c>
      <c r="F111" s="12">
        <v>0</v>
      </c>
      <c r="G111" s="12">
        <v>0</v>
      </c>
      <c r="H111" s="13">
        <v>0</v>
      </c>
      <c r="I111" s="13">
        <v>0</v>
      </c>
      <c r="J111" s="12">
        <v>0</v>
      </c>
      <c r="K111" s="13">
        <v>0</v>
      </c>
      <c r="L111" s="12">
        <v>0</v>
      </c>
      <c r="M111" s="12">
        <v>0</v>
      </c>
      <c r="N111" s="12">
        <f t="shared" si="22"/>
        <v>586.29999999999995</v>
      </c>
      <c r="O111" s="12">
        <f t="shared" si="23"/>
        <v>723.36</v>
      </c>
      <c r="P111" s="12">
        <f t="shared" si="24"/>
        <v>63390889.159999996</v>
      </c>
      <c r="Q111" s="12">
        <v>0</v>
      </c>
      <c r="R111" s="12">
        <v>0</v>
      </c>
      <c r="S111" s="12">
        <v>649.76</v>
      </c>
      <c r="T111" s="12">
        <v>58251913.159999996</v>
      </c>
      <c r="U111" s="12">
        <v>0</v>
      </c>
      <c r="V111" s="12">
        <v>0</v>
      </c>
      <c r="W111" s="12">
        <v>73.599999999999994</v>
      </c>
      <c r="X111" s="12">
        <v>5138976</v>
      </c>
      <c r="Y111" s="12">
        <v>0</v>
      </c>
      <c r="Z111" s="13">
        <v>563.36</v>
      </c>
      <c r="AA111" s="13">
        <v>0</v>
      </c>
      <c r="AB111" s="13">
        <v>0</v>
      </c>
      <c r="AC111" s="13">
        <v>160</v>
      </c>
    </row>
    <row r="112" spans="1:29" ht="40.5" x14ac:dyDescent="0.45">
      <c r="A112" s="8">
        <v>18</v>
      </c>
      <c r="B112" s="11" t="s">
        <v>98</v>
      </c>
      <c r="C112" s="12">
        <v>1602.6</v>
      </c>
      <c r="D112" s="12">
        <f t="shared" si="20"/>
        <v>139473012.51999998</v>
      </c>
      <c r="E112" s="12">
        <f t="shared" si="21"/>
        <v>164.5</v>
      </c>
      <c r="F112" s="12">
        <v>164.5</v>
      </c>
      <c r="G112" s="12">
        <v>6661500</v>
      </c>
      <c r="H112" s="13">
        <v>0</v>
      </c>
      <c r="I112" s="13">
        <v>0</v>
      </c>
      <c r="J112" s="12">
        <v>0</v>
      </c>
      <c r="K112" s="13">
        <v>0</v>
      </c>
      <c r="L112" s="12">
        <v>0</v>
      </c>
      <c r="M112" s="12">
        <v>0</v>
      </c>
      <c r="N112" s="12">
        <f t="shared" si="22"/>
        <v>1438.1</v>
      </c>
      <c r="O112" s="12">
        <f t="shared" si="23"/>
        <v>1904.9</v>
      </c>
      <c r="P112" s="12">
        <f t="shared" si="24"/>
        <v>132811512.52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1904.9</v>
      </c>
      <c r="X112" s="12">
        <v>132811512.52</v>
      </c>
      <c r="Y112" s="12">
        <v>0</v>
      </c>
      <c r="Z112" s="13">
        <v>1381.3</v>
      </c>
      <c r="AA112" s="13">
        <v>0</v>
      </c>
      <c r="AB112" s="13">
        <v>0</v>
      </c>
      <c r="AC112" s="13">
        <v>523.6</v>
      </c>
    </row>
    <row r="113" spans="1:29" ht="40.5" x14ac:dyDescent="0.45">
      <c r="A113" s="8">
        <v>19</v>
      </c>
      <c r="B113" s="11" t="s">
        <v>99</v>
      </c>
      <c r="C113" s="12">
        <v>655.09</v>
      </c>
      <c r="D113" s="12">
        <f t="shared" si="20"/>
        <v>68253939.590000004</v>
      </c>
      <c r="E113" s="12">
        <f t="shared" si="21"/>
        <v>39.5</v>
      </c>
      <c r="F113" s="12">
        <v>39.5</v>
      </c>
      <c r="G113" s="12">
        <v>2498800</v>
      </c>
      <c r="H113" s="13">
        <v>0</v>
      </c>
      <c r="I113" s="13">
        <v>0</v>
      </c>
      <c r="J113" s="12">
        <v>0</v>
      </c>
      <c r="K113" s="13">
        <v>0</v>
      </c>
      <c r="L113" s="12">
        <v>0</v>
      </c>
      <c r="M113" s="12">
        <v>0</v>
      </c>
      <c r="N113" s="12">
        <f t="shared" si="22"/>
        <v>615.59</v>
      </c>
      <c r="O113" s="12">
        <f t="shared" si="23"/>
        <v>814.9</v>
      </c>
      <c r="P113" s="12">
        <f t="shared" si="24"/>
        <v>65755139.590000004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814.9</v>
      </c>
      <c r="X113" s="12">
        <v>65755139.590000004</v>
      </c>
      <c r="Y113" s="12">
        <v>0</v>
      </c>
      <c r="Z113" s="13">
        <v>303.74</v>
      </c>
      <c r="AA113" s="13">
        <v>0</v>
      </c>
      <c r="AB113" s="13">
        <v>0</v>
      </c>
      <c r="AC113" s="13">
        <v>511.16</v>
      </c>
    </row>
    <row r="114" spans="1:29" ht="40.5" x14ac:dyDescent="0.45">
      <c r="A114" s="8">
        <v>20</v>
      </c>
      <c r="B114" s="11" t="s">
        <v>75</v>
      </c>
      <c r="C114" s="12">
        <v>8062.85</v>
      </c>
      <c r="D114" s="12">
        <f t="shared" si="20"/>
        <v>784026218.99000001</v>
      </c>
      <c r="E114" s="12">
        <f t="shared" si="21"/>
        <v>87.07</v>
      </c>
      <c r="F114" s="12">
        <v>68.47</v>
      </c>
      <c r="G114" s="12">
        <v>1990333.33</v>
      </c>
      <c r="H114" s="13">
        <v>0</v>
      </c>
      <c r="I114" s="13">
        <v>0</v>
      </c>
      <c r="J114" s="12">
        <v>0</v>
      </c>
      <c r="K114" s="13">
        <v>0</v>
      </c>
      <c r="L114" s="12">
        <v>18.600000000000001</v>
      </c>
      <c r="M114" s="12">
        <v>0</v>
      </c>
      <c r="N114" s="12">
        <f t="shared" si="22"/>
        <v>7975.7800000000007</v>
      </c>
      <c r="O114" s="12">
        <f t="shared" si="23"/>
        <v>9047.6</v>
      </c>
      <c r="P114" s="12">
        <f t="shared" si="24"/>
        <v>782035885.65999997</v>
      </c>
      <c r="Q114" s="12">
        <v>0</v>
      </c>
      <c r="R114" s="12">
        <v>0</v>
      </c>
      <c r="S114" s="12">
        <v>8725.1</v>
      </c>
      <c r="T114" s="12">
        <v>766745472.05999994</v>
      </c>
      <c r="U114" s="12">
        <v>0</v>
      </c>
      <c r="V114" s="12">
        <v>0</v>
      </c>
      <c r="W114" s="12">
        <v>322.5</v>
      </c>
      <c r="X114" s="12">
        <v>15290413.6</v>
      </c>
      <c r="Y114" s="12">
        <v>0</v>
      </c>
      <c r="Z114" s="13">
        <v>4258.0600000000004</v>
      </c>
      <c r="AA114" s="13">
        <v>0</v>
      </c>
      <c r="AB114" s="13">
        <v>0</v>
      </c>
      <c r="AC114" s="13">
        <v>4789.54</v>
      </c>
    </row>
    <row r="115" spans="1:29" ht="40.5" x14ac:dyDescent="0.45">
      <c r="A115" s="8">
        <v>21</v>
      </c>
      <c r="B115" s="11" t="s">
        <v>60</v>
      </c>
      <c r="C115" s="12">
        <v>976.4</v>
      </c>
      <c r="D115" s="12">
        <f t="shared" si="20"/>
        <v>68681625</v>
      </c>
      <c r="E115" s="12">
        <f t="shared" si="21"/>
        <v>44.8</v>
      </c>
      <c r="F115" s="12">
        <v>44.8</v>
      </c>
      <c r="G115" s="12">
        <v>1458300</v>
      </c>
      <c r="H115" s="13">
        <v>0</v>
      </c>
      <c r="I115" s="13">
        <v>0</v>
      </c>
      <c r="J115" s="12">
        <v>0</v>
      </c>
      <c r="K115" s="13">
        <v>0</v>
      </c>
      <c r="L115" s="12">
        <v>0</v>
      </c>
      <c r="M115" s="12">
        <v>0</v>
      </c>
      <c r="N115" s="12">
        <f t="shared" si="22"/>
        <v>931.6</v>
      </c>
      <c r="O115" s="12">
        <f t="shared" si="23"/>
        <v>1052</v>
      </c>
      <c r="P115" s="12">
        <f t="shared" si="24"/>
        <v>67223325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1052</v>
      </c>
      <c r="X115" s="12">
        <v>67223325</v>
      </c>
      <c r="Y115" s="12">
        <v>0</v>
      </c>
      <c r="Z115" s="13">
        <v>636.29999999999995</v>
      </c>
      <c r="AA115" s="13">
        <v>0</v>
      </c>
      <c r="AB115" s="13">
        <v>0</v>
      </c>
      <c r="AC115" s="13">
        <v>415.7</v>
      </c>
    </row>
    <row r="116" spans="1:29" ht="40.5" x14ac:dyDescent="0.45">
      <c r="A116" s="8">
        <v>22</v>
      </c>
      <c r="B116" s="11" t="s">
        <v>100</v>
      </c>
      <c r="C116" s="12">
        <v>642</v>
      </c>
      <c r="D116" s="12">
        <f t="shared" si="20"/>
        <v>58970647</v>
      </c>
      <c r="E116" s="12">
        <f t="shared" si="21"/>
        <v>383.4</v>
      </c>
      <c r="F116" s="12">
        <v>383.4</v>
      </c>
      <c r="G116" s="12">
        <v>34193127</v>
      </c>
      <c r="H116" s="13">
        <v>0</v>
      </c>
      <c r="I116" s="13">
        <v>0</v>
      </c>
      <c r="J116" s="12">
        <v>0</v>
      </c>
      <c r="K116" s="13">
        <v>0</v>
      </c>
      <c r="L116" s="12">
        <v>0</v>
      </c>
      <c r="M116" s="12">
        <v>0</v>
      </c>
      <c r="N116" s="12">
        <f t="shared" si="22"/>
        <v>258.60000000000002</v>
      </c>
      <c r="O116" s="12">
        <f t="shared" si="23"/>
        <v>271.7</v>
      </c>
      <c r="P116" s="12">
        <f t="shared" si="24"/>
        <v>24777520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271.7</v>
      </c>
      <c r="X116" s="12">
        <v>24777520</v>
      </c>
      <c r="Y116" s="12">
        <v>0</v>
      </c>
      <c r="Z116" s="13">
        <v>17.600000000000001</v>
      </c>
      <c r="AA116" s="13">
        <v>0</v>
      </c>
      <c r="AB116" s="13">
        <v>0</v>
      </c>
      <c r="AC116" s="13">
        <v>254.1</v>
      </c>
    </row>
    <row r="117" spans="1:29" ht="40.5" x14ac:dyDescent="0.45">
      <c r="A117" s="8">
        <v>23</v>
      </c>
      <c r="B117" s="11" t="s">
        <v>101</v>
      </c>
      <c r="C117" s="12">
        <v>1054.6500000000001</v>
      </c>
      <c r="D117" s="12">
        <f t="shared" si="20"/>
        <v>108365556</v>
      </c>
      <c r="E117" s="12">
        <f t="shared" si="21"/>
        <v>90</v>
      </c>
      <c r="F117" s="12">
        <v>90</v>
      </c>
      <c r="G117" s="12">
        <v>2776900</v>
      </c>
      <c r="H117" s="13">
        <v>0</v>
      </c>
      <c r="I117" s="13">
        <v>0</v>
      </c>
      <c r="J117" s="12">
        <v>0</v>
      </c>
      <c r="K117" s="13">
        <v>0</v>
      </c>
      <c r="L117" s="12">
        <v>0</v>
      </c>
      <c r="M117" s="12">
        <v>0</v>
      </c>
      <c r="N117" s="12">
        <f t="shared" si="22"/>
        <v>964.65000000000009</v>
      </c>
      <c r="O117" s="12">
        <f t="shared" si="23"/>
        <v>1144.5999999999999</v>
      </c>
      <c r="P117" s="12">
        <f t="shared" si="24"/>
        <v>105588656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1144.5999999999999</v>
      </c>
      <c r="X117" s="12">
        <v>105588656</v>
      </c>
      <c r="Y117" s="12">
        <v>0</v>
      </c>
      <c r="Z117" s="13">
        <v>743</v>
      </c>
      <c r="AA117" s="13">
        <v>0</v>
      </c>
      <c r="AB117" s="13">
        <v>0</v>
      </c>
      <c r="AC117" s="13">
        <v>401.6</v>
      </c>
    </row>
    <row r="118" spans="1:29" ht="40.5" x14ac:dyDescent="0.45">
      <c r="A118" s="8">
        <v>24</v>
      </c>
      <c r="B118" s="11" t="s">
        <v>102</v>
      </c>
      <c r="C118" s="12">
        <v>1233.5999999999999</v>
      </c>
      <c r="D118" s="12">
        <f t="shared" si="20"/>
        <v>111128473</v>
      </c>
      <c r="E118" s="12">
        <f t="shared" si="21"/>
        <v>294.60000000000002</v>
      </c>
      <c r="F118" s="12">
        <v>294.60000000000002</v>
      </c>
      <c r="G118" s="12">
        <v>20318473</v>
      </c>
      <c r="H118" s="13">
        <v>0</v>
      </c>
      <c r="I118" s="13">
        <v>0</v>
      </c>
      <c r="J118" s="12">
        <v>0</v>
      </c>
      <c r="K118" s="13">
        <v>0</v>
      </c>
      <c r="L118" s="12">
        <v>0</v>
      </c>
      <c r="M118" s="12">
        <v>0</v>
      </c>
      <c r="N118" s="12">
        <f t="shared" si="22"/>
        <v>938.99999999999989</v>
      </c>
      <c r="O118" s="12">
        <f t="shared" si="23"/>
        <v>987.2</v>
      </c>
      <c r="P118" s="12">
        <f t="shared" si="24"/>
        <v>90810000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987.2</v>
      </c>
      <c r="X118" s="12">
        <v>90810000</v>
      </c>
      <c r="Y118" s="12">
        <v>0</v>
      </c>
      <c r="Z118" s="13">
        <v>617.6</v>
      </c>
      <c r="AA118" s="13">
        <v>0</v>
      </c>
      <c r="AB118" s="13">
        <v>0</v>
      </c>
      <c r="AC118" s="13">
        <v>369.6</v>
      </c>
    </row>
    <row r="119" spans="1:29" ht="40.5" x14ac:dyDescent="0.45">
      <c r="A119" s="8">
        <v>25</v>
      </c>
      <c r="B119" s="11" t="s">
        <v>103</v>
      </c>
      <c r="C119" s="12">
        <v>1669.77</v>
      </c>
      <c r="D119" s="12">
        <f t="shared" si="20"/>
        <v>133721825.12</v>
      </c>
      <c r="E119" s="12">
        <f t="shared" si="21"/>
        <v>267.10000000000002</v>
      </c>
      <c r="F119" s="12">
        <v>267.10000000000002</v>
      </c>
      <c r="G119" s="12">
        <v>16690000</v>
      </c>
      <c r="H119" s="13">
        <v>0</v>
      </c>
      <c r="I119" s="13">
        <v>0</v>
      </c>
      <c r="J119" s="12">
        <v>0</v>
      </c>
      <c r="K119" s="13">
        <v>0</v>
      </c>
      <c r="L119" s="12">
        <v>0</v>
      </c>
      <c r="M119" s="12">
        <v>0</v>
      </c>
      <c r="N119" s="12">
        <f t="shared" si="22"/>
        <v>1402.67</v>
      </c>
      <c r="O119" s="12">
        <f t="shared" si="23"/>
        <v>1366.5</v>
      </c>
      <c r="P119" s="12">
        <f t="shared" si="24"/>
        <v>117031825.12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1366.5</v>
      </c>
      <c r="X119" s="12">
        <v>117031825.12</v>
      </c>
      <c r="Y119" s="12">
        <v>0</v>
      </c>
      <c r="Z119" s="13">
        <v>1109.7</v>
      </c>
      <c r="AA119" s="13">
        <v>0</v>
      </c>
      <c r="AB119" s="13">
        <v>0</v>
      </c>
      <c r="AC119" s="13">
        <v>256.8</v>
      </c>
    </row>
    <row r="120" spans="1:29" ht="40.5" x14ac:dyDescent="0.45">
      <c r="A120" s="8">
        <v>26</v>
      </c>
      <c r="B120" s="11" t="s">
        <v>104</v>
      </c>
      <c r="C120" s="12">
        <v>1432.1</v>
      </c>
      <c r="D120" s="12">
        <f t="shared" si="20"/>
        <v>138208020</v>
      </c>
      <c r="E120" s="12">
        <f t="shared" si="21"/>
        <v>644.20000000000005</v>
      </c>
      <c r="F120" s="12">
        <v>644.20000000000005</v>
      </c>
      <c r="G120" s="12">
        <v>54337268</v>
      </c>
      <c r="H120" s="13">
        <v>0</v>
      </c>
      <c r="I120" s="13">
        <v>0</v>
      </c>
      <c r="J120" s="12">
        <v>0</v>
      </c>
      <c r="K120" s="13">
        <v>0</v>
      </c>
      <c r="L120" s="12">
        <v>0</v>
      </c>
      <c r="M120" s="12">
        <v>0</v>
      </c>
      <c r="N120" s="12">
        <f t="shared" si="22"/>
        <v>787.89999999999986</v>
      </c>
      <c r="O120" s="12">
        <f t="shared" si="23"/>
        <v>831.5</v>
      </c>
      <c r="P120" s="12">
        <f t="shared" si="24"/>
        <v>83870752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831.5</v>
      </c>
      <c r="X120" s="12">
        <v>83870752</v>
      </c>
      <c r="Y120" s="12">
        <v>0</v>
      </c>
      <c r="Z120" s="13">
        <v>397.5</v>
      </c>
      <c r="AA120" s="13">
        <v>0</v>
      </c>
      <c r="AB120" s="13">
        <v>0</v>
      </c>
      <c r="AC120" s="13">
        <v>434</v>
      </c>
    </row>
    <row r="121" spans="1:29" ht="40.5" x14ac:dyDescent="0.45">
      <c r="A121" s="8">
        <v>27</v>
      </c>
      <c r="B121" s="11" t="s">
        <v>105</v>
      </c>
      <c r="C121" s="12">
        <v>984.59</v>
      </c>
      <c r="D121" s="12">
        <f t="shared" si="20"/>
        <v>93092458</v>
      </c>
      <c r="E121" s="12">
        <f t="shared" si="21"/>
        <v>256.22000000000003</v>
      </c>
      <c r="F121" s="12">
        <v>256.22000000000003</v>
      </c>
      <c r="G121" s="12">
        <v>21622250</v>
      </c>
      <c r="H121" s="13">
        <v>0</v>
      </c>
      <c r="I121" s="13">
        <v>0</v>
      </c>
      <c r="J121" s="12">
        <v>0</v>
      </c>
      <c r="K121" s="13">
        <v>0</v>
      </c>
      <c r="L121" s="12">
        <v>0</v>
      </c>
      <c r="M121" s="12">
        <v>0</v>
      </c>
      <c r="N121" s="12">
        <f t="shared" si="22"/>
        <v>728.37</v>
      </c>
      <c r="O121" s="12">
        <f t="shared" si="23"/>
        <v>829.8</v>
      </c>
      <c r="P121" s="12">
        <f t="shared" si="24"/>
        <v>71470208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829.8</v>
      </c>
      <c r="X121" s="12">
        <v>71470208</v>
      </c>
      <c r="Y121" s="12">
        <v>0</v>
      </c>
      <c r="Z121" s="13">
        <v>596.79999999999995</v>
      </c>
      <c r="AA121" s="13">
        <v>0</v>
      </c>
      <c r="AB121" s="13">
        <v>0</v>
      </c>
      <c r="AC121" s="13">
        <v>233</v>
      </c>
    </row>
    <row r="122" spans="1:29" ht="20.25" x14ac:dyDescent="0.45">
      <c r="A122" s="16"/>
      <c r="B122" s="11" t="s">
        <v>106</v>
      </c>
      <c r="C122" s="12">
        <f t="shared" ref="C122:AC122" si="25">SUM(C123:C126)</f>
        <v>29104.58</v>
      </c>
      <c r="D122" s="12">
        <f t="shared" si="25"/>
        <v>3631718630.1300001</v>
      </c>
      <c r="E122" s="12">
        <f t="shared" si="25"/>
        <v>705.79</v>
      </c>
      <c r="F122" s="12">
        <f t="shared" si="25"/>
        <v>705.79</v>
      </c>
      <c r="G122" s="12">
        <f t="shared" si="25"/>
        <v>48062074.380000003</v>
      </c>
      <c r="H122" s="13">
        <f t="shared" si="25"/>
        <v>0</v>
      </c>
      <c r="I122" s="13">
        <f t="shared" si="25"/>
        <v>0</v>
      </c>
      <c r="J122" s="12">
        <f t="shared" si="25"/>
        <v>0</v>
      </c>
      <c r="K122" s="13">
        <f t="shared" si="25"/>
        <v>0</v>
      </c>
      <c r="L122" s="12">
        <f t="shared" si="25"/>
        <v>0</v>
      </c>
      <c r="M122" s="12">
        <f t="shared" si="25"/>
        <v>0</v>
      </c>
      <c r="N122" s="14">
        <f t="shared" si="25"/>
        <v>28398.789999999997</v>
      </c>
      <c r="O122" s="14">
        <f t="shared" si="25"/>
        <v>33382.57</v>
      </c>
      <c r="P122" s="14">
        <f t="shared" si="25"/>
        <v>3583656555.7500005</v>
      </c>
      <c r="Q122" s="14">
        <f t="shared" si="25"/>
        <v>0</v>
      </c>
      <c r="R122" s="12">
        <f t="shared" si="25"/>
        <v>0</v>
      </c>
      <c r="S122" s="12">
        <f t="shared" si="25"/>
        <v>28678.47</v>
      </c>
      <c r="T122" s="12">
        <f t="shared" si="25"/>
        <v>3132843555.6500001</v>
      </c>
      <c r="U122" s="12">
        <f t="shared" si="25"/>
        <v>1537.4</v>
      </c>
      <c r="V122" s="14">
        <f t="shared" si="25"/>
        <v>127724095.98</v>
      </c>
      <c r="W122" s="14">
        <f t="shared" si="25"/>
        <v>3166.7</v>
      </c>
      <c r="X122" s="14">
        <f t="shared" si="25"/>
        <v>323088904.12</v>
      </c>
      <c r="Y122" s="14">
        <f t="shared" si="25"/>
        <v>0</v>
      </c>
      <c r="Z122" s="13">
        <f t="shared" si="25"/>
        <v>11489.779999999999</v>
      </c>
      <c r="AA122" s="13">
        <f t="shared" si="25"/>
        <v>0</v>
      </c>
      <c r="AB122" s="15">
        <f t="shared" si="25"/>
        <v>0</v>
      </c>
      <c r="AC122" s="15">
        <f t="shared" si="25"/>
        <v>21892.789999999997</v>
      </c>
    </row>
    <row r="123" spans="1:29" ht="40.5" x14ac:dyDescent="0.45">
      <c r="A123" s="8">
        <v>1</v>
      </c>
      <c r="B123" s="11" t="s">
        <v>88</v>
      </c>
      <c r="C123" s="12">
        <v>3630.75</v>
      </c>
      <c r="D123" s="12">
        <f>G123+H123+I123+K123+M123+P123</f>
        <v>383997512.10000002</v>
      </c>
      <c r="E123" s="12">
        <f>F123+J123+L123</f>
        <v>0</v>
      </c>
      <c r="F123" s="12">
        <v>0</v>
      </c>
      <c r="G123" s="12">
        <v>0</v>
      </c>
      <c r="H123" s="13">
        <v>0</v>
      </c>
      <c r="I123" s="13">
        <v>0</v>
      </c>
      <c r="J123" s="12">
        <v>0</v>
      </c>
      <c r="K123" s="13">
        <v>0</v>
      </c>
      <c r="L123" s="12">
        <v>0</v>
      </c>
      <c r="M123" s="12">
        <v>0</v>
      </c>
      <c r="N123" s="12">
        <f>C123-E123</f>
        <v>3630.75</v>
      </c>
      <c r="O123" s="12">
        <f>Q123+S123+U123+W123</f>
        <v>4177.8999999999996</v>
      </c>
      <c r="P123" s="12">
        <f>R123+T123+V123+X123+Y123</f>
        <v>383997512.10000002</v>
      </c>
      <c r="Q123" s="12">
        <v>0</v>
      </c>
      <c r="R123" s="12">
        <v>0</v>
      </c>
      <c r="S123" s="12">
        <v>0</v>
      </c>
      <c r="T123" s="12">
        <v>0</v>
      </c>
      <c r="U123" s="12">
        <v>1537.4</v>
      </c>
      <c r="V123" s="12">
        <v>127724095.98</v>
      </c>
      <c r="W123" s="12">
        <v>2640.5</v>
      </c>
      <c r="X123" s="12">
        <v>256273416.12</v>
      </c>
      <c r="Y123" s="12">
        <v>0</v>
      </c>
      <c r="Z123" s="13">
        <v>961</v>
      </c>
      <c r="AA123" s="13">
        <v>0</v>
      </c>
      <c r="AB123" s="13">
        <v>0</v>
      </c>
      <c r="AC123" s="13">
        <v>3216.9</v>
      </c>
    </row>
    <row r="124" spans="1:29" ht="40.5" x14ac:dyDescent="0.45">
      <c r="A124" s="8">
        <v>2</v>
      </c>
      <c r="B124" s="11" t="s">
        <v>27</v>
      </c>
      <c r="C124" s="12">
        <v>10196.99</v>
      </c>
      <c r="D124" s="12">
        <f>G124+H124+I124+K124+M124+P124</f>
        <v>1077760327.9000001</v>
      </c>
      <c r="E124" s="12">
        <f>F124+J124+L124</f>
        <v>474.55</v>
      </c>
      <c r="F124" s="12">
        <v>474.55</v>
      </c>
      <c r="G124" s="12">
        <v>41873782.700000003</v>
      </c>
      <c r="H124" s="13">
        <v>0</v>
      </c>
      <c r="I124" s="13">
        <v>0</v>
      </c>
      <c r="J124" s="12">
        <v>0</v>
      </c>
      <c r="K124" s="13">
        <v>0</v>
      </c>
      <c r="L124" s="12">
        <v>0</v>
      </c>
      <c r="M124" s="12">
        <v>0</v>
      </c>
      <c r="N124" s="12">
        <f>C124-E124</f>
        <v>9722.44</v>
      </c>
      <c r="O124" s="12">
        <f>Q124+S124+U124+W124</f>
        <v>10289.150000000001</v>
      </c>
      <c r="P124" s="12">
        <f>R124+T124+V124+X124+Y124</f>
        <v>1035886545.2</v>
      </c>
      <c r="Q124" s="12">
        <v>0</v>
      </c>
      <c r="R124" s="12">
        <v>0</v>
      </c>
      <c r="S124" s="12">
        <v>10066.950000000001</v>
      </c>
      <c r="T124" s="12">
        <v>1009367473.2</v>
      </c>
      <c r="U124" s="12">
        <v>0</v>
      </c>
      <c r="V124" s="12">
        <v>0</v>
      </c>
      <c r="W124" s="12">
        <v>222.2</v>
      </c>
      <c r="X124" s="12">
        <v>26519072</v>
      </c>
      <c r="Y124" s="12">
        <v>0</v>
      </c>
      <c r="Z124" s="13">
        <v>4154.16</v>
      </c>
      <c r="AA124" s="13">
        <v>0</v>
      </c>
      <c r="AB124" s="13">
        <v>0</v>
      </c>
      <c r="AC124" s="13">
        <v>6134.99</v>
      </c>
    </row>
    <row r="125" spans="1:29" ht="40.5" x14ac:dyDescent="0.45">
      <c r="A125" s="8">
        <v>3</v>
      </c>
      <c r="B125" s="11" t="s">
        <v>83</v>
      </c>
      <c r="C125" s="12">
        <v>10679.05</v>
      </c>
      <c r="D125" s="12">
        <f>G125+H125+I125+K125+M125+P125</f>
        <v>1661662852.3800001</v>
      </c>
      <c r="E125" s="12">
        <f>F125+J125+L125</f>
        <v>0</v>
      </c>
      <c r="F125" s="12">
        <v>0</v>
      </c>
      <c r="G125" s="12">
        <v>0</v>
      </c>
      <c r="H125" s="13">
        <v>0</v>
      </c>
      <c r="I125" s="13">
        <v>0</v>
      </c>
      <c r="J125" s="12">
        <v>0</v>
      </c>
      <c r="K125" s="13">
        <v>0</v>
      </c>
      <c r="L125" s="12">
        <v>0</v>
      </c>
      <c r="M125" s="12">
        <v>0</v>
      </c>
      <c r="N125" s="12">
        <f>C125-E125</f>
        <v>10679.05</v>
      </c>
      <c r="O125" s="12">
        <f>Q125+S125+U125+W125</f>
        <v>13905.95</v>
      </c>
      <c r="P125" s="12">
        <f>R125+T125+V125+X125+Y125</f>
        <v>1661662852.3800001</v>
      </c>
      <c r="Q125" s="12">
        <v>0</v>
      </c>
      <c r="R125" s="12">
        <v>0</v>
      </c>
      <c r="S125" s="12">
        <v>13629.95</v>
      </c>
      <c r="T125" s="12">
        <v>1625077948.3800001</v>
      </c>
      <c r="U125" s="12">
        <v>0</v>
      </c>
      <c r="V125" s="12">
        <v>0</v>
      </c>
      <c r="W125" s="12">
        <v>276</v>
      </c>
      <c r="X125" s="12">
        <v>36584904</v>
      </c>
      <c r="Y125" s="12">
        <v>0</v>
      </c>
      <c r="Z125" s="13">
        <v>4506.78</v>
      </c>
      <c r="AA125" s="13">
        <v>0</v>
      </c>
      <c r="AB125" s="13">
        <v>0</v>
      </c>
      <c r="AC125" s="13">
        <v>9399.17</v>
      </c>
    </row>
    <row r="126" spans="1:29" ht="40.5" x14ac:dyDescent="0.45">
      <c r="A126" s="8">
        <v>4</v>
      </c>
      <c r="B126" s="11" t="s">
        <v>75</v>
      </c>
      <c r="C126" s="12">
        <v>4597.79</v>
      </c>
      <c r="D126" s="12">
        <f>G126+H126+I126+K126+M126+P126</f>
        <v>508297937.75</v>
      </c>
      <c r="E126" s="12">
        <f>F126+J126+L126</f>
        <v>231.24</v>
      </c>
      <c r="F126" s="12">
        <v>231.24</v>
      </c>
      <c r="G126" s="12">
        <v>6188291.6799999997</v>
      </c>
      <c r="H126" s="13">
        <v>0</v>
      </c>
      <c r="I126" s="13">
        <v>0</v>
      </c>
      <c r="J126" s="12">
        <v>0</v>
      </c>
      <c r="K126" s="13">
        <v>0</v>
      </c>
      <c r="L126" s="12">
        <v>0</v>
      </c>
      <c r="M126" s="12">
        <v>0</v>
      </c>
      <c r="N126" s="12">
        <f>C126-E126</f>
        <v>4366.55</v>
      </c>
      <c r="O126" s="12">
        <f>Q126+S126+U126+W126</f>
        <v>5009.57</v>
      </c>
      <c r="P126" s="12">
        <f>R126+T126+V126+X126+Y126</f>
        <v>502109646.06999999</v>
      </c>
      <c r="Q126" s="12">
        <v>0</v>
      </c>
      <c r="R126" s="12">
        <v>0</v>
      </c>
      <c r="S126" s="12">
        <v>4981.57</v>
      </c>
      <c r="T126" s="12">
        <v>498398134.06999999</v>
      </c>
      <c r="U126" s="12">
        <v>0</v>
      </c>
      <c r="V126" s="12">
        <v>0</v>
      </c>
      <c r="W126" s="12">
        <v>28</v>
      </c>
      <c r="X126" s="12">
        <v>3711512</v>
      </c>
      <c r="Y126" s="12">
        <v>0</v>
      </c>
      <c r="Z126" s="13">
        <v>1867.84</v>
      </c>
      <c r="AA126" s="13">
        <v>0</v>
      </c>
      <c r="AB126" s="13">
        <v>0</v>
      </c>
      <c r="AC126" s="13">
        <v>3141.73</v>
      </c>
    </row>
    <row r="127" spans="1:29" ht="20.25" x14ac:dyDescent="0.45">
      <c r="A127" s="16"/>
      <c r="B127" s="11" t="s">
        <v>107</v>
      </c>
      <c r="C127" s="12">
        <f t="shared" ref="C127:AC127" si="26">SUM(C128:C146)</f>
        <v>54313.809999999983</v>
      </c>
      <c r="D127" s="12">
        <f t="shared" si="26"/>
        <v>8130924388.999999</v>
      </c>
      <c r="E127" s="12">
        <f t="shared" si="26"/>
        <v>1313.2</v>
      </c>
      <c r="F127" s="12">
        <f t="shared" si="26"/>
        <v>1284.6000000000001</v>
      </c>
      <c r="G127" s="12">
        <f t="shared" si="26"/>
        <v>122143071.09999999</v>
      </c>
      <c r="H127" s="13">
        <f t="shared" si="26"/>
        <v>0</v>
      </c>
      <c r="I127" s="13">
        <f t="shared" si="26"/>
        <v>0</v>
      </c>
      <c r="J127" s="12">
        <f t="shared" si="26"/>
        <v>0</v>
      </c>
      <c r="K127" s="13">
        <f t="shared" si="26"/>
        <v>0</v>
      </c>
      <c r="L127" s="12">
        <f t="shared" si="26"/>
        <v>28.6</v>
      </c>
      <c r="M127" s="12">
        <f t="shared" si="26"/>
        <v>0</v>
      </c>
      <c r="N127" s="14">
        <f t="shared" si="26"/>
        <v>53000.609999999993</v>
      </c>
      <c r="O127" s="14">
        <f t="shared" si="26"/>
        <v>59076.419999999984</v>
      </c>
      <c r="P127" s="14">
        <f t="shared" si="26"/>
        <v>8008781317.8999987</v>
      </c>
      <c r="Q127" s="14">
        <f t="shared" si="26"/>
        <v>0</v>
      </c>
      <c r="R127" s="12">
        <f t="shared" si="26"/>
        <v>0</v>
      </c>
      <c r="S127" s="12">
        <f t="shared" si="26"/>
        <v>40416.949999999997</v>
      </c>
      <c r="T127" s="12">
        <f t="shared" si="26"/>
        <v>5603212036.8999996</v>
      </c>
      <c r="U127" s="12">
        <f t="shared" si="26"/>
        <v>2485.33</v>
      </c>
      <c r="V127" s="14">
        <f t="shared" si="26"/>
        <v>326793853.47000003</v>
      </c>
      <c r="W127" s="14">
        <f t="shared" si="26"/>
        <v>16174.140000000001</v>
      </c>
      <c r="X127" s="14">
        <f t="shared" si="26"/>
        <v>2078775427.5300002</v>
      </c>
      <c r="Y127" s="14">
        <f t="shared" si="26"/>
        <v>0</v>
      </c>
      <c r="Z127" s="13">
        <f t="shared" si="26"/>
        <v>24388.969999999998</v>
      </c>
      <c r="AA127" s="13">
        <f t="shared" si="26"/>
        <v>0</v>
      </c>
      <c r="AB127" s="15">
        <f t="shared" si="26"/>
        <v>0</v>
      </c>
      <c r="AC127" s="15">
        <f t="shared" si="26"/>
        <v>34687.450000000004</v>
      </c>
    </row>
    <row r="128" spans="1:29" ht="40.5" x14ac:dyDescent="0.45">
      <c r="A128" s="8">
        <v>1</v>
      </c>
      <c r="B128" s="11" t="s">
        <v>87</v>
      </c>
      <c r="C128" s="12">
        <v>851.13</v>
      </c>
      <c r="D128" s="12">
        <f t="shared" ref="D128:D146" si="27">G128+H128+I128+K128+M128+P128</f>
        <v>86349793.190000013</v>
      </c>
      <c r="E128" s="12">
        <f t="shared" ref="E128:E146" si="28">F128+J128+L128</f>
        <v>297.63</v>
      </c>
      <c r="F128" s="12">
        <v>297.63</v>
      </c>
      <c r="G128" s="12">
        <v>19082644.510000002</v>
      </c>
      <c r="H128" s="13">
        <v>0</v>
      </c>
      <c r="I128" s="13">
        <v>0</v>
      </c>
      <c r="J128" s="12">
        <v>0</v>
      </c>
      <c r="K128" s="13">
        <v>0</v>
      </c>
      <c r="L128" s="12">
        <v>0</v>
      </c>
      <c r="M128" s="12">
        <v>0</v>
      </c>
      <c r="N128" s="12">
        <f t="shared" ref="N128:N146" si="29">C128-E128</f>
        <v>553.5</v>
      </c>
      <c r="O128" s="12">
        <f t="shared" ref="O128:O146" si="30">Q128+S128+U128+W128</f>
        <v>588.29</v>
      </c>
      <c r="P128" s="12">
        <f t="shared" ref="P128:P146" si="31">R128+T128+V128+X128+Y128</f>
        <v>67267148.680000007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588.29</v>
      </c>
      <c r="X128" s="12">
        <v>67267148.680000007</v>
      </c>
      <c r="Y128" s="12">
        <v>0</v>
      </c>
      <c r="Z128" s="13">
        <v>206.4</v>
      </c>
      <c r="AA128" s="13">
        <v>0</v>
      </c>
      <c r="AB128" s="13">
        <v>0</v>
      </c>
      <c r="AC128" s="13">
        <v>381.89</v>
      </c>
    </row>
    <row r="129" spans="1:29" ht="40.5" x14ac:dyDescent="0.45">
      <c r="A129" s="8">
        <v>2</v>
      </c>
      <c r="B129" s="11" t="s">
        <v>27</v>
      </c>
      <c r="C129" s="12">
        <v>2387.7199999999998</v>
      </c>
      <c r="D129" s="12">
        <f t="shared" si="27"/>
        <v>379871852.19999999</v>
      </c>
      <c r="E129" s="12">
        <f t="shared" si="28"/>
        <v>61.3</v>
      </c>
      <c r="F129" s="12">
        <v>61.3</v>
      </c>
      <c r="G129" s="12">
        <v>8484349.0999999996</v>
      </c>
      <c r="H129" s="13">
        <v>0</v>
      </c>
      <c r="I129" s="13">
        <v>0</v>
      </c>
      <c r="J129" s="12">
        <v>0</v>
      </c>
      <c r="K129" s="13">
        <v>0</v>
      </c>
      <c r="L129" s="12">
        <v>0</v>
      </c>
      <c r="M129" s="12">
        <v>0</v>
      </c>
      <c r="N129" s="12">
        <f t="shared" si="29"/>
        <v>2326.4199999999996</v>
      </c>
      <c r="O129" s="12">
        <f t="shared" si="30"/>
        <v>2322.1799999999998</v>
      </c>
      <c r="P129" s="12">
        <f t="shared" si="31"/>
        <v>371387503.09999996</v>
      </c>
      <c r="Q129" s="12">
        <v>0</v>
      </c>
      <c r="R129" s="12">
        <v>0</v>
      </c>
      <c r="S129" s="12">
        <v>2261.48</v>
      </c>
      <c r="T129" s="12">
        <v>362796234.58999997</v>
      </c>
      <c r="U129" s="12">
        <v>0</v>
      </c>
      <c r="V129" s="12">
        <v>0</v>
      </c>
      <c r="W129" s="12">
        <v>60.7</v>
      </c>
      <c r="X129" s="12">
        <v>8591268.5099999998</v>
      </c>
      <c r="Y129" s="12">
        <v>0</v>
      </c>
      <c r="Z129" s="13">
        <v>1387.08</v>
      </c>
      <c r="AA129" s="13">
        <v>0</v>
      </c>
      <c r="AB129" s="13">
        <v>0</v>
      </c>
      <c r="AC129" s="13">
        <v>935.1</v>
      </c>
    </row>
    <row r="130" spans="1:29" ht="40.5" x14ac:dyDescent="0.45">
      <c r="A130" s="8">
        <v>3</v>
      </c>
      <c r="B130" s="11" t="s">
        <v>90</v>
      </c>
      <c r="C130" s="12">
        <v>4769.79</v>
      </c>
      <c r="D130" s="12">
        <f t="shared" si="27"/>
        <v>709808558.92999995</v>
      </c>
      <c r="E130" s="12">
        <f t="shared" si="28"/>
        <v>64</v>
      </c>
      <c r="F130" s="12">
        <v>64</v>
      </c>
      <c r="G130" s="12">
        <v>5814000</v>
      </c>
      <c r="H130" s="13">
        <v>0</v>
      </c>
      <c r="I130" s="13">
        <v>0</v>
      </c>
      <c r="J130" s="12">
        <v>0</v>
      </c>
      <c r="K130" s="13">
        <v>0</v>
      </c>
      <c r="L130" s="12">
        <v>0</v>
      </c>
      <c r="M130" s="12">
        <v>0</v>
      </c>
      <c r="N130" s="12">
        <f t="shared" si="29"/>
        <v>4705.79</v>
      </c>
      <c r="O130" s="12">
        <f t="shared" si="30"/>
        <v>5294.8</v>
      </c>
      <c r="P130" s="12">
        <f t="shared" si="31"/>
        <v>703994558.92999995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5294.8</v>
      </c>
      <c r="X130" s="12">
        <v>703994558.92999995</v>
      </c>
      <c r="Y130" s="12">
        <v>0</v>
      </c>
      <c r="Z130" s="13">
        <v>1679.7</v>
      </c>
      <c r="AA130" s="13">
        <v>0</v>
      </c>
      <c r="AB130" s="13">
        <v>0</v>
      </c>
      <c r="AC130" s="13">
        <v>3615.1</v>
      </c>
    </row>
    <row r="131" spans="1:29" ht="40.5" x14ac:dyDescent="0.45">
      <c r="A131" s="8">
        <v>4</v>
      </c>
      <c r="B131" s="11" t="s">
        <v>108</v>
      </c>
      <c r="C131" s="12">
        <v>565.39</v>
      </c>
      <c r="D131" s="12">
        <f t="shared" si="27"/>
        <v>93332268.400000006</v>
      </c>
      <c r="E131" s="12">
        <f t="shared" si="28"/>
        <v>0</v>
      </c>
      <c r="F131" s="12">
        <v>0</v>
      </c>
      <c r="G131" s="12">
        <v>0</v>
      </c>
      <c r="H131" s="13">
        <v>0</v>
      </c>
      <c r="I131" s="13">
        <v>0</v>
      </c>
      <c r="J131" s="12">
        <v>0</v>
      </c>
      <c r="K131" s="13">
        <v>0</v>
      </c>
      <c r="L131" s="12">
        <v>0</v>
      </c>
      <c r="M131" s="12">
        <v>0</v>
      </c>
      <c r="N131" s="12">
        <f t="shared" si="29"/>
        <v>565.39</v>
      </c>
      <c r="O131" s="12">
        <f t="shared" si="30"/>
        <v>624.15</v>
      </c>
      <c r="P131" s="12">
        <f t="shared" si="31"/>
        <v>93332268.400000006</v>
      </c>
      <c r="Q131" s="12">
        <v>0</v>
      </c>
      <c r="R131" s="12">
        <v>0</v>
      </c>
      <c r="S131" s="12">
        <v>0</v>
      </c>
      <c r="T131" s="12">
        <v>0</v>
      </c>
      <c r="U131" s="12">
        <v>624.15</v>
      </c>
      <c r="V131" s="12">
        <v>93332268.400000006</v>
      </c>
      <c r="W131" s="12">
        <v>0</v>
      </c>
      <c r="X131" s="12">
        <v>0</v>
      </c>
      <c r="Y131" s="12">
        <v>0</v>
      </c>
      <c r="Z131" s="13">
        <v>281.10000000000002</v>
      </c>
      <c r="AA131" s="13">
        <v>0</v>
      </c>
      <c r="AB131" s="13">
        <v>0</v>
      </c>
      <c r="AC131" s="13">
        <v>343.05</v>
      </c>
    </row>
    <row r="132" spans="1:29" ht="40.5" x14ac:dyDescent="0.45">
      <c r="A132" s="8">
        <v>5</v>
      </c>
      <c r="B132" s="11" t="s">
        <v>91</v>
      </c>
      <c r="C132" s="12">
        <v>1127.5</v>
      </c>
      <c r="D132" s="12">
        <f t="shared" si="27"/>
        <v>170099434.86000001</v>
      </c>
      <c r="E132" s="12">
        <f t="shared" si="28"/>
        <v>0</v>
      </c>
      <c r="F132" s="12">
        <v>0</v>
      </c>
      <c r="G132" s="12">
        <v>0</v>
      </c>
      <c r="H132" s="13">
        <v>0</v>
      </c>
      <c r="I132" s="13">
        <v>0</v>
      </c>
      <c r="J132" s="12">
        <v>0</v>
      </c>
      <c r="K132" s="13">
        <v>0</v>
      </c>
      <c r="L132" s="12">
        <v>0</v>
      </c>
      <c r="M132" s="12">
        <v>0</v>
      </c>
      <c r="N132" s="12">
        <f t="shared" si="29"/>
        <v>1127.5</v>
      </c>
      <c r="O132" s="12">
        <f t="shared" si="30"/>
        <v>1228.98</v>
      </c>
      <c r="P132" s="12">
        <f t="shared" si="31"/>
        <v>170099434.86000001</v>
      </c>
      <c r="Q132" s="12">
        <v>0</v>
      </c>
      <c r="R132" s="12">
        <v>0</v>
      </c>
      <c r="S132" s="12">
        <v>0</v>
      </c>
      <c r="T132" s="12">
        <v>0</v>
      </c>
      <c r="U132" s="12">
        <v>1228.98</v>
      </c>
      <c r="V132" s="12">
        <v>170099434.86000001</v>
      </c>
      <c r="W132" s="12">
        <v>0</v>
      </c>
      <c r="X132" s="12">
        <v>0</v>
      </c>
      <c r="Y132" s="12">
        <v>0</v>
      </c>
      <c r="Z132" s="13">
        <v>764.96</v>
      </c>
      <c r="AA132" s="13">
        <v>0</v>
      </c>
      <c r="AB132" s="13">
        <v>0</v>
      </c>
      <c r="AC132" s="13">
        <v>464.02</v>
      </c>
    </row>
    <row r="133" spans="1:29" ht="40.5" x14ac:dyDescent="0.45">
      <c r="A133" s="8">
        <v>6</v>
      </c>
      <c r="B133" s="11" t="s">
        <v>109</v>
      </c>
      <c r="C133" s="12">
        <v>9187.42</v>
      </c>
      <c r="D133" s="12">
        <f t="shared" si="27"/>
        <v>1468066878.3</v>
      </c>
      <c r="E133" s="12">
        <f t="shared" si="28"/>
        <v>0</v>
      </c>
      <c r="F133" s="12">
        <v>0</v>
      </c>
      <c r="G133" s="12">
        <v>0</v>
      </c>
      <c r="H133" s="13">
        <v>0</v>
      </c>
      <c r="I133" s="13">
        <v>0</v>
      </c>
      <c r="J133" s="12">
        <v>0</v>
      </c>
      <c r="K133" s="13">
        <v>0</v>
      </c>
      <c r="L133" s="12">
        <v>0</v>
      </c>
      <c r="M133" s="12">
        <v>0</v>
      </c>
      <c r="N133" s="12">
        <f t="shared" si="29"/>
        <v>9187.42</v>
      </c>
      <c r="O133" s="12">
        <f t="shared" si="30"/>
        <v>11664.3</v>
      </c>
      <c r="P133" s="12">
        <f t="shared" si="31"/>
        <v>1468066878.3</v>
      </c>
      <c r="Q133" s="12">
        <v>0</v>
      </c>
      <c r="R133" s="12">
        <v>0</v>
      </c>
      <c r="S133" s="12">
        <v>11664.3</v>
      </c>
      <c r="T133" s="12">
        <v>1468066878.3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3">
        <v>4494.3500000000004</v>
      </c>
      <c r="AA133" s="13">
        <v>0</v>
      </c>
      <c r="AB133" s="13">
        <v>0</v>
      </c>
      <c r="AC133" s="13">
        <v>7169.95</v>
      </c>
    </row>
    <row r="134" spans="1:29" ht="40.5" x14ac:dyDescent="0.45">
      <c r="A134" s="8">
        <v>7</v>
      </c>
      <c r="B134" s="11" t="s">
        <v>81</v>
      </c>
      <c r="C134" s="12">
        <v>2167.9</v>
      </c>
      <c r="D134" s="12">
        <f t="shared" si="27"/>
        <v>345158440.85000002</v>
      </c>
      <c r="E134" s="12">
        <f t="shared" si="28"/>
        <v>0</v>
      </c>
      <c r="F134" s="12">
        <v>0</v>
      </c>
      <c r="G134" s="12">
        <v>0</v>
      </c>
      <c r="H134" s="13">
        <v>0</v>
      </c>
      <c r="I134" s="13">
        <v>0</v>
      </c>
      <c r="J134" s="12">
        <v>0</v>
      </c>
      <c r="K134" s="13">
        <v>0</v>
      </c>
      <c r="L134" s="12">
        <v>0</v>
      </c>
      <c r="M134" s="12">
        <v>0</v>
      </c>
      <c r="N134" s="12">
        <f t="shared" si="29"/>
        <v>2167.9</v>
      </c>
      <c r="O134" s="12">
        <f t="shared" si="30"/>
        <v>2557.6</v>
      </c>
      <c r="P134" s="12">
        <f t="shared" si="31"/>
        <v>345158440.85000002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2557.6</v>
      </c>
      <c r="X134" s="12">
        <v>345158440.85000002</v>
      </c>
      <c r="Y134" s="12">
        <v>0</v>
      </c>
      <c r="Z134" s="13">
        <v>473.9</v>
      </c>
      <c r="AA134" s="13">
        <v>0</v>
      </c>
      <c r="AB134" s="13">
        <v>0</v>
      </c>
      <c r="AC134" s="13">
        <v>2083.6999999999998</v>
      </c>
    </row>
    <row r="135" spans="1:29" ht="40.5" x14ac:dyDescent="0.45">
      <c r="A135" s="8">
        <v>8</v>
      </c>
      <c r="B135" s="11" t="s">
        <v>110</v>
      </c>
      <c r="C135" s="12">
        <v>2381.58</v>
      </c>
      <c r="D135" s="12">
        <f t="shared" si="27"/>
        <v>353743792.26999998</v>
      </c>
      <c r="E135" s="12">
        <f t="shared" si="28"/>
        <v>230.37</v>
      </c>
      <c r="F135" s="12">
        <v>230.37</v>
      </c>
      <c r="G135" s="12">
        <v>31884820.59</v>
      </c>
      <c r="H135" s="13">
        <v>0</v>
      </c>
      <c r="I135" s="13">
        <v>0</v>
      </c>
      <c r="J135" s="12">
        <v>0</v>
      </c>
      <c r="K135" s="13">
        <v>0</v>
      </c>
      <c r="L135" s="12">
        <v>0</v>
      </c>
      <c r="M135" s="12">
        <v>0</v>
      </c>
      <c r="N135" s="12">
        <f t="shared" si="29"/>
        <v>2151.21</v>
      </c>
      <c r="O135" s="12">
        <f t="shared" si="30"/>
        <v>2441.04</v>
      </c>
      <c r="P135" s="12">
        <f t="shared" si="31"/>
        <v>321858971.68000001</v>
      </c>
      <c r="Q135" s="12">
        <v>0</v>
      </c>
      <c r="R135" s="12">
        <v>0</v>
      </c>
      <c r="S135" s="12">
        <v>2251.36</v>
      </c>
      <c r="T135" s="12">
        <v>295605931.92000002</v>
      </c>
      <c r="U135" s="12">
        <v>0</v>
      </c>
      <c r="V135" s="12">
        <v>0</v>
      </c>
      <c r="W135" s="12">
        <v>189.68</v>
      </c>
      <c r="X135" s="12">
        <v>26253039.760000002</v>
      </c>
      <c r="Y135" s="12">
        <v>0</v>
      </c>
      <c r="Z135" s="13">
        <v>1188.68</v>
      </c>
      <c r="AA135" s="13">
        <v>0</v>
      </c>
      <c r="AB135" s="13">
        <v>0</v>
      </c>
      <c r="AC135" s="13">
        <v>1252.3599999999999</v>
      </c>
    </row>
    <row r="136" spans="1:29" ht="40.5" x14ac:dyDescent="0.45">
      <c r="A136" s="8">
        <v>9</v>
      </c>
      <c r="B136" s="11" t="s">
        <v>47</v>
      </c>
      <c r="C136" s="12">
        <v>236.3</v>
      </c>
      <c r="D136" s="12">
        <f t="shared" si="27"/>
        <v>34526546</v>
      </c>
      <c r="E136" s="12">
        <f t="shared" si="28"/>
        <v>0</v>
      </c>
      <c r="F136" s="12">
        <v>0</v>
      </c>
      <c r="G136" s="12">
        <v>0</v>
      </c>
      <c r="H136" s="13">
        <v>0</v>
      </c>
      <c r="I136" s="13">
        <v>0</v>
      </c>
      <c r="J136" s="12">
        <v>0</v>
      </c>
      <c r="K136" s="13">
        <v>0</v>
      </c>
      <c r="L136" s="12">
        <v>0</v>
      </c>
      <c r="M136" s="12">
        <v>0</v>
      </c>
      <c r="N136" s="12">
        <f t="shared" si="29"/>
        <v>236.3</v>
      </c>
      <c r="O136" s="12">
        <f t="shared" si="30"/>
        <v>299.5</v>
      </c>
      <c r="P136" s="12">
        <f t="shared" si="31"/>
        <v>34526546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299.5</v>
      </c>
      <c r="X136" s="12">
        <v>34526546</v>
      </c>
      <c r="Y136" s="12">
        <v>0</v>
      </c>
      <c r="Z136" s="13">
        <v>183.3</v>
      </c>
      <c r="AA136" s="13">
        <v>0</v>
      </c>
      <c r="AB136" s="13">
        <v>0</v>
      </c>
      <c r="AC136" s="13">
        <v>116.2</v>
      </c>
    </row>
    <row r="137" spans="1:29" ht="40.5" x14ac:dyDescent="0.45">
      <c r="A137" s="8">
        <v>10</v>
      </c>
      <c r="B137" s="11" t="s">
        <v>50</v>
      </c>
      <c r="C137" s="12">
        <v>704.2</v>
      </c>
      <c r="D137" s="12">
        <f t="shared" si="27"/>
        <v>91308345.739999995</v>
      </c>
      <c r="E137" s="12">
        <f t="shared" si="28"/>
        <v>0</v>
      </c>
      <c r="F137" s="12">
        <v>0</v>
      </c>
      <c r="G137" s="12">
        <v>0</v>
      </c>
      <c r="H137" s="13">
        <v>0</v>
      </c>
      <c r="I137" s="13">
        <v>0</v>
      </c>
      <c r="J137" s="12">
        <v>0</v>
      </c>
      <c r="K137" s="13">
        <v>0</v>
      </c>
      <c r="L137" s="12">
        <v>0</v>
      </c>
      <c r="M137" s="12">
        <v>0</v>
      </c>
      <c r="N137" s="12">
        <f t="shared" si="29"/>
        <v>704.2</v>
      </c>
      <c r="O137" s="12">
        <f t="shared" si="30"/>
        <v>802.8</v>
      </c>
      <c r="P137" s="12">
        <f t="shared" si="31"/>
        <v>91308345.739999995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802.8</v>
      </c>
      <c r="X137" s="12">
        <v>91308345.739999995</v>
      </c>
      <c r="Y137" s="12">
        <v>0</v>
      </c>
      <c r="Z137" s="13">
        <v>323.3</v>
      </c>
      <c r="AA137" s="13">
        <v>0</v>
      </c>
      <c r="AB137" s="13">
        <v>0</v>
      </c>
      <c r="AC137" s="13">
        <v>479.5</v>
      </c>
    </row>
    <row r="138" spans="1:29" ht="40.5" x14ac:dyDescent="0.45">
      <c r="A138" s="8">
        <v>11</v>
      </c>
      <c r="B138" s="11" t="s">
        <v>111</v>
      </c>
      <c r="C138" s="12">
        <v>1724.1</v>
      </c>
      <c r="D138" s="12">
        <f t="shared" si="27"/>
        <v>262702022.28</v>
      </c>
      <c r="E138" s="12">
        <f t="shared" si="28"/>
        <v>0</v>
      </c>
      <c r="F138" s="12">
        <v>0</v>
      </c>
      <c r="G138" s="12">
        <v>0</v>
      </c>
      <c r="H138" s="13">
        <v>0</v>
      </c>
      <c r="I138" s="13">
        <v>0</v>
      </c>
      <c r="J138" s="12">
        <v>0</v>
      </c>
      <c r="K138" s="13">
        <v>0</v>
      </c>
      <c r="L138" s="12">
        <v>0</v>
      </c>
      <c r="M138" s="12">
        <v>0</v>
      </c>
      <c r="N138" s="12">
        <f t="shared" si="29"/>
        <v>1724.1</v>
      </c>
      <c r="O138" s="12">
        <f t="shared" si="30"/>
        <v>1894.94</v>
      </c>
      <c r="P138" s="12">
        <f t="shared" si="31"/>
        <v>262702022.28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1894.94</v>
      </c>
      <c r="X138" s="12">
        <v>262702022.28</v>
      </c>
      <c r="Y138" s="12">
        <v>0</v>
      </c>
      <c r="Z138" s="13">
        <v>789</v>
      </c>
      <c r="AA138" s="13">
        <v>0</v>
      </c>
      <c r="AB138" s="13">
        <v>0</v>
      </c>
      <c r="AC138" s="13">
        <v>1105.94</v>
      </c>
    </row>
    <row r="139" spans="1:29" ht="40.5" x14ac:dyDescent="0.45">
      <c r="A139" s="8">
        <v>12</v>
      </c>
      <c r="B139" s="11" t="s">
        <v>55</v>
      </c>
      <c r="C139" s="12">
        <v>882.03</v>
      </c>
      <c r="D139" s="12">
        <f t="shared" si="27"/>
        <v>113142008.91</v>
      </c>
      <c r="E139" s="12">
        <f t="shared" si="28"/>
        <v>28.6</v>
      </c>
      <c r="F139" s="12">
        <v>0</v>
      </c>
      <c r="G139" s="12">
        <v>0</v>
      </c>
      <c r="H139" s="13">
        <v>0</v>
      </c>
      <c r="I139" s="13">
        <v>0</v>
      </c>
      <c r="J139" s="12">
        <v>0</v>
      </c>
      <c r="K139" s="13">
        <v>0</v>
      </c>
      <c r="L139" s="12">
        <v>28.6</v>
      </c>
      <c r="M139" s="12">
        <v>0</v>
      </c>
      <c r="N139" s="12">
        <f t="shared" si="29"/>
        <v>853.43</v>
      </c>
      <c r="O139" s="12">
        <f t="shared" si="30"/>
        <v>889.03</v>
      </c>
      <c r="P139" s="12">
        <f t="shared" si="31"/>
        <v>113142008.91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889.03</v>
      </c>
      <c r="X139" s="12">
        <v>113142008.91</v>
      </c>
      <c r="Y139" s="12">
        <v>0</v>
      </c>
      <c r="Z139" s="13">
        <v>404.4</v>
      </c>
      <c r="AA139" s="13">
        <v>0</v>
      </c>
      <c r="AB139" s="13">
        <v>0</v>
      </c>
      <c r="AC139" s="13">
        <v>484.63</v>
      </c>
    </row>
    <row r="140" spans="1:29" ht="40.5" x14ac:dyDescent="0.45">
      <c r="A140" s="8">
        <v>13</v>
      </c>
      <c r="B140" s="11" t="s">
        <v>83</v>
      </c>
      <c r="C140" s="12">
        <v>16054.34</v>
      </c>
      <c r="D140" s="12">
        <f t="shared" si="27"/>
        <v>2418996162.6900001</v>
      </c>
      <c r="E140" s="12">
        <f t="shared" si="28"/>
        <v>0</v>
      </c>
      <c r="F140" s="12">
        <v>0</v>
      </c>
      <c r="G140" s="12">
        <v>0</v>
      </c>
      <c r="H140" s="13">
        <v>0</v>
      </c>
      <c r="I140" s="13">
        <v>0</v>
      </c>
      <c r="J140" s="12">
        <v>0</v>
      </c>
      <c r="K140" s="13">
        <v>0</v>
      </c>
      <c r="L140" s="12">
        <v>0</v>
      </c>
      <c r="M140" s="12">
        <v>0</v>
      </c>
      <c r="N140" s="12">
        <f t="shared" si="29"/>
        <v>16054.34</v>
      </c>
      <c r="O140" s="12">
        <f t="shared" si="30"/>
        <v>16632.54</v>
      </c>
      <c r="P140" s="12">
        <f t="shared" si="31"/>
        <v>2418996162.6900001</v>
      </c>
      <c r="Q140" s="12">
        <v>0</v>
      </c>
      <c r="R140" s="12">
        <v>0</v>
      </c>
      <c r="S140" s="12">
        <v>16632.54</v>
      </c>
      <c r="T140" s="12">
        <v>2418996162.6900001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3">
        <v>8126.48</v>
      </c>
      <c r="AA140" s="13">
        <v>0</v>
      </c>
      <c r="AB140" s="13">
        <v>0</v>
      </c>
      <c r="AC140" s="13">
        <v>8506.06</v>
      </c>
    </row>
    <row r="141" spans="1:29" ht="40.5" x14ac:dyDescent="0.45">
      <c r="A141" s="8">
        <v>14</v>
      </c>
      <c r="B141" s="11" t="s">
        <v>99</v>
      </c>
      <c r="C141" s="12">
        <v>814.6</v>
      </c>
      <c r="D141" s="12">
        <f t="shared" si="27"/>
        <v>121985132.5</v>
      </c>
      <c r="E141" s="12">
        <f t="shared" si="28"/>
        <v>0</v>
      </c>
      <c r="F141" s="12">
        <v>0</v>
      </c>
      <c r="G141" s="12">
        <v>0</v>
      </c>
      <c r="H141" s="13">
        <v>0</v>
      </c>
      <c r="I141" s="13">
        <v>0</v>
      </c>
      <c r="J141" s="12">
        <v>0</v>
      </c>
      <c r="K141" s="13">
        <v>0</v>
      </c>
      <c r="L141" s="12">
        <v>0</v>
      </c>
      <c r="M141" s="12">
        <v>0</v>
      </c>
      <c r="N141" s="12">
        <f t="shared" si="29"/>
        <v>814.6</v>
      </c>
      <c r="O141" s="12">
        <f t="shared" si="30"/>
        <v>1039.0999999999999</v>
      </c>
      <c r="P141" s="12">
        <f t="shared" si="31"/>
        <v>121985132.5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1039.0999999999999</v>
      </c>
      <c r="X141" s="12">
        <v>121985132.5</v>
      </c>
      <c r="Y141" s="12">
        <v>0</v>
      </c>
      <c r="Z141" s="13">
        <v>116.7</v>
      </c>
      <c r="AA141" s="13">
        <v>0</v>
      </c>
      <c r="AB141" s="13">
        <v>0</v>
      </c>
      <c r="AC141" s="13">
        <v>922.4</v>
      </c>
    </row>
    <row r="142" spans="1:29" ht="40.5" x14ac:dyDescent="0.45">
      <c r="A142" s="8">
        <v>15</v>
      </c>
      <c r="B142" s="11" t="s">
        <v>112</v>
      </c>
      <c r="C142" s="12">
        <v>2027.81</v>
      </c>
      <c r="D142" s="12">
        <f t="shared" si="27"/>
        <v>297536087.79000002</v>
      </c>
      <c r="E142" s="12">
        <f t="shared" si="28"/>
        <v>0</v>
      </c>
      <c r="F142" s="12">
        <v>0</v>
      </c>
      <c r="G142" s="12">
        <v>0</v>
      </c>
      <c r="H142" s="13">
        <v>0</v>
      </c>
      <c r="I142" s="13">
        <v>0</v>
      </c>
      <c r="J142" s="12">
        <v>0</v>
      </c>
      <c r="K142" s="13">
        <v>0</v>
      </c>
      <c r="L142" s="12">
        <v>0</v>
      </c>
      <c r="M142" s="12">
        <v>0</v>
      </c>
      <c r="N142" s="12">
        <f t="shared" si="29"/>
        <v>2027.81</v>
      </c>
      <c r="O142" s="12">
        <f t="shared" si="30"/>
        <v>2318.81</v>
      </c>
      <c r="P142" s="12">
        <f t="shared" si="31"/>
        <v>297536087.79000002</v>
      </c>
      <c r="Q142" s="12">
        <v>0</v>
      </c>
      <c r="R142" s="12">
        <v>0</v>
      </c>
      <c r="S142" s="12">
        <v>2318.81</v>
      </c>
      <c r="T142" s="12">
        <v>297536087.79000002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3">
        <v>783.44</v>
      </c>
      <c r="AA142" s="13">
        <v>0</v>
      </c>
      <c r="AB142" s="13">
        <v>0</v>
      </c>
      <c r="AC142" s="13">
        <v>1535.37</v>
      </c>
    </row>
    <row r="143" spans="1:29" ht="40.5" x14ac:dyDescent="0.45">
      <c r="A143" s="8">
        <v>16</v>
      </c>
      <c r="B143" s="11" t="s">
        <v>113</v>
      </c>
      <c r="C143" s="12">
        <v>5456.6</v>
      </c>
      <c r="D143" s="12">
        <f t="shared" si="27"/>
        <v>828125066.82000005</v>
      </c>
      <c r="E143" s="12">
        <f t="shared" si="28"/>
        <v>62.6</v>
      </c>
      <c r="F143" s="12">
        <v>62.6</v>
      </c>
      <c r="G143" s="12">
        <v>4552175</v>
      </c>
      <c r="H143" s="13">
        <v>0</v>
      </c>
      <c r="I143" s="13">
        <v>0</v>
      </c>
      <c r="J143" s="12">
        <v>0</v>
      </c>
      <c r="K143" s="13">
        <v>0</v>
      </c>
      <c r="L143" s="12">
        <v>0</v>
      </c>
      <c r="M143" s="12">
        <v>0</v>
      </c>
      <c r="N143" s="12">
        <f t="shared" si="29"/>
        <v>5394</v>
      </c>
      <c r="O143" s="12">
        <f t="shared" si="30"/>
        <v>5920.66</v>
      </c>
      <c r="P143" s="12">
        <f t="shared" si="31"/>
        <v>823572891.82000005</v>
      </c>
      <c r="Q143" s="12">
        <v>0</v>
      </c>
      <c r="R143" s="12">
        <v>0</v>
      </c>
      <c r="S143" s="12">
        <v>5288.46</v>
      </c>
      <c r="T143" s="12">
        <v>760210741.61000001</v>
      </c>
      <c r="U143" s="12">
        <v>632.20000000000005</v>
      </c>
      <c r="V143" s="12">
        <v>63362150.210000001</v>
      </c>
      <c r="W143" s="12">
        <v>0</v>
      </c>
      <c r="X143" s="12">
        <v>0</v>
      </c>
      <c r="Y143" s="12">
        <v>0</v>
      </c>
      <c r="Z143" s="13">
        <v>2223.58</v>
      </c>
      <c r="AA143" s="13">
        <v>0</v>
      </c>
      <c r="AB143" s="13">
        <v>0</v>
      </c>
      <c r="AC143" s="13">
        <v>3697.08</v>
      </c>
    </row>
    <row r="144" spans="1:29" ht="40.5" x14ac:dyDescent="0.45">
      <c r="A144" s="8">
        <v>17</v>
      </c>
      <c r="B144" s="11" t="s">
        <v>60</v>
      </c>
      <c r="C144" s="12">
        <v>1040.0999999999999</v>
      </c>
      <c r="D144" s="12">
        <f t="shared" si="27"/>
        <v>103023045.5</v>
      </c>
      <c r="E144" s="12">
        <f t="shared" si="28"/>
        <v>122.6</v>
      </c>
      <c r="F144" s="12">
        <v>122.6</v>
      </c>
      <c r="G144" s="12">
        <v>8956912.5999999996</v>
      </c>
      <c r="H144" s="13">
        <v>0</v>
      </c>
      <c r="I144" s="13">
        <v>0</v>
      </c>
      <c r="J144" s="12">
        <v>0</v>
      </c>
      <c r="K144" s="13">
        <v>0</v>
      </c>
      <c r="L144" s="12">
        <v>0</v>
      </c>
      <c r="M144" s="12">
        <v>0</v>
      </c>
      <c r="N144" s="12">
        <f t="shared" si="29"/>
        <v>917.49999999999989</v>
      </c>
      <c r="O144" s="12">
        <f t="shared" si="30"/>
        <v>1014.2</v>
      </c>
      <c r="P144" s="12">
        <f t="shared" si="31"/>
        <v>94066132.900000006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1014.2</v>
      </c>
      <c r="X144" s="12">
        <v>94066132.900000006</v>
      </c>
      <c r="Y144" s="12">
        <v>0</v>
      </c>
      <c r="Z144" s="13">
        <v>174.9</v>
      </c>
      <c r="AA144" s="13">
        <v>0</v>
      </c>
      <c r="AB144" s="13">
        <v>0</v>
      </c>
      <c r="AC144" s="13">
        <v>839.3</v>
      </c>
    </row>
    <row r="145" spans="1:29" ht="40.5" x14ac:dyDescent="0.45">
      <c r="A145" s="8">
        <v>18</v>
      </c>
      <c r="B145" s="11" t="s">
        <v>103</v>
      </c>
      <c r="C145" s="12">
        <v>475.1</v>
      </c>
      <c r="D145" s="12">
        <f t="shared" si="27"/>
        <v>49993204.57</v>
      </c>
      <c r="E145" s="12">
        <f t="shared" si="28"/>
        <v>285.89999999999998</v>
      </c>
      <c r="F145" s="12">
        <v>285.89999999999998</v>
      </c>
      <c r="G145" s="12">
        <v>22889100</v>
      </c>
      <c r="H145" s="13">
        <v>0</v>
      </c>
      <c r="I145" s="13">
        <v>0</v>
      </c>
      <c r="J145" s="12">
        <v>0</v>
      </c>
      <c r="K145" s="13">
        <v>0</v>
      </c>
      <c r="L145" s="12">
        <v>0</v>
      </c>
      <c r="M145" s="12">
        <v>0</v>
      </c>
      <c r="N145" s="12">
        <f t="shared" si="29"/>
        <v>189.20000000000005</v>
      </c>
      <c r="O145" s="12">
        <f t="shared" si="30"/>
        <v>194.6</v>
      </c>
      <c r="P145" s="12">
        <f t="shared" si="31"/>
        <v>27104104.57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194.6</v>
      </c>
      <c r="X145" s="12">
        <v>27104104.57</v>
      </c>
      <c r="Y145" s="12">
        <v>0</v>
      </c>
      <c r="Z145" s="13">
        <v>115.2</v>
      </c>
      <c r="AA145" s="13">
        <v>0</v>
      </c>
      <c r="AB145" s="13">
        <v>0</v>
      </c>
      <c r="AC145" s="13">
        <v>79.400000000000006</v>
      </c>
    </row>
    <row r="146" spans="1:29" ht="40.5" x14ac:dyDescent="0.45">
      <c r="A146" s="8">
        <v>19</v>
      </c>
      <c r="B146" s="11" t="s">
        <v>104</v>
      </c>
      <c r="C146" s="12">
        <v>1460.2</v>
      </c>
      <c r="D146" s="12">
        <f t="shared" si="27"/>
        <v>203155747.20000002</v>
      </c>
      <c r="E146" s="12">
        <f t="shared" si="28"/>
        <v>160.19999999999999</v>
      </c>
      <c r="F146" s="12">
        <v>160.19999999999999</v>
      </c>
      <c r="G146" s="12">
        <v>20479069.300000001</v>
      </c>
      <c r="H146" s="13">
        <v>0</v>
      </c>
      <c r="I146" s="13">
        <v>0</v>
      </c>
      <c r="J146" s="12">
        <v>0</v>
      </c>
      <c r="K146" s="13">
        <v>0</v>
      </c>
      <c r="L146" s="12">
        <v>0</v>
      </c>
      <c r="M146" s="12">
        <v>0</v>
      </c>
      <c r="N146" s="12">
        <f t="shared" si="29"/>
        <v>1300</v>
      </c>
      <c r="O146" s="12">
        <f t="shared" si="30"/>
        <v>1348.9</v>
      </c>
      <c r="P146" s="12">
        <f t="shared" si="31"/>
        <v>182676677.90000001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1348.9</v>
      </c>
      <c r="X146" s="12">
        <v>182676677.90000001</v>
      </c>
      <c r="Y146" s="12">
        <v>0</v>
      </c>
      <c r="Z146" s="13">
        <v>672.5</v>
      </c>
      <c r="AA146" s="13">
        <v>0</v>
      </c>
      <c r="AB146" s="13">
        <v>0</v>
      </c>
      <c r="AC146" s="13">
        <v>676.4</v>
      </c>
    </row>
    <row r="147" spans="1:29" ht="20.25" customHeight="1" x14ac:dyDescent="0.5500000000000000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</sheetData>
  <sheetProtection formatCells="0" formatColumns="0" formatRows="0" insertColumns="0" insertRows="0" insertHyperlinks="0" deleteColumns="0" deleteRows="0" sort="0" autoFilter="0" pivotTables="0"/>
  <mergeCells count="27">
    <mergeCell ref="A6:AC6"/>
    <mergeCell ref="AA1:AC2"/>
    <mergeCell ref="A7:A13"/>
    <mergeCell ref="B7:B13"/>
    <mergeCell ref="C7:C12"/>
    <mergeCell ref="D7:D12"/>
    <mergeCell ref="E7:M7"/>
    <mergeCell ref="E8:E11"/>
    <mergeCell ref="F8:M8"/>
    <mergeCell ref="N8:P11"/>
    <mergeCell ref="Q8:Y8"/>
    <mergeCell ref="Z8:AC8"/>
    <mergeCell ref="F9:I11"/>
    <mergeCell ref="J9:K11"/>
    <mergeCell ref="L9:L11"/>
    <mergeCell ref="M9:M11"/>
    <mergeCell ref="Q9:R11"/>
    <mergeCell ref="S9:V9"/>
    <mergeCell ref="W9:X11"/>
    <mergeCell ref="Y9:Y11"/>
    <mergeCell ref="Z9:Z11"/>
    <mergeCell ref="AA9:AA11"/>
    <mergeCell ref="AB9:AB11"/>
    <mergeCell ref="AC9:AC11"/>
    <mergeCell ref="S10:T11"/>
    <mergeCell ref="U10:V11"/>
    <mergeCell ref="N7:AC7"/>
  </mergeCells>
  <pageMargins left="0.70866141732283472" right="0.70866141732283472" top="0.74803149606299213" bottom="0.74803149606299213" header="0.31496062992125984" footer="0.31496062992125984"/>
  <pageSetup paperSize="8" scale="28" fitToHeight="0" orientation="landscape" r:id="rId1"/>
  <headerFooter differentFirst="1" scaleWithDoc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2'!Заголовки_для_печати</vt:lpstr>
    </vt:vector>
  </TitlesOfParts>
  <Manager/>
  <Company>Фонд ЖКХ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dc:description/>
  <cp:lastModifiedBy>Терехова Ольга Владимировна</cp:lastModifiedBy>
  <cp:lastPrinted>2024-11-29T12:46:13Z</cp:lastPrinted>
  <dcterms:created xsi:type="dcterms:W3CDTF">2012-12-13T11:50:40Z</dcterms:created>
  <dcterms:modified xsi:type="dcterms:W3CDTF">2024-11-29T12:46:26Z</dcterms:modified>
  <cp:category>Формы</cp:category>
</cp:coreProperties>
</file>