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_yalovaya\Desktop\"/>
    </mc:Choice>
  </mc:AlternateContent>
  <bookViews>
    <workbookView xWindow="641" yWindow="589" windowWidth="21731" windowHeight="8640"/>
  </bookViews>
  <sheets>
    <sheet name="Форма 3" sheetId="1" r:id="rId1"/>
  </sheets>
  <definedNames>
    <definedName name="BossProviderVariable?_029f25ea_0fa1_4fbb_8583_13b615943930" hidden="1">"25_01_2006"</definedName>
    <definedName name="Print_Area" localSheetId="0">'Форма 3'!$A$1:$S$150</definedName>
    <definedName name="Print_Titles" localSheetId="0">'Форма 3'!$14:$18</definedName>
  </definedNames>
  <calcPr calcId="152511"/>
</workbook>
</file>

<file path=xl/calcChain.xml><?xml version="1.0" encoding="utf-8"?>
<calcChain xmlns="http://schemas.openxmlformats.org/spreadsheetml/2006/main">
  <c r="Q150" i="1" l="1"/>
  <c r="N150" i="1"/>
  <c r="J150" i="1"/>
  <c r="G150" i="1"/>
  <c r="D150" i="1"/>
  <c r="Q149" i="1"/>
  <c r="N149" i="1"/>
  <c r="J149" i="1"/>
  <c r="G149" i="1"/>
  <c r="D149" i="1"/>
  <c r="Q148" i="1"/>
  <c r="N148" i="1"/>
  <c r="J148" i="1"/>
  <c r="G148" i="1"/>
  <c r="D148" i="1"/>
  <c r="Q147" i="1"/>
  <c r="N147" i="1"/>
  <c r="J147" i="1"/>
  <c r="G147" i="1"/>
  <c r="D147" i="1"/>
  <c r="Q146" i="1"/>
  <c r="N146" i="1"/>
  <c r="J146" i="1"/>
  <c r="G146" i="1"/>
  <c r="D146" i="1"/>
  <c r="Q145" i="1"/>
  <c r="N145" i="1"/>
  <c r="J145" i="1"/>
  <c r="G145" i="1"/>
  <c r="D145" i="1"/>
  <c r="Q144" i="1"/>
  <c r="N144" i="1"/>
  <c r="J144" i="1"/>
  <c r="G144" i="1"/>
  <c r="D144" i="1"/>
  <c r="Q143" i="1"/>
  <c r="N143" i="1"/>
  <c r="J143" i="1"/>
  <c r="G143" i="1"/>
  <c r="D143" i="1"/>
  <c r="Q142" i="1"/>
  <c r="N142" i="1"/>
  <c r="J142" i="1"/>
  <c r="G142" i="1"/>
  <c r="D142" i="1"/>
  <c r="Q141" i="1"/>
  <c r="N141" i="1"/>
  <c r="J141" i="1"/>
  <c r="G141" i="1"/>
  <c r="D141" i="1"/>
  <c r="Q140" i="1"/>
  <c r="N140" i="1"/>
  <c r="J140" i="1"/>
  <c r="G140" i="1"/>
  <c r="D140" i="1"/>
  <c r="Q139" i="1"/>
  <c r="N139" i="1"/>
  <c r="J139" i="1"/>
  <c r="G139" i="1"/>
  <c r="D139" i="1"/>
  <c r="Q138" i="1"/>
  <c r="N138" i="1"/>
  <c r="J138" i="1"/>
  <c r="G138" i="1"/>
  <c r="D138" i="1"/>
  <c r="Q137" i="1"/>
  <c r="N137" i="1"/>
  <c r="J137" i="1"/>
  <c r="G137" i="1"/>
  <c r="D137" i="1"/>
  <c r="Q136" i="1"/>
  <c r="N136" i="1"/>
  <c r="J136" i="1"/>
  <c r="G136" i="1"/>
  <c r="D136" i="1"/>
  <c r="Q135" i="1"/>
  <c r="N135" i="1"/>
  <c r="J135" i="1"/>
  <c r="G135" i="1"/>
  <c r="D135" i="1"/>
  <c r="Q134" i="1"/>
  <c r="N134" i="1"/>
  <c r="J134" i="1"/>
  <c r="G134" i="1"/>
  <c r="D134" i="1"/>
  <c r="Q133" i="1"/>
  <c r="N133" i="1"/>
  <c r="J133" i="1"/>
  <c r="G133" i="1"/>
  <c r="D133" i="1"/>
  <c r="Q132" i="1"/>
  <c r="N132" i="1"/>
  <c r="J132" i="1"/>
  <c r="G132" i="1"/>
  <c r="D132" i="1"/>
  <c r="S131" i="1"/>
  <c r="R131" i="1"/>
  <c r="P131" i="1"/>
  <c r="O131" i="1"/>
  <c r="M131" i="1"/>
  <c r="L131" i="1"/>
  <c r="K131" i="1"/>
  <c r="I131" i="1"/>
  <c r="H131" i="1"/>
  <c r="F131" i="1"/>
  <c r="E131" i="1"/>
  <c r="C131" i="1"/>
  <c r="Q130" i="1"/>
  <c r="N130" i="1"/>
  <c r="J130" i="1"/>
  <c r="G130" i="1"/>
  <c r="D130" i="1"/>
  <c r="Q129" i="1"/>
  <c r="N129" i="1"/>
  <c r="J129" i="1"/>
  <c r="G129" i="1"/>
  <c r="D129" i="1"/>
  <c r="Q128" i="1"/>
  <c r="N128" i="1"/>
  <c r="J128" i="1"/>
  <c r="G128" i="1"/>
  <c r="D128" i="1"/>
  <c r="Q127" i="1"/>
  <c r="N127" i="1"/>
  <c r="J127" i="1"/>
  <c r="G127" i="1"/>
  <c r="D127" i="1"/>
  <c r="S126" i="1"/>
  <c r="R126" i="1"/>
  <c r="P126" i="1"/>
  <c r="O126" i="1"/>
  <c r="M126" i="1"/>
  <c r="L126" i="1"/>
  <c r="K126" i="1"/>
  <c r="I126" i="1"/>
  <c r="H126" i="1"/>
  <c r="F126" i="1"/>
  <c r="E126" i="1"/>
  <c r="C126" i="1"/>
  <c r="Q125" i="1"/>
  <c r="N125" i="1"/>
  <c r="J125" i="1"/>
  <c r="G125" i="1"/>
  <c r="D125" i="1"/>
  <c r="Q124" i="1"/>
  <c r="N124" i="1"/>
  <c r="J124" i="1"/>
  <c r="G124" i="1"/>
  <c r="D124" i="1"/>
  <c r="Q123" i="1"/>
  <c r="N123" i="1"/>
  <c r="J123" i="1"/>
  <c r="G123" i="1"/>
  <c r="D123" i="1"/>
  <c r="Q122" i="1"/>
  <c r="N122" i="1"/>
  <c r="J122" i="1"/>
  <c r="G122" i="1"/>
  <c r="D122" i="1"/>
  <c r="Q121" i="1"/>
  <c r="N121" i="1"/>
  <c r="J121" i="1"/>
  <c r="G121" i="1"/>
  <c r="D121" i="1"/>
  <c r="Q120" i="1"/>
  <c r="N120" i="1"/>
  <c r="J120" i="1"/>
  <c r="G120" i="1"/>
  <c r="D120" i="1"/>
  <c r="Q119" i="1"/>
  <c r="N119" i="1"/>
  <c r="J119" i="1"/>
  <c r="G119" i="1"/>
  <c r="D119" i="1"/>
  <c r="Q118" i="1"/>
  <c r="N118" i="1"/>
  <c r="J118" i="1"/>
  <c r="G118" i="1"/>
  <c r="D118" i="1"/>
  <c r="Q117" i="1"/>
  <c r="N117" i="1"/>
  <c r="J117" i="1"/>
  <c r="G117" i="1"/>
  <c r="D117" i="1"/>
  <c r="Q116" i="1"/>
  <c r="N116" i="1"/>
  <c r="J116" i="1"/>
  <c r="G116" i="1"/>
  <c r="D116" i="1"/>
  <c r="Q115" i="1"/>
  <c r="N115" i="1"/>
  <c r="J115" i="1"/>
  <c r="G115" i="1"/>
  <c r="D115" i="1"/>
  <c r="Q114" i="1"/>
  <c r="N114" i="1"/>
  <c r="J114" i="1"/>
  <c r="G114" i="1"/>
  <c r="D114" i="1"/>
  <c r="Q113" i="1"/>
  <c r="N113" i="1"/>
  <c r="J113" i="1"/>
  <c r="G113" i="1"/>
  <c r="D113" i="1"/>
  <c r="Q112" i="1"/>
  <c r="N112" i="1"/>
  <c r="J112" i="1"/>
  <c r="G112" i="1"/>
  <c r="D112" i="1"/>
  <c r="Q111" i="1"/>
  <c r="N111" i="1"/>
  <c r="J111" i="1"/>
  <c r="G111" i="1"/>
  <c r="D111" i="1"/>
  <c r="Q110" i="1"/>
  <c r="N110" i="1"/>
  <c r="J110" i="1"/>
  <c r="G110" i="1"/>
  <c r="D110" i="1"/>
  <c r="Q109" i="1"/>
  <c r="N109" i="1"/>
  <c r="J109" i="1"/>
  <c r="G109" i="1"/>
  <c r="D109" i="1"/>
  <c r="Q108" i="1"/>
  <c r="N108" i="1"/>
  <c r="J108" i="1"/>
  <c r="G108" i="1"/>
  <c r="D108" i="1"/>
  <c r="Q107" i="1"/>
  <c r="N107" i="1"/>
  <c r="J107" i="1"/>
  <c r="G107" i="1"/>
  <c r="D107" i="1"/>
  <c r="Q106" i="1"/>
  <c r="N106" i="1"/>
  <c r="J106" i="1"/>
  <c r="G106" i="1"/>
  <c r="D106" i="1"/>
  <c r="Q105" i="1"/>
  <c r="N105" i="1"/>
  <c r="J105" i="1"/>
  <c r="G105" i="1"/>
  <c r="D105" i="1"/>
  <c r="Q104" i="1"/>
  <c r="N104" i="1"/>
  <c r="J104" i="1"/>
  <c r="G104" i="1"/>
  <c r="D104" i="1"/>
  <c r="Q103" i="1"/>
  <c r="N103" i="1"/>
  <c r="J103" i="1"/>
  <c r="G103" i="1"/>
  <c r="D103" i="1"/>
  <c r="Q102" i="1"/>
  <c r="N102" i="1"/>
  <c r="J102" i="1"/>
  <c r="G102" i="1"/>
  <c r="D102" i="1"/>
  <c r="Q101" i="1"/>
  <c r="N101" i="1"/>
  <c r="J101" i="1"/>
  <c r="G101" i="1"/>
  <c r="D101" i="1"/>
  <c r="Q100" i="1"/>
  <c r="N100" i="1"/>
  <c r="J100" i="1"/>
  <c r="G100" i="1"/>
  <c r="D100" i="1"/>
  <c r="Q99" i="1"/>
  <c r="N99" i="1"/>
  <c r="J99" i="1"/>
  <c r="G99" i="1"/>
  <c r="D99" i="1"/>
  <c r="S98" i="1"/>
  <c r="R98" i="1"/>
  <c r="P98" i="1"/>
  <c r="O98" i="1"/>
  <c r="M98" i="1"/>
  <c r="L98" i="1"/>
  <c r="K98" i="1"/>
  <c r="I98" i="1"/>
  <c r="H98" i="1"/>
  <c r="F98" i="1"/>
  <c r="E98" i="1"/>
  <c r="C98" i="1"/>
  <c r="Q97" i="1"/>
  <c r="N97" i="1"/>
  <c r="J97" i="1"/>
  <c r="G97" i="1"/>
  <c r="D97" i="1"/>
  <c r="Q96" i="1"/>
  <c r="N96" i="1"/>
  <c r="J96" i="1"/>
  <c r="G96" i="1"/>
  <c r="D96" i="1"/>
  <c r="Q95" i="1"/>
  <c r="N95" i="1"/>
  <c r="J95" i="1"/>
  <c r="G95" i="1"/>
  <c r="D95" i="1"/>
  <c r="Q94" i="1"/>
  <c r="N94" i="1"/>
  <c r="J94" i="1"/>
  <c r="G94" i="1"/>
  <c r="D94" i="1"/>
  <c r="Q93" i="1"/>
  <c r="N93" i="1"/>
  <c r="J93" i="1"/>
  <c r="G93" i="1"/>
  <c r="D93" i="1"/>
  <c r="Q92" i="1"/>
  <c r="N92" i="1"/>
  <c r="J92" i="1"/>
  <c r="G92" i="1"/>
  <c r="D92" i="1"/>
  <c r="Q91" i="1"/>
  <c r="N91" i="1"/>
  <c r="J91" i="1"/>
  <c r="G91" i="1"/>
  <c r="D91" i="1"/>
  <c r="Q90" i="1"/>
  <c r="N90" i="1"/>
  <c r="J90" i="1"/>
  <c r="G90" i="1"/>
  <c r="D90" i="1"/>
  <c r="Q89" i="1"/>
  <c r="N89" i="1"/>
  <c r="J89" i="1"/>
  <c r="G89" i="1"/>
  <c r="D89" i="1"/>
  <c r="Q88" i="1"/>
  <c r="N88" i="1"/>
  <c r="J88" i="1"/>
  <c r="G88" i="1"/>
  <c r="D88" i="1"/>
  <c r="Q87" i="1"/>
  <c r="N87" i="1"/>
  <c r="J87" i="1"/>
  <c r="G87" i="1"/>
  <c r="D87" i="1"/>
  <c r="Q86" i="1"/>
  <c r="N86" i="1"/>
  <c r="J86" i="1"/>
  <c r="G86" i="1"/>
  <c r="D86" i="1"/>
  <c r="Q85" i="1"/>
  <c r="N85" i="1"/>
  <c r="J85" i="1"/>
  <c r="G85" i="1"/>
  <c r="D85" i="1"/>
  <c r="Q84" i="1"/>
  <c r="N84" i="1"/>
  <c r="J84" i="1"/>
  <c r="G84" i="1"/>
  <c r="D84" i="1"/>
  <c r="Q83" i="1"/>
  <c r="N83" i="1"/>
  <c r="J83" i="1"/>
  <c r="G83" i="1"/>
  <c r="D83" i="1"/>
  <c r="Q82" i="1"/>
  <c r="N82" i="1"/>
  <c r="J82" i="1"/>
  <c r="G82" i="1"/>
  <c r="D82" i="1"/>
  <c r="Q81" i="1"/>
  <c r="N81" i="1"/>
  <c r="J81" i="1"/>
  <c r="G81" i="1"/>
  <c r="D81" i="1"/>
  <c r="S80" i="1"/>
  <c r="R80" i="1"/>
  <c r="P80" i="1"/>
  <c r="O80" i="1"/>
  <c r="M80" i="1"/>
  <c r="L80" i="1"/>
  <c r="K80" i="1"/>
  <c r="I80" i="1"/>
  <c r="H80" i="1"/>
  <c r="F80" i="1"/>
  <c r="E80" i="1"/>
  <c r="C80" i="1"/>
  <c r="Q79" i="1"/>
  <c r="N79" i="1"/>
  <c r="J79" i="1"/>
  <c r="G79" i="1"/>
  <c r="D79" i="1"/>
  <c r="Q78" i="1"/>
  <c r="N78" i="1"/>
  <c r="J78" i="1"/>
  <c r="G78" i="1"/>
  <c r="D78" i="1"/>
  <c r="Q77" i="1"/>
  <c r="N77" i="1"/>
  <c r="J77" i="1"/>
  <c r="G77" i="1"/>
  <c r="D77" i="1"/>
  <c r="Q76" i="1"/>
  <c r="N76" i="1"/>
  <c r="J76" i="1"/>
  <c r="G76" i="1"/>
  <c r="D76" i="1"/>
  <c r="Q75" i="1"/>
  <c r="N75" i="1"/>
  <c r="J75" i="1"/>
  <c r="G75" i="1"/>
  <c r="D75" i="1"/>
  <c r="Q74" i="1"/>
  <c r="N74" i="1"/>
  <c r="J74" i="1"/>
  <c r="G74" i="1"/>
  <c r="D74" i="1"/>
  <c r="Q73" i="1"/>
  <c r="N73" i="1"/>
  <c r="J73" i="1"/>
  <c r="G73" i="1"/>
  <c r="D73" i="1"/>
  <c r="Q72" i="1"/>
  <c r="N72" i="1"/>
  <c r="J72" i="1"/>
  <c r="G72" i="1"/>
  <c r="D72" i="1"/>
  <c r="Q71" i="1"/>
  <c r="N71" i="1"/>
  <c r="J71" i="1"/>
  <c r="G71" i="1"/>
  <c r="D71" i="1"/>
  <c r="Q70" i="1"/>
  <c r="N70" i="1"/>
  <c r="J70" i="1"/>
  <c r="G70" i="1"/>
  <c r="D70" i="1"/>
  <c r="Q69" i="1"/>
  <c r="N69" i="1"/>
  <c r="J69" i="1"/>
  <c r="G69" i="1"/>
  <c r="D69" i="1"/>
  <c r="Q68" i="1"/>
  <c r="N68" i="1"/>
  <c r="J68" i="1"/>
  <c r="G68" i="1"/>
  <c r="D68" i="1"/>
  <c r="Q67" i="1"/>
  <c r="N67" i="1"/>
  <c r="J67" i="1"/>
  <c r="G67" i="1"/>
  <c r="D67" i="1"/>
  <c r="Q66" i="1"/>
  <c r="N66" i="1"/>
  <c r="J66" i="1"/>
  <c r="G66" i="1"/>
  <c r="D66" i="1"/>
  <c r="S65" i="1"/>
  <c r="R65" i="1"/>
  <c r="P65" i="1"/>
  <c r="O65" i="1"/>
  <c r="M65" i="1"/>
  <c r="L65" i="1"/>
  <c r="K65" i="1"/>
  <c r="I65" i="1"/>
  <c r="H65" i="1"/>
  <c r="F65" i="1"/>
  <c r="E65" i="1"/>
  <c r="C65" i="1"/>
  <c r="Q64" i="1"/>
  <c r="N64" i="1"/>
  <c r="J64" i="1"/>
  <c r="G64" i="1"/>
  <c r="D64" i="1"/>
  <c r="Q63" i="1"/>
  <c r="N63" i="1"/>
  <c r="J63" i="1"/>
  <c r="G63" i="1"/>
  <c r="D63" i="1"/>
  <c r="Q62" i="1"/>
  <c r="N62" i="1"/>
  <c r="J62" i="1"/>
  <c r="G62" i="1"/>
  <c r="D62" i="1"/>
  <c r="Q61" i="1"/>
  <c r="N61" i="1"/>
  <c r="J61" i="1"/>
  <c r="G61" i="1"/>
  <c r="D61" i="1"/>
  <c r="Q60" i="1"/>
  <c r="N60" i="1"/>
  <c r="J60" i="1"/>
  <c r="G60" i="1"/>
  <c r="D60" i="1"/>
  <c r="Q59" i="1"/>
  <c r="N59" i="1"/>
  <c r="J59" i="1"/>
  <c r="G59" i="1"/>
  <c r="D59" i="1"/>
  <c r="Q58" i="1"/>
  <c r="N58" i="1"/>
  <c r="J58" i="1"/>
  <c r="G58" i="1"/>
  <c r="D58" i="1"/>
  <c r="Q57" i="1"/>
  <c r="N57" i="1"/>
  <c r="J57" i="1"/>
  <c r="G57" i="1"/>
  <c r="D57" i="1"/>
  <c r="Q56" i="1"/>
  <c r="N56" i="1"/>
  <c r="J56" i="1"/>
  <c r="G56" i="1"/>
  <c r="D56" i="1"/>
  <c r="Q55" i="1"/>
  <c r="N55" i="1"/>
  <c r="J55" i="1"/>
  <c r="G55" i="1"/>
  <c r="D55" i="1"/>
  <c r="Q54" i="1"/>
  <c r="N54" i="1"/>
  <c r="J54" i="1"/>
  <c r="G54" i="1"/>
  <c r="D54" i="1"/>
  <c r="Q53" i="1"/>
  <c r="N53" i="1"/>
  <c r="J53" i="1"/>
  <c r="G53" i="1"/>
  <c r="D53" i="1"/>
  <c r="Q52" i="1"/>
  <c r="N52" i="1"/>
  <c r="J52" i="1"/>
  <c r="G52" i="1"/>
  <c r="D52" i="1"/>
  <c r="Q51" i="1"/>
  <c r="N51" i="1"/>
  <c r="J51" i="1"/>
  <c r="G51" i="1"/>
  <c r="D51" i="1"/>
  <c r="Q50" i="1"/>
  <c r="N50" i="1"/>
  <c r="J50" i="1"/>
  <c r="G50" i="1"/>
  <c r="D50" i="1"/>
  <c r="Q49" i="1"/>
  <c r="N49" i="1"/>
  <c r="J49" i="1"/>
  <c r="G49" i="1"/>
  <c r="D49" i="1"/>
  <c r="Q48" i="1"/>
  <c r="N48" i="1"/>
  <c r="J48" i="1"/>
  <c r="G48" i="1"/>
  <c r="D48" i="1"/>
  <c r="Q47" i="1"/>
  <c r="N47" i="1"/>
  <c r="J47" i="1"/>
  <c r="G47" i="1"/>
  <c r="D47" i="1"/>
  <c r="Q46" i="1"/>
  <c r="N46" i="1"/>
  <c r="J46" i="1"/>
  <c r="G46" i="1"/>
  <c r="D46" i="1"/>
  <c r="Q45" i="1"/>
  <c r="N45" i="1"/>
  <c r="J45" i="1"/>
  <c r="G45" i="1"/>
  <c r="D45" i="1"/>
  <c r="Q44" i="1"/>
  <c r="N44" i="1"/>
  <c r="J44" i="1"/>
  <c r="G44" i="1"/>
  <c r="D44" i="1"/>
  <c r="Q43" i="1"/>
  <c r="N43" i="1"/>
  <c r="J43" i="1"/>
  <c r="G43" i="1"/>
  <c r="D43" i="1"/>
  <c r="Q42" i="1"/>
  <c r="N42" i="1"/>
  <c r="J42" i="1"/>
  <c r="G42" i="1"/>
  <c r="D42" i="1"/>
  <c r="Q41" i="1"/>
  <c r="N41" i="1"/>
  <c r="J41" i="1"/>
  <c r="G41" i="1"/>
  <c r="D41" i="1"/>
  <c r="Q40" i="1"/>
  <c r="N40" i="1"/>
  <c r="J40" i="1"/>
  <c r="G40" i="1"/>
  <c r="D40" i="1"/>
  <c r="Q39" i="1"/>
  <c r="N39" i="1"/>
  <c r="J39" i="1"/>
  <c r="G39" i="1"/>
  <c r="D39" i="1"/>
  <c r="Q38" i="1"/>
  <c r="N38" i="1"/>
  <c r="J38" i="1"/>
  <c r="G38" i="1"/>
  <c r="D38" i="1"/>
  <c r="Q37" i="1"/>
  <c r="N37" i="1"/>
  <c r="J37" i="1"/>
  <c r="G37" i="1"/>
  <c r="D37" i="1"/>
  <c r="Q36" i="1"/>
  <c r="N36" i="1"/>
  <c r="J36" i="1"/>
  <c r="G36" i="1"/>
  <c r="D36" i="1"/>
  <c r="Q35" i="1"/>
  <c r="N35" i="1"/>
  <c r="J35" i="1"/>
  <c r="G35" i="1"/>
  <c r="D35" i="1"/>
  <c r="Q34" i="1"/>
  <c r="N34" i="1"/>
  <c r="J34" i="1"/>
  <c r="G34" i="1"/>
  <c r="D34" i="1"/>
  <c r="Q33" i="1"/>
  <c r="N33" i="1"/>
  <c r="J33" i="1"/>
  <c r="G33" i="1"/>
  <c r="D33" i="1"/>
  <c r="Q32" i="1"/>
  <c r="N32" i="1"/>
  <c r="J32" i="1"/>
  <c r="G32" i="1"/>
  <c r="D32" i="1"/>
  <c r="Q31" i="1"/>
  <c r="N31" i="1"/>
  <c r="J31" i="1"/>
  <c r="G31" i="1"/>
  <c r="D31" i="1"/>
  <c r="Q30" i="1"/>
  <c r="N30" i="1"/>
  <c r="J30" i="1"/>
  <c r="G30" i="1"/>
  <c r="D30" i="1"/>
  <c r="Q29" i="1"/>
  <c r="N29" i="1"/>
  <c r="J29" i="1"/>
  <c r="G29" i="1"/>
  <c r="D29" i="1"/>
  <c r="Q28" i="1"/>
  <c r="N28" i="1"/>
  <c r="J28" i="1"/>
  <c r="G28" i="1"/>
  <c r="D28" i="1"/>
  <c r="Q27" i="1"/>
  <c r="N27" i="1"/>
  <c r="J27" i="1"/>
  <c r="G27" i="1"/>
  <c r="D27" i="1"/>
  <c r="Q26" i="1"/>
  <c r="N26" i="1"/>
  <c r="J26" i="1"/>
  <c r="G26" i="1"/>
  <c r="D26" i="1"/>
  <c r="Q25" i="1"/>
  <c r="N25" i="1"/>
  <c r="J25" i="1"/>
  <c r="G25" i="1"/>
  <c r="D25" i="1"/>
  <c r="Q24" i="1"/>
  <c r="N24" i="1"/>
  <c r="J24" i="1"/>
  <c r="G24" i="1"/>
  <c r="D24" i="1"/>
  <c r="Q23" i="1"/>
  <c r="N23" i="1"/>
  <c r="J23" i="1"/>
  <c r="G23" i="1"/>
  <c r="D23" i="1"/>
  <c r="Q22" i="1"/>
  <c r="N22" i="1"/>
  <c r="J22" i="1"/>
  <c r="G22" i="1"/>
  <c r="D22" i="1"/>
  <c r="Q21" i="1"/>
  <c r="N21" i="1"/>
  <c r="J21" i="1"/>
  <c r="G21" i="1"/>
  <c r="D21" i="1"/>
  <c r="S20" i="1"/>
  <c r="R20" i="1"/>
  <c r="P20" i="1"/>
  <c r="O20" i="1"/>
  <c r="M20" i="1"/>
  <c r="L20" i="1"/>
  <c r="K20" i="1"/>
  <c r="I20" i="1"/>
  <c r="H20" i="1"/>
  <c r="F20" i="1"/>
  <c r="E20" i="1"/>
  <c r="C20" i="1"/>
  <c r="G126" i="1" l="1"/>
  <c r="D98" i="1"/>
  <c r="C19" i="1"/>
  <c r="O19" i="1"/>
  <c r="Q126" i="1"/>
  <c r="D65" i="1"/>
  <c r="N65" i="1"/>
  <c r="G65" i="1"/>
  <c r="R19" i="1"/>
  <c r="G80" i="1"/>
  <c r="Q98" i="1"/>
  <c r="J98" i="1"/>
  <c r="S19" i="1"/>
  <c r="D131" i="1"/>
  <c r="L19" i="1"/>
  <c r="M19" i="1"/>
  <c r="F19" i="1"/>
  <c r="H19" i="1"/>
  <c r="Q20" i="1"/>
  <c r="E19" i="1"/>
  <c r="J20" i="1"/>
  <c r="N20" i="1"/>
  <c r="J65" i="1"/>
  <c r="J80" i="1"/>
  <c r="N80" i="1"/>
  <c r="N98" i="1"/>
  <c r="G98" i="1"/>
  <c r="D20" i="1"/>
  <c r="Q65" i="1"/>
  <c r="D80" i="1"/>
  <c r="P19" i="1"/>
  <c r="I19" i="1"/>
  <c r="G20" i="1"/>
  <c r="K19" i="1"/>
  <c r="J126" i="1"/>
  <c r="N126" i="1"/>
  <c r="D126" i="1"/>
  <c r="Q80" i="1"/>
  <c r="N131" i="1"/>
  <c r="G131" i="1"/>
  <c r="Q131" i="1"/>
  <c r="J131" i="1"/>
  <c r="J19" i="1" l="1"/>
  <c r="Q19" i="1"/>
  <c r="D19" i="1"/>
  <c r="G19" i="1"/>
  <c r="N19" i="1"/>
</calcChain>
</file>

<file path=xl/sharedStrings.xml><?xml version="1.0" encoding="utf-8"?>
<sst xmlns="http://schemas.openxmlformats.org/spreadsheetml/2006/main" count="187" uniqueCount="130">
  <si>
    <t>План мероприятий по переселению граждан из аварийного жилищного фонда, признанного таковым до 1 января 2017 года</t>
  </si>
  <si>
    <t>№ п/п</t>
  </si>
  <si>
    <t>Наименование муниципального образования</t>
  </si>
  <si>
    <t>Число жителей, планируемых  к переселению</t>
  </si>
  <si>
    <t>Количество расселяемых жилых помещений</t>
  </si>
  <si>
    <t>Расселяемая площадь жилых помещений</t>
  </si>
  <si>
    <t>Источники финансирования программы</t>
  </si>
  <si>
    <t>Справочно:
Расчетная сумма экономии бюджетных средств</t>
  </si>
  <si>
    <t>Справочно: 
Возмещение части стоимости жилых помещений</t>
  </si>
  <si>
    <t>Всего</t>
  </si>
  <si>
    <t>в том числе</t>
  </si>
  <si>
    <t>Всего:</t>
  </si>
  <si>
    <t>в том числе:</t>
  </si>
  <si>
    <t>Собственность граждан</t>
  </si>
  <si>
    <t>Муниципальная собственность</t>
  </si>
  <si>
    <t>собственность граждан</t>
  </si>
  <si>
    <t xml:space="preserve">муниципальная собственность 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</si>
  <si>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</si>
  <si>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</si>
  <si>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</si>
  <si>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переселения граждан по договору о развитии застроенной территории</t>
  </si>
  <si>
    <t>за счет  переселения граждан в свободный муниципальный жилищный фонд</t>
  </si>
  <si>
    <t>за счет средств собственников жилых помещений</t>
  </si>
  <si>
    <t>за счет средств иных лиц (инвестора по ДРЗТ)</t>
  </si>
  <si>
    <t>чел.</t>
  </si>
  <si>
    <t>ед.</t>
  </si>
  <si>
    <t>кв.м</t>
  </si>
  <si>
    <t>руб.</t>
  </si>
  <si>
    <r>
      <t xml:space="preserve">Всего по </t>
    </r>
    <r>
      <rPr>
        <sz val="16"/>
        <color rgb="FF000000"/>
        <rFont val="Times New Roman"/>
        <family val="1"/>
        <charset val="204"/>
      </rPr>
      <t xml:space="preserve"> программе переселения, в рамках которой предусмотрено финансирование за счет средств Фонда</t>
    </r>
    <r>
      <rPr>
        <sz val="16"/>
        <color rgb="FF000000"/>
        <rFont val="Times New Roman"/>
        <family val="1"/>
        <charset val="204"/>
      </rPr>
      <t>. в т.ч.:</t>
    </r>
  </si>
  <si>
    <t>Всего по этапу 2019 года</t>
  </si>
  <si>
    <t>Итого по Большеврудское (Волосовский муниципальный район)</t>
  </si>
  <si>
    <t>Итого по Волосовское городское поселение (Волосовский муниципальный район)</t>
  </si>
  <si>
    <t>Итого по Калитинское (Волосовский муниципальный район)</t>
  </si>
  <si>
    <t>Итого по Каложицкое сельское поселение (Волосовский муниципальный район)</t>
  </si>
  <si>
    <t>Итого по Клопицкое (Волосовский муниципальный район)</t>
  </si>
  <si>
    <t>Итого по Вындиноостровское сельское поселение (Волховский муниципальный район)</t>
  </si>
  <si>
    <t>Итого по Сясьстройское городское поселение (Волховский муниципальный район)</t>
  </si>
  <si>
    <t>Итого по Усадищенское сельское поселение (Волховский муниципальный район)</t>
  </si>
  <si>
    <t>Итого по Агалатовское сельское поселение (Всеволожский муниципальный район)</t>
  </si>
  <si>
    <t>Итого по Город Всеволожск (Всеволожский муниципальный район)</t>
  </si>
  <si>
    <t>Итого по Колтушское городское поселение (Всеволожский муниципальный район)</t>
  </si>
  <si>
    <t>Итого по Куйвозовское сельское поселение (Всеволожский муниципальный район)</t>
  </si>
  <si>
    <t>Итого по Романовское сельское поселение (Всеволожский муниципальный район)</t>
  </si>
  <si>
    <t>Итого по Гончаровское сельское поселение (Выборгский муниципальный район)</t>
  </si>
  <si>
    <t>Итого по Селезневское сельское поселение (Выборгский муниципальный район)</t>
  </si>
  <si>
    <t>Итого по Город Гатчина (Гатчинский муниципальный район)</t>
  </si>
  <si>
    <t>Итого по Елизаветинское сельское поселение (Гатчинский муниципальный район)</t>
  </si>
  <si>
    <t>Итого по Кобринское сельское поселение (Гатчинский муниципальный район)</t>
  </si>
  <si>
    <t>Итого по Новосветское сельское поселение (Гатчинский муниципальный район)</t>
  </si>
  <si>
    <t>Итого по Пудостьское сельское поселение (Гатчинский муниципальный район)</t>
  </si>
  <si>
    <t>Итого по Большелуцкое сельское поселение (Кингисеппский муниципальный район)</t>
  </si>
  <si>
    <t>Итого по Кингисеппское городское поселение (Кингисеппский муниципальный район)</t>
  </si>
  <si>
    <t>Итого по Котельское сельское поселение (Кингисеппский муниципальный район)</t>
  </si>
  <si>
    <t>Итого по Усть-Лужское сельское поселение (Кингисеппский муниципальный район)</t>
  </si>
  <si>
    <t>Итого по Будогощское городское поселение (Киришский муниципальный район)</t>
  </si>
  <si>
    <t>Итого по Кусинское сельское поселение (Киришский муниципальный район)</t>
  </si>
  <si>
    <t>Итого по Мгинское городское поселение (Кировский муниципальный район)</t>
  </si>
  <si>
    <t>Итого по Павловское городское поселение (Кировский муниципальный район)</t>
  </si>
  <si>
    <t>Итого по Шумское сельское поселение (Кировский муниципальный район)</t>
  </si>
  <si>
    <t>Итого по Алеховщинское сельское поселение (Лодейнопольский муниципальный район)</t>
  </si>
  <si>
    <t>Итого по Доможировское сельское поселение (Лодейнопольский муниципальный район)</t>
  </si>
  <si>
    <t>Итого по Лодейнопольское городское поселение (Лодейнопольский муниципальный район)</t>
  </si>
  <si>
    <t>Итого по Янегское сельское поселение (Лодейнопольский муниципальный район)</t>
  </si>
  <si>
    <t>Итого по Аннинское городское поселение (Ломоносовский муниципальный район)</t>
  </si>
  <si>
    <t>Итого по Дзержинское сельское поселение (Лужский муниципальный район)</t>
  </si>
  <si>
    <t>Итого по Заклинское сельское поселение (Лужский муниципальный район)</t>
  </si>
  <si>
    <t>Итого по Скребловское сельское поселение (Лужский муниципальный район)</t>
  </si>
  <si>
    <t>Итого по Торковичское сельское поселение (Лужский муниципальный район)</t>
  </si>
  <si>
    <t>Итого по Громовское сельское поселение (Приозерский муниципальный район)</t>
  </si>
  <si>
    <t>Итого по Кузнечнинское городское поселение (Приозерский муниципальный район)</t>
  </si>
  <si>
    <t>Итого по Сосновское сельское поселение (Приозерский муниципальный район)</t>
  </si>
  <si>
    <t>Итого по Черновское сельское поселение (Сланцевский муниципальный район)</t>
  </si>
  <si>
    <t>Итого по Лисинское сельское поселение (Тосненский муниципальный район)</t>
  </si>
  <si>
    <t>Итого по Форносовское городское поселение (Тосненский муниципальный район)</t>
  </si>
  <si>
    <t>Всего по этапу 2020 года</t>
  </si>
  <si>
    <t>Итого по Ефимовское городское поселение (Бокситогорский муниципальный район)</t>
  </si>
  <si>
    <t>Итого по Заневское городское поселение. (Всеволожский муниципальный район)</t>
  </si>
  <si>
    <t>Итого по Полянское сельское поселение (Выборгский муниципальный район)</t>
  </si>
  <si>
    <t>Итого по Вырицкое городское поселение (Гатчинский муниципальный район)</t>
  </si>
  <si>
    <t>Итого по Дружногорское городское поселение (Гатчинский муниципальный район)</t>
  </si>
  <si>
    <t>Итого по Рождественское сельское поселение (Гатчинский муниципальный район)</t>
  </si>
  <si>
    <t>Итого по Сиверское городское поселение (Гатчинский муниципальный район)</t>
  </si>
  <si>
    <t>Итого по Опольевское сельское поселение (Кингисеппский муниципальный район)</t>
  </si>
  <si>
    <t>Итого по Отрадненское городское поселение (Кировский муниципальный район)</t>
  </si>
  <si>
    <t>Итого по Подпорожское городское поселение (Подпорожский муниципальный район)</t>
  </si>
  <si>
    <t>Итого по Шугозерское сельское поселение (Тихвинский муниципальный район)</t>
  </si>
  <si>
    <t>Итого по Любанское городское поселение (Тосненский муниципальный район)</t>
  </si>
  <si>
    <t>Всего по этапу 2021 года</t>
  </si>
  <si>
    <t>Итого по Лесколовское  сельское поселение (Всеволожский муниципальный район)</t>
  </si>
  <si>
    <t>Итого по Токсовское городское поселение (Всеволожский муниципальный район)</t>
  </si>
  <si>
    <t>Итого по Город Коммунар (Гатчинский муниципальный район)</t>
  </si>
  <si>
    <t>Итого по Город Ивангород (Кингисеппский муниципальный район)</t>
  </si>
  <si>
    <t>Итого по Лужское городское поселение (Лужский муниципальный район)</t>
  </si>
  <si>
    <t>Итого по Загривское сельское поселение (Сланцевский муниципальный район)</t>
  </si>
  <si>
    <t>Итого по Тихвинское городское поселение (Тихвинский муниципальный район)</t>
  </si>
  <si>
    <t>Всего по этапу 2022 года</t>
  </si>
  <si>
    <t>Итого по Город Пикалево (Бокситогорский муниципальный район)</t>
  </si>
  <si>
    <t>Итого по Город Волхов (Волховский муниципальный район)</t>
  </si>
  <si>
    <t>Итого по Кузьмоловское городское поселение. (Всеволожский муниципальный район)</t>
  </si>
  <si>
    <t>Итого по Рахьинское городское поселение (Всеволожский муниципальный район)</t>
  </si>
  <si>
    <t>Итого по Щегловское сельское поселение (Всеволожский муниципальный район)</t>
  </si>
  <si>
    <t>Итого по Город Выборг (Выборгский муниципальный район)</t>
  </si>
  <si>
    <t>Итого по Каменногорское городское поселение (Выборгский муниципальный район)</t>
  </si>
  <si>
    <t>Итого по Пудомягское сельское поселение (Гатчинский муниципальный район)</t>
  </si>
  <si>
    <t>Итого по Таицкое городское поселение (Гатчинский муниципальный район)</t>
  </si>
  <si>
    <t>Итого по Шлиссельбургское городское поселение (Кировский муниципальный район)</t>
  </si>
  <si>
    <t>Итого по Мшинское сельское поселение (Лужский муниципальный район)</t>
  </si>
  <si>
    <t>Итого по Оредежское сельское поселение (Лужский муниципальный район)</t>
  </si>
  <si>
    <t>Итого по Толмачевское городское поселение (Лужский муниципальный район)</t>
  </si>
  <si>
    <t>Итого по Мичуринское сельское поселение (Приозерский муниципальный район)</t>
  </si>
  <si>
    <t>Итого по Приозерское городское поселение (Приозерский муниципальный район)</t>
  </si>
  <si>
    <t>Итого по Красноборское городское поселение (Тосненский муниципальный район)</t>
  </si>
  <si>
    <t>Итого по Рябовское городское поселение (Тосненский муниципальный район)</t>
  </si>
  <si>
    <t>Итого по Тельмановское сельское поселение (Тосненский муниципальный район)</t>
  </si>
  <si>
    <t>Итого по Ульяновское городское поселение (Тосненский муниципальный район)</t>
  </si>
  <si>
    <t>Всего по этапу 2023 года</t>
  </si>
  <si>
    <t>Всего по этапу 2024 года</t>
  </si>
  <si>
    <t>Итого по Свердловское городское поселение (Всеволожский муниципальный район)</t>
  </si>
  <si>
    <t>Итого по Рощинское городское поселение (Выборгский муниципальный район)</t>
  </si>
  <si>
    <t>Итого по Пустомержское сельское поселение (Кингисеппский муниципальный район)</t>
  </si>
  <si>
    <t>Итого по Лебяженское городское поселение (Ломоносовский муниципальный район)</t>
  </si>
  <si>
    <t>Итого по Винницкое сельское поселение (Подпорожский муниципальный район)</t>
  </si>
  <si>
    <t>Итого по Вознесенское городское поселение (Подпорожский муниципальный район)</t>
  </si>
  <si>
    <t>УТВЕРЖДЕНО</t>
  </si>
  <si>
    <t>постановлением Правительства</t>
  </si>
  <si>
    <t>Ленинградской области</t>
  </si>
  <si>
    <t xml:space="preserve">от 14 июля 2023 года № 497 </t>
  </si>
  <si>
    <t>(в редакции постановления Правительства</t>
  </si>
  <si>
    <t>(приложение 3)</t>
  </si>
  <si>
    <t>от 13 декабря 2024 года № 904)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</si>
</sst>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0" fillId="2" borderId="0" xfId="0" applyFill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tabSelected="1" view="pageBreakPreview" topLeftCell="A27" zoomScale="60" zoomScaleNormal="50" workbookViewId="0">
      <selection sqref="A1:S36"/>
    </sheetView>
  </sheetViews>
  <sheetFormatPr defaultRowHeight="14.4" x14ac:dyDescent="0.25"/>
  <cols>
    <col min="1" max="1" width="4.6640625" customWidth="1"/>
    <col min="2" max="2" width="50.6640625" style="1" customWidth="1"/>
    <col min="3" max="3" width="20.6640625" customWidth="1"/>
    <col min="4" max="4" width="14.6640625" customWidth="1"/>
    <col min="5" max="5" width="24" customWidth="1"/>
    <col min="6" max="6" width="23.109375" customWidth="1"/>
    <col min="7" max="8" width="20.6640625" customWidth="1"/>
    <col min="9" max="10" width="23.109375" customWidth="1"/>
    <col min="11" max="11" width="22.44140625" customWidth="1"/>
    <col min="12" max="12" width="22.5546875" customWidth="1"/>
    <col min="13" max="13" width="22.44140625" customWidth="1"/>
    <col min="14" max="15" width="20.6640625" customWidth="1"/>
    <col min="16" max="16" width="22.6640625" customWidth="1"/>
    <col min="17" max="17" width="16" customWidth="1"/>
    <col min="18" max="18" width="19.33203125" customWidth="1"/>
    <col min="19" max="19" width="18.5546875" customWidth="1"/>
  </cols>
  <sheetData>
    <row r="1" spans="1:19" ht="32.25" customHeight="1" x14ac:dyDescent="0.45">
      <c r="O1" s="16" t="s">
        <v>123</v>
      </c>
      <c r="P1" s="16"/>
      <c r="Q1" s="16"/>
      <c r="R1" s="16"/>
      <c r="S1" s="16"/>
    </row>
    <row r="2" spans="1:19" ht="32.25" customHeight="1" x14ac:dyDescent="0.45">
      <c r="O2" s="11" t="s">
        <v>124</v>
      </c>
      <c r="P2" s="11"/>
      <c r="Q2" s="11"/>
    </row>
    <row r="3" spans="1:19" ht="32.25" customHeight="1" x14ac:dyDescent="0.45">
      <c r="O3" s="11" t="s">
        <v>125</v>
      </c>
      <c r="P3" s="11"/>
      <c r="Q3" s="11"/>
    </row>
    <row r="4" spans="1:19" ht="32.25" customHeight="1" x14ac:dyDescent="0.45">
      <c r="O4" s="11" t="s">
        <v>126</v>
      </c>
      <c r="P4" s="11"/>
      <c r="Q4" s="11"/>
    </row>
    <row r="5" spans="1:19" ht="32.25" customHeight="1" x14ac:dyDescent="0.45">
      <c r="O5" s="11" t="s">
        <v>127</v>
      </c>
      <c r="P5" s="11"/>
      <c r="Q5" s="11"/>
    </row>
    <row r="6" spans="1:19" ht="32.25" customHeight="1" x14ac:dyDescent="0.45">
      <c r="B6"/>
      <c r="D6" s="3"/>
      <c r="E6" s="4"/>
      <c r="F6" s="4"/>
      <c r="O6" s="11" t="s">
        <v>125</v>
      </c>
      <c r="P6" s="11"/>
      <c r="Q6" s="11"/>
    </row>
    <row r="7" spans="1:19" ht="32.25" customHeight="1" x14ac:dyDescent="0.45">
      <c r="B7"/>
      <c r="D7" s="3"/>
      <c r="E7" s="4"/>
      <c r="F7" s="4"/>
      <c r="O7" s="11" t="s">
        <v>129</v>
      </c>
      <c r="P7" s="11"/>
      <c r="Q7" s="11"/>
    </row>
    <row r="8" spans="1:19" ht="32.25" customHeight="1" x14ac:dyDescent="0.45">
      <c r="B8"/>
      <c r="D8" s="3"/>
      <c r="E8" s="4"/>
      <c r="F8" s="4"/>
      <c r="O8" s="16" t="s">
        <v>128</v>
      </c>
      <c r="P8" s="16"/>
      <c r="Q8" s="16"/>
      <c r="R8" s="16"/>
      <c r="S8" s="16"/>
    </row>
    <row r="9" spans="1:19" ht="25.55" customHeight="1" x14ac:dyDescent="0.25">
      <c r="B9"/>
      <c r="D9" s="3"/>
      <c r="E9" s="4"/>
      <c r="F9" s="4"/>
      <c r="O9" s="12"/>
      <c r="P9" s="12"/>
      <c r="Q9" s="12"/>
      <c r="R9" s="12"/>
      <c r="S9" s="12"/>
    </row>
    <row r="10" spans="1:19" x14ac:dyDescent="0.25">
      <c r="O10" s="12"/>
      <c r="P10" s="12"/>
      <c r="Q10" s="12"/>
      <c r="R10" s="12"/>
      <c r="S10" s="12"/>
    </row>
    <row r="12" spans="1:19" ht="20.3" customHeight="1" x14ac:dyDescent="0.25">
      <c r="A12" s="2"/>
      <c r="B12" s="15" t="s">
        <v>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4" spans="1:19" ht="69.05" customHeight="1" x14ac:dyDescent="0.25">
      <c r="A14" s="17" t="s">
        <v>1</v>
      </c>
      <c r="B14" s="13" t="s">
        <v>2</v>
      </c>
      <c r="C14" s="13" t="s">
        <v>3</v>
      </c>
      <c r="D14" s="13" t="s">
        <v>4</v>
      </c>
      <c r="E14" s="13"/>
      <c r="F14" s="13"/>
      <c r="G14" s="13" t="s">
        <v>5</v>
      </c>
      <c r="H14" s="13"/>
      <c r="I14" s="13"/>
      <c r="J14" s="13" t="s">
        <v>6</v>
      </c>
      <c r="K14" s="13"/>
      <c r="L14" s="13"/>
      <c r="M14" s="13"/>
      <c r="N14" s="13" t="s">
        <v>7</v>
      </c>
      <c r="O14" s="13"/>
      <c r="P14" s="13"/>
      <c r="Q14" s="13" t="s">
        <v>8</v>
      </c>
      <c r="R14" s="13"/>
      <c r="S14" s="13"/>
    </row>
    <row r="15" spans="1:19" ht="16.55" customHeight="1" x14ac:dyDescent="0.25">
      <c r="A15" s="18"/>
      <c r="B15" s="13"/>
      <c r="C15" s="13"/>
      <c r="D15" s="14" t="s">
        <v>9</v>
      </c>
      <c r="E15" s="14" t="s">
        <v>10</v>
      </c>
      <c r="F15" s="14"/>
      <c r="G15" s="14" t="s">
        <v>9</v>
      </c>
      <c r="H15" s="14" t="s">
        <v>10</v>
      </c>
      <c r="I15" s="14"/>
      <c r="J15" s="14" t="s">
        <v>11</v>
      </c>
      <c r="K15" s="14" t="s">
        <v>12</v>
      </c>
      <c r="L15" s="14"/>
      <c r="M15" s="14"/>
      <c r="N15" s="13" t="s">
        <v>11</v>
      </c>
      <c r="O15" s="13" t="s">
        <v>12</v>
      </c>
      <c r="P15" s="13"/>
      <c r="Q15" s="13" t="s">
        <v>11</v>
      </c>
      <c r="R15" s="13" t="s">
        <v>12</v>
      </c>
      <c r="S15" s="13"/>
    </row>
    <row r="16" spans="1:19" ht="149.25" customHeight="1" x14ac:dyDescent="0.25">
      <c r="A16" s="18"/>
      <c r="B16" s="13"/>
      <c r="C16" s="13"/>
      <c r="D16" s="14"/>
      <c r="E16" s="5" t="s">
        <v>13</v>
      </c>
      <c r="F16" s="5" t="s">
        <v>14</v>
      </c>
      <c r="G16" s="14"/>
      <c r="H16" s="5" t="s">
        <v>15</v>
      </c>
      <c r="I16" s="5" t="s">
        <v>16</v>
      </c>
      <c r="J16" s="14"/>
      <c r="K16" s="5" t="s">
        <v>17</v>
      </c>
      <c r="L16" s="5" t="s">
        <v>18</v>
      </c>
      <c r="M16" s="5" t="s">
        <v>19</v>
      </c>
      <c r="N16" s="13"/>
      <c r="O16" s="5" t="s">
        <v>20</v>
      </c>
      <c r="P16" s="5" t="s">
        <v>21</v>
      </c>
      <c r="Q16" s="13"/>
      <c r="R16" s="5" t="s">
        <v>22</v>
      </c>
      <c r="S16" s="5" t="s">
        <v>23</v>
      </c>
    </row>
    <row r="17" spans="1:19" ht="20.3" customHeight="1" x14ac:dyDescent="0.25">
      <c r="A17" s="19"/>
      <c r="B17" s="13"/>
      <c r="C17" s="6" t="s">
        <v>24</v>
      </c>
      <c r="D17" s="6" t="s">
        <v>25</v>
      </c>
      <c r="E17" s="6" t="s">
        <v>25</v>
      </c>
      <c r="F17" s="6" t="s">
        <v>25</v>
      </c>
      <c r="G17" s="6" t="s">
        <v>26</v>
      </c>
      <c r="H17" s="6" t="s">
        <v>26</v>
      </c>
      <c r="I17" s="6" t="s">
        <v>26</v>
      </c>
      <c r="J17" s="6" t="s">
        <v>27</v>
      </c>
      <c r="K17" s="6" t="s">
        <v>27</v>
      </c>
      <c r="L17" s="6" t="s">
        <v>27</v>
      </c>
      <c r="M17" s="6" t="s">
        <v>27</v>
      </c>
      <c r="N17" s="5" t="s">
        <v>27</v>
      </c>
      <c r="O17" s="6" t="s">
        <v>27</v>
      </c>
      <c r="P17" s="5" t="s">
        <v>27</v>
      </c>
      <c r="Q17" s="5" t="s">
        <v>27</v>
      </c>
      <c r="R17" s="5" t="s">
        <v>27</v>
      </c>
      <c r="S17" s="5" t="s">
        <v>27</v>
      </c>
    </row>
    <row r="18" spans="1:19" ht="20.3" customHeight="1" x14ac:dyDescent="0.25">
      <c r="A18" s="6">
        <v>1</v>
      </c>
      <c r="B18" s="5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  <c r="L18" s="6">
        <v>12</v>
      </c>
      <c r="M18" s="6">
        <v>13</v>
      </c>
      <c r="N18" s="5">
        <v>14</v>
      </c>
      <c r="O18" s="6">
        <v>15</v>
      </c>
      <c r="P18" s="5">
        <v>16</v>
      </c>
      <c r="Q18" s="5">
        <v>17</v>
      </c>
      <c r="R18" s="5">
        <v>18</v>
      </c>
      <c r="S18" s="5">
        <v>19</v>
      </c>
    </row>
    <row r="19" spans="1:19" ht="94.6" customHeight="1" x14ac:dyDescent="0.25">
      <c r="A19" s="7"/>
      <c r="B19" s="8" t="s">
        <v>28</v>
      </c>
      <c r="C19" s="9">
        <f t="shared" ref="C19:S19" si="0">SUM(C20,C65,C80,C98,C126,C131)</f>
        <v>14972</v>
      </c>
      <c r="D19" s="9">
        <f t="shared" si="0"/>
        <v>5944</v>
      </c>
      <c r="E19" s="9">
        <f t="shared" si="0"/>
        <v>3205</v>
      </c>
      <c r="F19" s="9">
        <f t="shared" si="0"/>
        <v>2739</v>
      </c>
      <c r="G19" s="10">
        <f t="shared" si="0"/>
        <v>233878.83999999997</v>
      </c>
      <c r="H19" s="10">
        <f t="shared" si="0"/>
        <v>122971.01000000001</v>
      </c>
      <c r="I19" s="10">
        <f t="shared" si="0"/>
        <v>110907.83000000002</v>
      </c>
      <c r="J19" s="10">
        <f t="shared" si="0"/>
        <v>24667807564.489998</v>
      </c>
      <c r="K19" s="10">
        <f t="shared" si="0"/>
        <v>8186284035.8299999</v>
      </c>
      <c r="L19" s="10">
        <f t="shared" si="0"/>
        <v>14340787389.209999</v>
      </c>
      <c r="M19" s="10">
        <f t="shared" si="0"/>
        <v>2140736139.4500003</v>
      </c>
      <c r="N19" s="10">
        <f t="shared" si="0"/>
        <v>52626328.170000002</v>
      </c>
      <c r="O19" s="10">
        <f t="shared" si="0"/>
        <v>23394922</v>
      </c>
      <c r="P19" s="10">
        <f t="shared" si="0"/>
        <v>29231406.170000002</v>
      </c>
      <c r="Q19" s="10">
        <f t="shared" si="0"/>
        <v>0</v>
      </c>
      <c r="R19" s="10">
        <f t="shared" si="0"/>
        <v>0</v>
      </c>
      <c r="S19" s="10">
        <f t="shared" si="0"/>
        <v>0</v>
      </c>
    </row>
    <row r="20" spans="1:19" ht="20.3" x14ac:dyDescent="0.25">
      <c r="A20" s="7"/>
      <c r="B20" s="8" t="s">
        <v>29</v>
      </c>
      <c r="C20" s="9">
        <f t="shared" ref="C20:S20" si="1">SUM(C21:C64)</f>
        <v>1356</v>
      </c>
      <c r="D20" s="9">
        <f t="shared" si="1"/>
        <v>527</v>
      </c>
      <c r="E20" s="9">
        <f t="shared" si="1"/>
        <v>205</v>
      </c>
      <c r="F20" s="9">
        <f t="shared" si="1"/>
        <v>322</v>
      </c>
      <c r="G20" s="10">
        <f t="shared" si="1"/>
        <v>20369.48</v>
      </c>
      <c r="H20" s="10">
        <f t="shared" si="1"/>
        <v>7444.3899999999994</v>
      </c>
      <c r="I20" s="10">
        <f t="shared" si="1"/>
        <v>12925.090000000004</v>
      </c>
      <c r="J20" s="10">
        <f t="shared" si="1"/>
        <v>1043383499.5899998</v>
      </c>
      <c r="K20" s="10">
        <f t="shared" si="1"/>
        <v>524245242.22000009</v>
      </c>
      <c r="L20" s="10">
        <f t="shared" si="1"/>
        <v>306401318.10000002</v>
      </c>
      <c r="M20" s="10">
        <f t="shared" si="1"/>
        <v>212736939.27000007</v>
      </c>
      <c r="N20" s="10">
        <f t="shared" si="1"/>
        <v>21097333</v>
      </c>
      <c r="O20" s="10">
        <f t="shared" si="1"/>
        <v>7108586</v>
      </c>
      <c r="P20" s="10">
        <f t="shared" si="1"/>
        <v>13988747</v>
      </c>
      <c r="Q20" s="10">
        <f t="shared" si="1"/>
        <v>0</v>
      </c>
      <c r="R20" s="10">
        <f t="shared" si="1"/>
        <v>0</v>
      </c>
      <c r="S20" s="10">
        <f t="shared" si="1"/>
        <v>0</v>
      </c>
    </row>
    <row r="21" spans="1:19" ht="40.6" x14ac:dyDescent="0.25">
      <c r="A21" s="7">
        <v>1</v>
      </c>
      <c r="B21" s="8" t="s">
        <v>30</v>
      </c>
      <c r="C21" s="9">
        <v>9</v>
      </c>
      <c r="D21" s="9">
        <f t="shared" ref="D21:D64" si="2">E21+F21</f>
        <v>3</v>
      </c>
      <c r="E21" s="9">
        <v>0</v>
      </c>
      <c r="F21" s="9">
        <v>3</v>
      </c>
      <c r="G21" s="10">
        <f t="shared" ref="G21:G64" si="3">H21+I21</f>
        <v>168.1</v>
      </c>
      <c r="H21" s="10">
        <v>0</v>
      </c>
      <c r="I21" s="10">
        <v>168.1</v>
      </c>
      <c r="J21" s="10">
        <f t="shared" ref="J21:J64" si="4">K21+L21+M21</f>
        <v>6962394.0000000009</v>
      </c>
      <c r="K21" s="10">
        <v>4664803.99</v>
      </c>
      <c r="L21" s="10">
        <v>1949470.32</v>
      </c>
      <c r="M21" s="10">
        <v>348119.69</v>
      </c>
      <c r="N21" s="10">
        <f t="shared" ref="N21:N64" si="5">O21+P21</f>
        <v>0</v>
      </c>
      <c r="O21" s="10">
        <v>0</v>
      </c>
      <c r="P21" s="10">
        <v>0</v>
      </c>
      <c r="Q21" s="10">
        <f t="shared" ref="Q21:Q64" si="6">R21+S21</f>
        <v>0</v>
      </c>
      <c r="R21" s="10">
        <v>0</v>
      </c>
      <c r="S21" s="10">
        <v>0</v>
      </c>
    </row>
    <row r="22" spans="1:19" ht="60.9" x14ac:dyDescent="0.25">
      <c r="A22" s="7">
        <v>2</v>
      </c>
      <c r="B22" s="8" t="s">
        <v>31</v>
      </c>
      <c r="C22" s="9">
        <v>71</v>
      </c>
      <c r="D22" s="9">
        <f t="shared" si="2"/>
        <v>28</v>
      </c>
      <c r="E22" s="9">
        <v>17</v>
      </c>
      <c r="F22" s="9">
        <v>11</v>
      </c>
      <c r="G22" s="10">
        <f t="shared" si="3"/>
        <v>1128.5</v>
      </c>
      <c r="H22" s="10">
        <v>539</v>
      </c>
      <c r="I22" s="10">
        <v>589.5</v>
      </c>
      <c r="J22" s="10">
        <f t="shared" si="4"/>
        <v>53051141</v>
      </c>
      <c r="K22" s="10">
        <v>30914900.960000001</v>
      </c>
      <c r="L22" s="10">
        <v>17776464.210000001</v>
      </c>
      <c r="M22" s="10">
        <v>4359775.83</v>
      </c>
      <c r="N22" s="10">
        <f t="shared" si="5"/>
        <v>0</v>
      </c>
      <c r="O22" s="10">
        <v>0</v>
      </c>
      <c r="P22" s="10">
        <v>0</v>
      </c>
      <c r="Q22" s="10">
        <f t="shared" si="6"/>
        <v>0</v>
      </c>
      <c r="R22" s="10">
        <v>0</v>
      </c>
      <c r="S22" s="10">
        <v>0</v>
      </c>
    </row>
    <row r="23" spans="1:19" ht="40.6" x14ac:dyDescent="0.25">
      <c r="A23" s="7">
        <v>3</v>
      </c>
      <c r="B23" s="8" t="s">
        <v>32</v>
      </c>
      <c r="C23" s="9">
        <v>26</v>
      </c>
      <c r="D23" s="9">
        <f t="shared" si="2"/>
        <v>8</v>
      </c>
      <c r="E23" s="9">
        <v>3</v>
      </c>
      <c r="F23" s="9">
        <v>5</v>
      </c>
      <c r="G23" s="10">
        <f t="shared" si="3"/>
        <v>293.5</v>
      </c>
      <c r="H23" s="10">
        <v>117.2</v>
      </c>
      <c r="I23" s="10">
        <v>176.3</v>
      </c>
      <c r="J23" s="10">
        <f t="shared" si="4"/>
        <v>14831697.43</v>
      </c>
      <c r="K23" s="10">
        <v>8686112.2400000002</v>
      </c>
      <c r="L23" s="10">
        <v>5077847.4000000004</v>
      </c>
      <c r="M23" s="10">
        <v>1067737.79</v>
      </c>
      <c r="N23" s="10">
        <f t="shared" si="5"/>
        <v>0</v>
      </c>
      <c r="O23" s="10">
        <v>0</v>
      </c>
      <c r="P23" s="10">
        <v>0</v>
      </c>
      <c r="Q23" s="10">
        <f t="shared" si="6"/>
        <v>0</v>
      </c>
      <c r="R23" s="10">
        <v>0</v>
      </c>
      <c r="S23" s="10">
        <v>0</v>
      </c>
    </row>
    <row r="24" spans="1:19" ht="60.9" x14ac:dyDescent="0.25">
      <c r="A24" s="7">
        <v>4</v>
      </c>
      <c r="B24" s="8" t="s">
        <v>33</v>
      </c>
      <c r="C24" s="9">
        <v>5</v>
      </c>
      <c r="D24" s="9">
        <f t="shared" si="2"/>
        <v>3</v>
      </c>
      <c r="E24" s="9">
        <v>0</v>
      </c>
      <c r="F24" s="9">
        <v>3</v>
      </c>
      <c r="G24" s="10">
        <f t="shared" si="3"/>
        <v>146.30000000000001</v>
      </c>
      <c r="H24" s="10">
        <v>0</v>
      </c>
      <c r="I24" s="10">
        <v>146.30000000000001</v>
      </c>
      <c r="J24" s="10">
        <f t="shared" si="4"/>
        <v>6546660.5</v>
      </c>
      <c r="K24" s="10">
        <v>4262567.4400000004</v>
      </c>
      <c r="L24" s="10">
        <v>1831624.97</v>
      </c>
      <c r="M24" s="10">
        <v>452468.09</v>
      </c>
      <c r="N24" s="10">
        <f t="shared" si="5"/>
        <v>0</v>
      </c>
      <c r="O24" s="10">
        <v>0</v>
      </c>
      <c r="P24" s="10">
        <v>0</v>
      </c>
      <c r="Q24" s="10">
        <f t="shared" si="6"/>
        <v>0</v>
      </c>
      <c r="R24" s="10">
        <v>0</v>
      </c>
      <c r="S24" s="10">
        <v>0</v>
      </c>
    </row>
    <row r="25" spans="1:19" ht="40.6" x14ac:dyDescent="0.25">
      <c r="A25" s="7">
        <v>5</v>
      </c>
      <c r="B25" s="8" t="s">
        <v>34</v>
      </c>
      <c r="C25" s="9">
        <v>29</v>
      </c>
      <c r="D25" s="9">
        <f t="shared" si="2"/>
        <v>7</v>
      </c>
      <c r="E25" s="9">
        <v>1</v>
      </c>
      <c r="F25" s="9">
        <v>6</v>
      </c>
      <c r="G25" s="10">
        <f t="shared" si="3"/>
        <v>336.93</v>
      </c>
      <c r="H25" s="10">
        <v>46.7</v>
      </c>
      <c r="I25" s="10">
        <v>290.23</v>
      </c>
      <c r="J25" s="10">
        <f t="shared" si="4"/>
        <v>14234628.1</v>
      </c>
      <c r="K25" s="10">
        <v>9298002.7300000004</v>
      </c>
      <c r="L25" s="10">
        <v>4094006.59</v>
      </c>
      <c r="M25" s="10">
        <v>842618.78</v>
      </c>
      <c r="N25" s="10">
        <f t="shared" si="5"/>
        <v>0</v>
      </c>
      <c r="O25" s="10">
        <v>0</v>
      </c>
      <c r="P25" s="10">
        <v>0</v>
      </c>
      <c r="Q25" s="10">
        <f t="shared" si="6"/>
        <v>0</v>
      </c>
      <c r="R25" s="10">
        <v>0</v>
      </c>
      <c r="S25" s="10">
        <v>0</v>
      </c>
    </row>
    <row r="26" spans="1:19" ht="60.9" x14ac:dyDescent="0.25">
      <c r="A26" s="7">
        <v>6</v>
      </c>
      <c r="B26" s="8" t="s">
        <v>35</v>
      </c>
      <c r="C26" s="9">
        <v>5</v>
      </c>
      <c r="D26" s="9">
        <f t="shared" si="2"/>
        <v>5</v>
      </c>
      <c r="E26" s="9">
        <v>1</v>
      </c>
      <c r="F26" s="9">
        <v>4</v>
      </c>
      <c r="G26" s="10">
        <f t="shared" si="3"/>
        <v>166.2</v>
      </c>
      <c r="H26" s="10">
        <v>49.1</v>
      </c>
      <c r="I26" s="10">
        <v>117.1</v>
      </c>
      <c r="J26" s="10">
        <f t="shared" si="4"/>
        <v>5706421.2999999998</v>
      </c>
      <c r="K26" s="10">
        <v>3480445.98</v>
      </c>
      <c r="L26" s="10">
        <v>1540279.21</v>
      </c>
      <c r="M26" s="10">
        <v>685696.11</v>
      </c>
      <c r="N26" s="10">
        <f t="shared" si="5"/>
        <v>1187810</v>
      </c>
      <c r="O26" s="10">
        <v>0</v>
      </c>
      <c r="P26" s="10">
        <v>1187810</v>
      </c>
      <c r="Q26" s="10">
        <f t="shared" si="6"/>
        <v>0</v>
      </c>
      <c r="R26" s="10">
        <v>0</v>
      </c>
      <c r="S26" s="10">
        <v>0</v>
      </c>
    </row>
    <row r="27" spans="1:19" ht="60.9" x14ac:dyDescent="0.25">
      <c r="A27" s="7">
        <v>7</v>
      </c>
      <c r="B27" s="8" t="s">
        <v>36</v>
      </c>
      <c r="C27" s="9">
        <v>77</v>
      </c>
      <c r="D27" s="9">
        <f t="shared" si="2"/>
        <v>25</v>
      </c>
      <c r="E27" s="9">
        <v>9</v>
      </c>
      <c r="F27" s="9">
        <v>16</v>
      </c>
      <c r="G27" s="10">
        <f t="shared" si="3"/>
        <v>1131.23</v>
      </c>
      <c r="H27" s="10">
        <v>463.3</v>
      </c>
      <c r="I27" s="10">
        <v>667.93</v>
      </c>
      <c r="J27" s="10">
        <f t="shared" si="4"/>
        <v>56193302.649999999</v>
      </c>
      <c r="K27" s="10">
        <v>33358426.649999999</v>
      </c>
      <c r="L27" s="10">
        <v>18992932.859999999</v>
      </c>
      <c r="M27" s="10">
        <v>3841943.14</v>
      </c>
      <c r="N27" s="10">
        <f t="shared" si="5"/>
        <v>0</v>
      </c>
      <c r="O27" s="10">
        <v>0</v>
      </c>
      <c r="P27" s="10">
        <v>0</v>
      </c>
      <c r="Q27" s="10">
        <f t="shared" si="6"/>
        <v>0</v>
      </c>
      <c r="R27" s="10">
        <v>0</v>
      </c>
      <c r="S27" s="10">
        <v>0</v>
      </c>
    </row>
    <row r="28" spans="1:19" ht="60.9" x14ac:dyDescent="0.25">
      <c r="A28" s="7">
        <v>8</v>
      </c>
      <c r="B28" s="8" t="s">
        <v>37</v>
      </c>
      <c r="C28" s="9">
        <v>10</v>
      </c>
      <c r="D28" s="9">
        <f t="shared" si="2"/>
        <v>5</v>
      </c>
      <c r="E28" s="9">
        <v>1</v>
      </c>
      <c r="F28" s="9">
        <v>4</v>
      </c>
      <c r="G28" s="10">
        <f t="shared" si="3"/>
        <v>203.9</v>
      </c>
      <c r="H28" s="10">
        <v>46.4</v>
      </c>
      <c r="I28" s="10">
        <v>157.5</v>
      </c>
      <c r="J28" s="10">
        <f t="shared" si="4"/>
        <v>10208427.300000001</v>
      </c>
      <c r="K28" s="10">
        <v>5755524.4000000004</v>
      </c>
      <c r="L28" s="10">
        <v>3676306.24</v>
      </c>
      <c r="M28" s="10">
        <v>776596.66</v>
      </c>
      <c r="N28" s="10">
        <f t="shared" si="5"/>
        <v>0</v>
      </c>
      <c r="O28" s="10">
        <v>0</v>
      </c>
      <c r="P28" s="10">
        <v>0</v>
      </c>
      <c r="Q28" s="10">
        <f t="shared" si="6"/>
        <v>0</v>
      </c>
      <c r="R28" s="10">
        <v>0</v>
      </c>
      <c r="S28" s="10">
        <v>0</v>
      </c>
    </row>
    <row r="29" spans="1:19" ht="60.9" x14ac:dyDescent="0.25">
      <c r="A29" s="7">
        <v>9</v>
      </c>
      <c r="B29" s="8" t="s">
        <v>38</v>
      </c>
      <c r="C29" s="9">
        <v>13</v>
      </c>
      <c r="D29" s="9">
        <f t="shared" si="2"/>
        <v>6</v>
      </c>
      <c r="E29" s="9">
        <v>1</v>
      </c>
      <c r="F29" s="9">
        <v>5</v>
      </c>
      <c r="G29" s="10">
        <f t="shared" si="3"/>
        <v>181.93</v>
      </c>
      <c r="H29" s="10">
        <v>23.8</v>
      </c>
      <c r="I29" s="10">
        <v>158.13</v>
      </c>
      <c r="J29" s="10">
        <f t="shared" si="4"/>
        <v>17447274.859999999</v>
      </c>
      <c r="K29" s="10">
        <v>5568686.2699999996</v>
      </c>
      <c r="L29" s="10">
        <v>3601823.67</v>
      </c>
      <c r="M29" s="10">
        <v>8276764.9199999999</v>
      </c>
      <c r="N29" s="10">
        <f t="shared" si="5"/>
        <v>0</v>
      </c>
      <c r="O29" s="10">
        <v>0</v>
      </c>
      <c r="P29" s="10">
        <v>0</v>
      </c>
      <c r="Q29" s="10">
        <f t="shared" si="6"/>
        <v>0</v>
      </c>
      <c r="R29" s="10">
        <v>0</v>
      </c>
      <c r="S29" s="10">
        <v>0</v>
      </c>
    </row>
    <row r="30" spans="1:19" ht="40.6" x14ac:dyDescent="0.25">
      <c r="A30" s="7">
        <v>10</v>
      </c>
      <c r="B30" s="8" t="s">
        <v>39</v>
      </c>
      <c r="C30" s="9">
        <v>112</v>
      </c>
      <c r="D30" s="9">
        <f t="shared" si="2"/>
        <v>44</v>
      </c>
      <c r="E30" s="9">
        <v>24</v>
      </c>
      <c r="F30" s="9">
        <v>20</v>
      </c>
      <c r="G30" s="10">
        <f t="shared" si="3"/>
        <v>1445.75</v>
      </c>
      <c r="H30" s="10">
        <v>838.3</v>
      </c>
      <c r="I30" s="10">
        <v>607.45000000000005</v>
      </c>
      <c r="J30" s="10">
        <f t="shared" si="4"/>
        <v>96491978.060000002</v>
      </c>
      <c r="K30" s="10">
        <v>31911360.809999999</v>
      </c>
      <c r="L30" s="10">
        <v>16579726.09</v>
      </c>
      <c r="M30" s="10">
        <v>48000891.159999996</v>
      </c>
      <c r="N30" s="10">
        <f t="shared" si="5"/>
        <v>17223245</v>
      </c>
      <c r="O30" s="10">
        <v>7108586</v>
      </c>
      <c r="P30" s="10">
        <v>10114659</v>
      </c>
      <c r="Q30" s="10">
        <f t="shared" si="6"/>
        <v>0</v>
      </c>
      <c r="R30" s="10">
        <v>0</v>
      </c>
      <c r="S30" s="10">
        <v>0</v>
      </c>
    </row>
    <row r="31" spans="1:19" ht="60.9" x14ac:dyDescent="0.25">
      <c r="A31" s="7">
        <v>11</v>
      </c>
      <c r="B31" s="8" t="s">
        <v>40</v>
      </c>
      <c r="C31" s="9">
        <v>30</v>
      </c>
      <c r="D31" s="9">
        <f t="shared" si="2"/>
        <v>10</v>
      </c>
      <c r="E31" s="9">
        <v>3</v>
      </c>
      <c r="F31" s="9">
        <v>7</v>
      </c>
      <c r="G31" s="10">
        <f t="shared" si="3"/>
        <v>286.2</v>
      </c>
      <c r="H31" s="10">
        <v>75.099999999999994</v>
      </c>
      <c r="I31" s="10">
        <v>211.1</v>
      </c>
      <c r="J31" s="10">
        <f t="shared" si="4"/>
        <v>33081040</v>
      </c>
      <c r="K31" s="10">
        <v>8760281.4900000002</v>
      </c>
      <c r="L31" s="10">
        <v>6301606.1600000001</v>
      </c>
      <c r="M31" s="10">
        <v>18019152.350000001</v>
      </c>
      <c r="N31" s="10">
        <f t="shared" si="5"/>
        <v>0</v>
      </c>
      <c r="O31" s="10">
        <v>0</v>
      </c>
      <c r="P31" s="10">
        <v>0</v>
      </c>
      <c r="Q31" s="10">
        <f t="shared" si="6"/>
        <v>0</v>
      </c>
      <c r="R31" s="10">
        <v>0</v>
      </c>
      <c r="S31" s="10">
        <v>0</v>
      </c>
    </row>
    <row r="32" spans="1:19" ht="60.9" x14ac:dyDescent="0.25">
      <c r="A32" s="7">
        <v>12</v>
      </c>
      <c r="B32" s="8" t="s">
        <v>41</v>
      </c>
      <c r="C32" s="9">
        <v>3</v>
      </c>
      <c r="D32" s="9">
        <f t="shared" si="2"/>
        <v>1</v>
      </c>
      <c r="E32" s="9">
        <v>0</v>
      </c>
      <c r="F32" s="9">
        <v>1</v>
      </c>
      <c r="G32" s="10">
        <f t="shared" si="3"/>
        <v>36.200000000000003</v>
      </c>
      <c r="H32" s="10">
        <v>0</v>
      </c>
      <c r="I32" s="10">
        <v>36.200000000000003</v>
      </c>
      <c r="J32" s="10">
        <f t="shared" si="4"/>
        <v>2138000</v>
      </c>
      <c r="K32" s="10">
        <v>1087108.01</v>
      </c>
      <c r="L32" s="10">
        <v>803923.86</v>
      </c>
      <c r="M32" s="10">
        <v>246968.13</v>
      </c>
      <c r="N32" s="10">
        <f t="shared" si="5"/>
        <v>0</v>
      </c>
      <c r="O32" s="10">
        <v>0</v>
      </c>
      <c r="P32" s="10">
        <v>0</v>
      </c>
      <c r="Q32" s="10">
        <f t="shared" si="6"/>
        <v>0</v>
      </c>
      <c r="R32" s="10">
        <v>0</v>
      </c>
      <c r="S32" s="10">
        <v>0</v>
      </c>
    </row>
    <row r="33" spans="1:19" ht="60.9" x14ac:dyDescent="0.25">
      <c r="A33" s="7">
        <v>13</v>
      </c>
      <c r="B33" s="8" t="s">
        <v>42</v>
      </c>
      <c r="C33" s="9">
        <v>7</v>
      </c>
      <c r="D33" s="9">
        <f t="shared" si="2"/>
        <v>4</v>
      </c>
      <c r="E33" s="9">
        <v>0</v>
      </c>
      <c r="F33" s="9">
        <v>4</v>
      </c>
      <c r="G33" s="10">
        <f t="shared" si="3"/>
        <v>186.3</v>
      </c>
      <c r="H33" s="10">
        <v>0</v>
      </c>
      <c r="I33" s="10">
        <v>186.3</v>
      </c>
      <c r="J33" s="10">
        <f t="shared" si="4"/>
        <v>10239568.33</v>
      </c>
      <c r="K33" s="10">
        <v>5702447.3799999999</v>
      </c>
      <c r="L33" s="10">
        <v>2396817.85</v>
      </c>
      <c r="M33" s="10">
        <v>2140303.1</v>
      </c>
      <c r="N33" s="10">
        <f t="shared" si="5"/>
        <v>0</v>
      </c>
      <c r="O33" s="10">
        <v>0</v>
      </c>
      <c r="P33" s="10">
        <v>0</v>
      </c>
      <c r="Q33" s="10">
        <f t="shared" si="6"/>
        <v>0</v>
      </c>
      <c r="R33" s="10">
        <v>0</v>
      </c>
      <c r="S33" s="10">
        <v>0</v>
      </c>
    </row>
    <row r="34" spans="1:19" ht="60.9" x14ac:dyDescent="0.25">
      <c r="A34" s="7">
        <v>14</v>
      </c>
      <c r="B34" s="8" t="s">
        <v>43</v>
      </c>
      <c r="C34" s="9">
        <v>23</v>
      </c>
      <c r="D34" s="9">
        <f t="shared" si="2"/>
        <v>9</v>
      </c>
      <c r="E34" s="9">
        <v>3</v>
      </c>
      <c r="F34" s="9">
        <v>6</v>
      </c>
      <c r="G34" s="10">
        <f t="shared" si="3"/>
        <v>466.44000000000005</v>
      </c>
      <c r="H34" s="10">
        <v>154.84</v>
      </c>
      <c r="I34" s="10">
        <v>311.60000000000002</v>
      </c>
      <c r="J34" s="10">
        <f t="shared" si="4"/>
        <v>20741613.800000001</v>
      </c>
      <c r="K34" s="10">
        <v>12419701.050000001</v>
      </c>
      <c r="L34" s="10">
        <v>5733564.0499999998</v>
      </c>
      <c r="M34" s="10">
        <v>2588348.7000000002</v>
      </c>
      <c r="N34" s="10">
        <f t="shared" si="5"/>
        <v>0</v>
      </c>
      <c r="O34" s="10">
        <v>0</v>
      </c>
      <c r="P34" s="10">
        <v>0</v>
      </c>
      <c r="Q34" s="10">
        <f t="shared" si="6"/>
        <v>0</v>
      </c>
      <c r="R34" s="10">
        <v>0</v>
      </c>
      <c r="S34" s="10">
        <v>0</v>
      </c>
    </row>
    <row r="35" spans="1:19" ht="60.9" x14ac:dyDescent="0.25">
      <c r="A35" s="7">
        <v>15</v>
      </c>
      <c r="B35" s="8" t="s">
        <v>44</v>
      </c>
      <c r="C35" s="9">
        <v>39</v>
      </c>
      <c r="D35" s="9">
        <f t="shared" si="2"/>
        <v>8</v>
      </c>
      <c r="E35" s="9">
        <v>2</v>
      </c>
      <c r="F35" s="9">
        <v>6</v>
      </c>
      <c r="G35" s="10">
        <f t="shared" si="3"/>
        <v>412.4</v>
      </c>
      <c r="H35" s="10">
        <v>103.6</v>
      </c>
      <c r="I35" s="10">
        <v>308.8</v>
      </c>
      <c r="J35" s="10">
        <f t="shared" si="4"/>
        <v>19196569.400000002</v>
      </c>
      <c r="K35" s="10">
        <v>12125378.74</v>
      </c>
      <c r="L35" s="10">
        <v>5254088.04</v>
      </c>
      <c r="M35" s="10">
        <v>1817102.62</v>
      </c>
      <c r="N35" s="10">
        <f t="shared" si="5"/>
        <v>0</v>
      </c>
      <c r="O35" s="10">
        <v>0</v>
      </c>
      <c r="P35" s="10">
        <v>0</v>
      </c>
      <c r="Q35" s="10">
        <f t="shared" si="6"/>
        <v>0</v>
      </c>
      <c r="R35" s="10">
        <v>0</v>
      </c>
      <c r="S35" s="10">
        <v>0</v>
      </c>
    </row>
    <row r="36" spans="1:19" ht="40.6" x14ac:dyDescent="0.25">
      <c r="A36" s="7">
        <v>16</v>
      </c>
      <c r="B36" s="8" t="s">
        <v>45</v>
      </c>
      <c r="C36" s="9">
        <v>68</v>
      </c>
      <c r="D36" s="9">
        <f t="shared" si="2"/>
        <v>24</v>
      </c>
      <c r="E36" s="9">
        <v>5</v>
      </c>
      <c r="F36" s="9">
        <v>19</v>
      </c>
      <c r="G36" s="10">
        <f t="shared" si="3"/>
        <v>1038.9100000000001</v>
      </c>
      <c r="H36" s="10">
        <v>184.2</v>
      </c>
      <c r="I36" s="10">
        <v>854.71</v>
      </c>
      <c r="J36" s="10">
        <f t="shared" si="4"/>
        <v>84147113.520000011</v>
      </c>
      <c r="K36" s="10">
        <v>30317787.870000001</v>
      </c>
      <c r="L36" s="10">
        <v>17041804.050000001</v>
      </c>
      <c r="M36" s="10">
        <v>36787521.600000001</v>
      </c>
      <c r="N36" s="10">
        <f t="shared" si="5"/>
        <v>0</v>
      </c>
      <c r="O36" s="10">
        <v>0</v>
      </c>
      <c r="P36" s="10">
        <v>0</v>
      </c>
      <c r="Q36" s="10">
        <f t="shared" si="6"/>
        <v>0</v>
      </c>
      <c r="R36" s="10">
        <v>0</v>
      </c>
      <c r="S36" s="10">
        <v>0</v>
      </c>
    </row>
    <row r="37" spans="1:19" ht="60.9" x14ac:dyDescent="0.25">
      <c r="A37" s="7">
        <v>17</v>
      </c>
      <c r="B37" s="8" t="s">
        <v>46</v>
      </c>
      <c r="C37" s="9">
        <v>20</v>
      </c>
      <c r="D37" s="9">
        <f t="shared" si="2"/>
        <v>10</v>
      </c>
      <c r="E37" s="9">
        <v>5</v>
      </c>
      <c r="F37" s="9">
        <v>5</v>
      </c>
      <c r="G37" s="10">
        <f t="shared" si="3"/>
        <v>421.7</v>
      </c>
      <c r="H37" s="10">
        <v>231.6</v>
      </c>
      <c r="I37" s="10">
        <v>190.1</v>
      </c>
      <c r="J37" s="10">
        <f t="shared" si="4"/>
        <v>19562228.139999997</v>
      </c>
      <c r="K37" s="10">
        <v>11202188.939999999</v>
      </c>
      <c r="L37" s="10">
        <v>6744533.3899999997</v>
      </c>
      <c r="M37" s="10">
        <v>1615505.81</v>
      </c>
      <c r="N37" s="10">
        <f t="shared" si="5"/>
        <v>0</v>
      </c>
      <c r="O37" s="10">
        <v>0</v>
      </c>
      <c r="P37" s="10">
        <v>0</v>
      </c>
      <c r="Q37" s="10">
        <f t="shared" si="6"/>
        <v>0</v>
      </c>
      <c r="R37" s="10">
        <v>0</v>
      </c>
      <c r="S37" s="10">
        <v>0</v>
      </c>
    </row>
    <row r="38" spans="1:19" ht="60.9" x14ac:dyDescent="0.25">
      <c r="A38" s="7">
        <v>18</v>
      </c>
      <c r="B38" s="8" t="s">
        <v>47</v>
      </c>
      <c r="C38" s="9">
        <v>44</v>
      </c>
      <c r="D38" s="9">
        <f t="shared" si="2"/>
        <v>16</v>
      </c>
      <c r="E38" s="9">
        <v>8</v>
      </c>
      <c r="F38" s="9">
        <v>8</v>
      </c>
      <c r="G38" s="10">
        <f t="shared" si="3"/>
        <v>519.40000000000009</v>
      </c>
      <c r="H38" s="10">
        <v>266.60000000000002</v>
      </c>
      <c r="I38" s="10">
        <v>252.8</v>
      </c>
      <c r="J38" s="10">
        <f t="shared" si="4"/>
        <v>26546460.300000001</v>
      </c>
      <c r="K38" s="10">
        <v>13900054.710000001</v>
      </c>
      <c r="L38" s="10">
        <v>8781685.9800000004</v>
      </c>
      <c r="M38" s="10">
        <v>3864719.61</v>
      </c>
      <c r="N38" s="10">
        <f t="shared" si="5"/>
        <v>0</v>
      </c>
      <c r="O38" s="10">
        <v>0</v>
      </c>
      <c r="P38" s="10">
        <v>0</v>
      </c>
      <c r="Q38" s="10">
        <f t="shared" si="6"/>
        <v>0</v>
      </c>
      <c r="R38" s="10">
        <v>0</v>
      </c>
      <c r="S38" s="10">
        <v>0</v>
      </c>
    </row>
    <row r="39" spans="1:19" ht="60.9" x14ac:dyDescent="0.25">
      <c r="A39" s="7">
        <v>19</v>
      </c>
      <c r="B39" s="8" t="s">
        <v>48</v>
      </c>
      <c r="C39" s="9">
        <v>34</v>
      </c>
      <c r="D39" s="9">
        <f t="shared" si="2"/>
        <v>14</v>
      </c>
      <c r="E39" s="9">
        <v>3</v>
      </c>
      <c r="F39" s="9">
        <v>11</v>
      </c>
      <c r="G39" s="10">
        <f t="shared" si="3"/>
        <v>546.83999999999992</v>
      </c>
      <c r="H39" s="10">
        <v>128.69999999999999</v>
      </c>
      <c r="I39" s="10">
        <v>418.14</v>
      </c>
      <c r="J39" s="10">
        <f t="shared" si="4"/>
        <v>35200000</v>
      </c>
      <c r="K39" s="10">
        <v>16738198.23</v>
      </c>
      <c r="L39" s="10">
        <v>8185619.0099999998</v>
      </c>
      <c r="M39" s="10">
        <v>10276182.76</v>
      </c>
      <c r="N39" s="10">
        <f t="shared" si="5"/>
        <v>0</v>
      </c>
      <c r="O39" s="10">
        <v>0</v>
      </c>
      <c r="P39" s="10">
        <v>0</v>
      </c>
      <c r="Q39" s="10">
        <f t="shared" si="6"/>
        <v>0</v>
      </c>
      <c r="R39" s="10">
        <v>0</v>
      </c>
      <c r="S39" s="10">
        <v>0</v>
      </c>
    </row>
    <row r="40" spans="1:19" ht="60.9" x14ac:dyDescent="0.25">
      <c r="A40" s="7">
        <v>20</v>
      </c>
      <c r="B40" s="8" t="s">
        <v>49</v>
      </c>
      <c r="C40" s="9">
        <v>65</v>
      </c>
      <c r="D40" s="9">
        <f t="shared" si="2"/>
        <v>28</v>
      </c>
      <c r="E40" s="9">
        <v>12</v>
      </c>
      <c r="F40" s="9">
        <v>16</v>
      </c>
      <c r="G40" s="10">
        <f t="shared" si="3"/>
        <v>1017.8299999999999</v>
      </c>
      <c r="H40" s="10">
        <v>390.7</v>
      </c>
      <c r="I40" s="10">
        <v>627.13</v>
      </c>
      <c r="J40" s="10">
        <f t="shared" si="4"/>
        <v>60312197.160000004</v>
      </c>
      <c r="K40" s="10">
        <v>18087907.300000001</v>
      </c>
      <c r="L40" s="10">
        <v>30656238.43</v>
      </c>
      <c r="M40" s="10">
        <v>11568051.43</v>
      </c>
      <c r="N40" s="10">
        <f t="shared" si="5"/>
        <v>0</v>
      </c>
      <c r="O40" s="10">
        <v>0</v>
      </c>
      <c r="P40" s="10">
        <v>0</v>
      </c>
      <c r="Q40" s="10">
        <f t="shared" si="6"/>
        <v>0</v>
      </c>
      <c r="R40" s="10">
        <v>0</v>
      </c>
      <c r="S40" s="10">
        <v>0</v>
      </c>
    </row>
    <row r="41" spans="1:19" ht="60.9" x14ac:dyDescent="0.25">
      <c r="A41" s="7">
        <v>21</v>
      </c>
      <c r="B41" s="8" t="s">
        <v>50</v>
      </c>
      <c r="C41" s="9">
        <v>24</v>
      </c>
      <c r="D41" s="9">
        <f t="shared" si="2"/>
        <v>10</v>
      </c>
      <c r="E41" s="9">
        <v>6</v>
      </c>
      <c r="F41" s="9">
        <v>4</v>
      </c>
      <c r="G41" s="10">
        <f t="shared" si="3"/>
        <v>390.79999999999995</v>
      </c>
      <c r="H41" s="10">
        <v>234.6</v>
      </c>
      <c r="I41" s="10">
        <v>156.19999999999999</v>
      </c>
      <c r="J41" s="10">
        <f t="shared" si="4"/>
        <v>13084819.9</v>
      </c>
      <c r="K41" s="10">
        <v>8171533.7699999996</v>
      </c>
      <c r="L41" s="10">
        <v>3908447.15</v>
      </c>
      <c r="M41" s="10">
        <v>1004838.98</v>
      </c>
      <c r="N41" s="10">
        <f t="shared" si="5"/>
        <v>0</v>
      </c>
      <c r="O41" s="10">
        <v>0</v>
      </c>
      <c r="P41" s="10">
        <v>0</v>
      </c>
      <c r="Q41" s="10">
        <f t="shared" si="6"/>
        <v>0</v>
      </c>
      <c r="R41" s="10">
        <v>0</v>
      </c>
      <c r="S41" s="10">
        <v>0</v>
      </c>
    </row>
    <row r="42" spans="1:19" ht="60.9" x14ac:dyDescent="0.25">
      <c r="A42" s="7">
        <v>22</v>
      </c>
      <c r="B42" s="8" t="s">
        <v>51</v>
      </c>
      <c r="C42" s="9">
        <v>22</v>
      </c>
      <c r="D42" s="9">
        <f t="shared" si="2"/>
        <v>12</v>
      </c>
      <c r="E42" s="9">
        <v>9</v>
      </c>
      <c r="F42" s="9">
        <v>3</v>
      </c>
      <c r="G42" s="10">
        <f t="shared" si="3"/>
        <v>412.07</v>
      </c>
      <c r="H42" s="10">
        <v>290.89999999999998</v>
      </c>
      <c r="I42" s="10">
        <v>121.17</v>
      </c>
      <c r="J42" s="10">
        <f t="shared" si="4"/>
        <v>27818650</v>
      </c>
      <c r="K42" s="10">
        <v>12579360.189999999</v>
      </c>
      <c r="L42" s="10">
        <v>6992162.3399999999</v>
      </c>
      <c r="M42" s="10">
        <v>8247127.4699999997</v>
      </c>
      <c r="N42" s="10">
        <f t="shared" si="5"/>
        <v>0</v>
      </c>
      <c r="O42" s="10">
        <v>0</v>
      </c>
      <c r="P42" s="10">
        <v>0</v>
      </c>
      <c r="Q42" s="10">
        <f t="shared" si="6"/>
        <v>0</v>
      </c>
      <c r="R42" s="10">
        <v>0</v>
      </c>
      <c r="S42" s="10">
        <v>0</v>
      </c>
    </row>
    <row r="43" spans="1:19" ht="40.6" x14ac:dyDescent="0.25">
      <c r="A43" s="7">
        <v>23</v>
      </c>
      <c r="B43" s="8" t="s">
        <v>52</v>
      </c>
      <c r="C43" s="9">
        <v>19</v>
      </c>
      <c r="D43" s="9">
        <f t="shared" si="2"/>
        <v>7</v>
      </c>
      <c r="E43" s="9">
        <v>2</v>
      </c>
      <c r="F43" s="9">
        <v>5</v>
      </c>
      <c r="G43" s="10">
        <f t="shared" si="3"/>
        <v>359.79999999999995</v>
      </c>
      <c r="H43" s="10">
        <v>81.400000000000006</v>
      </c>
      <c r="I43" s="10">
        <v>278.39999999999998</v>
      </c>
      <c r="J43" s="10">
        <f t="shared" si="4"/>
        <v>12972420.620000001</v>
      </c>
      <c r="K43" s="10">
        <v>8243928.2400000002</v>
      </c>
      <c r="L43" s="10">
        <v>3445223.74</v>
      </c>
      <c r="M43" s="10">
        <v>1283268.6399999999</v>
      </c>
      <c r="N43" s="10">
        <f t="shared" si="5"/>
        <v>0</v>
      </c>
      <c r="O43" s="10">
        <v>0</v>
      </c>
      <c r="P43" s="10">
        <v>0</v>
      </c>
      <c r="Q43" s="10">
        <f t="shared" si="6"/>
        <v>0</v>
      </c>
      <c r="R43" s="10">
        <v>0</v>
      </c>
      <c r="S43" s="10">
        <v>0</v>
      </c>
    </row>
    <row r="44" spans="1:19" ht="60.9" x14ac:dyDescent="0.25">
      <c r="A44" s="7">
        <v>24</v>
      </c>
      <c r="B44" s="8" t="s">
        <v>53</v>
      </c>
      <c r="C44" s="9">
        <v>66</v>
      </c>
      <c r="D44" s="9">
        <f t="shared" si="2"/>
        <v>22</v>
      </c>
      <c r="E44" s="9">
        <v>8</v>
      </c>
      <c r="F44" s="9">
        <v>14</v>
      </c>
      <c r="G44" s="10">
        <f t="shared" si="3"/>
        <v>879.2</v>
      </c>
      <c r="H44" s="10">
        <v>317</v>
      </c>
      <c r="I44" s="10">
        <v>562.20000000000005</v>
      </c>
      <c r="J44" s="10">
        <f t="shared" si="4"/>
        <v>40870988.160000004</v>
      </c>
      <c r="K44" s="10">
        <v>22916582.350000001</v>
      </c>
      <c r="L44" s="10">
        <v>13060369.16</v>
      </c>
      <c r="M44" s="10">
        <v>4894036.6500000004</v>
      </c>
      <c r="N44" s="10">
        <f t="shared" si="5"/>
        <v>0</v>
      </c>
      <c r="O44" s="10">
        <v>0</v>
      </c>
      <c r="P44" s="10">
        <v>0</v>
      </c>
      <c r="Q44" s="10">
        <f t="shared" si="6"/>
        <v>0</v>
      </c>
      <c r="R44" s="10">
        <v>0</v>
      </c>
      <c r="S44" s="10">
        <v>0</v>
      </c>
    </row>
    <row r="45" spans="1:19" ht="60.9" x14ac:dyDescent="0.25">
      <c r="A45" s="7">
        <v>25</v>
      </c>
      <c r="B45" s="8" t="s">
        <v>54</v>
      </c>
      <c r="C45" s="9">
        <v>68</v>
      </c>
      <c r="D45" s="9">
        <f t="shared" si="2"/>
        <v>30</v>
      </c>
      <c r="E45" s="9">
        <v>15</v>
      </c>
      <c r="F45" s="9">
        <v>15</v>
      </c>
      <c r="G45" s="10">
        <f t="shared" si="3"/>
        <v>1205.0999999999999</v>
      </c>
      <c r="H45" s="10">
        <v>582.79999999999995</v>
      </c>
      <c r="I45" s="10">
        <v>622.29999999999995</v>
      </c>
      <c r="J45" s="10">
        <f t="shared" si="4"/>
        <v>59872625.000000007</v>
      </c>
      <c r="K45" s="10">
        <v>35293923.240000002</v>
      </c>
      <c r="L45" s="10">
        <v>19566525.300000001</v>
      </c>
      <c r="M45" s="10">
        <v>5012176.46</v>
      </c>
      <c r="N45" s="10">
        <f t="shared" si="5"/>
        <v>0</v>
      </c>
      <c r="O45" s="10">
        <v>0</v>
      </c>
      <c r="P45" s="10">
        <v>0</v>
      </c>
      <c r="Q45" s="10">
        <f t="shared" si="6"/>
        <v>0</v>
      </c>
      <c r="R45" s="10">
        <v>0</v>
      </c>
      <c r="S45" s="10">
        <v>0</v>
      </c>
    </row>
    <row r="46" spans="1:19" ht="40.6" x14ac:dyDescent="0.25">
      <c r="A46" s="7">
        <v>26</v>
      </c>
      <c r="B46" s="8" t="s">
        <v>55</v>
      </c>
      <c r="C46" s="9">
        <v>9</v>
      </c>
      <c r="D46" s="9">
        <f t="shared" si="2"/>
        <v>5</v>
      </c>
      <c r="E46" s="9">
        <v>0</v>
      </c>
      <c r="F46" s="9">
        <v>5</v>
      </c>
      <c r="G46" s="10">
        <f t="shared" si="3"/>
        <v>115.1</v>
      </c>
      <c r="H46" s="10">
        <v>0</v>
      </c>
      <c r="I46" s="10">
        <v>115.1</v>
      </c>
      <c r="J46" s="10">
        <f t="shared" si="4"/>
        <v>7114068.2000000002</v>
      </c>
      <c r="K46" s="10">
        <v>3421609.45</v>
      </c>
      <c r="L46" s="10">
        <v>3249987.7</v>
      </c>
      <c r="M46" s="10">
        <v>442471.05</v>
      </c>
      <c r="N46" s="10">
        <f t="shared" si="5"/>
        <v>0</v>
      </c>
      <c r="O46" s="10">
        <v>0</v>
      </c>
      <c r="P46" s="10">
        <v>0</v>
      </c>
      <c r="Q46" s="10">
        <f t="shared" si="6"/>
        <v>0</v>
      </c>
      <c r="R46" s="10">
        <v>0</v>
      </c>
      <c r="S46" s="10">
        <v>0</v>
      </c>
    </row>
    <row r="47" spans="1:19" ht="40.6" x14ac:dyDescent="0.25">
      <c r="A47" s="7">
        <v>27</v>
      </c>
      <c r="B47" s="8" t="s">
        <v>56</v>
      </c>
      <c r="C47" s="9">
        <v>17</v>
      </c>
      <c r="D47" s="9">
        <f t="shared" si="2"/>
        <v>9</v>
      </c>
      <c r="E47" s="9">
        <v>3</v>
      </c>
      <c r="F47" s="9">
        <v>6</v>
      </c>
      <c r="G47" s="10">
        <f t="shared" si="3"/>
        <v>382.8</v>
      </c>
      <c r="H47" s="10">
        <v>137</v>
      </c>
      <c r="I47" s="10">
        <v>245.8</v>
      </c>
      <c r="J47" s="10">
        <f t="shared" si="4"/>
        <v>14527830</v>
      </c>
      <c r="K47" s="10">
        <v>9449373.3200000003</v>
      </c>
      <c r="L47" s="10">
        <v>3948991.84</v>
      </c>
      <c r="M47" s="10">
        <v>1129464.8400000001</v>
      </c>
      <c r="N47" s="10">
        <f t="shared" si="5"/>
        <v>2686278</v>
      </c>
      <c r="O47" s="10">
        <v>0</v>
      </c>
      <c r="P47" s="10">
        <v>2686278</v>
      </c>
      <c r="Q47" s="10">
        <f t="shared" si="6"/>
        <v>0</v>
      </c>
      <c r="R47" s="10">
        <v>0</v>
      </c>
      <c r="S47" s="10">
        <v>0</v>
      </c>
    </row>
    <row r="48" spans="1:19" ht="60.9" x14ac:dyDescent="0.25">
      <c r="A48" s="7">
        <v>28</v>
      </c>
      <c r="B48" s="8" t="s">
        <v>57</v>
      </c>
      <c r="C48" s="9">
        <v>18</v>
      </c>
      <c r="D48" s="9">
        <f t="shared" si="2"/>
        <v>5</v>
      </c>
      <c r="E48" s="9">
        <v>0</v>
      </c>
      <c r="F48" s="9">
        <v>5</v>
      </c>
      <c r="G48" s="10">
        <f t="shared" si="3"/>
        <v>160.69999999999999</v>
      </c>
      <c r="H48" s="10">
        <v>0</v>
      </c>
      <c r="I48" s="10">
        <v>160.69999999999999</v>
      </c>
      <c r="J48" s="10">
        <f t="shared" si="4"/>
        <v>8588780</v>
      </c>
      <c r="K48" s="10">
        <v>4475983.43</v>
      </c>
      <c r="L48" s="10">
        <v>2949223.88</v>
      </c>
      <c r="M48" s="10">
        <v>1163572.69</v>
      </c>
      <c r="N48" s="10">
        <f t="shared" si="5"/>
        <v>0</v>
      </c>
      <c r="O48" s="10">
        <v>0</v>
      </c>
      <c r="P48" s="10">
        <v>0</v>
      </c>
      <c r="Q48" s="10">
        <f t="shared" si="6"/>
        <v>0</v>
      </c>
      <c r="R48" s="10">
        <v>0</v>
      </c>
      <c r="S48" s="10">
        <v>0</v>
      </c>
    </row>
    <row r="49" spans="1:19" ht="40.6" x14ac:dyDescent="0.25">
      <c r="A49" s="7">
        <v>29</v>
      </c>
      <c r="B49" s="8" t="s">
        <v>58</v>
      </c>
      <c r="C49" s="9">
        <v>33</v>
      </c>
      <c r="D49" s="9">
        <f t="shared" si="2"/>
        <v>15</v>
      </c>
      <c r="E49" s="9">
        <v>4</v>
      </c>
      <c r="F49" s="9">
        <v>11</v>
      </c>
      <c r="G49" s="10">
        <f t="shared" si="3"/>
        <v>580.9</v>
      </c>
      <c r="H49" s="10">
        <v>140</v>
      </c>
      <c r="I49" s="10">
        <v>440.9</v>
      </c>
      <c r="J49" s="10">
        <f t="shared" si="4"/>
        <v>24920959.420000002</v>
      </c>
      <c r="K49" s="10">
        <v>14396418.16</v>
      </c>
      <c r="L49" s="10">
        <v>7077921.8899999997</v>
      </c>
      <c r="M49" s="10">
        <v>3446619.37</v>
      </c>
      <c r="N49" s="10">
        <f t="shared" si="5"/>
        <v>0</v>
      </c>
      <c r="O49" s="10">
        <v>0</v>
      </c>
      <c r="P49" s="10">
        <v>0</v>
      </c>
      <c r="Q49" s="10">
        <f t="shared" si="6"/>
        <v>0</v>
      </c>
      <c r="R49" s="10">
        <v>0</v>
      </c>
      <c r="S49" s="10">
        <v>0</v>
      </c>
    </row>
    <row r="50" spans="1:19" ht="60.9" x14ac:dyDescent="0.25">
      <c r="A50" s="7">
        <v>30</v>
      </c>
      <c r="B50" s="8" t="s">
        <v>59</v>
      </c>
      <c r="C50" s="9">
        <v>47</v>
      </c>
      <c r="D50" s="9">
        <f t="shared" si="2"/>
        <v>20</v>
      </c>
      <c r="E50" s="9">
        <v>5</v>
      </c>
      <c r="F50" s="9">
        <v>15</v>
      </c>
      <c r="G50" s="10">
        <f t="shared" si="3"/>
        <v>783.9</v>
      </c>
      <c r="H50" s="10">
        <v>153.4</v>
      </c>
      <c r="I50" s="10">
        <v>630.5</v>
      </c>
      <c r="J50" s="10">
        <f t="shared" si="4"/>
        <v>32087019.579999998</v>
      </c>
      <c r="K50" s="10">
        <v>18634613.68</v>
      </c>
      <c r="L50" s="10">
        <v>9805134.0399999991</v>
      </c>
      <c r="M50" s="10">
        <v>3647271.86</v>
      </c>
      <c r="N50" s="10">
        <f t="shared" si="5"/>
        <v>0</v>
      </c>
      <c r="O50" s="10">
        <v>0</v>
      </c>
      <c r="P50" s="10">
        <v>0</v>
      </c>
      <c r="Q50" s="10">
        <f t="shared" si="6"/>
        <v>0</v>
      </c>
      <c r="R50" s="10">
        <v>0</v>
      </c>
      <c r="S50" s="10">
        <v>0</v>
      </c>
    </row>
    <row r="51" spans="1:19" ht="60.9" x14ac:dyDescent="0.25">
      <c r="A51" s="7">
        <v>31</v>
      </c>
      <c r="B51" s="8" t="s">
        <v>60</v>
      </c>
      <c r="C51" s="9">
        <v>66</v>
      </c>
      <c r="D51" s="9">
        <f t="shared" si="2"/>
        <v>24</v>
      </c>
      <c r="E51" s="9">
        <v>6</v>
      </c>
      <c r="F51" s="9">
        <v>18</v>
      </c>
      <c r="G51" s="10">
        <f t="shared" si="3"/>
        <v>958.8</v>
      </c>
      <c r="H51" s="10">
        <v>272.39999999999998</v>
      </c>
      <c r="I51" s="10">
        <v>686.4</v>
      </c>
      <c r="J51" s="10">
        <f t="shared" si="4"/>
        <v>32655528.640000001</v>
      </c>
      <c r="K51" s="10">
        <v>20100379.109999999</v>
      </c>
      <c r="L51" s="10">
        <v>9544637.7300000004</v>
      </c>
      <c r="M51" s="10">
        <v>3010511.8</v>
      </c>
      <c r="N51" s="10">
        <f t="shared" si="5"/>
        <v>0</v>
      </c>
      <c r="O51" s="10">
        <v>0</v>
      </c>
      <c r="P51" s="10">
        <v>0</v>
      </c>
      <c r="Q51" s="10">
        <f t="shared" si="6"/>
        <v>0</v>
      </c>
      <c r="R51" s="10">
        <v>0</v>
      </c>
      <c r="S51" s="10">
        <v>0</v>
      </c>
    </row>
    <row r="52" spans="1:19" ht="60.9" x14ac:dyDescent="0.25">
      <c r="A52" s="7">
        <v>32</v>
      </c>
      <c r="B52" s="8" t="s">
        <v>61</v>
      </c>
      <c r="C52" s="9">
        <v>58</v>
      </c>
      <c r="D52" s="9">
        <f t="shared" si="2"/>
        <v>27</v>
      </c>
      <c r="E52" s="9">
        <v>16</v>
      </c>
      <c r="F52" s="9">
        <v>11</v>
      </c>
      <c r="G52" s="10">
        <f t="shared" si="3"/>
        <v>743.8</v>
      </c>
      <c r="H52" s="10">
        <v>422.3</v>
      </c>
      <c r="I52" s="10">
        <v>321.5</v>
      </c>
      <c r="J52" s="10">
        <f t="shared" si="4"/>
        <v>38962243.890000001</v>
      </c>
      <c r="K52" s="10">
        <v>19642176.879999999</v>
      </c>
      <c r="L52" s="10">
        <v>13876470.289999999</v>
      </c>
      <c r="M52" s="10">
        <v>5443596.7199999997</v>
      </c>
      <c r="N52" s="10">
        <f t="shared" si="5"/>
        <v>0</v>
      </c>
      <c r="O52" s="10">
        <v>0</v>
      </c>
      <c r="P52" s="10">
        <v>0</v>
      </c>
      <c r="Q52" s="10">
        <f t="shared" si="6"/>
        <v>0</v>
      </c>
      <c r="R52" s="10">
        <v>0</v>
      </c>
      <c r="S52" s="10">
        <v>0</v>
      </c>
    </row>
    <row r="53" spans="1:19" ht="60.9" x14ac:dyDescent="0.25">
      <c r="A53" s="7">
        <v>33</v>
      </c>
      <c r="B53" s="8" t="s">
        <v>62</v>
      </c>
      <c r="C53" s="9">
        <v>49</v>
      </c>
      <c r="D53" s="9">
        <f t="shared" si="2"/>
        <v>18</v>
      </c>
      <c r="E53" s="9">
        <v>4</v>
      </c>
      <c r="F53" s="9">
        <v>14</v>
      </c>
      <c r="G53" s="10">
        <f t="shared" si="3"/>
        <v>722.4</v>
      </c>
      <c r="H53" s="10">
        <v>120.8</v>
      </c>
      <c r="I53" s="10">
        <v>601.6</v>
      </c>
      <c r="J53" s="10">
        <f t="shared" si="4"/>
        <v>27591273.639999997</v>
      </c>
      <c r="K53" s="10">
        <v>16473783.039999999</v>
      </c>
      <c r="L53" s="10">
        <v>8178649.2599999998</v>
      </c>
      <c r="M53" s="10">
        <v>2938841.34</v>
      </c>
      <c r="N53" s="10">
        <f t="shared" si="5"/>
        <v>0</v>
      </c>
      <c r="O53" s="10">
        <v>0</v>
      </c>
      <c r="P53" s="10">
        <v>0</v>
      </c>
      <c r="Q53" s="10">
        <f t="shared" si="6"/>
        <v>0</v>
      </c>
      <c r="R53" s="10">
        <v>0</v>
      </c>
      <c r="S53" s="10">
        <v>0</v>
      </c>
    </row>
    <row r="54" spans="1:19" ht="60.9" x14ac:dyDescent="0.25">
      <c r="A54" s="7">
        <v>34</v>
      </c>
      <c r="B54" s="8" t="s">
        <v>63</v>
      </c>
      <c r="C54" s="9">
        <v>10</v>
      </c>
      <c r="D54" s="9">
        <f t="shared" si="2"/>
        <v>4</v>
      </c>
      <c r="E54" s="9">
        <v>0</v>
      </c>
      <c r="F54" s="9">
        <v>4</v>
      </c>
      <c r="G54" s="10">
        <f t="shared" si="3"/>
        <v>200.7</v>
      </c>
      <c r="H54" s="10">
        <v>0</v>
      </c>
      <c r="I54" s="10">
        <v>200.7</v>
      </c>
      <c r="J54" s="10">
        <f t="shared" si="4"/>
        <v>13788090</v>
      </c>
      <c r="K54" s="10">
        <v>6143216.2699999996</v>
      </c>
      <c r="L54" s="10">
        <v>2567314.25</v>
      </c>
      <c r="M54" s="10">
        <v>5077559.4800000004</v>
      </c>
      <c r="N54" s="10">
        <f t="shared" si="5"/>
        <v>0</v>
      </c>
      <c r="O54" s="10">
        <v>0</v>
      </c>
      <c r="P54" s="10">
        <v>0</v>
      </c>
      <c r="Q54" s="10">
        <f t="shared" si="6"/>
        <v>0</v>
      </c>
      <c r="R54" s="10">
        <v>0</v>
      </c>
      <c r="S54" s="10">
        <v>0</v>
      </c>
    </row>
    <row r="55" spans="1:19" ht="60.9" x14ac:dyDescent="0.25">
      <c r="A55" s="7">
        <v>35</v>
      </c>
      <c r="B55" s="8" t="s">
        <v>64</v>
      </c>
      <c r="C55" s="9">
        <v>23</v>
      </c>
      <c r="D55" s="9">
        <f t="shared" si="2"/>
        <v>7</v>
      </c>
      <c r="E55" s="9">
        <v>0</v>
      </c>
      <c r="F55" s="9">
        <v>7</v>
      </c>
      <c r="G55" s="10">
        <f t="shared" si="3"/>
        <v>289.10000000000002</v>
      </c>
      <c r="H55" s="10">
        <v>0</v>
      </c>
      <c r="I55" s="10">
        <v>289.10000000000002</v>
      </c>
      <c r="J55" s="10">
        <f t="shared" si="4"/>
        <v>13952784.969999999</v>
      </c>
      <c r="K55" s="10">
        <v>8221970.3300000001</v>
      </c>
      <c r="L55" s="10">
        <v>4417270.53</v>
      </c>
      <c r="M55" s="10">
        <v>1313544.1100000001</v>
      </c>
      <c r="N55" s="10">
        <f t="shared" si="5"/>
        <v>0</v>
      </c>
      <c r="O55" s="10">
        <v>0</v>
      </c>
      <c r="P55" s="10">
        <v>0</v>
      </c>
      <c r="Q55" s="10">
        <f t="shared" si="6"/>
        <v>0</v>
      </c>
      <c r="R55" s="10">
        <v>0</v>
      </c>
      <c r="S55" s="10">
        <v>0</v>
      </c>
    </row>
    <row r="56" spans="1:19" ht="40.6" x14ac:dyDescent="0.25">
      <c r="A56" s="7">
        <v>36</v>
      </c>
      <c r="B56" s="8" t="s">
        <v>65</v>
      </c>
      <c r="C56" s="9">
        <v>22</v>
      </c>
      <c r="D56" s="9">
        <f t="shared" si="2"/>
        <v>8</v>
      </c>
      <c r="E56" s="9">
        <v>5</v>
      </c>
      <c r="F56" s="9">
        <v>3</v>
      </c>
      <c r="G56" s="10">
        <f t="shared" si="3"/>
        <v>316.3</v>
      </c>
      <c r="H56" s="10">
        <v>201.3</v>
      </c>
      <c r="I56" s="10">
        <v>115</v>
      </c>
      <c r="J56" s="10">
        <f t="shared" si="4"/>
        <v>16137094.92</v>
      </c>
      <c r="K56" s="10">
        <v>9032104.75</v>
      </c>
      <c r="L56" s="10">
        <v>5297647.2300000004</v>
      </c>
      <c r="M56" s="10">
        <v>1807342.94</v>
      </c>
      <c r="N56" s="10">
        <f t="shared" si="5"/>
        <v>0</v>
      </c>
      <c r="O56" s="10">
        <v>0</v>
      </c>
      <c r="P56" s="10">
        <v>0</v>
      </c>
      <c r="Q56" s="10">
        <f t="shared" si="6"/>
        <v>0</v>
      </c>
      <c r="R56" s="10">
        <v>0</v>
      </c>
      <c r="S56" s="10">
        <v>0</v>
      </c>
    </row>
    <row r="57" spans="1:19" ht="60.9" x14ac:dyDescent="0.25">
      <c r="A57" s="7">
        <v>37</v>
      </c>
      <c r="B57" s="8" t="s">
        <v>66</v>
      </c>
      <c r="C57" s="9">
        <v>22</v>
      </c>
      <c r="D57" s="9">
        <f t="shared" si="2"/>
        <v>10</v>
      </c>
      <c r="E57" s="9">
        <v>8</v>
      </c>
      <c r="F57" s="9">
        <v>2</v>
      </c>
      <c r="G57" s="10">
        <f t="shared" si="3"/>
        <v>272.95</v>
      </c>
      <c r="H57" s="10">
        <v>191.95</v>
      </c>
      <c r="I57" s="10">
        <v>81</v>
      </c>
      <c r="J57" s="10">
        <f t="shared" si="4"/>
        <v>12597195.92</v>
      </c>
      <c r="K57" s="10">
        <v>6191290.1200000001</v>
      </c>
      <c r="L57" s="10">
        <v>5778745.96</v>
      </c>
      <c r="M57" s="10">
        <v>627159.84</v>
      </c>
      <c r="N57" s="10">
        <f t="shared" si="5"/>
        <v>0</v>
      </c>
      <c r="O57" s="10">
        <v>0</v>
      </c>
      <c r="P57" s="10">
        <v>0</v>
      </c>
      <c r="Q57" s="10">
        <f t="shared" si="6"/>
        <v>0</v>
      </c>
      <c r="R57" s="10">
        <v>0</v>
      </c>
      <c r="S57" s="10">
        <v>0</v>
      </c>
    </row>
    <row r="58" spans="1:19" ht="60.9" x14ac:dyDescent="0.25">
      <c r="A58" s="7">
        <v>38</v>
      </c>
      <c r="B58" s="8" t="s">
        <v>67</v>
      </c>
      <c r="C58" s="9">
        <v>5</v>
      </c>
      <c r="D58" s="9">
        <f t="shared" si="2"/>
        <v>2</v>
      </c>
      <c r="E58" s="9">
        <v>0</v>
      </c>
      <c r="F58" s="9">
        <v>2</v>
      </c>
      <c r="G58" s="10">
        <f t="shared" si="3"/>
        <v>78.599999999999994</v>
      </c>
      <c r="H58" s="10">
        <v>0</v>
      </c>
      <c r="I58" s="10">
        <v>78.599999999999994</v>
      </c>
      <c r="J58" s="10">
        <f t="shared" si="4"/>
        <v>2184806.1100000003</v>
      </c>
      <c r="K58" s="10">
        <v>1253600.32</v>
      </c>
      <c r="L58" s="10">
        <v>632086.06000000006</v>
      </c>
      <c r="M58" s="10">
        <v>299119.73</v>
      </c>
      <c r="N58" s="10">
        <f t="shared" si="5"/>
        <v>0</v>
      </c>
      <c r="O58" s="10">
        <v>0</v>
      </c>
      <c r="P58" s="10">
        <v>0</v>
      </c>
      <c r="Q58" s="10">
        <f t="shared" si="6"/>
        <v>0</v>
      </c>
      <c r="R58" s="10">
        <v>0</v>
      </c>
      <c r="S58" s="10">
        <v>0</v>
      </c>
    </row>
    <row r="59" spans="1:19" ht="60.9" x14ac:dyDescent="0.25">
      <c r="A59" s="7">
        <v>39</v>
      </c>
      <c r="B59" s="8" t="s">
        <v>68</v>
      </c>
      <c r="C59" s="9">
        <v>4</v>
      </c>
      <c r="D59" s="9">
        <f t="shared" si="2"/>
        <v>2</v>
      </c>
      <c r="E59" s="9">
        <v>0</v>
      </c>
      <c r="F59" s="9">
        <v>2</v>
      </c>
      <c r="G59" s="10">
        <f t="shared" si="3"/>
        <v>76.7</v>
      </c>
      <c r="H59" s="10">
        <v>0</v>
      </c>
      <c r="I59" s="10">
        <v>76.7</v>
      </c>
      <c r="J59" s="10">
        <f t="shared" si="4"/>
        <v>3490334.5000000005</v>
      </c>
      <c r="K59" s="10">
        <v>2150313.39</v>
      </c>
      <c r="L59" s="10">
        <v>1179549.47</v>
      </c>
      <c r="M59" s="10">
        <v>160471.64000000001</v>
      </c>
      <c r="N59" s="10">
        <f t="shared" si="5"/>
        <v>0</v>
      </c>
      <c r="O59" s="10">
        <v>0</v>
      </c>
      <c r="P59" s="10">
        <v>0</v>
      </c>
      <c r="Q59" s="10">
        <f t="shared" si="6"/>
        <v>0</v>
      </c>
      <c r="R59" s="10">
        <v>0</v>
      </c>
      <c r="S59" s="10">
        <v>0</v>
      </c>
    </row>
    <row r="60" spans="1:19" ht="60.9" x14ac:dyDescent="0.25">
      <c r="A60" s="7">
        <v>40</v>
      </c>
      <c r="B60" s="8" t="s">
        <v>69</v>
      </c>
      <c r="C60" s="9">
        <v>13</v>
      </c>
      <c r="D60" s="9">
        <f t="shared" si="2"/>
        <v>4</v>
      </c>
      <c r="E60" s="9">
        <v>1</v>
      </c>
      <c r="F60" s="9">
        <v>3</v>
      </c>
      <c r="G60" s="10">
        <f t="shared" si="3"/>
        <v>177</v>
      </c>
      <c r="H60" s="10">
        <v>45.8</v>
      </c>
      <c r="I60" s="10">
        <v>131.19999999999999</v>
      </c>
      <c r="J60" s="10">
        <f t="shared" si="4"/>
        <v>7222044.3799999999</v>
      </c>
      <c r="K60" s="10">
        <v>4742858.92</v>
      </c>
      <c r="L60" s="10">
        <v>2006398.36</v>
      </c>
      <c r="M60" s="10">
        <v>472787.1</v>
      </c>
      <c r="N60" s="10">
        <f t="shared" si="5"/>
        <v>0</v>
      </c>
      <c r="O60" s="10">
        <v>0</v>
      </c>
      <c r="P60" s="10">
        <v>0</v>
      </c>
      <c r="Q60" s="10">
        <f t="shared" si="6"/>
        <v>0</v>
      </c>
      <c r="R60" s="10">
        <v>0</v>
      </c>
      <c r="S60" s="10">
        <v>0</v>
      </c>
    </row>
    <row r="61" spans="1:19" ht="60.9" x14ac:dyDescent="0.25">
      <c r="A61" s="7">
        <v>41</v>
      </c>
      <c r="B61" s="8" t="s">
        <v>70</v>
      </c>
      <c r="C61" s="9">
        <v>18</v>
      </c>
      <c r="D61" s="9">
        <f t="shared" si="2"/>
        <v>7</v>
      </c>
      <c r="E61" s="9">
        <v>7</v>
      </c>
      <c r="F61" s="9">
        <v>0</v>
      </c>
      <c r="G61" s="10">
        <f t="shared" si="3"/>
        <v>252.3</v>
      </c>
      <c r="H61" s="10">
        <v>252.3</v>
      </c>
      <c r="I61" s="10">
        <v>0</v>
      </c>
      <c r="J61" s="10">
        <f t="shared" si="4"/>
        <v>13357997.279999999</v>
      </c>
      <c r="K61" s="10">
        <v>7576034.7000000002</v>
      </c>
      <c r="L61" s="10">
        <v>3865084.56</v>
      </c>
      <c r="M61" s="10">
        <v>1916878.02</v>
      </c>
      <c r="N61" s="10">
        <f t="shared" si="5"/>
        <v>0</v>
      </c>
      <c r="O61" s="10">
        <v>0</v>
      </c>
      <c r="P61" s="10">
        <v>0</v>
      </c>
      <c r="Q61" s="10">
        <f t="shared" si="6"/>
        <v>0</v>
      </c>
      <c r="R61" s="10">
        <v>0</v>
      </c>
      <c r="S61" s="10">
        <v>0</v>
      </c>
    </row>
    <row r="62" spans="1:19" ht="60.9" x14ac:dyDescent="0.25">
      <c r="A62" s="7">
        <v>42</v>
      </c>
      <c r="B62" s="8" t="s">
        <v>71</v>
      </c>
      <c r="C62" s="9">
        <v>30</v>
      </c>
      <c r="D62" s="9">
        <f t="shared" si="2"/>
        <v>13</v>
      </c>
      <c r="E62" s="9">
        <v>8</v>
      </c>
      <c r="F62" s="9">
        <v>5</v>
      </c>
      <c r="G62" s="10">
        <f t="shared" si="3"/>
        <v>558.5</v>
      </c>
      <c r="H62" s="10">
        <v>341.3</v>
      </c>
      <c r="I62" s="10">
        <v>217.2</v>
      </c>
      <c r="J62" s="10">
        <f t="shared" si="4"/>
        <v>11798535.430000002</v>
      </c>
      <c r="K62" s="10">
        <v>7593372.7300000004</v>
      </c>
      <c r="L62" s="10">
        <v>3256740.55</v>
      </c>
      <c r="M62" s="10">
        <v>948422.15</v>
      </c>
      <c r="N62" s="10">
        <f t="shared" si="5"/>
        <v>0</v>
      </c>
      <c r="O62" s="10">
        <v>0</v>
      </c>
      <c r="P62" s="10">
        <v>0</v>
      </c>
      <c r="Q62" s="10">
        <f t="shared" si="6"/>
        <v>0</v>
      </c>
      <c r="R62" s="10">
        <v>0</v>
      </c>
      <c r="S62" s="10">
        <v>0</v>
      </c>
    </row>
    <row r="63" spans="1:19" ht="40.6" x14ac:dyDescent="0.25">
      <c r="A63" s="7">
        <v>43</v>
      </c>
      <c r="B63" s="8" t="s">
        <v>72</v>
      </c>
      <c r="C63" s="9">
        <v>19</v>
      </c>
      <c r="D63" s="9">
        <f t="shared" si="2"/>
        <v>7</v>
      </c>
      <c r="E63" s="9">
        <v>0</v>
      </c>
      <c r="F63" s="9">
        <v>7</v>
      </c>
      <c r="G63" s="10">
        <f t="shared" si="3"/>
        <v>286.5</v>
      </c>
      <c r="H63" s="10">
        <v>0</v>
      </c>
      <c r="I63" s="10">
        <v>286.5</v>
      </c>
      <c r="J63" s="10">
        <f t="shared" si="4"/>
        <v>12879162.68</v>
      </c>
      <c r="K63" s="10">
        <v>8353114.0800000001</v>
      </c>
      <c r="L63" s="10">
        <v>3782634.32</v>
      </c>
      <c r="M63" s="10">
        <v>743414.28</v>
      </c>
      <c r="N63" s="10">
        <f t="shared" si="5"/>
        <v>0</v>
      </c>
      <c r="O63" s="10">
        <v>0</v>
      </c>
      <c r="P63" s="10">
        <v>0</v>
      </c>
      <c r="Q63" s="10">
        <f t="shared" si="6"/>
        <v>0</v>
      </c>
      <c r="R63" s="10">
        <v>0</v>
      </c>
      <c r="S63" s="10">
        <v>0</v>
      </c>
    </row>
    <row r="64" spans="1:19" ht="60.9" x14ac:dyDescent="0.25">
      <c r="A64" s="7">
        <v>44</v>
      </c>
      <c r="B64" s="8" t="s">
        <v>73</v>
      </c>
      <c r="C64" s="9">
        <v>4</v>
      </c>
      <c r="D64" s="9">
        <f t="shared" si="2"/>
        <v>1</v>
      </c>
      <c r="E64" s="9">
        <v>0</v>
      </c>
      <c r="F64" s="9">
        <v>1</v>
      </c>
      <c r="G64" s="10">
        <f t="shared" si="3"/>
        <v>30.9</v>
      </c>
      <c r="H64" s="10">
        <v>0</v>
      </c>
      <c r="I64" s="10">
        <v>30.9</v>
      </c>
      <c r="J64" s="10">
        <f t="shared" si="4"/>
        <v>2069530.5</v>
      </c>
      <c r="K64" s="10">
        <v>945816.56</v>
      </c>
      <c r="L64" s="10">
        <v>993740.11</v>
      </c>
      <c r="M64" s="10">
        <v>129973.83</v>
      </c>
      <c r="N64" s="10">
        <f t="shared" si="5"/>
        <v>0</v>
      </c>
      <c r="O64" s="10">
        <v>0</v>
      </c>
      <c r="P64" s="10">
        <v>0</v>
      </c>
      <c r="Q64" s="10">
        <f t="shared" si="6"/>
        <v>0</v>
      </c>
      <c r="R64" s="10">
        <v>0</v>
      </c>
      <c r="S64" s="10">
        <v>0</v>
      </c>
    </row>
    <row r="65" spans="1:19" ht="20.3" x14ac:dyDescent="0.25">
      <c r="A65" s="7"/>
      <c r="B65" s="8" t="s">
        <v>74</v>
      </c>
      <c r="C65" s="9">
        <f t="shared" ref="C65:S65" si="7">SUM(C66:C79)</f>
        <v>1897</v>
      </c>
      <c r="D65" s="9">
        <f t="shared" si="7"/>
        <v>753</v>
      </c>
      <c r="E65" s="9">
        <f t="shared" si="7"/>
        <v>397</v>
      </c>
      <c r="F65" s="9">
        <f t="shared" si="7"/>
        <v>356</v>
      </c>
      <c r="G65" s="10">
        <f t="shared" si="7"/>
        <v>29710.599999999995</v>
      </c>
      <c r="H65" s="10">
        <f t="shared" si="7"/>
        <v>15021.93</v>
      </c>
      <c r="I65" s="10">
        <f t="shared" si="7"/>
        <v>14688.67</v>
      </c>
      <c r="J65" s="10">
        <f t="shared" si="7"/>
        <v>1760405091.7500002</v>
      </c>
      <c r="K65" s="10">
        <f t="shared" si="7"/>
        <v>959837363.94000006</v>
      </c>
      <c r="L65" s="10">
        <f t="shared" si="7"/>
        <v>621976354.38999987</v>
      </c>
      <c r="M65" s="10">
        <f t="shared" si="7"/>
        <v>178591373.41999999</v>
      </c>
      <c r="N65" s="10">
        <f t="shared" si="7"/>
        <v>4963150.6400000006</v>
      </c>
      <c r="O65" s="10">
        <f t="shared" si="7"/>
        <v>0</v>
      </c>
      <c r="P65" s="10">
        <f t="shared" si="7"/>
        <v>4963150.6400000006</v>
      </c>
      <c r="Q65" s="10">
        <f t="shared" si="7"/>
        <v>0</v>
      </c>
      <c r="R65" s="10">
        <f t="shared" si="7"/>
        <v>0</v>
      </c>
      <c r="S65" s="10">
        <f t="shared" si="7"/>
        <v>0</v>
      </c>
    </row>
    <row r="66" spans="1:19" ht="60.9" x14ac:dyDescent="0.25">
      <c r="A66" s="7">
        <v>1</v>
      </c>
      <c r="B66" s="8" t="s">
        <v>75</v>
      </c>
      <c r="C66" s="9">
        <v>164</v>
      </c>
      <c r="D66" s="9">
        <f t="shared" ref="D66:D79" si="8">E66+F66</f>
        <v>76</v>
      </c>
      <c r="E66" s="9">
        <v>19</v>
      </c>
      <c r="F66" s="9">
        <v>57</v>
      </c>
      <c r="G66" s="10">
        <f t="shared" ref="G66:G79" si="9">H66+I66</f>
        <v>3068.74</v>
      </c>
      <c r="H66" s="10">
        <v>767.68</v>
      </c>
      <c r="I66" s="10">
        <v>2301.06</v>
      </c>
      <c r="J66" s="10">
        <f t="shared" ref="J66:J79" si="10">K66+L66+M66</f>
        <v>168163257.13999999</v>
      </c>
      <c r="K66" s="10">
        <v>97209222.099999994</v>
      </c>
      <c r="L66" s="10">
        <v>58887677.560000002</v>
      </c>
      <c r="M66" s="10">
        <v>12066357.48</v>
      </c>
      <c r="N66" s="10">
        <f t="shared" ref="N66:N79" si="11">O66+P66</f>
        <v>0</v>
      </c>
      <c r="O66" s="10">
        <v>0</v>
      </c>
      <c r="P66" s="10">
        <v>0</v>
      </c>
      <c r="Q66" s="10">
        <f t="shared" ref="Q66:Q79" si="12">R66+S66</f>
        <v>0</v>
      </c>
      <c r="R66" s="10">
        <v>0</v>
      </c>
      <c r="S66" s="10">
        <v>0</v>
      </c>
    </row>
    <row r="67" spans="1:19" ht="60.9" x14ac:dyDescent="0.25">
      <c r="A67" s="7">
        <v>2</v>
      </c>
      <c r="B67" s="8" t="s">
        <v>31</v>
      </c>
      <c r="C67" s="9">
        <v>176</v>
      </c>
      <c r="D67" s="9">
        <f t="shared" si="8"/>
        <v>66</v>
      </c>
      <c r="E67" s="9">
        <v>36</v>
      </c>
      <c r="F67" s="9">
        <v>30</v>
      </c>
      <c r="G67" s="10">
        <f t="shared" si="9"/>
        <v>2439.3100000000004</v>
      </c>
      <c r="H67" s="10">
        <v>1380.13</v>
      </c>
      <c r="I67" s="10">
        <v>1059.18</v>
      </c>
      <c r="J67" s="10">
        <f t="shared" si="10"/>
        <v>151623946.35000002</v>
      </c>
      <c r="K67" s="10">
        <v>83602995.260000005</v>
      </c>
      <c r="L67" s="10">
        <v>55161515.280000001</v>
      </c>
      <c r="M67" s="10">
        <v>12859435.810000001</v>
      </c>
      <c r="N67" s="10">
        <f t="shared" si="11"/>
        <v>0</v>
      </c>
      <c r="O67" s="10">
        <v>0</v>
      </c>
      <c r="P67" s="10">
        <v>0</v>
      </c>
      <c r="Q67" s="10">
        <f t="shared" si="12"/>
        <v>0</v>
      </c>
      <c r="R67" s="10">
        <v>0</v>
      </c>
      <c r="S67" s="10">
        <v>0</v>
      </c>
    </row>
    <row r="68" spans="1:19" ht="60.9" x14ac:dyDescent="0.25">
      <c r="A68" s="7">
        <v>3</v>
      </c>
      <c r="B68" s="8" t="s">
        <v>76</v>
      </c>
      <c r="C68" s="9">
        <v>30</v>
      </c>
      <c r="D68" s="9">
        <f t="shared" si="8"/>
        <v>8</v>
      </c>
      <c r="E68" s="9">
        <v>2</v>
      </c>
      <c r="F68" s="9">
        <v>6</v>
      </c>
      <c r="G68" s="10">
        <f t="shared" si="9"/>
        <v>426.1</v>
      </c>
      <c r="H68" s="10">
        <v>72.900000000000006</v>
      </c>
      <c r="I68" s="10">
        <v>353.2</v>
      </c>
      <c r="J68" s="10">
        <f t="shared" si="10"/>
        <v>44926056.840000004</v>
      </c>
      <c r="K68" s="10">
        <v>9911724.8699999992</v>
      </c>
      <c r="L68" s="10">
        <v>12901201.09</v>
      </c>
      <c r="M68" s="10">
        <v>22113130.879999999</v>
      </c>
      <c r="N68" s="10">
        <f t="shared" si="11"/>
        <v>0</v>
      </c>
      <c r="O68" s="10">
        <v>0</v>
      </c>
      <c r="P68" s="10">
        <v>0</v>
      </c>
      <c r="Q68" s="10">
        <f t="shared" si="12"/>
        <v>0</v>
      </c>
      <c r="R68" s="10">
        <v>0</v>
      </c>
      <c r="S68" s="10">
        <v>0</v>
      </c>
    </row>
    <row r="69" spans="1:19" ht="40.6" x14ac:dyDescent="0.25">
      <c r="A69" s="7">
        <v>4</v>
      </c>
      <c r="B69" s="8" t="s">
        <v>77</v>
      </c>
      <c r="C69" s="9">
        <v>17</v>
      </c>
      <c r="D69" s="9">
        <f t="shared" si="8"/>
        <v>5</v>
      </c>
      <c r="E69" s="9">
        <v>0</v>
      </c>
      <c r="F69" s="9">
        <v>5</v>
      </c>
      <c r="G69" s="10">
        <f t="shared" si="9"/>
        <v>319.7</v>
      </c>
      <c r="H69" s="10">
        <v>0</v>
      </c>
      <c r="I69" s="10">
        <v>319.7</v>
      </c>
      <c r="J69" s="10">
        <f t="shared" si="10"/>
        <v>25087833.400000002</v>
      </c>
      <c r="K69" s="10">
        <v>7955797.9100000001</v>
      </c>
      <c r="L69" s="10">
        <v>8883503.3300000001</v>
      </c>
      <c r="M69" s="10">
        <v>8248532.1600000001</v>
      </c>
      <c r="N69" s="10">
        <f t="shared" si="11"/>
        <v>1857181.33</v>
      </c>
      <c r="O69" s="10">
        <v>0</v>
      </c>
      <c r="P69" s="10">
        <v>1857181.33</v>
      </c>
      <c r="Q69" s="10">
        <f t="shared" si="12"/>
        <v>0</v>
      </c>
      <c r="R69" s="10">
        <v>0</v>
      </c>
      <c r="S69" s="10">
        <v>0</v>
      </c>
    </row>
    <row r="70" spans="1:19" ht="40.6" x14ac:dyDescent="0.25">
      <c r="A70" s="7">
        <v>5</v>
      </c>
      <c r="B70" s="8" t="s">
        <v>78</v>
      </c>
      <c r="C70" s="9">
        <v>55</v>
      </c>
      <c r="D70" s="9">
        <f t="shared" si="8"/>
        <v>19</v>
      </c>
      <c r="E70" s="9">
        <v>13</v>
      </c>
      <c r="F70" s="9">
        <v>6</v>
      </c>
      <c r="G70" s="10">
        <f t="shared" si="9"/>
        <v>643.92000000000007</v>
      </c>
      <c r="H70" s="10">
        <v>445.72</v>
      </c>
      <c r="I70" s="10">
        <v>198.2</v>
      </c>
      <c r="J70" s="10">
        <f t="shared" si="10"/>
        <v>41540022.509999998</v>
      </c>
      <c r="K70" s="10">
        <v>22237824.109999999</v>
      </c>
      <c r="L70" s="10">
        <v>15527092.01</v>
      </c>
      <c r="M70" s="10">
        <v>3775106.39</v>
      </c>
      <c r="N70" s="10">
        <f t="shared" si="11"/>
        <v>0</v>
      </c>
      <c r="O70" s="10">
        <v>0</v>
      </c>
      <c r="P70" s="10">
        <v>0</v>
      </c>
      <c r="Q70" s="10">
        <f t="shared" si="12"/>
        <v>0</v>
      </c>
      <c r="R70" s="10">
        <v>0</v>
      </c>
      <c r="S70" s="10">
        <v>0</v>
      </c>
    </row>
    <row r="71" spans="1:19" ht="40.6" x14ac:dyDescent="0.25">
      <c r="A71" s="7">
        <v>6</v>
      </c>
      <c r="B71" s="8" t="s">
        <v>45</v>
      </c>
      <c r="C71" s="9">
        <v>209</v>
      </c>
      <c r="D71" s="9">
        <f t="shared" si="8"/>
        <v>90</v>
      </c>
      <c r="E71" s="9">
        <v>54</v>
      </c>
      <c r="F71" s="9">
        <v>36</v>
      </c>
      <c r="G71" s="10">
        <f t="shared" si="9"/>
        <v>3199.31</v>
      </c>
      <c r="H71" s="10">
        <v>1832.5</v>
      </c>
      <c r="I71" s="10">
        <v>1366.81</v>
      </c>
      <c r="J71" s="10">
        <f t="shared" si="10"/>
        <v>201277795.91999999</v>
      </c>
      <c r="K71" s="10">
        <v>108360514.41</v>
      </c>
      <c r="L71" s="10">
        <v>70630458.099999994</v>
      </c>
      <c r="M71" s="10">
        <v>22286823.41</v>
      </c>
      <c r="N71" s="10">
        <f t="shared" si="11"/>
        <v>0</v>
      </c>
      <c r="O71" s="10">
        <v>0</v>
      </c>
      <c r="P71" s="10">
        <v>0</v>
      </c>
      <c r="Q71" s="10">
        <f t="shared" si="12"/>
        <v>0</v>
      </c>
      <c r="R71" s="10">
        <v>0</v>
      </c>
      <c r="S71" s="10">
        <v>0</v>
      </c>
    </row>
    <row r="72" spans="1:19" ht="60.9" x14ac:dyDescent="0.25">
      <c r="A72" s="7">
        <v>7</v>
      </c>
      <c r="B72" s="8" t="s">
        <v>79</v>
      </c>
      <c r="C72" s="9">
        <v>292</v>
      </c>
      <c r="D72" s="9">
        <f t="shared" si="8"/>
        <v>108</v>
      </c>
      <c r="E72" s="9">
        <v>60</v>
      </c>
      <c r="F72" s="9">
        <v>48</v>
      </c>
      <c r="G72" s="10">
        <f t="shared" si="9"/>
        <v>4537.07</v>
      </c>
      <c r="H72" s="10">
        <v>2347.4</v>
      </c>
      <c r="I72" s="10">
        <v>2189.67</v>
      </c>
      <c r="J72" s="10">
        <f t="shared" si="10"/>
        <v>231550451.19999999</v>
      </c>
      <c r="K72" s="10">
        <v>137200250.37</v>
      </c>
      <c r="L72" s="10">
        <v>84066786.829999998</v>
      </c>
      <c r="M72" s="10">
        <v>10283414</v>
      </c>
      <c r="N72" s="10">
        <f t="shared" si="11"/>
        <v>0</v>
      </c>
      <c r="O72" s="10">
        <v>0</v>
      </c>
      <c r="P72" s="10">
        <v>0</v>
      </c>
      <c r="Q72" s="10">
        <f t="shared" si="12"/>
        <v>0</v>
      </c>
      <c r="R72" s="10">
        <v>0</v>
      </c>
      <c r="S72" s="10">
        <v>0</v>
      </c>
    </row>
    <row r="73" spans="1:19" ht="60.9" x14ac:dyDescent="0.25">
      <c r="A73" s="7">
        <v>8</v>
      </c>
      <c r="B73" s="8" t="s">
        <v>80</v>
      </c>
      <c r="C73" s="9">
        <v>57</v>
      </c>
      <c r="D73" s="9">
        <f t="shared" si="8"/>
        <v>26</v>
      </c>
      <c r="E73" s="9">
        <v>14</v>
      </c>
      <c r="F73" s="9">
        <v>12</v>
      </c>
      <c r="G73" s="10">
        <f t="shared" si="9"/>
        <v>848.3</v>
      </c>
      <c r="H73" s="10">
        <v>458.6</v>
      </c>
      <c r="I73" s="10">
        <v>389.7</v>
      </c>
      <c r="J73" s="10">
        <f t="shared" si="10"/>
        <v>58170098.980000004</v>
      </c>
      <c r="K73" s="10">
        <v>20195187.530000001</v>
      </c>
      <c r="L73" s="10">
        <v>24357290.75</v>
      </c>
      <c r="M73" s="10">
        <v>13617620.699999999</v>
      </c>
      <c r="N73" s="10">
        <f t="shared" si="11"/>
        <v>0</v>
      </c>
      <c r="O73" s="10">
        <v>0</v>
      </c>
      <c r="P73" s="10">
        <v>0</v>
      </c>
      <c r="Q73" s="10">
        <f t="shared" si="12"/>
        <v>0</v>
      </c>
      <c r="R73" s="10">
        <v>0</v>
      </c>
      <c r="S73" s="10">
        <v>0</v>
      </c>
    </row>
    <row r="74" spans="1:19" ht="60.9" x14ac:dyDescent="0.25">
      <c r="A74" s="7">
        <v>9</v>
      </c>
      <c r="B74" s="8" t="s">
        <v>81</v>
      </c>
      <c r="C74" s="9">
        <v>331</v>
      </c>
      <c r="D74" s="9">
        <f t="shared" si="8"/>
        <v>147</v>
      </c>
      <c r="E74" s="9">
        <v>96</v>
      </c>
      <c r="F74" s="9">
        <v>51</v>
      </c>
      <c r="G74" s="10">
        <f t="shared" si="9"/>
        <v>5593.75</v>
      </c>
      <c r="H74" s="10">
        <v>3646.5</v>
      </c>
      <c r="I74" s="10">
        <v>1947.25</v>
      </c>
      <c r="J74" s="10">
        <f t="shared" si="10"/>
        <v>338398721.66000003</v>
      </c>
      <c r="K74" s="10">
        <v>184569402.25999999</v>
      </c>
      <c r="L74" s="10">
        <v>121197655.97</v>
      </c>
      <c r="M74" s="10">
        <v>32631663.43</v>
      </c>
      <c r="N74" s="10">
        <f t="shared" si="11"/>
        <v>0</v>
      </c>
      <c r="O74" s="10">
        <v>0</v>
      </c>
      <c r="P74" s="10">
        <v>0</v>
      </c>
      <c r="Q74" s="10">
        <f t="shared" si="12"/>
        <v>0</v>
      </c>
      <c r="R74" s="10">
        <v>0</v>
      </c>
      <c r="S74" s="10">
        <v>0</v>
      </c>
    </row>
    <row r="75" spans="1:19" ht="60.9" x14ac:dyDescent="0.25">
      <c r="A75" s="7">
        <v>10</v>
      </c>
      <c r="B75" s="8" t="s">
        <v>82</v>
      </c>
      <c r="C75" s="9">
        <v>169</v>
      </c>
      <c r="D75" s="9">
        <f t="shared" si="8"/>
        <v>54</v>
      </c>
      <c r="E75" s="9">
        <v>24</v>
      </c>
      <c r="F75" s="9">
        <v>30</v>
      </c>
      <c r="G75" s="10">
        <f t="shared" si="9"/>
        <v>2390.3999999999996</v>
      </c>
      <c r="H75" s="10">
        <v>1063.3</v>
      </c>
      <c r="I75" s="10">
        <v>1327.1</v>
      </c>
      <c r="J75" s="10">
        <f t="shared" si="10"/>
        <v>138131296.19999999</v>
      </c>
      <c r="K75" s="10">
        <v>82652119.769999996</v>
      </c>
      <c r="L75" s="10">
        <v>46896725.899999999</v>
      </c>
      <c r="M75" s="10">
        <v>8582450.5299999993</v>
      </c>
      <c r="N75" s="10">
        <f t="shared" si="11"/>
        <v>0</v>
      </c>
      <c r="O75" s="10">
        <v>0</v>
      </c>
      <c r="P75" s="10">
        <v>0</v>
      </c>
      <c r="Q75" s="10">
        <f t="shared" si="12"/>
        <v>0</v>
      </c>
      <c r="R75" s="10">
        <v>0</v>
      </c>
      <c r="S75" s="10">
        <v>0</v>
      </c>
    </row>
    <row r="76" spans="1:19" ht="60.9" x14ac:dyDescent="0.25">
      <c r="A76" s="7">
        <v>11</v>
      </c>
      <c r="B76" s="8" t="s">
        <v>83</v>
      </c>
      <c r="C76" s="9">
        <v>30</v>
      </c>
      <c r="D76" s="9">
        <f t="shared" si="8"/>
        <v>12</v>
      </c>
      <c r="E76" s="9">
        <v>7</v>
      </c>
      <c r="F76" s="9">
        <v>5</v>
      </c>
      <c r="G76" s="10">
        <f t="shared" si="9"/>
        <v>422.59999999999997</v>
      </c>
      <c r="H76" s="10">
        <v>147.69999999999999</v>
      </c>
      <c r="I76" s="10">
        <v>274.89999999999998</v>
      </c>
      <c r="J76" s="10">
        <f t="shared" si="10"/>
        <v>23129704.419999998</v>
      </c>
      <c r="K76" s="10">
        <v>8692612.6899999995</v>
      </c>
      <c r="L76" s="10">
        <v>10182595.960000001</v>
      </c>
      <c r="M76" s="10">
        <v>4254495.7699999996</v>
      </c>
      <c r="N76" s="10">
        <f t="shared" si="11"/>
        <v>3105969.31</v>
      </c>
      <c r="O76" s="10">
        <v>0</v>
      </c>
      <c r="P76" s="10">
        <v>3105969.31</v>
      </c>
      <c r="Q76" s="10">
        <f t="shared" si="12"/>
        <v>0</v>
      </c>
      <c r="R76" s="10">
        <v>0</v>
      </c>
      <c r="S76" s="10">
        <v>0</v>
      </c>
    </row>
    <row r="77" spans="1:19" ht="60.9" x14ac:dyDescent="0.25">
      <c r="A77" s="7">
        <v>12</v>
      </c>
      <c r="B77" s="8" t="s">
        <v>84</v>
      </c>
      <c r="C77" s="9">
        <v>352</v>
      </c>
      <c r="D77" s="9">
        <f t="shared" si="8"/>
        <v>136</v>
      </c>
      <c r="E77" s="9">
        <v>70</v>
      </c>
      <c r="F77" s="9">
        <v>66</v>
      </c>
      <c r="G77" s="10">
        <f t="shared" si="9"/>
        <v>5634</v>
      </c>
      <c r="H77" s="10">
        <v>2801.1</v>
      </c>
      <c r="I77" s="10">
        <v>2832.9</v>
      </c>
      <c r="J77" s="10">
        <f t="shared" si="10"/>
        <v>326609733.93000001</v>
      </c>
      <c r="K77" s="10">
        <v>194144856.18000001</v>
      </c>
      <c r="L77" s="10">
        <v>105741477.86</v>
      </c>
      <c r="M77" s="10">
        <v>26723399.890000001</v>
      </c>
      <c r="N77" s="10">
        <f t="shared" si="11"/>
        <v>0</v>
      </c>
      <c r="O77" s="10">
        <v>0</v>
      </c>
      <c r="P77" s="10">
        <v>0</v>
      </c>
      <c r="Q77" s="10">
        <f t="shared" si="12"/>
        <v>0</v>
      </c>
      <c r="R77" s="10">
        <v>0</v>
      </c>
      <c r="S77" s="10">
        <v>0</v>
      </c>
    </row>
    <row r="78" spans="1:19" ht="60.9" x14ac:dyDescent="0.25">
      <c r="A78" s="7">
        <v>13</v>
      </c>
      <c r="B78" s="8" t="s">
        <v>85</v>
      </c>
      <c r="C78" s="9">
        <v>5</v>
      </c>
      <c r="D78" s="9">
        <f t="shared" si="8"/>
        <v>3</v>
      </c>
      <c r="E78" s="9">
        <v>0</v>
      </c>
      <c r="F78" s="9">
        <v>3</v>
      </c>
      <c r="G78" s="10">
        <f t="shared" si="9"/>
        <v>84.1</v>
      </c>
      <c r="H78" s="10">
        <v>0</v>
      </c>
      <c r="I78" s="10">
        <v>84.1</v>
      </c>
      <c r="J78" s="10">
        <f t="shared" si="10"/>
        <v>5557267.2000000002</v>
      </c>
      <c r="K78" s="10">
        <v>1533129.11</v>
      </c>
      <c r="L78" s="10">
        <v>3507573.58</v>
      </c>
      <c r="M78" s="10">
        <v>516564.51</v>
      </c>
      <c r="N78" s="10">
        <f t="shared" si="11"/>
        <v>0</v>
      </c>
      <c r="O78" s="10">
        <v>0</v>
      </c>
      <c r="P78" s="10">
        <v>0</v>
      </c>
      <c r="Q78" s="10">
        <f t="shared" si="12"/>
        <v>0</v>
      </c>
      <c r="R78" s="10">
        <v>0</v>
      </c>
      <c r="S78" s="10">
        <v>0</v>
      </c>
    </row>
    <row r="79" spans="1:19" ht="60.9" x14ac:dyDescent="0.25">
      <c r="A79" s="7">
        <v>14</v>
      </c>
      <c r="B79" s="8" t="s">
        <v>86</v>
      </c>
      <c r="C79" s="9">
        <v>10</v>
      </c>
      <c r="D79" s="9">
        <f t="shared" si="8"/>
        <v>3</v>
      </c>
      <c r="E79" s="9">
        <v>2</v>
      </c>
      <c r="F79" s="9">
        <v>1</v>
      </c>
      <c r="G79" s="10">
        <f t="shared" si="9"/>
        <v>103.3</v>
      </c>
      <c r="H79" s="10">
        <v>58.4</v>
      </c>
      <c r="I79" s="10">
        <v>44.9</v>
      </c>
      <c r="J79" s="10">
        <f t="shared" si="10"/>
        <v>6238906</v>
      </c>
      <c r="K79" s="10">
        <v>1571727.37</v>
      </c>
      <c r="L79" s="10">
        <v>4034800.17</v>
      </c>
      <c r="M79" s="10">
        <v>632378.46</v>
      </c>
      <c r="N79" s="10">
        <f t="shared" si="11"/>
        <v>0</v>
      </c>
      <c r="O79" s="10">
        <v>0</v>
      </c>
      <c r="P79" s="10">
        <v>0</v>
      </c>
      <c r="Q79" s="10">
        <f t="shared" si="12"/>
        <v>0</v>
      </c>
      <c r="R79" s="10">
        <v>0</v>
      </c>
      <c r="S79" s="10">
        <v>0</v>
      </c>
    </row>
    <row r="80" spans="1:19" ht="20.3" x14ac:dyDescent="0.25">
      <c r="A80" s="7"/>
      <c r="B80" s="8" t="s">
        <v>87</v>
      </c>
      <c r="C80" s="9">
        <f t="shared" ref="C80:S80" si="13">SUM(C81:C97)</f>
        <v>2694</v>
      </c>
      <c r="D80" s="9">
        <f t="shared" si="13"/>
        <v>1052</v>
      </c>
      <c r="E80" s="9">
        <f t="shared" si="13"/>
        <v>540</v>
      </c>
      <c r="F80" s="9">
        <f t="shared" si="13"/>
        <v>512</v>
      </c>
      <c r="G80" s="10">
        <f t="shared" si="13"/>
        <v>40694.659999999996</v>
      </c>
      <c r="H80" s="10">
        <f t="shared" si="13"/>
        <v>20249.800000000003</v>
      </c>
      <c r="I80" s="10">
        <f t="shared" si="13"/>
        <v>20444.86</v>
      </c>
      <c r="J80" s="10">
        <f t="shared" si="13"/>
        <v>4413677497.5999994</v>
      </c>
      <c r="K80" s="10">
        <f t="shared" si="13"/>
        <v>1384218124.5200002</v>
      </c>
      <c r="L80" s="10">
        <f t="shared" si="13"/>
        <v>2670608368.1500006</v>
      </c>
      <c r="M80" s="10">
        <f t="shared" si="13"/>
        <v>358851004.93000001</v>
      </c>
      <c r="N80" s="10">
        <f t="shared" si="13"/>
        <v>1925324.94</v>
      </c>
      <c r="O80" s="10">
        <f t="shared" si="13"/>
        <v>0</v>
      </c>
      <c r="P80" s="10">
        <f t="shared" si="13"/>
        <v>1925324.94</v>
      </c>
      <c r="Q80" s="10">
        <f t="shared" si="13"/>
        <v>0</v>
      </c>
      <c r="R80" s="10">
        <f t="shared" si="13"/>
        <v>0</v>
      </c>
      <c r="S80" s="10">
        <f t="shared" si="13"/>
        <v>0</v>
      </c>
    </row>
    <row r="81" spans="1:19" ht="40.6" x14ac:dyDescent="0.25">
      <c r="A81" s="7">
        <v>1</v>
      </c>
      <c r="B81" s="8" t="s">
        <v>34</v>
      </c>
      <c r="C81" s="9">
        <v>24</v>
      </c>
      <c r="D81" s="9">
        <f t="shared" ref="D81:D97" si="14">E81+F81</f>
        <v>11</v>
      </c>
      <c r="E81" s="9">
        <v>0</v>
      </c>
      <c r="F81" s="9">
        <v>11</v>
      </c>
      <c r="G81" s="10">
        <f t="shared" ref="G81:G97" si="15">H81+I81</f>
        <v>579.6</v>
      </c>
      <c r="H81" s="10">
        <v>0</v>
      </c>
      <c r="I81" s="10">
        <v>579.6</v>
      </c>
      <c r="J81" s="10">
        <f t="shared" ref="J81:J97" si="16">K81+L81+M81</f>
        <v>31705464.799999997</v>
      </c>
      <c r="K81" s="10">
        <v>18354865.739999998</v>
      </c>
      <c r="L81" s="10">
        <v>11117449.68</v>
      </c>
      <c r="M81" s="10">
        <v>2233149.38</v>
      </c>
      <c r="N81" s="10">
        <f t="shared" ref="N81:N97" si="17">O81+P81</f>
        <v>0</v>
      </c>
      <c r="O81" s="10">
        <v>0</v>
      </c>
      <c r="P81" s="10">
        <v>0</v>
      </c>
      <c r="Q81" s="10">
        <f t="shared" ref="Q81:Q97" si="18">R81+S81</f>
        <v>0</v>
      </c>
      <c r="R81" s="10">
        <v>0</v>
      </c>
      <c r="S81" s="10">
        <v>0</v>
      </c>
    </row>
    <row r="82" spans="1:19" ht="60.9" x14ac:dyDescent="0.25">
      <c r="A82" s="7">
        <v>2</v>
      </c>
      <c r="B82" s="8" t="s">
        <v>35</v>
      </c>
      <c r="C82" s="9">
        <v>9</v>
      </c>
      <c r="D82" s="9">
        <f t="shared" si="14"/>
        <v>4</v>
      </c>
      <c r="E82" s="9">
        <v>2</v>
      </c>
      <c r="F82" s="9">
        <v>2</v>
      </c>
      <c r="G82" s="10">
        <f t="shared" si="15"/>
        <v>129.19999999999999</v>
      </c>
      <c r="H82" s="10">
        <v>64.400000000000006</v>
      </c>
      <c r="I82" s="10">
        <v>64.8</v>
      </c>
      <c r="J82" s="10">
        <f t="shared" si="16"/>
        <v>9491166.5999999996</v>
      </c>
      <c r="K82" s="10">
        <v>4476355.93</v>
      </c>
      <c r="L82" s="10">
        <v>4380268.0199999996</v>
      </c>
      <c r="M82" s="10">
        <v>634542.65</v>
      </c>
      <c r="N82" s="10">
        <f t="shared" si="17"/>
        <v>0</v>
      </c>
      <c r="O82" s="10">
        <v>0</v>
      </c>
      <c r="P82" s="10">
        <v>0</v>
      </c>
      <c r="Q82" s="10">
        <f t="shared" si="18"/>
        <v>0</v>
      </c>
      <c r="R82" s="10">
        <v>0</v>
      </c>
      <c r="S82" s="10">
        <v>0</v>
      </c>
    </row>
    <row r="83" spans="1:19" ht="60.9" x14ac:dyDescent="0.25">
      <c r="A83" s="7">
        <v>3</v>
      </c>
      <c r="B83" s="8" t="s">
        <v>36</v>
      </c>
      <c r="C83" s="9">
        <v>196</v>
      </c>
      <c r="D83" s="9">
        <f t="shared" si="14"/>
        <v>71</v>
      </c>
      <c r="E83" s="9">
        <v>20</v>
      </c>
      <c r="F83" s="9">
        <v>51</v>
      </c>
      <c r="G83" s="10">
        <f t="shared" si="15"/>
        <v>3157.42</v>
      </c>
      <c r="H83" s="10">
        <v>904.75</v>
      </c>
      <c r="I83" s="10">
        <v>2252.67</v>
      </c>
      <c r="J83" s="10">
        <f t="shared" si="16"/>
        <v>336563604.56</v>
      </c>
      <c r="K83" s="10">
        <v>108393872.40000001</v>
      </c>
      <c r="L83" s="10">
        <v>211488771.15000001</v>
      </c>
      <c r="M83" s="10">
        <v>16680961.01</v>
      </c>
      <c r="N83" s="10">
        <f t="shared" si="17"/>
        <v>0</v>
      </c>
      <c r="O83" s="10">
        <v>0</v>
      </c>
      <c r="P83" s="10">
        <v>0</v>
      </c>
      <c r="Q83" s="10">
        <f t="shared" si="18"/>
        <v>0</v>
      </c>
      <c r="R83" s="10">
        <v>0</v>
      </c>
      <c r="S83" s="10">
        <v>0</v>
      </c>
    </row>
    <row r="84" spans="1:19" ht="60.9" x14ac:dyDescent="0.25">
      <c r="A84" s="7">
        <v>4</v>
      </c>
      <c r="B84" s="8" t="s">
        <v>88</v>
      </c>
      <c r="C84" s="9">
        <v>254</v>
      </c>
      <c r="D84" s="9">
        <f t="shared" si="14"/>
        <v>99</v>
      </c>
      <c r="E84" s="9">
        <v>66</v>
      </c>
      <c r="F84" s="9">
        <v>33</v>
      </c>
      <c r="G84" s="10">
        <f t="shared" si="15"/>
        <v>4548.3999999999996</v>
      </c>
      <c r="H84" s="10">
        <v>3214.7</v>
      </c>
      <c r="I84" s="10">
        <v>1333.7</v>
      </c>
      <c r="J84" s="10">
        <f t="shared" si="16"/>
        <v>394008253.08999997</v>
      </c>
      <c r="K84" s="10">
        <v>157220564.44999999</v>
      </c>
      <c r="L84" s="10">
        <v>214958013.49000001</v>
      </c>
      <c r="M84" s="10">
        <v>21829675.149999999</v>
      </c>
      <c r="N84" s="10">
        <f t="shared" si="17"/>
        <v>0</v>
      </c>
      <c r="O84" s="10">
        <v>0</v>
      </c>
      <c r="P84" s="10">
        <v>0</v>
      </c>
      <c r="Q84" s="10">
        <f t="shared" si="18"/>
        <v>0</v>
      </c>
      <c r="R84" s="10">
        <v>0</v>
      </c>
      <c r="S84" s="10">
        <v>0</v>
      </c>
    </row>
    <row r="85" spans="1:19" ht="60.9" x14ac:dyDescent="0.25">
      <c r="A85" s="7">
        <v>5</v>
      </c>
      <c r="B85" s="8" t="s">
        <v>89</v>
      </c>
      <c r="C85" s="9">
        <v>34</v>
      </c>
      <c r="D85" s="9">
        <f t="shared" si="14"/>
        <v>15</v>
      </c>
      <c r="E85" s="9">
        <v>12</v>
      </c>
      <c r="F85" s="9">
        <v>3</v>
      </c>
      <c r="G85" s="10">
        <f t="shared" si="15"/>
        <v>526.70000000000005</v>
      </c>
      <c r="H85" s="10">
        <v>418.6</v>
      </c>
      <c r="I85" s="10">
        <v>108.1</v>
      </c>
      <c r="J85" s="10">
        <f t="shared" si="16"/>
        <v>53748016.980000004</v>
      </c>
      <c r="K85" s="10">
        <v>16394826.82</v>
      </c>
      <c r="L85" s="10">
        <v>12290411.970000001</v>
      </c>
      <c r="M85" s="10">
        <v>25062778.190000001</v>
      </c>
      <c r="N85" s="10">
        <f t="shared" si="17"/>
        <v>1925324.94</v>
      </c>
      <c r="O85" s="10">
        <v>0</v>
      </c>
      <c r="P85" s="10">
        <v>1925324.94</v>
      </c>
      <c r="Q85" s="10">
        <f t="shared" si="18"/>
        <v>0</v>
      </c>
      <c r="R85" s="10">
        <v>0</v>
      </c>
      <c r="S85" s="10">
        <v>0</v>
      </c>
    </row>
    <row r="86" spans="1:19" ht="40.6" x14ac:dyDescent="0.25">
      <c r="A86" s="7">
        <v>6</v>
      </c>
      <c r="B86" s="8" t="s">
        <v>90</v>
      </c>
      <c r="C86" s="9">
        <v>28</v>
      </c>
      <c r="D86" s="9">
        <f t="shared" si="14"/>
        <v>11</v>
      </c>
      <c r="E86" s="9">
        <v>5</v>
      </c>
      <c r="F86" s="9">
        <v>6</v>
      </c>
      <c r="G86" s="10">
        <f t="shared" si="15"/>
        <v>472.2</v>
      </c>
      <c r="H86" s="10">
        <v>185.5</v>
      </c>
      <c r="I86" s="10">
        <v>286.7</v>
      </c>
      <c r="J86" s="10">
        <f t="shared" si="16"/>
        <v>43800000</v>
      </c>
      <c r="K86" s="10">
        <v>16360180.09</v>
      </c>
      <c r="L86" s="10">
        <v>10667897.630000001</v>
      </c>
      <c r="M86" s="10">
        <v>16771922.279999999</v>
      </c>
      <c r="N86" s="10">
        <f t="shared" si="17"/>
        <v>0</v>
      </c>
      <c r="O86" s="10">
        <v>0</v>
      </c>
      <c r="P86" s="10">
        <v>0</v>
      </c>
      <c r="Q86" s="10">
        <f t="shared" si="18"/>
        <v>0</v>
      </c>
      <c r="R86" s="10">
        <v>0</v>
      </c>
      <c r="S86" s="10">
        <v>0</v>
      </c>
    </row>
    <row r="87" spans="1:19" ht="60.9" x14ac:dyDescent="0.25">
      <c r="A87" s="7">
        <v>7</v>
      </c>
      <c r="B87" s="8" t="s">
        <v>49</v>
      </c>
      <c r="C87" s="9">
        <v>10</v>
      </c>
      <c r="D87" s="9">
        <f t="shared" si="14"/>
        <v>5</v>
      </c>
      <c r="E87" s="9">
        <v>2</v>
      </c>
      <c r="F87" s="9">
        <v>3</v>
      </c>
      <c r="G87" s="10">
        <f t="shared" si="15"/>
        <v>194.81</v>
      </c>
      <c r="H87" s="10">
        <v>70.599999999999994</v>
      </c>
      <c r="I87" s="10">
        <v>124.21</v>
      </c>
      <c r="J87" s="10">
        <f t="shared" si="16"/>
        <v>15196897.400000002</v>
      </c>
      <c r="K87" s="10">
        <v>6625145.3600000003</v>
      </c>
      <c r="L87" s="10">
        <v>5618841.6699999999</v>
      </c>
      <c r="M87" s="10">
        <v>2952910.37</v>
      </c>
      <c r="N87" s="10">
        <f t="shared" si="17"/>
        <v>0</v>
      </c>
      <c r="O87" s="10">
        <v>0</v>
      </c>
      <c r="P87" s="10">
        <v>0</v>
      </c>
      <c r="Q87" s="10">
        <f t="shared" si="18"/>
        <v>0</v>
      </c>
      <c r="R87" s="10">
        <v>0</v>
      </c>
      <c r="S87" s="10">
        <v>0</v>
      </c>
    </row>
    <row r="88" spans="1:19" ht="40.6" x14ac:dyDescent="0.25">
      <c r="A88" s="7">
        <v>8</v>
      </c>
      <c r="B88" s="8" t="s">
        <v>91</v>
      </c>
      <c r="C88" s="9">
        <v>163</v>
      </c>
      <c r="D88" s="9">
        <f t="shared" si="14"/>
        <v>76</v>
      </c>
      <c r="E88" s="9">
        <v>49</v>
      </c>
      <c r="F88" s="9">
        <v>27</v>
      </c>
      <c r="G88" s="10">
        <f t="shared" si="15"/>
        <v>2744.2999999999997</v>
      </c>
      <c r="H88" s="10">
        <v>1831.62</v>
      </c>
      <c r="I88" s="10">
        <v>912.68</v>
      </c>
      <c r="J88" s="10">
        <f t="shared" si="16"/>
        <v>310425767.10000002</v>
      </c>
      <c r="K88" s="10">
        <v>94197120.700000003</v>
      </c>
      <c r="L88" s="10">
        <v>193271307.91999999</v>
      </c>
      <c r="M88" s="10">
        <v>22957338.48</v>
      </c>
      <c r="N88" s="10">
        <f t="shared" si="17"/>
        <v>0</v>
      </c>
      <c r="O88" s="10">
        <v>0</v>
      </c>
      <c r="P88" s="10">
        <v>0</v>
      </c>
      <c r="Q88" s="10">
        <f t="shared" si="18"/>
        <v>0</v>
      </c>
      <c r="R88" s="10">
        <v>0</v>
      </c>
      <c r="S88" s="10">
        <v>0</v>
      </c>
    </row>
    <row r="89" spans="1:19" ht="60.9" x14ac:dyDescent="0.25">
      <c r="A89" s="7">
        <v>9</v>
      </c>
      <c r="B89" s="8" t="s">
        <v>54</v>
      </c>
      <c r="C89" s="9">
        <v>55</v>
      </c>
      <c r="D89" s="9">
        <f t="shared" si="14"/>
        <v>25</v>
      </c>
      <c r="E89" s="9">
        <v>6</v>
      </c>
      <c r="F89" s="9">
        <v>19</v>
      </c>
      <c r="G89" s="10">
        <f t="shared" si="15"/>
        <v>828.59999999999991</v>
      </c>
      <c r="H89" s="10">
        <v>224.8</v>
      </c>
      <c r="I89" s="10">
        <v>603.79999999999995</v>
      </c>
      <c r="J89" s="10">
        <f t="shared" si="16"/>
        <v>46745000</v>
      </c>
      <c r="K89" s="10">
        <v>22837587.359999999</v>
      </c>
      <c r="L89" s="10">
        <v>20332073.329999998</v>
      </c>
      <c r="M89" s="10">
        <v>3575339.31</v>
      </c>
      <c r="N89" s="10">
        <f t="shared" si="17"/>
        <v>0</v>
      </c>
      <c r="O89" s="10">
        <v>0</v>
      </c>
      <c r="P89" s="10">
        <v>0</v>
      </c>
      <c r="Q89" s="10">
        <f t="shared" si="18"/>
        <v>0</v>
      </c>
      <c r="R89" s="10">
        <v>0</v>
      </c>
      <c r="S89" s="10">
        <v>0</v>
      </c>
    </row>
    <row r="90" spans="1:19" ht="40.6" x14ac:dyDescent="0.25">
      <c r="A90" s="7">
        <v>10</v>
      </c>
      <c r="B90" s="8" t="s">
        <v>56</v>
      </c>
      <c r="C90" s="9">
        <v>4</v>
      </c>
      <c r="D90" s="9">
        <f t="shared" si="14"/>
        <v>3</v>
      </c>
      <c r="E90" s="9">
        <v>0</v>
      </c>
      <c r="F90" s="9">
        <v>3</v>
      </c>
      <c r="G90" s="10">
        <f t="shared" si="15"/>
        <v>114.4</v>
      </c>
      <c r="H90" s="10">
        <v>0</v>
      </c>
      <c r="I90" s="10">
        <v>114.4</v>
      </c>
      <c r="J90" s="10">
        <f t="shared" si="16"/>
        <v>6861287.4000000004</v>
      </c>
      <c r="K90" s="10">
        <v>3923555.16</v>
      </c>
      <c r="L90" s="10">
        <v>2470301.5</v>
      </c>
      <c r="M90" s="10">
        <v>467430.74</v>
      </c>
      <c r="N90" s="10">
        <f t="shared" si="17"/>
        <v>0</v>
      </c>
      <c r="O90" s="10">
        <v>0</v>
      </c>
      <c r="P90" s="10">
        <v>0</v>
      </c>
      <c r="Q90" s="10">
        <f t="shared" si="18"/>
        <v>0</v>
      </c>
      <c r="R90" s="10">
        <v>0</v>
      </c>
      <c r="S90" s="10">
        <v>0</v>
      </c>
    </row>
    <row r="91" spans="1:19" ht="60.9" x14ac:dyDescent="0.25">
      <c r="A91" s="7">
        <v>11</v>
      </c>
      <c r="B91" s="8" t="s">
        <v>83</v>
      </c>
      <c r="C91" s="9">
        <v>17</v>
      </c>
      <c r="D91" s="9">
        <f t="shared" si="14"/>
        <v>10</v>
      </c>
      <c r="E91" s="9">
        <v>4</v>
      </c>
      <c r="F91" s="9">
        <v>6</v>
      </c>
      <c r="G91" s="10">
        <f t="shared" si="15"/>
        <v>399.6</v>
      </c>
      <c r="H91" s="10">
        <v>161.69999999999999</v>
      </c>
      <c r="I91" s="10">
        <v>237.9</v>
      </c>
      <c r="J91" s="10">
        <f t="shared" si="16"/>
        <v>30378586</v>
      </c>
      <c r="K91" s="10">
        <v>12819285.550000001</v>
      </c>
      <c r="L91" s="10">
        <v>8433285.25</v>
      </c>
      <c r="M91" s="10">
        <v>9126015.1999999993</v>
      </c>
      <c r="N91" s="10">
        <f t="shared" si="17"/>
        <v>0</v>
      </c>
      <c r="O91" s="10">
        <v>0</v>
      </c>
      <c r="P91" s="10">
        <v>0</v>
      </c>
      <c r="Q91" s="10">
        <f t="shared" si="18"/>
        <v>0</v>
      </c>
      <c r="R91" s="10">
        <v>0</v>
      </c>
      <c r="S91" s="10">
        <v>0</v>
      </c>
    </row>
    <row r="92" spans="1:19" ht="60.9" x14ac:dyDescent="0.25">
      <c r="A92" s="7">
        <v>12</v>
      </c>
      <c r="B92" s="8" t="s">
        <v>61</v>
      </c>
      <c r="C92" s="9">
        <v>441</v>
      </c>
      <c r="D92" s="9">
        <f t="shared" si="14"/>
        <v>159</v>
      </c>
      <c r="E92" s="9">
        <v>88</v>
      </c>
      <c r="F92" s="9">
        <v>71</v>
      </c>
      <c r="G92" s="10">
        <f t="shared" si="15"/>
        <v>5704.2000000000007</v>
      </c>
      <c r="H92" s="10">
        <v>3058.9</v>
      </c>
      <c r="I92" s="10">
        <v>2645.3</v>
      </c>
      <c r="J92" s="10">
        <f t="shared" si="16"/>
        <v>585339974.64999998</v>
      </c>
      <c r="K92" s="10">
        <v>197282780.77000001</v>
      </c>
      <c r="L92" s="10">
        <v>345825399.76999998</v>
      </c>
      <c r="M92" s="10">
        <v>42231794.109999999</v>
      </c>
      <c r="N92" s="10">
        <f t="shared" si="17"/>
        <v>0</v>
      </c>
      <c r="O92" s="10">
        <v>0</v>
      </c>
      <c r="P92" s="10">
        <v>0</v>
      </c>
      <c r="Q92" s="10">
        <f t="shared" si="18"/>
        <v>0</v>
      </c>
      <c r="R92" s="10">
        <v>0</v>
      </c>
      <c r="S92" s="10">
        <v>0</v>
      </c>
    </row>
    <row r="93" spans="1:19" ht="60.9" x14ac:dyDescent="0.25">
      <c r="A93" s="7">
        <v>13</v>
      </c>
      <c r="B93" s="8" t="s">
        <v>62</v>
      </c>
      <c r="C93" s="9">
        <v>80</v>
      </c>
      <c r="D93" s="9">
        <f t="shared" si="14"/>
        <v>34</v>
      </c>
      <c r="E93" s="9">
        <v>15</v>
      </c>
      <c r="F93" s="9">
        <v>19</v>
      </c>
      <c r="G93" s="10">
        <f t="shared" si="15"/>
        <v>1287.5999999999999</v>
      </c>
      <c r="H93" s="10">
        <v>576.20000000000005</v>
      </c>
      <c r="I93" s="10">
        <v>711.4</v>
      </c>
      <c r="J93" s="10">
        <f t="shared" si="16"/>
        <v>145968046.85999998</v>
      </c>
      <c r="K93" s="10">
        <v>40081541.729999997</v>
      </c>
      <c r="L93" s="10">
        <v>99909484.900000006</v>
      </c>
      <c r="M93" s="10">
        <v>5977020.2300000004</v>
      </c>
      <c r="N93" s="10">
        <f t="shared" si="17"/>
        <v>0</v>
      </c>
      <c r="O93" s="10">
        <v>0</v>
      </c>
      <c r="P93" s="10">
        <v>0</v>
      </c>
      <c r="Q93" s="10">
        <f t="shared" si="18"/>
        <v>0</v>
      </c>
      <c r="R93" s="10">
        <v>0</v>
      </c>
      <c r="S93" s="10">
        <v>0</v>
      </c>
    </row>
    <row r="94" spans="1:19" ht="40.6" x14ac:dyDescent="0.25">
      <c r="A94" s="7">
        <v>14</v>
      </c>
      <c r="B94" s="8" t="s">
        <v>92</v>
      </c>
      <c r="C94" s="9">
        <v>542</v>
      </c>
      <c r="D94" s="9">
        <f t="shared" si="14"/>
        <v>206</v>
      </c>
      <c r="E94" s="9">
        <v>110</v>
      </c>
      <c r="F94" s="9">
        <v>96</v>
      </c>
      <c r="G94" s="10">
        <f t="shared" si="15"/>
        <v>7107.0599999999995</v>
      </c>
      <c r="H94" s="10">
        <v>3501.6</v>
      </c>
      <c r="I94" s="10">
        <v>3605.46</v>
      </c>
      <c r="J94" s="10">
        <f t="shared" si="16"/>
        <v>1007995031.14</v>
      </c>
      <c r="K94" s="10">
        <v>246090785.40000001</v>
      </c>
      <c r="L94" s="10">
        <v>692413497.69000006</v>
      </c>
      <c r="M94" s="10">
        <v>69490748.049999997</v>
      </c>
      <c r="N94" s="10">
        <f t="shared" si="17"/>
        <v>0</v>
      </c>
      <c r="O94" s="10">
        <v>0</v>
      </c>
      <c r="P94" s="10">
        <v>0</v>
      </c>
      <c r="Q94" s="10">
        <f t="shared" si="18"/>
        <v>0</v>
      </c>
      <c r="R94" s="10">
        <v>0</v>
      </c>
      <c r="S94" s="10">
        <v>0</v>
      </c>
    </row>
    <row r="95" spans="1:19" ht="60.9" x14ac:dyDescent="0.25">
      <c r="A95" s="7">
        <v>15</v>
      </c>
      <c r="B95" s="8" t="s">
        <v>84</v>
      </c>
      <c r="C95" s="9">
        <v>523</v>
      </c>
      <c r="D95" s="9">
        <f t="shared" si="14"/>
        <v>194</v>
      </c>
      <c r="E95" s="9">
        <v>96</v>
      </c>
      <c r="F95" s="9">
        <v>98</v>
      </c>
      <c r="G95" s="10">
        <f t="shared" si="15"/>
        <v>7724.99</v>
      </c>
      <c r="H95" s="10">
        <v>3432</v>
      </c>
      <c r="I95" s="10">
        <v>4292.99</v>
      </c>
      <c r="J95" s="10">
        <f t="shared" si="16"/>
        <v>782913797.61999989</v>
      </c>
      <c r="K95" s="10">
        <v>267645547.86000001</v>
      </c>
      <c r="L95" s="10">
        <v>462291514.69999999</v>
      </c>
      <c r="M95" s="10">
        <v>52976735.060000002</v>
      </c>
      <c r="N95" s="10">
        <f t="shared" si="17"/>
        <v>0</v>
      </c>
      <c r="O95" s="10">
        <v>0</v>
      </c>
      <c r="P95" s="10">
        <v>0</v>
      </c>
      <c r="Q95" s="10">
        <f t="shared" si="18"/>
        <v>0</v>
      </c>
      <c r="R95" s="10">
        <v>0</v>
      </c>
      <c r="S95" s="10">
        <v>0</v>
      </c>
    </row>
    <row r="96" spans="1:19" ht="40.6" x14ac:dyDescent="0.25">
      <c r="A96" s="7">
        <v>16</v>
      </c>
      <c r="B96" s="8" t="s">
        <v>93</v>
      </c>
      <c r="C96" s="9">
        <v>32</v>
      </c>
      <c r="D96" s="9">
        <f t="shared" si="14"/>
        <v>10</v>
      </c>
      <c r="E96" s="9">
        <v>8</v>
      </c>
      <c r="F96" s="9">
        <v>2</v>
      </c>
      <c r="G96" s="10">
        <f t="shared" si="15"/>
        <v>389.9</v>
      </c>
      <c r="H96" s="10">
        <v>292</v>
      </c>
      <c r="I96" s="10">
        <v>97.9</v>
      </c>
      <c r="J96" s="10">
        <f t="shared" si="16"/>
        <v>11017504.099999998</v>
      </c>
      <c r="K96" s="10">
        <v>6051851.2999999998</v>
      </c>
      <c r="L96" s="10">
        <v>3837650.51</v>
      </c>
      <c r="M96" s="10">
        <v>1128002.29</v>
      </c>
      <c r="N96" s="10">
        <f t="shared" si="17"/>
        <v>0</v>
      </c>
      <c r="O96" s="10">
        <v>0</v>
      </c>
      <c r="P96" s="10">
        <v>0</v>
      </c>
      <c r="Q96" s="10">
        <f t="shared" si="18"/>
        <v>0</v>
      </c>
      <c r="R96" s="10">
        <v>0</v>
      </c>
      <c r="S96" s="10">
        <v>0</v>
      </c>
    </row>
    <row r="97" spans="1:19" ht="60.9" x14ac:dyDescent="0.25">
      <c r="A97" s="7">
        <v>17</v>
      </c>
      <c r="B97" s="8" t="s">
        <v>94</v>
      </c>
      <c r="C97" s="9">
        <v>282</v>
      </c>
      <c r="D97" s="9">
        <f t="shared" si="14"/>
        <v>119</v>
      </c>
      <c r="E97" s="9">
        <v>57</v>
      </c>
      <c r="F97" s="9">
        <v>62</v>
      </c>
      <c r="G97" s="10">
        <f t="shared" si="15"/>
        <v>4785.68</v>
      </c>
      <c r="H97" s="10">
        <v>2312.4299999999998</v>
      </c>
      <c r="I97" s="10">
        <v>2473.25</v>
      </c>
      <c r="J97" s="10">
        <f t="shared" si="16"/>
        <v>601519099.29999995</v>
      </c>
      <c r="K97" s="10">
        <v>165462257.90000001</v>
      </c>
      <c r="L97" s="10">
        <v>371302198.97000003</v>
      </c>
      <c r="M97" s="10">
        <v>64754642.43</v>
      </c>
      <c r="N97" s="10">
        <f t="shared" si="17"/>
        <v>0</v>
      </c>
      <c r="O97" s="10">
        <v>0</v>
      </c>
      <c r="P97" s="10">
        <v>0</v>
      </c>
      <c r="Q97" s="10">
        <f t="shared" si="18"/>
        <v>0</v>
      </c>
      <c r="R97" s="10">
        <v>0</v>
      </c>
      <c r="S97" s="10">
        <v>0</v>
      </c>
    </row>
    <row r="98" spans="1:19" ht="20.3" x14ac:dyDescent="0.25">
      <c r="A98" s="7"/>
      <c r="B98" s="8" t="s">
        <v>95</v>
      </c>
      <c r="C98" s="9">
        <f t="shared" ref="C98:S98" si="19">SUM(C99:C125)</f>
        <v>3954</v>
      </c>
      <c r="D98" s="9">
        <f t="shared" si="19"/>
        <v>1511</v>
      </c>
      <c r="E98" s="9">
        <f t="shared" si="19"/>
        <v>751</v>
      </c>
      <c r="F98" s="9">
        <f t="shared" si="19"/>
        <v>760</v>
      </c>
      <c r="G98" s="10">
        <f t="shared" si="19"/>
        <v>59891.199999999983</v>
      </c>
      <c r="H98" s="10">
        <f t="shared" si="19"/>
        <v>28855.47</v>
      </c>
      <c r="I98" s="10">
        <f t="shared" si="19"/>
        <v>31035.730000000003</v>
      </c>
      <c r="J98" s="10">
        <f t="shared" si="19"/>
        <v>6254140467.5099993</v>
      </c>
      <c r="K98" s="10">
        <f t="shared" si="19"/>
        <v>3500072421.0100007</v>
      </c>
      <c r="L98" s="10">
        <f t="shared" si="19"/>
        <v>2129558245.7799997</v>
      </c>
      <c r="M98" s="10">
        <f t="shared" si="19"/>
        <v>624509800.72000015</v>
      </c>
      <c r="N98" s="10">
        <f t="shared" si="19"/>
        <v>21077112</v>
      </c>
      <c r="O98" s="10">
        <f t="shared" si="19"/>
        <v>16286336</v>
      </c>
      <c r="P98" s="10">
        <f t="shared" si="19"/>
        <v>4790776</v>
      </c>
      <c r="Q98" s="10">
        <f t="shared" si="19"/>
        <v>0</v>
      </c>
      <c r="R98" s="10">
        <f t="shared" si="19"/>
        <v>0</v>
      </c>
      <c r="S98" s="10">
        <f t="shared" si="19"/>
        <v>0</v>
      </c>
    </row>
    <row r="99" spans="1:19" ht="40.6" x14ac:dyDescent="0.25">
      <c r="A99" s="7">
        <v>1</v>
      </c>
      <c r="B99" s="8" t="s">
        <v>96</v>
      </c>
      <c r="C99" s="9">
        <v>53</v>
      </c>
      <c r="D99" s="9">
        <f t="shared" ref="D99:D125" si="20">E99+F99</f>
        <v>26</v>
      </c>
      <c r="E99" s="9">
        <v>23</v>
      </c>
      <c r="F99" s="9">
        <v>3</v>
      </c>
      <c r="G99" s="10">
        <f t="shared" ref="G99:G125" si="21">H99+I99</f>
        <v>1130.4000000000001</v>
      </c>
      <c r="H99" s="10">
        <v>987.5</v>
      </c>
      <c r="I99" s="10">
        <v>142.9</v>
      </c>
      <c r="J99" s="10">
        <f t="shared" ref="J99:J125" si="22">K99+L99+M99</f>
        <v>66230937.310000002</v>
      </c>
      <c r="K99" s="10">
        <v>64628215.710000001</v>
      </c>
      <c r="L99" s="10">
        <v>0</v>
      </c>
      <c r="M99" s="10">
        <v>1602721.6</v>
      </c>
      <c r="N99" s="10">
        <f t="shared" ref="N99:N125" si="23">O99+P99</f>
        <v>0</v>
      </c>
      <c r="O99" s="10">
        <v>0</v>
      </c>
      <c r="P99" s="10">
        <v>0</v>
      </c>
      <c r="Q99" s="10">
        <f t="shared" ref="Q99:Q125" si="24">R99+S99</f>
        <v>0</v>
      </c>
      <c r="R99" s="10">
        <v>0</v>
      </c>
      <c r="S99" s="10">
        <v>0</v>
      </c>
    </row>
    <row r="100" spans="1:19" ht="40.6" x14ac:dyDescent="0.25">
      <c r="A100" s="7">
        <v>2</v>
      </c>
      <c r="B100" s="8" t="s">
        <v>97</v>
      </c>
      <c r="C100" s="9">
        <v>300</v>
      </c>
      <c r="D100" s="9">
        <f t="shared" si="20"/>
        <v>100</v>
      </c>
      <c r="E100" s="9">
        <v>47</v>
      </c>
      <c r="F100" s="9">
        <v>53</v>
      </c>
      <c r="G100" s="10">
        <f t="shared" si="21"/>
        <v>4221.2299999999996</v>
      </c>
      <c r="H100" s="10">
        <v>2089.06</v>
      </c>
      <c r="I100" s="10">
        <v>2132.17</v>
      </c>
      <c r="J100" s="10">
        <f t="shared" si="22"/>
        <v>445392726</v>
      </c>
      <c r="K100" s="10">
        <v>248536830.13999999</v>
      </c>
      <c r="L100" s="10">
        <v>155022032.69</v>
      </c>
      <c r="M100" s="10">
        <v>41833863.170000002</v>
      </c>
      <c r="N100" s="10">
        <f t="shared" si="23"/>
        <v>0</v>
      </c>
      <c r="O100" s="10">
        <v>0</v>
      </c>
      <c r="P100" s="10">
        <v>0</v>
      </c>
      <c r="Q100" s="10">
        <f t="shared" si="24"/>
        <v>0</v>
      </c>
      <c r="R100" s="10">
        <v>0</v>
      </c>
      <c r="S100" s="10">
        <v>0</v>
      </c>
    </row>
    <row r="101" spans="1:19" ht="60.9" x14ac:dyDescent="0.25">
      <c r="A101" s="7">
        <v>3</v>
      </c>
      <c r="B101" s="8" t="s">
        <v>36</v>
      </c>
      <c r="C101" s="9">
        <v>653</v>
      </c>
      <c r="D101" s="9">
        <f t="shared" si="20"/>
        <v>244</v>
      </c>
      <c r="E101" s="9">
        <v>108</v>
      </c>
      <c r="F101" s="9">
        <v>136</v>
      </c>
      <c r="G101" s="10">
        <f t="shared" si="21"/>
        <v>11071.49</v>
      </c>
      <c r="H101" s="10">
        <v>4595.12</v>
      </c>
      <c r="I101" s="10">
        <v>6476.37</v>
      </c>
      <c r="J101" s="10">
        <f t="shared" si="22"/>
        <v>1173934581.5400002</v>
      </c>
      <c r="K101" s="10">
        <v>937811512.32000005</v>
      </c>
      <c r="L101" s="10">
        <v>138156403.25</v>
      </c>
      <c r="M101" s="10">
        <v>97966665.969999999</v>
      </c>
      <c r="N101" s="10">
        <f t="shared" si="23"/>
        <v>0</v>
      </c>
      <c r="O101" s="10">
        <v>0</v>
      </c>
      <c r="P101" s="10">
        <v>0</v>
      </c>
      <c r="Q101" s="10">
        <f t="shared" si="24"/>
        <v>0</v>
      </c>
      <c r="R101" s="10">
        <v>0</v>
      </c>
      <c r="S101" s="10">
        <v>0</v>
      </c>
    </row>
    <row r="102" spans="1:19" ht="40.6" x14ac:dyDescent="0.25">
      <c r="A102" s="7">
        <v>4</v>
      </c>
      <c r="B102" s="8" t="s">
        <v>39</v>
      </c>
      <c r="C102" s="9">
        <v>109</v>
      </c>
      <c r="D102" s="9">
        <f t="shared" si="20"/>
        <v>32</v>
      </c>
      <c r="E102" s="9">
        <v>18</v>
      </c>
      <c r="F102" s="9">
        <v>14</v>
      </c>
      <c r="G102" s="10">
        <f t="shared" si="21"/>
        <v>1086.5999999999999</v>
      </c>
      <c r="H102" s="10">
        <v>593.74</v>
      </c>
      <c r="I102" s="10">
        <v>492.86</v>
      </c>
      <c r="J102" s="10">
        <f t="shared" si="22"/>
        <v>172867814.80000001</v>
      </c>
      <c r="K102" s="10">
        <v>70052579.439999998</v>
      </c>
      <c r="L102" s="10">
        <v>36363411.439999998</v>
      </c>
      <c r="M102" s="10">
        <v>66451823.920000002</v>
      </c>
      <c r="N102" s="10">
        <f t="shared" si="23"/>
        <v>3804736</v>
      </c>
      <c r="O102" s="10">
        <v>0</v>
      </c>
      <c r="P102" s="10">
        <v>3804736</v>
      </c>
      <c r="Q102" s="10">
        <f t="shared" si="24"/>
        <v>0</v>
      </c>
      <c r="R102" s="10">
        <v>0</v>
      </c>
      <c r="S102" s="10">
        <v>0</v>
      </c>
    </row>
    <row r="103" spans="1:19" ht="60.9" x14ac:dyDescent="0.25">
      <c r="A103" s="7">
        <v>5</v>
      </c>
      <c r="B103" s="8" t="s">
        <v>98</v>
      </c>
      <c r="C103" s="9">
        <v>26</v>
      </c>
      <c r="D103" s="9">
        <f t="shared" si="20"/>
        <v>11</v>
      </c>
      <c r="E103" s="9">
        <v>6</v>
      </c>
      <c r="F103" s="9">
        <v>5</v>
      </c>
      <c r="G103" s="10">
        <f t="shared" si="21"/>
        <v>400.8</v>
      </c>
      <c r="H103" s="10">
        <v>208.15</v>
      </c>
      <c r="I103" s="10">
        <v>192.65</v>
      </c>
      <c r="J103" s="10">
        <f t="shared" si="22"/>
        <v>56160080</v>
      </c>
      <c r="K103" s="10">
        <v>16939295.84</v>
      </c>
      <c r="L103" s="10">
        <v>21735243.039999999</v>
      </c>
      <c r="M103" s="10">
        <v>17485541.120000001</v>
      </c>
      <c r="N103" s="10">
        <f t="shared" si="23"/>
        <v>0</v>
      </c>
      <c r="O103" s="10">
        <v>0</v>
      </c>
      <c r="P103" s="10">
        <v>0</v>
      </c>
      <c r="Q103" s="10">
        <f t="shared" si="24"/>
        <v>0</v>
      </c>
      <c r="R103" s="10">
        <v>0</v>
      </c>
      <c r="S103" s="10">
        <v>0</v>
      </c>
    </row>
    <row r="104" spans="1:19" ht="60.9" x14ac:dyDescent="0.25">
      <c r="A104" s="7">
        <v>6</v>
      </c>
      <c r="B104" s="8" t="s">
        <v>99</v>
      </c>
      <c r="C104" s="9">
        <v>6</v>
      </c>
      <c r="D104" s="9">
        <f t="shared" si="20"/>
        <v>3</v>
      </c>
      <c r="E104" s="9">
        <v>2</v>
      </c>
      <c r="F104" s="9">
        <v>1</v>
      </c>
      <c r="G104" s="10">
        <f t="shared" si="21"/>
        <v>108.30000000000001</v>
      </c>
      <c r="H104" s="10">
        <v>72.2</v>
      </c>
      <c r="I104" s="10">
        <v>36.1</v>
      </c>
      <c r="J104" s="10">
        <f t="shared" si="22"/>
        <v>11372889.4</v>
      </c>
      <c r="K104" s="10">
        <v>10102814.82</v>
      </c>
      <c r="L104" s="10">
        <v>0</v>
      </c>
      <c r="M104" s="10">
        <v>1270074.58</v>
      </c>
      <c r="N104" s="10">
        <f t="shared" si="23"/>
        <v>0</v>
      </c>
      <c r="O104" s="10">
        <v>0</v>
      </c>
      <c r="P104" s="10">
        <v>0</v>
      </c>
      <c r="Q104" s="10">
        <f t="shared" si="24"/>
        <v>0</v>
      </c>
      <c r="R104" s="10">
        <v>0</v>
      </c>
      <c r="S104" s="10">
        <v>0</v>
      </c>
    </row>
    <row r="105" spans="1:19" ht="60.9" x14ac:dyDescent="0.25">
      <c r="A105" s="7">
        <v>7</v>
      </c>
      <c r="B105" s="8" t="s">
        <v>100</v>
      </c>
      <c r="C105" s="9">
        <v>18</v>
      </c>
      <c r="D105" s="9">
        <f t="shared" si="20"/>
        <v>4</v>
      </c>
      <c r="E105" s="9">
        <v>1</v>
      </c>
      <c r="F105" s="9">
        <v>3</v>
      </c>
      <c r="G105" s="10">
        <f t="shared" si="21"/>
        <v>189.2</v>
      </c>
      <c r="H105" s="10">
        <v>52.1</v>
      </c>
      <c r="I105" s="10">
        <v>137.1</v>
      </c>
      <c r="J105" s="10">
        <f t="shared" si="22"/>
        <v>0</v>
      </c>
      <c r="K105" s="10">
        <v>0</v>
      </c>
      <c r="L105" s="10">
        <v>0</v>
      </c>
      <c r="M105" s="10">
        <v>0</v>
      </c>
      <c r="N105" s="10">
        <f t="shared" si="23"/>
        <v>16286336</v>
      </c>
      <c r="O105" s="10">
        <v>16286336</v>
      </c>
      <c r="P105" s="10">
        <v>0</v>
      </c>
      <c r="Q105" s="10">
        <f t="shared" si="24"/>
        <v>0</v>
      </c>
      <c r="R105" s="10">
        <v>0</v>
      </c>
      <c r="S105" s="10">
        <v>0</v>
      </c>
    </row>
    <row r="106" spans="1:19" ht="40.6" x14ac:dyDescent="0.25">
      <c r="A106" s="7">
        <v>8</v>
      </c>
      <c r="B106" s="8" t="s">
        <v>101</v>
      </c>
      <c r="C106" s="9">
        <v>96</v>
      </c>
      <c r="D106" s="9">
        <f t="shared" si="20"/>
        <v>31</v>
      </c>
      <c r="E106" s="9">
        <v>16</v>
      </c>
      <c r="F106" s="9">
        <v>15</v>
      </c>
      <c r="G106" s="10">
        <f t="shared" si="21"/>
        <v>1263.6300000000001</v>
      </c>
      <c r="H106" s="10">
        <v>632.20000000000005</v>
      </c>
      <c r="I106" s="10">
        <v>631.42999999999995</v>
      </c>
      <c r="J106" s="10">
        <f t="shared" si="22"/>
        <v>146827431.67000002</v>
      </c>
      <c r="K106" s="10">
        <v>70645830.180000007</v>
      </c>
      <c r="L106" s="10">
        <v>43512923.520000003</v>
      </c>
      <c r="M106" s="10">
        <v>32668677.969999999</v>
      </c>
      <c r="N106" s="10">
        <f t="shared" si="23"/>
        <v>0</v>
      </c>
      <c r="O106" s="10">
        <v>0</v>
      </c>
      <c r="P106" s="10">
        <v>0</v>
      </c>
      <c r="Q106" s="10">
        <f t="shared" si="24"/>
        <v>0</v>
      </c>
      <c r="R106" s="10">
        <v>0</v>
      </c>
      <c r="S106" s="10">
        <v>0</v>
      </c>
    </row>
    <row r="107" spans="1:19" ht="60.9" x14ac:dyDescent="0.25">
      <c r="A107" s="7">
        <v>9</v>
      </c>
      <c r="B107" s="8" t="s">
        <v>102</v>
      </c>
      <c r="C107" s="9">
        <v>44</v>
      </c>
      <c r="D107" s="9">
        <f t="shared" si="20"/>
        <v>17</v>
      </c>
      <c r="E107" s="9">
        <v>4</v>
      </c>
      <c r="F107" s="9">
        <v>13</v>
      </c>
      <c r="G107" s="10">
        <f t="shared" si="21"/>
        <v>572.87</v>
      </c>
      <c r="H107" s="10">
        <v>137.30000000000001</v>
      </c>
      <c r="I107" s="10">
        <v>435.57</v>
      </c>
      <c r="J107" s="10">
        <f t="shared" si="22"/>
        <v>62789219.559999995</v>
      </c>
      <c r="K107" s="10">
        <v>60702514.439999998</v>
      </c>
      <c r="L107" s="10">
        <v>0</v>
      </c>
      <c r="M107" s="10">
        <v>2086705.12</v>
      </c>
      <c r="N107" s="10">
        <f t="shared" si="23"/>
        <v>0</v>
      </c>
      <c r="O107" s="10">
        <v>0</v>
      </c>
      <c r="P107" s="10">
        <v>0</v>
      </c>
      <c r="Q107" s="10">
        <f t="shared" si="24"/>
        <v>0</v>
      </c>
      <c r="R107" s="10">
        <v>0</v>
      </c>
      <c r="S107" s="10">
        <v>0</v>
      </c>
    </row>
    <row r="108" spans="1:19" ht="40.6" x14ac:dyDescent="0.25">
      <c r="A108" s="7">
        <v>10</v>
      </c>
      <c r="B108" s="8" t="s">
        <v>90</v>
      </c>
      <c r="C108" s="9">
        <v>80</v>
      </c>
      <c r="D108" s="9">
        <f t="shared" si="20"/>
        <v>25</v>
      </c>
      <c r="E108" s="9">
        <v>13</v>
      </c>
      <c r="F108" s="9">
        <v>12</v>
      </c>
      <c r="G108" s="10">
        <f t="shared" si="21"/>
        <v>1008.1</v>
      </c>
      <c r="H108" s="10">
        <v>576.20000000000005</v>
      </c>
      <c r="I108" s="10">
        <v>431.9</v>
      </c>
      <c r="J108" s="10">
        <f t="shared" si="22"/>
        <v>125205000.00000001</v>
      </c>
      <c r="K108" s="10">
        <v>57025599.280000001</v>
      </c>
      <c r="L108" s="10">
        <v>43347994.240000002</v>
      </c>
      <c r="M108" s="10">
        <v>24831406.48</v>
      </c>
      <c r="N108" s="10">
        <f t="shared" si="23"/>
        <v>0</v>
      </c>
      <c r="O108" s="10">
        <v>0</v>
      </c>
      <c r="P108" s="10">
        <v>0</v>
      </c>
      <c r="Q108" s="10">
        <f t="shared" si="24"/>
        <v>0</v>
      </c>
      <c r="R108" s="10">
        <v>0</v>
      </c>
      <c r="S108" s="10">
        <v>0</v>
      </c>
    </row>
    <row r="109" spans="1:19" ht="60.9" x14ac:dyDescent="0.25">
      <c r="A109" s="7">
        <v>11</v>
      </c>
      <c r="B109" s="8" t="s">
        <v>103</v>
      </c>
      <c r="C109" s="9">
        <v>66</v>
      </c>
      <c r="D109" s="9">
        <f t="shared" si="20"/>
        <v>24</v>
      </c>
      <c r="E109" s="9">
        <v>13</v>
      </c>
      <c r="F109" s="9">
        <v>11</v>
      </c>
      <c r="G109" s="10">
        <f t="shared" si="21"/>
        <v>967.3</v>
      </c>
      <c r="H109" s="10">
        <v>476.2</v>
      </c>
      <c r="I109" s="10">
        <v>491.1</v>
      </c>
      <c r="J109" s="10">
        <f t="shared" si="22"/>
        <v>94996520</v>
      </c>
      <c r="K109" s="10">
        <v>56052912.409999996</v>
      </c>
      <c r="L109" s="10">
        <v>26187860.16</v>
      </c>
      <c r="M109" s="10">
        <v>12755747.43</v>
      </c>
      <c r="N109" s="10">
        <f t="shared" si="23"/>
        <v>0</v>
      </c>
      <c r="O109" s="10">
        <v>0</v>
      </c>
      <c r="P109" s="10">
        <v>0</v>
      </c>
      <c r="Q109" s="10">
        <f t="shared" si="24"/>
        <v>0</v>
      </c>
      <c r="R109" s="10">
        <v>0</v>
      </c>
      <c r="S109" s="10">
        <v>0</v>
      </c>
    </row>
    <row r="110" spans="1:19" ht="40.6" x14ac:dyDescent="0.25">
      <c r="A110" s="7">
        <v>12</v>
      </c>
      <c r="B110" s="8" t="s">
        <v>104</v>
      </c>
      <c r="C110" s="9">
        <v>47</v>
      </c>
      <c r="D110" s="9">
        <f t="shared" si="20"/>
        <v>21</v>
      </c>
      <c r="E110" s="9">
        <v>10</v>
      </c>
      <c r="F110" s="9">
        <v>11</v>
      </c>
      <c r="G110" s="10">
        <f t="shared" si="21"/>
        <v>722.82999999999993</v>
      </c>
      <c r="H110" s="10">
        <v>347.3</v>
      </c>
      <c r="I110" s="10">
        <v>375.53</v>
      </c>
      <c r="J110" s="10">
        <f t="shared" si="22"/>
        <v>77361543</v>
      </c>
      <c r="K110" s="10">
        <v>42287738.890000001</v>
      </c>
      <c r="L110" s="10">
        <v>23363470.16</v>
      </c>
      <c r="M110" s="10">
        <v>11710333.949999999</v>
      </c>
      <c r="N110" s="10">
        <f t="shared" si="23"/>
        <v>0</v>
      </c>
      <c r="O110" s="10">
        <v>0</v>
      </c>
      <c r="P110" s="10">
        <v>0</v>
      </c>
      <c r="Q110" s="10">
        <f t="shared" si="24"/>
        <v>0</v>
      </c>
      <c r="R110" s="10">
        <v>0</v>
      </c>
      <c r="S110" s="10">
        <v>0</v>
      </c>
    </row>
    <row r="111" spans="1:19" ht="60.9" x14ac:dyDescent="0.25">
      <c r="A111" s="7">
        <v>13</v>
      </c>
      <c r="B111" s="8" t="s">
        <v>54</v>
      </c>
      <c r="C111" s="9">
        <v>75</v>
      </c>
      <c r="D111" s="9">
        <f t="shared" si="20"/>
        <v>37</v>
      </c>
      <c r="E111" s="9">
        <v>21</v>
      </c>
      <c r="F111" s="9">
        <v>16</v>
      </c>
      <c r="G111" s="10">
        <f t="shared" si="21"/>
        <v>1321.5</v>
      </c>
      <c r="H111" s="10">
        <v>730.2</v>
      </c>
      <c r="I111" s="10">
        <v>591.29999999999995</v>
      </c>
      <c r="J111" s="10">
        <f t="shared" si="22"/>
        <v>119530750.00000001</v>
      </c>
      <c r="K111" s="10">
        <v>76670665.109999999</v>
      </c>
      <c r="L111" s="10">
        <v>34250170.880000003</v>
      </c>
      <c r="M111" s="10">
        <v>8609914.0099999998</v>
      </c>
      <c r="N111" s="10">
        <f t="shared" si="23"/>
        <v>0</v>
      </c>
      <c r="O111" s="10">
        <v>0</v>
      </c>
      <c r="P111" s="10">
        <v>0</v>
      </c>
      <c r="Q111" s="10">
        <f t="shared" si="24"/>
        <v>0</v>
      </c>
      <c r="R111" s="10">
        <v>0</v>
      </c>
      <c r="S111" s="10">
        <v>0</v>
      </c>
    </row>
    <row r="112" spans="1:19" ht="60.9" x14ac:dyDescent="0.25">
      <c r="A112" s="7">
        <v>14</v>
      </c>
      <c r="B112" s="8" t="s">
        <v>105</v>
      </c>
      <c r="C112" s="9">
        <v>361</v>
      </c>
      <c r="D112" s="9">
        <f t="shared" si="20"/>
        <v>133</v>
      </c>
      <c r="E112" s="9">
        <v>25</v>
      </c>
      <c r="F112" s="9">
        <v>108</v>
      </c>
      <c r="G112" s="10">
        <f t="shared" si="21"/>
        <v>4986.95</v>
      </c>
      <c r="H112" s="10">
        <v>965.15</v>
      </c>
      <c r="I112" s="10">
        <v>4021.8</v>
      </c>
      <c r="J112" s="10">
        <f t="shared" si="22"/>
        <v>585798146.25999999</v>
      </c>
      <c r="K112" s="10">
        <v>280597287.60000002</v>
      </c>
      <c r="L112" s="10">
        <v>260553604.24000001</v>
      </c>
      <c r="M112" s="10">
        <v>44647254.420000002</v>
      </c>
      <c r="N112" s="10">
        <f t="shared" si="23"/>
        <v>0</v>
      </c>
      <c r="O112" s="10">
        <v>0</v>
      </c>
      <c r="P112" s="10">
        <v>0</v>
      </c>
      <c r="Q112" s="10">
        <f t="shared" si="24"/>
        <v>0</v>
      </c>
      <c r="R112" s="10">
        <v>0</v>
      </c>
      <c r="S112" s="10">
        <v>0</v>
      </c>
    </row>
    <row r="113" spans="1:19" ht="60.9" x14ac:dyDescent="0.25">
      <c r="A113" s="7">
        <v>15</v>
      </c>
      <c r="B113" s="8" t="s">
        <v>63</v>
      </c>
      <c r="C113" s="9">
        <v>142</v>
      </c>
      <c r="D113" s="9">
        <f t="shared" si="20"/>
        <v>65</v>
      </c>
      <c r="E113" s="9">
        <v>43</v>
      </c>
      <c r="F113" s="9">
        <v>22</v>
      </c>
      <c r="G113" s="10">
        <f t="shared" si="21"/>
        <v>2265</v>
      </c>
      <c r="H113" s="10">
        <v>1519.8</v>
      </c>
      <c r="I113" s="10">
        <v>745.2</v>
      </c>
      <c r="J113" s="10">
        <f t="shared" si="22"/>
        <v>275953362.89999998</v>
      </c>
      <c r="K113" s="10">
        <v>0</v>
      </c>
      <c r="L113" s="10">
        <v>263316886.91</v>
      </c>
      <c r="M113" s="10">
        <v>12636475.99</v>
      </c>
      <c r="N113" s="10">
        <f t="shared" si="23"/>
        <v>0</v>
      </c>
      <c r="O113" s="10">
        <v>0</v>
      </c>
      <c r="P113" s="10">
        <v>0</v>
      </c>
      <c r="Q113" s="10">
        <f t="shared" si="24"/>
        <v>0</v>
      </c>
      <c r="R113" s="10">
        <v>0</v>
      </c>
      <c r="S113" s="10">
        <v>0</v>
      </c>
    </row>
    <row r="114" spans="1:19" ht="40.6" x14ac:dyDescent="0.25">
      <c r="A114" s="7">
        <v>16</v>
      </c>
      <c r="B114" s="8" t="s">
        <v>92</v>
      </c>
      <c r="C114" s="9">
        <v>663</v>
      </c>
      <c r="D114" s="9">
        <f t="shared" si="20"/>
        <v>250</v>
      </c>
      <c r="E114" s="9">
        <v>148</v>
      </c>
      <c r="F114" s="9">
        <v>102</v>
      </c>
      <c r="G114" s="10">
        <f t="shared" si="21"/>
        <v>9675.0499999999993</v>
      </c>
      <c r="H114" s="10">
        <v>5397.72</v>
      </c>
      <c r="I114" s="10">
        <v>4277.33</v>
      </c>
      <c r="J114" s="10">
        <f t="shared" si="22"/>
        <v>1072406800.6900001</v>
      </c>
      <c r="K114" s="10">
        <v>516526224.77999997</v>
      </c>
      <c r="L114" s="10">
        <v>435423941.41000003</v>
      </c>
      <c r="M114" s="10">
        <v>120456634.5</v>
      </c>
      <c r="N114" s="10">
        <f t="shared" si="23"/>
        <v>0</v>
      </c>
      <c r="O114" s="10">
        <v>0</v>
      </c>
      <c r="P114" s="10">
        <v>0</v>
      </c>
      <c r="Q114" s="10">
        <f t="shared" si="24"/>
        <v>0</v>
      </c>
      <c r="R114" s="10">
        <v>0</v>
      </c>
      <c r="S114" s="10">
        <v>0</v>
      </c>
    </row>
    <row r="115" spans="1:19" ht="40.6" x14ac:dyDescent="0.25">
      <c r="A115" s="7">
        <v>17</v>
      </c>
      <c r="B115" s="8" t="s">
        <v>106</v>
      </c>
      <c r="C115" s="9">
        <v>41</v>
      </c>
      <c r="D115" s="9">
        <f t="shared" si="20"/>
        <v>18</v>
      </c>
      <c r="E115" s="9">
        <v>5</v>
      </c>
      <c r="F115" s="9">
        <v>13</v>
      </c>
      <c r="G115" s="10">
        <f t="shared" si="21"/>
        <v>586.29999999999995</v>
      </c>
      <c r="H115" s="10">
        <v>180.4</v>
      </c>
      <c r="I115" s="10">
        <v>405.9</v>
      </c>
      <c r="J115" s="10">
        <f t="shared" si="22"/>
        <v>63390889.160000004</v>
      </c>
      <c r="K115" s="10">
        <v>52226619.859999999</v>
      </c>
      <c r="L115" s="10">
        <v>5089862.42</v>
      </c>
      <c r="M115" s="10">
        <v>6074406.8799999999</v>
      </c>
      <c r="N115" s="10">
        <f t="shared" si="23"/>
        <v>0</v>
      </c>
      <c r="O115" s="10">
        <v>0</v>
      </c>
      <c r="P115" s="10">
        <v>0</v>
      </c>
      <c r="Q115" s="10">
        <f t="shared" si="24"/>
        <v>0</v>
      </c>
      <c r="R115" s="10">
        <v>0</v>
      </c>
      <c r="S115" s="10">
        <v>0</v>
      </c>
    </row>
    <row r="116" spans="1:19" ht="60.9" x14ac:dyDescent="0.25">
      <c r="A116" s="7">
        <v>18</v>
      </c>
      <c r="B116" s="8" t="s">
        <v>107</v>
      </c>
      <c r="C116" s="9">
        <v>102</v>
      </c>
      <c r="D116" s="9">
        <f t="shared" si="20"/>
        <v>53</v>
      </c>
      <c r="E116" s="9">
        <v>23</v>
      </c>
      <c r="F116" s="9">
        <v>30</v>
      </c>
      <c r="G116" s="10">
        <f t="shared" si="21"/>
        <v>1602.6</v>
      </c>
      <c r="H116" s="10">
        <v>660</v>
      </c>
      <c r="I116" s="10">
        <v>942.6</v>
      </c>
      <c r="J116" s="10">
        <f t="shared" si="22"/>
        <v>139473012.51999998</v>
      </c>
      <c r="K116" s="10">
        <v>56511966.920000002</v>
      </c>
      <c r="L116" s="10">
        <v>77079131.349999994</v>
      </c>
      <c r="M116" s="10">
        <v>5881914.25</v>
      </c>
      <c r="N116" s="10">
        <f t="shared" si="23"/>
        <v>0</v>
      </c>
      <c r="O116" s="10">
        <v>0</v>
      </c>
      <c r="P116" s="10">
        <v>0</v>
      </c>
      <c r="Q116" s="10">
        <f t="shared" si="24"/>
        <v>0</v>
      </c>
      <c r="R116" s="10">
        <v>0</v>
      </c>
      <c r="S116" s="10">
        <v>0</v>
      </c>
    </row>
    <row r="117" spans="1:19" ht="60.9" x14ac:dyDescent="0.25">
      <c r="A117" s="7">
        <v>19</v>
      </c>
      <c r="B117" s="8" t="s">
        <v>108</v>
      </c>
      <c r="C117" s="9">
        <v>51</v>
      </c>
      <c r="D117" s="9">
        <f t="shared" si="20"/>
        <v>22</v>
      </c>
      <c r="E117" s="9">
        <v>17</v>
      </c>
      <c r="F117" s="9">
        <v>5</v>
      </c>
      <c r="G117" s="10">
        <f t="shared" si="21"/>
        <v>655.09</v>
      </c>
      <c r="H117" s="10">
        <v>501.79</v>
      </c>
      <c r="I117" s="10">
        <v>153.30000000000001</v>
      </c>
      <c r="J117" s="10">
        <f t="shared" si="22"/>
        <v>68253939.590000004</v>
      </c>
      <c r="K117" s="10">
        <v>35791355.219999999</v>
      </c>
      <c r="L117" s="10">
        <v>26703900.120000001</v>
      </c>
      <c r="M117" s="10">
        <v>5758684.25</v>
      </c>
      <c r="N117" s="10">
        <f t="shared" si="23"/>
        <v>0</v>
      </c>
      <c r="O117" s="10">
        <v>0</v>
      </c>
      <c r="P117" s="10">
        <v>0</v>
      </c>
      <c r="Q117" s="10">
        <f t="shared" si="24"/>
        <v>0</v>
      </c>
      <c r="R117" s="10">
        <v>0</v>
      </c>
      <c r="S117" s="10">
        <v>0</v>
      </c>
    </row>
    <row r="118" spans="1:19" ht="60.9" x14ac:dyDescent="0.25">
      <c r="A118" s="7">
        <v>20</v>
      </c>
      <c r="B118" s="8" t="s">
        <v>84</v>
      </c>
      <c r="C118" s="9">
        <v>507</v>
      </c>
      <c r="D118" s="9">
        <f t="shared" si="20"/>
        <v>203</v>
      </c>
      <c r="E118" s="9">
        <v>118</v>
      </c>
      <c r="F118" s="9">
        <v>85</v>
      </c>
      <c r="G118" s="10">
        <f t="shared" si="21"/>
        <v>8062.85</v>
      </c>
      <c r="H118" s="10">
        <v>4545.7</v>
      </c>
      <c r="I118" s="10">
        <v>3517.15</v>
      </c>
      <c r="J118" s="10">
        <f t="shared" si="22"/>
        <v>784026218.99000001</v>
      </c>
      <c r="K118" s="10">
        <v>474138392</v>
      </c>
      <c r="L118" s="10">
        <v>259451688.55000001</v>
      </c>
      <c r="M118" s="10">
        <v>50436138.439999998</v>
      </c>
      <c r="N118" s="10">
        <f t="shared" si="23"/>
        <v>986040</v>
      </c>
      <c r="O118" s="10">
        <v>0</v>
      </c>
      <c r="P118" s="10">
        <v>986040</v>
      </c>
      <c r="Q118" s="10">
        <f t="shared" si="24"/>
        <v>0</v>
      </c>
      <c r="R118" s="10">
        <v>0</v>
      </c>
      <c r="S118" s="10">
        <v>0</v>
      </c>
    </row>
    <row r="119" spans="1:19" ht="60.9" x14ac:dyDescent="0.25">
      <c r="A119" s="7">
        <v>21</v>
      </c>
      <c r="B119" s="8" t="s">
        <v>69</v>
      </c>
      <c r="C119" s="9">
        <v>67</v>
      </c>
      <c r="D119" s="9">
        <f t="shared" si="20"/>
        <v>23</v>
      </c>
      <c r="E119" s="9">
        <v>10</v>
      </c>
      <c r="F119" s="9">
        <v>13</v>
      </c>
      <c r="G119" s="10">
        <f t="shared" si="21"/>
        <v>976.4</v>
      </c>
      <c r="H119" s="10">
        <v>436.6</v>
      </c>
      <c r="I119" s="10">
        <v>539.79999999999995</v>
      </c>
      <c r="J119" s="10">
        <f t="shared" si="22"/>
        <v>68681625</v>
      </c>
      <c r="K119" s="10">
        <v>51264597.109999999</v>
      </c>
      <c r="L119" s="10">
        <v>14925690.49</v>
      </c>
      <c r="M119" s="10">
        <v>2491337.4</v>
      </c>
      <c r="N119" s="10">
        <f t="shared" si="23"/>
        <v>0</v>
      </c>
      <c r="O119" s="10">
        <v>0</v>
      </c>
      <c r="P119" s="10">
        <v>0</v>
      </c>
      <c r="Q119" s="10">
        <f t="shared" si="24"/>
        <v>0</v>
      </c>
      <c r="R119" s="10">
        <v>0</v>
      </c>
      <c r="S119" s="10">
        <v>0</v>
      </c>
    </row>
    <row r="120" spans="1:19" ht="60.9" x14ac:dyDescent="0.25">
      <c r="A120" s="7">
        <v>22</v>
      </c>
      <c r="B120" s="8" t="s">
        <v>109</v>
      </c>
      <c r="C120" s="9">
        <v>33</v>
      </c>
      <c r="D120" s="9">
        <f t="shared" si="20"/>
        <v>15</v>
      </c>
      <c r="E120" s="9">
        <v>11</v>
      </c>
      <c r="F120" s="9">
        <v>4</v>
      </c>
      <c r="G120" s="10">
        <f t="shared" si="21"/>
        <v>642</v>
      </c>
      <c r="H120" s="10">
        <v>465.8</v>
      </c>
      <c r="I120" s="10">
        <v>176.2</v>
      </c>
      <c r="J120" s="10">
        <f t="shared" si="22"/>
        <v>58970647</v>
      </c>
      <c r="K120" s="10">
        <v>22563519.469999999</v>
      </c>
      <c r="L120" s="10">
        <v>31322556.329999998</v>
      </c>
      <c r="M120" s="10">
        <v>5084571.2</v>
      </c>
      <c r="N120" s="10">
        <f t="shared" si="23"/>
        <v>0</v>
      </c>
      <c r="O120" s="10">
        <v>0</v>
      </c>
      <c r="P120" s="10">
        <v>0</v>
      </c>
      <c r="Q120" s="10">
        <f t="shared" si="24"/>
        <v>0</v>
      </c>
      <c r="R120" s="10">
        <v>0</v>
      </c>
      <c r="S120" s="10">
        <v>0</v>
      </c>
    </row>
    <row r="121" spans="1:19" ht="60.9" x14ac:dyDescent="0.25">
      <c r="A121" s="7">
        <v>23</v>
      </c>
      <c r="B121" s="8" t="s">
        <v>110</v>
      </c>
      <c r="C121" s="9">
        <v>63</v>
      </c>
      <c r="D121" s="9">
        <f t="shared" si="20"/>
        <v>30</v>
      </c>
      <c r="E121" s="9">
        <v>13</v>
      </c>
      <c r="F121" s="9">
        <v>17</v>
      </c>
      <c r="G121" s="10">
        <f t="shared" si="21"/>
        <v>1054.6500000000001</v>
      </c>
      <c r="H121" s="10">
        <v>450.52</v>
      </c>
      <c r="I121" s="10">
        <v>604.13</v>
      </c>
      <c r="J121" s="10">
        <f t="shared" si="22"/>
        <v>108365556</v>
      </c>
      <c r="K121" s="10">
        <v>60771490.07</v>
      </c>
      <c r="L121" s="10">
        <v>32084764.600000001</v>
      </c>
      <c r="M121" s="10">
        <v>15509301.33</v>
      </c>
      <c r="N121" s="10">
        <f t="shared" si="23"/>
        <v>0</v>
      </c>
      <c r="O121" s="10">
        <v>0</v>
      </c>
      <c r="P121" s="10">
        <v>0</v>
      </c>
      <c r="Q121" s="10">
        <f t="shared" si="24"/>
        <v>0</v>
      </c>
      <c r="R121" s="10">
        <v>0</v>
      </c>
      <c r="S121" s="10">
        <v>0</v>
      </c>
    </row>
    <row r="122" spans="1:19" ht="60.9" x14ac:dyDescent="0.25">
      <c r="A122" s="7">
        <v>24</v>
      </c>
      <c r="B122" s="8" t="s">
        <v>111</v>
      </c>
      <c r="C122" s="9">
        <v>80</v>
      </c>
      <c r="D122" s="9">
        <f t="shared" si="20"/>
        <v>24</v>
      </c>
      <c r="E122" s="9">
        <v>12</v>
      </c>
      <c r="F122" s="9">
        <v>12</v>
      </c>
      <c r="G122" s="10">
        <f t="shared" si="21"/>
        <v>1233.5999999999999</v>
      </c>
      <c r="H122" s="10">
        <v>560.5</v>
      </c>
      <c r="I122" s="10">
        <v>673.1</v>
      </c>
      <c r="J122" s="10">
        <f t="shared" si="22"/>
        <v>111128473</v>
      </c>
      <c r="K122" s="10">
        <v>71127422.569999993</v>
      </c>
      <c r="L122" s="10">
        <v>27932750.010000002</v>
      </c>
      <c r="M122" s="10">
        <v>12068300.42</v>
      </c>
      <c r="N122" s="10">
        <f t="shared" si="23"/>
        <v>0</v>
      </c>
      <c r="O122" s="10">
        <v>0</v>
      </c>
      <c r="P122" s="10">
        <v>0</v>
      </c>
      <c r="Q122" s="10">
        <f t="shared" si="24"/>
        <v>0</v>
      </c>
      <c r="R122" s="10">
        <v>0</v>
      </c>
      <c r="S122" s="10">
        <v>0</v>
      </c>
    </row>
    <row r="123" spans="1:19" ht="40.6" x14ac:dyDescent="0.25">
      <c r="A123" s="7">
        <v>25</v>
      </c>
      <c r="B123" s="8" t="s">
        <v>112</v>
      </c>
      <c r="C123" s="9">
        <v>107</v>
      </c>
      <c r="D123" s="9">
        <f t="shared" si="20"/>
        <v>41</v>
      </c>
      <c r="E123" s="9">
        <v>13</v>
      </c>
      <c r="F123" s="9">
        <v>28</v>
      </c>
      <c r="G123" s="10">
        <f t="shared" si="21"/>
        <v>1669.77</v>
      </c>
      <c r="H123" s="10">
        <v>519</v>
      </c>
      <c r="I123" s="10">
        <v>1150.77</v>
      </c>
      <c r="J123" s="10">
        <f t="shared" si="22"/>
        <v>133721825.11999999</v>
      </c>
      <c r="K123" s="10">
        <v>84884544.819999993</v>
      </c>
      <c r="L123" s="10">
        <v>46217472.640000001</v>
      </c>
      <c r="M123" s="10">
        <v>2619807.66</v>
      </c>
      <c r="N123" s="10">
        <f t="shared" si="23"/>
        <v>0</v>
      </c>
      <c r="O123" s="10">
        <v>0</v>
      </c>
      <c r="P123" s="10">
        <v>0</v>
      </c>
      <c r="Q123" s="10">
        <f t="shared" si="24"/>
        <v>0</v>
      </c>
      <c r="R123" s="10">
        <v>0</v>
      </c>
      <c r="S123" s="10">
        <v>0</v>
      </c>
    </row>
    <row r="124" spans="1:19" ht="60.9" x14ac:dyDescent="0.25">
      <c r="A124" s="7">
        <v>26</v>
      </c>
      <c r="B124" s="8" t="s">
        <v>113</v>
      </c>
      <c r="C124" s="9">
        <v>94</v>
      </c>
      <c r="D124" s="9">
        <f t="shared" si="20"/>
        <v>34</v>
      </c>
      <c r="E124" s="9">
        <v>19</v>
      </c>
      <c r="F124" s="9">
        <v>15</v>
      </c>
      <c r="G124" s="10">
        <f t="shared" si="21"/>
        <v>1432.1</v>
      </c>
      <c r="H124" s="10">
        <v>760.3</v>
      </c>
      <c r="I124" s="10">
        <v>671.8</v>
      </c>
      <c r="J124" s="10">
        <f t="shared" si="22"/>
        <v>138208020</v>
      </c>
      <c r="K124" s="10">
        <v>24564663.420000002</v>
      </c>
      <c r="L124" s="10">
        <v>97022106.25</v>
      </c>
      <c r="M124" s="10">
        <v>16621250.33</v>
      </c>
      <c r="N124" s="10">
        <f t="shared" si="23"/>
        <v>0</v>
      </c>
      <c r="O124" s="10">
        <v>0</v>
      </c>
      <c r="P124" s="10">
        <v>0</v>
      </c>
      <c r="Q124" s="10">
        <f t="shared" si="24"/>
        <v>0</v>
      </c>
      <c r="R124" s="10">
        <v>0</v>
      </c>
      <c r="S124" s="10">
        <v>0</v>
      </c>
    </row>
    <row r="125" spans="1:19" ht="60.9" x14ac:dyDescent="0.25">
      <c r="A125" s="7">
        <v>27</v>
      </c>
      <c r="B125" s="8" t="s">
        <v>114</v>
      </c>
      <c r="C125" s="9">
        <v>70</v>
      </c>
      <c r="D125" s="9">
        <f t="shared" si="20"/>
        <v>25</v>
      </c>
      <c r="E125" s="9">
        <v>12</v>
      </c>
      <c r="F125" s="9">
        <v>13</v>
      </c>
      <c r="G125" s="10">
        <f t="shared" si="21"/>
        <v>984.58999999999992</v>
      </c>
      <c r="H125" s="10">
        <v>394.92</v>
      </c>
      <c r="I125" s="10">
        <v>589.66999999999996</v>
      </c>
      <c r="J125" s="10">
        <f t="shared" si="22"/>
        <v>93092458</v>
      </c>
      <c r="K125" s="10">
        <v>57647828.590000004</v>
      </c>
      <c r="L125" s="10">
        <v>30494381.079999998</v>
      </c>
      <c r="M125" s="10">
        <v>4950248.33</v>
      </c>
      <c r="N125" s="10">
        <f t="shared" si="23"/>
        <v>0</v>
      </c>
      <c r="O125" s="10">
        <v>0</v>
      </c>
      <c r="P125" s="10">
        <v>0</v>
      </c>
      <c r="Q125" s="10">
        <f t="shared" si="24"/>
        <v>0</v>
      </c>
      <c r="R125" s="10">
        <v>0</v>
      </c>
      <c r="S125" s="10">
        <v>0</v>
      </c>
    </row>
    <row r="126" spans="1:19" ht="20.3" x14ac:dyDescent="0.25">
      <c r="A126" s="7"/>
      <c r="B126" s="8" t="s">
        <v>115</v>
      </c>
      <c r="C126" s="9">
        <f t="shared" ref="C126:S126" si="25">SUM(C127:C130)</f>
        <v>1701</v>
      </c>
      <c r="D126" s="9">
        <f t="shared" si="25"/>
        <v>687</v>
      </c>
      <c r="E126" s="9">
        <f t="shared" si="25"/>
        <v>466</v>
      </c>
      <c r="F126" s="9">
        <f t="shared" si="25"/>
        <v>221</v>
      </c>
      <c r="G126" s="10">
        <f t="shared" si="25"/>
        <v>28899.09</v>
      </c>
      <c r="H126" s="10">
        <f t="shared" si="25"/>
        <v>19036.79</v>
      </c>
      <c r="I126" s="10">
        <f t="shared" si="25"/>
        <v>9862.2999999999993</v>
      </c>
      <c r="J126" s="10">
        <f t="shared" si="25"/>
        <v>3614948217.3699999</v>
      </c>
      <c r="K126" s="10">
        <f t="shared" si="25"/>
        <v>521223201.27999997</v>
      </c>
      <c r="L126" s="10">
        <f t="shared" si="25"/>
        <v>2808554250.9000001</v>
      </c>
      <c r="M126" s="10">
        <f t="shared" si="25"/>
        <v>285170765.19</v>
      </c>
      <c r="N126" s="10">
        <f t="shared" si="25"/>
        <v>0</v>
      </c>
      <c r="O126" s="10">
        <f t="shared" si="25"/>
        <v>0</v>
      </c>
      <c r="P126" s="10">
        <f t="shared" si="25"/>
        <v>0</v>
      </c>
      <c r="Q126" s="10">
        <f t="shared" si="25"/>
        <v>0</v>
      </c>
      <c r="R126" s="10">
        <f t="shared" si="25"/>
        <v>0</v>
      </c>
      <c r="S126" s="10">
        <f t="shared" si="25"/>
        <v>0</v>
      </c>
    </row>
    <row r="127" spans="1:19" ht="40.6" x14ac:dyDescent="0.25">
      <c r="A127" s="7">
        <v>1</v>
      </c>
      <c r="B127" s="8" t="s">
        <v>97</v>
      </c>
      <c r="C127" s="9">
        <v>163</v>
      </c>
      <c r="D127" s="9">
        <f>E127+F127</f>
        <v>74</v>
      </c>
      <c r="E127" s="9">
        <v>61</v>
      </c>
      <c r="F127" s="9">
        <v>13</v>
      </c>
      <c r="G127" s="10">
        <f>H127+I127</f>
        <v>3542.86</v>
      </c>
      <c r="H127" s="10">
        <v>2777.79</v>
      </c>
      <c r="I127" s="10">
        <v>765.07</v>
      </c>
      <c r="J127" s="10">
        <f>K127+L127+M127</f>
        <v>372987746.34000003</v>
      </c>
      <c r="K127" s="10">
        <v>193188376.63999999</v>
      </c>
      <c r="L127" s="10">
        <v>175433286.34999999</v>
      </c>
      <c r="M127" s="10">
        <v>4366083.3499999996</v>
      </c>
      <c r="N127" s="10">
        <f>O127+P127</f>
        <v>0</v>
      </c>
      <c r="O127" s="10">
        <v>0</v>
      </c>
      <c r="P127" s="10">
        <v>0</v>
      </c>
      <c r="Q127" s="10">
        <f>R127+S127</f>
        <v>0</v>
      </c>
      <c r="R127" s="10">
        <v>0</v>
      </c>
      <c r="S127" s="10">
        <v>0</v>
      </c>
    </row>
    <row r="128" spans="1:19" ht="60.9" x14ac:dyDescent="0.25">
      <c r="A128" s="7">
        <v>2</v>
      </c>
      <c r="B128" s="8" t="s">
        <v>36</v>
      </c>
      <c r="C128" s="9">
        <v>532</v>
      </c>
      <c r="D128" s="9">
        <f>E128+F128</f>
        <v>193</v>
      </c>
      <c r="E128" s="9">
        <v>121</v>
      </c>
      <c r="F128" s="9">
        <v>72</v>
      </c>
      <c r="G128" s="10">
        <f>H128+I128</f>
        <v>10079.39</v>
      </c>
      <c r="H128" s="10">
        <v>6152.48</v>
      </c>
      <c r="I128" s="10">
        <v>3926.91</v>
      </c>
      <c r="J128" s="10">
        <f>K128+L128+M128</f>
        <v>1071999680.9</v>
      </c>
      <c r="K128" s="10">
        <v>2148162.39</v>
      </c>
      <c r="L128" s="10">
        <v>1037507538.15</v>
      </c>
      <c r="M128" s="10">
        <v>32343980.359999999</v>
      </c>
      <c r="N128" s="10">
        <f>O128+P128</f>
        <v>0</v>
      </c>
      <c r="O128" s="10">
        <v>0</v>
      </c>
      <c r="P128" s="10">
        <v>0</v>
      </c>
      <c r="Q128" s="10">
        <f>R128+S128</f>
        <v>0</v>
      </c>
      <c r="R128" s="10">
        <v>0</v>
      </c>
      <c r="S128" s="10">
        <v>0</v>
      </c>
    </row>
    <row r="129" spans="1:19" ht="40.6" x14ac:dyDescent="0.25">
      <c r="A129" s="7">
        <v>3</v>
      </c>
      <c r="B129" s="8" t="s">
        <v>92</v>
      </c>
      <c r="C129" s="9">
        <v>726</v>
      </c>
      <c r="D129" s="9">
        <f>E129+F129</f>
        <v>307</v>
      </c>
      <c r="E129" s="9">
        <v>210</v>
      </c>
      <c r="F129" s="9">
        <v>97</v>
      </c>
      <c r="G129" s="10">
        <f>H129+I129</f>
        <v>10679.05</v>
      </c>
      <c r="H129" s="10">
        <v>7193.17</v>
      </c>
      <c r="I129" s="10">
        <v>3485.88</v>
      </c>
      <c r="J129" s="10">
        <f>K129+L129+M129</f>
        <v>1661662852.3799999</v>
      </c>
      <c r="K129" s="10">
        <v>0</v>
      </c>
      <c r="L129" s="10">
        <v>1455308421.04</v>
      </c>
      <c r="M129" s="10">
        <v>206354431.34</v>
      </c>
      <c r="N129" s="10">
        <f>O129+P129</f>
        <v>0</v>
      </c>
      <c r="O129" s="10">
        <v>0</v>
      </c>
      <c r="P129" s="10">
        <v>0</v>
      </c>
      <c r="Q129" s="10">
        <f>R129+S129</f>
        <v>0</v>
      </c>
      <c r="R129" s="10">
        <v>0</v>
      </c>
      <c r="S129" s="10">
        <v>0</v>
      </c>
    </row>
    <row r="130" spans="1:19" ht="60.9" x14ac:dyDescent="0.25">
      <c r="A130" s="7">
        <v>4</v>
      </c>
      <c r="B130" s="8" t="s">
        <v>84</v>
      </c>
      <c r="C130" s="9">
        <v>280</v>
      </c>
      <c r="D130" s="9">
        <f>E130+F130</f>
        <v>113</v>
      </c>
      <c r="E130" s="9">
        <v>74</v>
      </c>
      <c r="F130" s="9">
        <v>39</v>
      </c>
      <c r="G130" s="10">
        <f>H130+I130</f>
        <v>4597.79</v>
      </c>
      <c r="H130" s="10">
        <v>2913.35</v>
      </c>
      <c r="I130" s="10">
        <v>1684.44</v>
      </c>
      <c r="J130" s="10">
        <f>K130+L130+M130</f>
        <v>508297937.75</v>
      </c>
      <c r="K130" s="10">
        <v>325886662.25</v>
      </c>
      <c r="L130" s="10">
        <v>140305005.36000001</v>
      </c>
      <c r="M130" s="10">
        <v>42106270.140000001</v>
      </c>
      <c r="N130" s="10">
        <f>O130+P130</f>
        <v>0</v>
      </c>
      <c r="O130" s="10">
        <v>0</v>
      </c>
      <c r="P130" s="10">
        <v>0</v>
      </c>
      <c r="Q130" s="10">
        <f>R130+S130</f>
        <v>0</v>
      </c>
      <c r="R130" s="10">
        <v>0</v>
      </c>
      <c r="S130" s="10">
        <v>0</v>
      </c>
    </row>
    <row r="131" spans="1:19" ht="20.3" x14ac:dyDescent="0.25">
      <c r="A131" s="7"/>
      <c r="B131" s="8" t="s">
        <v>116</v>
      </c>
      <c r="C131" s="9">
        <f t="shared" ref="C131:S131" si="26">SUM(C132:C150)</f>
        <v>3370</v>
      </c>
      <c r="D131" s="9">
        <f t="shared" si="26"/>
        <v>1414</v>
      </c>
      <c r="E131" s="9">
        <f t="shared" si="26"/>
        <v>846</v>
      </c>
      <c r="F131" s="9">
        <f t="shared" si="26"/>
        <v>568</v>
      </c>
      <c r="G131" s="10">
        <f t="shared" si="26"/>
        <v>54313.809999999983</v>
      </c>
      <c r="H131" s="10">
        <f t="shared" si="26"/>
        <v>32362.630000000005</v>
      </c>
      <c r="I131" s="10">
        <f t="shared" si="26"/>
        <v>21951.18</v>
      </c>
      <c r="J131" s="10">
        <f t="shared" si="26"/>
        <v>7581252790.6699991</v>
      </c>
      <c r="K131" s="10">
        <f t="shared" si="26"/>
        <v>1296687682.8599999</v>
      </c>
      <c r="L131" s="10">
        <f t="shared" si="26"/>
        <v>5803688851.8899984</v>
      </c>
      <c r="M131" s="10">
        <f t="shared" si="26"/>
        <v>480876255.92000002</v>
      </c>
      <c r="N131" s="10">
        <f t="shared" si="26"/>
        <v>3563407.59</v>
      </c>
      <c r="O131" s="10">
        <f t="shared" si="26"/>
        <v>0</v>
      </c>
      <c r="P131" s="10">
        <f t="shared" si="26"/>
        <v>3563407.59</v>
      </c>
      <c r="Q131" s="10">
        <f t="shared" si="26"/>
        <v>0</v>
      </c>
      <c r="R131" s="10">
        <f t="shared" si="26"/>
        <v>0</v>
      </c>
      <c r="S131" s="10">
        <f t="shared" si="26"/>
        <v>0</v>
      </c>
    </row>
    <row r="132" spans="1:19" ht="40.6" x14ac:dyDescent="0.25">
      <c r="A132" s="7">
        <v>1</v>
      </c>
      <c r="B132" s="8" t="s">
        <v>96</v>
      </c>
      <c r="C132" s="9">
        <v>40</v>
      </c>
      <c r="D132" s="9">
        <f t="shared" ref="D132:D150" si="27">E132+F132</f>
        <v>19</v>
      </c>
      <c r="E132" s="9">
        <v>15</v>
      </c>
      <c r="F132" s="9">
        <v>4</v>
      </c>
      <c r="G132" s="10">
        <f t="shared" ref="G132:G150" si="28">H132+I132</f>
        <v>851.13</v>
      </c>
      <c r="H132" s="10">
        <v>649.38</v>
      </c>
      <c r="I132" s="10">
        <v>201.75</v>
      </c>
      <c r="J132" s="10">
        <f t="shared" ref="J132:J150" si="29">K132+L132+M132</f>
        <v>86349793.189999998</v>
      </c>
      <c r="K132" s="10">
        <v>0</v>
      </c>
      <c r="L132" s="10">
        <v>85499000.549999997</v>
      </c>
      <c r="M132" s="10">
        <v>850792.64</v>
      </c>
      <c r="N132" s="10">
        <f t="shared" ref="N132:N150" si="30">O132+P132</f>
        <v>0</v>
      </c>
      <c r="O132" s="10">
        <v>0</v>
      </c>
      <c r="P132" s="10">
        <v>0</v>
      </c>
      <c r="Q132" s="10">
        <f t="shared" ref="Q132:Q150" si="31">R132+S132</f>
        <v>0</v>
      </c>
      <c r="R132" s="10">
        <v>0</v>
      </c>
      <c r="S132" s="10">
        <v>0</v>
      </c>
    </row>
    <row r="133" spans="1:19" ht="60.9" x14ac:dyDescent="0.25">
      <c r="A133" s="7">
        <v>2</v>
      </c>
      <c r="B133" s="8" t="s">
        <v>36</v>
      </c>
      <c r="C133" s="9">
        <v>129</v>
      </c>
      <c r="D133" s="9">
        <f t="shared" si="27"/>
        <v>44</v>
      </c>
      <c r="E133" s="9">
        <v>19</v>
      </c>
      <c r="F133" s="9">
        <v>25</v>
      </c>
      <c r="G133" s="10">
        <f t="shared" si="28"/>
        <v>2387.7200000000003</v>
      </c>
      <c r="H133" s="10">
        <v>1024.56</v>
      </c>
      <c r="I133" s="10">
        <v>1363.16</v>
      </c>
      <c r="J133" s="10">
        <f t="shared" si="29"/>
        <v>251453848.88999999</v>
      </c>
      <c r="K133" s="10">
        <v>0</v>
      </c>
      <c r="L133" s="10">
        <v>240330847.91999999</v>
      </c>
      <c r="M133" s="10">
        <v>11123000.970000001</v>
      </c>
      <c r="N133" s="10">
        <f t="shared" si="30"/>
        <v>0</v>
      </c>
      <c r="O133" s="10">
        <v>0</v>
      </c>
      <c r="P133" s="10">
        <v>0</v>
      </c>
      <c r="Q133" s="10">
        <f t="shared" si="31"/>
        <v>0</v>
      </c>
      <c r="R133" s="10">
        <v>0</v>
      </c>
      <c r="S133" s="10">
        <v>0</v>
      </c>
    </row>
    <row r="134" spans="1:19" ht="60.9" x14ac:dyDescent="0.25">
      <c r="A134" s="7">
        <v>3</v>
      </c>
      <c r="B134" s="8" t="s">
        <v>99</v>
      </c>
      <c r="C134" s="9">
        <v>281</v>
      </c>
      <c r="D134" s="9">
        <f t="shared" si="27"/>
        <v>121</v>
      </c>
      <c r="E134" s="9">
        <v>83</v>
      </c>
      <c r="F134" s="9">
        <v>38</v>
      </c>
      <c r="G134" s="10">
        <f t="shared" si="28"/>
        <v>4769.79</v>
      </c>
      <c r="H134" s="10">
        <v>3312.03</v>
      </c>
      <c r="I134" s="10">
        <v>1457.76</v>
      </c>
      <c r="J134" s="10">
        <f t="shared" si="29"/>
        <v>709808558.93000007</v>
      </c>
      <c r="K134" s="10">
        <v>0</v>
      </c>
      <c r="L134" s="10">
        <v>703226489.48000002</v>
      </c>
      <c r="M134" s="10">
        <v>6582069.4500000002</v>
      </c>
      <c r="N134" s="10">
        <f t="shared" si="30"/>
        <v>0</v>
      </c>
      <c r="O134" s="10">
        <v>0</v>
      </c>
      <c r="P134" s="10">
        <v>0</v>
      </c>
      <c r="Q134" s="10">
        <f t="shared" si="31"/>
        <v>0</v>
      </c>
      <c r="R134" s="10">
        <v>0</v>
      </c>
      <c r="S134" s="10">
        <v>0</v>
      </c>
    </row>
    <row r="135" spans="1:19" ht="60.9" x14ac:dyDescent="0.25">
      <c r="A135" s="7">
        <v>4</v>
      </c>
      <c r="B135" s="8" t="s">
        <v>117</v>
      </c>
      <c r="C135" s="9">
        <v>38</v>
      </c>
      <c r="D135" s="9">
        <f t="shared" si="27"/>
        <v>13</v>
      </c>
      <c r="E135" s="9">
        <v>8</v>
      </c>
      <c r="F135" s="9">
        <v>5</v>
      </c>
      <c r="G135" s="10">
        <f t="shared" si="28"/>
        <v>565.39</v>
      </c>
      <c r="H135" s="10">
        <v>316.8</v>
      </c>
      <c r="I135" s="10">
        <v>248.59</v>
      </c>
      <c r="J135" s="10">
        <f t="shared" si="29"/>
        <v>93332268.400000006</v>
      </c>
      <c r="K135" s="10">
        <v>0</v>
      </c>
      <c r="L135" s="10">
        <v>78159775.450000003</v>
      </c>
      <c r="M135" s="10">
        <v>15172492.949999999</v>
      </c>
      <c r="N135" s="10">
        <f t="shared" si="30"/>
        <v>0</v>
      </c>
      <c r="O135" s="10">
        <v>0</v>
      </c>
      <c r="P135" s="10">
        <v>0</v>
      </c>
      <c r="Q135" s="10">
        <f t="shared" si="31"/>
        <v>0</v>
      </c>
      <c r="R135" s="10">
        <v>0</v>
      </c>
      <c r="S135" s="10">
        <v>0</v>
      </c>
    </row>
    <row r="136" spans="1:19" ht="60.9" x14ac:dyDescent="0.25">
      <c r="A136" s="7">
        <v>5</v>
      </c>
      <c r="B136" s="8" t="s">
        <v>100</v>
      </c>
      <c r="C136" s="9">
        <v>66</v>
      </c>
      <c r="D136" s="9">
        <f t="shared" si="27"/>
        <v>31</v>
      </c>
      <c r="E136" s="9">
        <v>16</v>
      </c>
      <c r="F136" s="9">
        <v>15</v>
      </c>
      <c r="G136" s="10">
        <f t="shared" si="28"/>
        <v>1127.5</v>
      </c>
      <c r="H136" s="10">
        <v>561.70000000000005</v>
      </c>
      <c r="I136" s="10">
        <v>565.79999999999995</v>
      </c>
      <c r="J136" s="10">
        <f t="shared" si="29"/>
        <v>170099434.86000001</v>
      </c>
      <c r="K136" s="10">
        <v>0</v>
      </c>
      <c r="L136" s="10">
        <v>168538895.93000001</v>
      </c>
      <c r="M136" s="10">
        <v>1560538.93</v>
      </c>
      <c r="N136" s="10">
        <f t="shared" si="30"/>
        <v>0</v>
      </c>
      <c r="O136" s="10">
        <v>0</v>
      </c>
      <c r="P136" s="10">
        <v>0</v>
      </c>
      <c r="Q136" s="10">
        <f t="shared" si="31"/>
        <v>0</v>
      </c>
      <c r="R136" s="10">
        <v>0</v>
      </c>
      <c r="S136" s="10">
        <v>0</v>
      </c>
    </row>
    <row r="137" spans="1:19" ht="60.9" x14ac:dyDescent="0.25">
      <c r="A137" s="7">
        <v>6</v>
      </c>
      <c r="B137" s="8" t="s">
        <v>118</v>
      </c>
      <c r="C137" s="9">
        <v>560</v>
      </c>
      <c r="D137" s="9">
        <f t="shared" si="27"/>
        <v>240</v>
      </c>
      <c r="E137" s="9">
        <v>149</v>
      </c>
      <c r="F137" s="9">
        <v>91</v>
      </c>
      <c r="G137" s="10">
        <f t="shared" si="28"/>
        <v>9187.42</v>
      </c>
      <c r="H137" s="10">
        <v>5692.07</v>
      </c>
      <c r="I137" s="10">
        <v>3495.35</v>
      </c>
      <c r="J137" s="10">
        <f t="shared" si="29"/>
        <v>1468066878.3000002</v>
      </c>
      <c r="K137" s="10">
        <v>821742579.72000003</v>
      </c>
      <c r="L137" s="10">
        <v>483514012.88999999</v>
      </c>
      <c r="M137" s="10">
        <v>162810285.69</v>
      </c>
      <c r="N137" s="10">
        <f t="shared" si="30"/>
        <v>0</v>
      </c>
      <c r="O137" s="10">
        <v>0</v>
      </c>
      <c r="P137" s="10">
        <v>0</v>
      </c>
      <c r="Q137" s="10">
        <f t="shared" si="31"/>
        <v>0</v>
      </c>
      <c r="R137" s="10">
        <v>0</v>
      </c>
      <c r="S137" s="10">
        <v>0</v>
      </c>
    </row>
    <row r="138" spans="1:19" ht="40.6" x14ac:dyDescent="0.25">
      <c r="A138" s="7">
        <v>7</v>
      </c>
      <c r="B138" s="8" t="s">
        <v>90</v>
      </c>
      <c r="C138" s="9">
        <v>94</v>
      </c>
      <c r="D138" s="9">
        <f t="shared" si="27"/>
        <v>47</v>
      </c>
      <c r="E138" s="9">
        <v>39</v>
      </c>
      <c r="F138" s="9">
        <v>8</v>
      </c>
      <c r="G138" s="10">
        <f t="shared" si="28"/>
        <v>2167.9</v>
      </c>
      <c r="H138" s="10">
        <v>1752.6</v>
      </c>
      <c r="I138" s="10">
        <v>415.3</v>
      </c>
      <c r="J138" s="10">
        <f t="shared" si="29"/>
        <v>345158440.84999996</v>
      </c>
      <c r="K138" s="10">
        <v>0</v>
      </c>
      <c r="L138" s="10">
        <v>306333978.58999997</v>
      </c>
      <c r="M138" s="10">
        <v>38824462.259999998</v>
      </c>
      <c r="N138" s="10">
        <f t="shared" si="30"/>
        <v>0</v>
      </c>
      <c r="O138" s="10">
        <v>0</v>
      </c>
      <c r="P138" s="10">
        <v>0</v>
      </c>
      <c r="Q138" s="10">
        <f t="shared" si="31"/>
        <v>0</v>
      </c>
      <c r="R138" s="10">
        <v>0</v>
      </c>
      <c r="S138" s="10">
        <v>0</v>
      </c>
    </row>
    <row r="139" spans="1:19" ht="60.9" x14ac:dyDescent="0.25">
      <c r="A139" s="7">
        <v>8</v>
      </c>
      <c r="B139" s="8" t="s">
        <v>119</v>
      </c>
      <c r="C139" s="9">
        <v>132</v>
      </c>
      <c r="D139" s="9">
        <f t="shared" si="27"/>
        <v>55</v>
      </c>
      <c r="E139" s="9">
        <v>31</v>
      </c>
      <c r="F139" s="9">
        <v>24</v>
      </c>
      <c r="G139" s="10">
        <f t="shared" si="28"/>
        <v>2381.58</v>
      </c>
      <c r="H139" s="10">
        <v>1377.47</v>
      </c>
      <c r="I139" s="10">
        <v>1004.11</v>
      </c>
      <c r="J139" s="10">
        <f t="shared" si="29"/>
        <v>353743792.27000004</v>
      </c>
      <c r="K139" s="10">
        <v>200179397.31999999</v>
      </c>
      <c r="L139" s="10">
        <v>132549655.40000001</v>
      </c>
      <c r="M139" s="10">
        <v>21014739.550000001</v>
      </c>
      <c r="N139" s="10">
        <f t="shared" si="30"/>
        <v>0</v>
      </c>
      <c r="O139" s="10">
        <v>0</v>
      </c>
      <c r="P139" s="10">
        <v>0</v>
      </c>
      <c r="Q139" s="10">
        <f t="shared" si="31"/>
        <v>0</v>
      </c>
      <c r="R139" s="10">
        <v>0</v>
      </c>
      <c r="S139" s="10">
        <v>0</v>
      </c>
    </row>
    <row r="140" spans="1:19" ht="40.6" x14ac:dyDescent="0.25">
      <c r="A140" s="7">
        <v>9</v>
      </c>
      <c r="B140" s="8" t="s">
        <v>56</v>
      </c>
      <c r="C140" s="9">
        <v>18</v>
      </c>
      <c r="D140" s="9">
        <f t="shared" si="27"/>
        <v>9</v>
      </c>
      <c r="E140" s="9">
        <v>3</v>
      </c>
      <c r="F140" s="9">
        <v>6</v>
      </c>
      <c r="G140" s="10">
        <f t="shared" si="28"/>
        <v>236.3</v>
      </c>
      <c r="H140" s="10">
        <v>81</v>
      </c>
      <c r="I140" s="10">
        <v>155.30000000000001</v>
      </c>
      <c r="J140" s="10">
        <f t="shared" si="29"/>
        <v>34526546</v>
      </c>
      <c r="K140" s="10">
        <v>0</v>
      </c>
      <c r="L140" s="10">
        <v>34220453.25</v>
      </c>
      <c r="M140" s="10">
        <v>306092.75</v>
      </c>
      <c r="N140" s="10">
        <f t="shared" si="30"/>
        <v>0</v>
      </c>
      <c r="O140" s="10">
        <v>0</v>
      </c>
      <c r="P140" s="10">
        <v>0</v>
      </c>
      <c r="Q140" s="10">
        <f t="shared" si="31"/>
        <v>0</v>
      </c>
      <c r="R140" s="10">
        <v>0</v>
      </c>
      <c r="S140" s="10">
        <v>0</v>
      </c>
    </row>
    <row r="141" spans="1:19" ht="60.9" x14ac:dyDescent="0.25">
      <c r="A141" s="7">
        <v>10</v>
      </c>
      <c r="B141" s="8" t="s">
        <v>59</v>
      </c>
      <c r="C141" s="9">
        <v>49</v>
      </c>
      <c r="D141" s="9">
        <f t="shared" si="27"/>
        <v>16</v>
      </c>
      <c r="E141" s="9">
        <v>10</v>
      </c>
      <c r="F141" s="9">
        <v>6</v>
      </c>
      <c r="G141" s="10">
        <f t="shared" si="28"/>
        <v>704.2</v>
      </c>
      <c r="H141" s="10">
        <v>415.2</v>
      </c>
      <c r="I141" s="10">
        <v>289</v>
      </c>
      <c r="J141" s="10">
        <f t="shared" si="29"/>
        <v>91308345.739999995</v>
      </c>
      <c r="K141" s="10">
        <v>0</v>
      </c>
      <c r="L141" s="10">
        <v>90501649.349999994</v>
      </c>
      <c r="M141" s="10">
        <v>806696.39</v>
      </c>
      <c r="N141" s="10">
        <f t="shared" si="30"/>
        <v>0</v>
      </c>
      <c r="O141" s="10">
        <v>0</v>
      </c>
      <c r="P141" s="10">
        <v>0</v>
      </c>
      <c r="Q141" s="10">
        <f t="shared" si="31"/>
        <v>0</v>
      </c>
      <c r="R141" s="10">
        <v>0</v>
      </c>
      <c r="S141" s="10">
        <v>0</v>
      </c>
    </row>
    <row r="142" spans="1:19" ht="60.9" x14ac:dyDescent="0.25">
      <c r="A142" s="7">
        <v>11</v>
      </c>
      <c r="B142" s="8" t="s">
        <v>120</v>
      </c>
      <c r="C142" s="9">
        <v>137</v>
      </c>
      <c r="D142" s="9">
        <f t="shared" si="27"/>
        <v>48</v>
      </c>
      <c r="E142" s="9">
        <v>26</v>
      </c>
      <c r="F142" s="9">
        <v>22</v>
      </c>
      <c r="G142" s="10">
        <f t="shared" si="28"/>
        <v>1724.1</v>
      </c>
      <c r="H142" s="10">
        <v>996.6</v>
      </c>
      <c r="I142" s="10">
        <v>727.5</v>
      </c>
      <c r="J142" s="10">
        <f t="shared" si="29"/>
        <v>262702022.28</v>
      </c>
      <c r="K142" s="10">
        <v>0</v>
      </c>
      <c r="L142" s="10">
        <v>260315747.19</v>
      </c>
      <c r="M142" s="10">
        <v>2386275.09</v>
      </c>
      <c r="N142" s="10">
        <f t="shared" si="30"/>
        <v>0</v>
      </c>
      <c r="O142" s="10">
        <v>0</v>
      </c>
      <c r="P142" s="10">
        <v>0</v>
      </c>
      <c r="Q142" s="10">
        <f t="shared" si="31"/>
        <v>0</v>
      </c>
      <c r="R142" s="10">
        <v>0</v>
      </c>
      <c r="S142" s="10">
        <v>0</v>
      </c>
    </row>
    <row r="143" spans="1:19" ht="60.9" x14ac:dyDescent="0.25">
      <c r="A143" s="7">
        <v>12</v>
      </c>
      <c r="B143" s="8" t="s">
        <v>64</v>
      </c>
      <c r="C143" s="9">
        <v>48</v>
      </c>
      <c r="D143" s="9">
        <f t="shared" si="27"/>
        <v>23</v>
      </c>
      <c r="E143" s="9">
        <v>13</v>
      </c>
      <c r="F143" s="9">
        <v>10</v>
      </c>
      <c r="G143" s="10">
        <f t="shared" si="28"/>
        <v>882.03</v>
      </c>
      <c r="H143" s="10">
        <v>481.63</v>
      </c>
      <c r="I143" s="10">
        <v>400.4</v>
      </c>
      <c r="J143" s="10">
        <f t="shared" si="29"/>
        <v>113142008.91</v>
      </c>
      <c r="K143" s="10">
        <v>0</v>
      </c>
      <c r="L143" s="10">
        <v>110761028.34999999</v>
      </c>
      <c r="M143" s="10">
        <v>2380980.56</v>
      </c>
      <c r="N143" s="10">
        <f t="shared" si="30"/>
        <v>3563407.59</v>
      </c>
      <c r="O143" s="10">
        <v>0</v>
      </c>
      <c r="P143" s="10">
        <v>3563407.59</v>
      </c>
      <c r="Q143" s="10">
        <f t="shared" si="31"/>
        <v>0</v>
      </c>
      <c r="R143" s="10">
        <v>0</v>
      </c>
      <c r="S143" s="10">
        <v>0</v>
      </c>
    </row>
    <row r="144" spans="1:19" ht="40.6" x14ac:dyDescent="0.25">
      <c r="A144" s="7">
        <v>13</v>
      </c>
      <c r="B144" s="8" t="s">
        <v>92</v>
      </c>
      <c r="C144" s="9">
        <v>1132</v>
      </c>
      <c r="D144" s="9">
        <f t="shared" si="27"/>
        <v>462</v>
      </c>
      <c r="E144" s="9">
        <v>238</v>
      </c>
      <c r="F144" s="9">
        <v>224</v>
      </c>
      <c r="G144" s="10">
        <f t="shared" si="28"/>
        <v>16054.34</v>
      </c>
      <c r="H144" s="10">
        <v>8181.26</v>
      </c>
      <c r="I144" s="10">
        <v>7873.08</v>
      </c>
      <c r="J144" s="10">
        <f t="shared" si="29"/>
        <v>2137115848.8299999</v>
      </c>
      <c r="K144" s="10">
        <v>0</v>
      </c>
      <c r="L144" s="10">
        <v>1984486867.6199999</v>
      </c>
      <c r="M144" s="10">
        <v>152628981.21000001</v>
      </c>
      <c r="N144" s="10">
        <f t="shared" si="30"/>
        <v>0</v>
      </c>
      <c r="O144" s="10">
        <v>0</v>
      </c>
      <c r="P144" s="10">
        <v>0</v>
      </c>
      <c r="Q144" s="10">
        <f t="shared" si="31"/>
        <v>0</v>
      </c>
      <c r="R144" s="10">
        <v>0</v>
      </c>
      <c r="S144" s="10">
        <v>0</v>
      </c>
    </row>
    <row r="145" spans="1:19" ht="60.9" x14ac:dyDescent="0.25">
      <c r="A145" s="7">
        <v>14</v>
      </c>
      <c r="B145" s="8" t="s">
        <v>108</v>
      </c>
      <c r="C145" s="9">
        <v>53</v>
      </c>
      <c r="D145" s="9">
        <f t="shared" si="27"/>
        <v>27</v>
      </c>
      <c r="E145" s="9">
        <v>24</v>
      </c>
      <c r="F145" s="9">
        <v>3</v>
      </c>
      <c r="G145" s="10">
        <f t="shared" si="28"/>
        <v>814.59999999999991</v>
      </c>
      <c r="H145" s="10">
        <v>722.3</v>
      </c>
      <c r="I145" s="10">
        <v>92.3</v>
      </c>
      <c r="J145" s="10">
        <f t="shared" si="29"/>
        <v>121985132.5</v>
      </c>
      <c r="K145" s="10">
        <v>0</v>
      </c>
      <c r="L145" s="10">
        <v>120394884.06999999</v>
      </c>
      <c r="M145" s="10">
        <v>1590248.43</v>
      </c>
      <c r="N145" s="10">
        <f t="shared" si="30"/>
        <v>0</v>
      </c>
      <c r="O145" s="10">
        <v>0</v>
      </c>
      <c r="P145" s="10">
        <v>0</v>
      </c>
      <c r="Q145" s="10">
        <f t="shared" si="31"/>
        <v>0</v>
      </c>
      <c r="R145" s="10">
        <v>0</v>
      </c>
      <c r="S145" s="10">
        <v>0</v>
      </c>
    </row>
    <row r="146" spans="1:19" ht="40.6" x14ac:dyDescent="0.25">
      <c r="A146" s="7">
        <v>15</v>
      </c>
      <c r="B146" s="8" t="s">
        <v>121</v>
      </c>
      <c r="C146" s="9">
        <v>111</v>
      </c>
      <c r="D146" s="9">
        <f t="shared" si="27"/>
        <v>52</v>
      </c>
      <c r="E146" s="9">
        <v>36</v>
      </c>
      <c r="F146" s="9">
        <v>16</v>
      </c>
      <c r="G146" s="10">
        <f t="shared" si="28"/>
        <v>2027.81</v>
      </c>
      <c r="H146" s="10">
        <v>1354.43</v>
      </c>
      <c r="I146" s="10">
        <v>673.38</v>
      </c>
      <c r="J146" s="10">
        <f t="shared" si="29"/>
        <v>297536087.78999996</v>
      </c>
      <c r="K146" s="10">
        <v>274765705.81999999</v>
      </c>
      <c r="L146" s="10">
        <v>0</v>
      </c>
      <c r="M146" s="10">
        <v>22770381.969999999</v>
      </c>
      <c r="N146" s="10">
        <f t="shared" si="30"/>
        <v>0</v>
      </c>
      <c r="O146" s="10">
        <v>0</v>
      </c>
      <c r="P146" s="10">
        <v>0</v>
      </c>
      <c r="Q146" s="10">
        <f t="shared" si="31"/>
        <v>0</v>
      </c>
      <c r="R146" s="10">
        <v>0</v>
      </c>
      <c r="S146" s="10">
        <v>0</v>
      </c>
    </row>
    <row r="147" spans="1:19" ht="60.9" x14ac:dyDescent="0.25">
      <c r="A147" s="7">
        <v>16</v>
      </c>
      <c r="B147" s="8" t="s">
        <v>122</v>
      </c>
      <c r="C147" s="9">
        <v>328</v>
      </c>
      <c r="D147" s="9">
        <f t="shared" si="27"/>
        <v>137</v>
      </c>
      <c r="E147" s="9">
        <v>87</v>
      </c>
      <c r="F147" s="9">
        <v>50</v>
      </c>
      <c r="G147" s="10">
        <f t="shared" si="28"/>
        <v>5456.6</v>
      </c>
      <c r="H147" s="10">
        <v>3361.2</v>
      </c>
      <c r="I147" s="10">
        <v>2095.4</v>
      </c>
      <c r="J147" s="10">
        <f t="shared" si="29"/>
        <v>688751785.65999997</v>
      </c>
      <c r="K147" s="10">
        <v>0</v>
      </c>
      <c r="L147" s="10">
        <v>652323242.90999997</v>
      </c>
      <c r="M147" s="10">
        <v>36428542.75</v>
      </c>
      <c r="N147" s="10">
        <f t="shared" si="30"/>
        <v>0</v>
      </c>
      <c r="O147" s="10">
        <v>0</v>
      </c>
      <c r="P147" s="10">
        <v>0</v>
      </c>
      <c r="Q147" s="10">
        <f t="shared" si="31"/>
        <v>0</v>
      </c>
      <c r="R147" s="10">
        <v>0</v>
      </c>
      <c r="S147" s="10">
        <v>0</v>
      </c>
    </row>
    <row r="148" spans="1:19" ht="60.9" x14ac:dyDescent="0.25">
      <c r="A148" s="7">
        <v>17</v>
      </c>
      <c r="B148" s="8" t="s">
        <v>69</v>
      </c>
      <c r="C148" s="9">
        <v>59</v>
      </c>
      <c r="D148" s="9">
        <f t="shared" si="27"/>
        <v>22</v>
      </c>
      <c r="E148" s="9">
        <v>19</v>
      </c>
      <c r="F148" s="9">
        <v>3</v>
      </c>
      <c r="G148" s="10">
        <f t="shared" si="28"/>
        <v>1040.0999999999999</v>
      </c>
      <c r="H148" s="10">
        <v>892.9</v>
      </c>
      <c r="I148" s="10">
        <v>147.19999999999999</v>
      </c>
      <c r="J148" s="10">
        <f t="shared" si="29"/>
        <v>103023045.5</v>
      </c>
      <c r="K148" s="10">
        <v>0</v>
      </c>
      <c r="L148" s="10">
        <v>102080707.61</v>
      </c>
      <c r="M148" s="10">
        <v>942337.89</v>
      </c>
      <c r="N148" s="10">
        <f t="shared" si="30"/>
        <v>0</v>
      </c>
      <c r="O148" s="10">
        <v>0</v>
      </c>
      <c r="P148" s="10">
        <v>0</v>
      </c>
      <c r="Q148" s="10">
        <f t="shared" si="31"/>
        <v>0</v>
      </c>
      <c r="R148" s="10">
        <v>0</v>
      </c>
      <c r="S148" s="10">
        <v>0</v>
      </c>
    </row>
    <row r="149" spans="1:19" ht="40.6" x14ac:dyDescent="0.25">
      <c r="A149" s="7">
        <v>18</v>
      </c>
      <c r="B149" s="8" t="s">
        <v>112</v>
      </c>
      <c r="C149" s="9">
        <v>23</v>
      </c>
      <c r="D149" s="9">
        <f t="shared" si="27"/>
        <v>12</v>
      </c>
      <c r="E149" s="9">
        <v>9</v>
      </c>
      <c r="F149" s="9">
        <v>3</v>
      </c>
      <c r="G149" s="10">
        <f t="shared" si="28"/>
        <v>475.1</v>
      </c>
      <c r="H149" s="10">
        <v>358</v>
      </c>
      <c r="I149" s="10">
        <v>117.1</v>
      </c>
      <c r="J149" s="10">
        <f t="shared" si="29"/>
        <v>49993204.57</v>
      </c>
      <c r="K149" s="10">
        <v>0</v>
      </c>
      <c r="L149" s="10">
        <v>49299641.119999997</v>
      </c>
      <c r="M149" s="10">
        <v>693563.45</v>
      </c>
      <c r="N149" s="10">
        <f t="shared" si="30"/>
        <v>0</v>
      </c>
      <c r="O149" s="10">
        <v>0</v>
      </c>
      <c r="P149" s="10">
        <v>0</v>
      </c>
      <c r="Q149" s="10">
        <f t="shared" si="31"/>
        <v>0</v>
      </c>
      <c r="R149" s="10">
        <v>0</v>
      </c>
      <c r="S149" s="10">
        <v>0</v>
      </c>
    </row>
    <row r="150" spans="1:19" ht="60.9" x14ac:dyDescent="0.25">
      <c r="A150" s="7">
        <v>19</v>
      </c>
      <c r="B150" s="8" t="s">
        <v>113</v>
      </c>
      <c r="C150" s="9">
        <v>72</v>
      </c>
      <c r="D150" s="9">
        <f t="shared" si="27"/>
        <v>36</v>
      </c>
      <c r="E150" s="9">
        <v>21</v>
      </c>
      <c r="F150" s="9">
        <v>15</v>
      </c>
      <c r="G150" s="10">
        <f t="shared" si="28"/>
        <v>1460.2</v>
      </c>
      <c r="H150" s="10">
        <v>831.5</v>
      </c>
      <c r="I150" s="10">
        <v>628.70000000000005</v>
      </c>
      <c r="J150" s="10">
        <f t="shared" si="29"/>
        <v>203155747.20000002</v>
      </c>
      <c r="K150" s="10">
        <v>0</v>
      </c>
      <c r="L150" s="10">
        <v>201151974.21000001</v>
      </c>
      <c r="M150" s="10">
        <v>2003772.99</v>
      </c>
      <c r="N150" s="10">
        <f t="shared" si="30"/>
        <v>0</v>
      </c>
      <c r="O150" s="10">
        <v>0</v>
      </c>
      <c r="P150" s="10">
        <v>0</v>
      </c>
      <c r="Q150" s="10">
        <f t="shared" si="31"/>
        <v>0</v>
      </c>
      <c r="R150" s="10">
        <v>0</v>
      </c>
      <c r="S150" s="10">
        <v>0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O1:S1"/>
    <mergeCell ref="O8:S8"/>
    <mergeCell ref="C14:C16"/>
    <mergeCell ref="B14:B17"/>
    <mergeCell ref="A14:A17"/>
    <mergeCell ref="D15:D16"/>
    <mergeCell ref="G15:G16"/>
    <mergeCell ref="E15:F15"/>
    <mergeCell ref="R15:S15"/>
    <mergeCell ref="J14:M14"/>
    <mergeCell ref="J15:J16"/>
    <mergeCell ref="D14:F14"/>
    <mergeCell ref="G14:I14"/>
    <mergeCell ref="N15:N16"/>
    <mergeCell ref="Q15:Q16"/>
    <mergeCell ref="K15:M15"/>
    <mergeCell ref="O15:P15"/>
    <mergeCell ref="N14:P14"/>
    <mergeCell ref="Q14:S14"/>
    <mergeCell ref="H15:I15"/>
    <mergeCell ref="B12:S12"/>
  </mergeCells>
  <printOptions horizontalCentered="1"/>
  <pageMargins left="0.31496062992126" right="0.31496062992126" top="0.31496062992126" bottom="0.31496062992126" header="0.51181102362205" footer="0.51181102362205"/>
  <pageSetup paperSize="9" scale="3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3'!Print_Area</vt:lpstr>
      <vt:lpstr>'Форма 3'!Print_Titles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Кружкова Лидия Ивановна</dc:creator>
  <cp:keywords/>
  <dc:description/>
  <cp:lastModifiedBy>Анастасия Анатольевна Яловая</cp:lastModifiedBy>
  <cp:lastPrinted>2024-12-20T15:36:10Z</cp:lastPrinted>
  <dcterms:created xsi:type="dcterms:W3CDTF">2006-09-16T00:00:00Z</dcterms:created>
  <dcterms:modified xsi:type="dcterms:W3CDTF">2024-12-20T15:37:09Z</dcterms:modified>
  <cp:category/>
</cp:coreProperties>
</file>