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8505"/>
  </bookViews>
  <sheets>
    <sheet name="Форма 2" sheetId="1" r:id="rId1"/>
  </sheets>
  <definedNames>
    <definedName name="BossProviderVariable?_1deda9f4_1475_4b96_851e_070a330d09ec" hidden="1">"25_01_2006"</definedName>
    <definedName name="Print_Area" localSheetId="0">'Форма 2'!$A$1:$AC$19</definedName>
    <definedName name="Print_Titles" localSheetId="0">'Форма 2'!#REF!</definedName>
  </definedNames>
  <calcPr calcId="152511"/>
</workbook>
</file>

<file path=xl/calcChain.xml><?xml version="1.0" encoding="utf-8"?>
<calcChain xmlns="http://schemas.openxmlformats.org/spreadsheetml/2006/main">
  <c r="E19" i="1" l="1"/>
  <c r="O18" i="1"/>
  <c r="E18" i="1"/>
  <c r="O17" i="1"/>
  <c r="E17" i="1"/>
  <c r="O16" i="1"/>
  <c r="E16" i="1"/>
  <c r="O15" i="1"/>
  <c r="E15" i="1"/>
  <c r="N18" i="1" l="1"/>
  <c r="N16" i="1"/>
  <c r="N15" i="1"/>
  <c r="N17" i="1"/>
  <c r="AB14" i="1"/>
  <c r="AB13" i="1" s="1"/>
  <c r="AA14" i="1"/>
  <c r="AA13" i="1" s="1"/>
  <c r="Z14" i="1"/>
  <c r="Z13" i="1" s="1"/>
  <c r="Y14" i="1"/>
  <c r="Y13" i="1" s="1"/>
  <c r="W14" i="1"/>
  <c r="W13" i="1" s="1"/>
  <c r="T14" i="1"/>
  <c r="T13" i="1" s="1"/>
  <c r="S14" i="1"/>
  <c r="S13" i="1" s="1"/>
  <c r="R14" i="1"/>
  <c r="R13" i="1" s="1"/>
  <c r="Q14" i="1"/>
  <c r="Q13" i="1" s="1"/>
  <c r="M14" i="1"/>
  <c r="M13" i="1" s="1"/>
  <c r="L14" i="1"/>
  <c r="L13" i="1" s="1"/>
  <c r="K14" i="1"/>
  <c r="K13" i="1" s="1"/>
  <c r="J14" i="1"/>
  <c r="J13" i="1" s="1"/>
  <c r="I14" i="1"/>
  <c r="I13" i="1" s="1"/>
  <c r="H14" i="1"/>
  <c r="H13" i="1" s="1"/>
  <c r="G14" i="1"/>
  <c r="G13" i="1" s="1"/>
  <c r="F14" i="1"/>
  <c r="F13" i="1" s="1"/>
  <c r="E14" i="1" l="1"/>
  <c r="E13" i="1" s="1"/>
  <c r="P18" i="1" l="1"/>
  <c r="D18" i="1" s="1"/>
  <c r="X14" i="1"/>
  <c r="X13" i="1" s="1"/>
  <c r="P17" i="1" l="1"/>
  <c r="D17" i="1" s="1"/>
  <c r="P16" i="1" l="1"/>
  <c r="D16" i="1" s="1"/>
  <c r="P15" i="1" l="1"/>
  <c r="D15" i="1" l="1"/>
  <c r="C14" i="1" l="1"/>
  <c r="C13" i="1" s="1"/>
  <c r="N19" i="1"/>
  <c r="N14" i="1" s="1"/>
  <c r="N13" i="1" s="1"/>
  <c r="U14" i="1"/>
  <c r="U13" i="1" s="1"/>
  <c r="O19" i="1"/>
  <c r="O14" i="1" s="1"/>
  <c r="O13" i="1" s="1"/>
  <c r="AC14" i="1" l="1"/>
  <c r="AC13" i="1" s="1"/>
  <c r="P19" i="1" l="1"/>
  <c r="V14" i="1"/>
  <c r="V13" i="1" s="1"/>
  <c r="D19" i="1" l="1"/>
  <c r="D14" i="1" s="1"/>
  <c r="D13" i="1" s="1"/>
  <c r="P14" i="1"/>
  <c r="P13" i="1" s="1"/>
</calcChain>
</file>

<file path=xl/sharedStrings.xml><?xml version="1.0" encoding="utf-8"?>
<sst xmlns="http://schemas.openxmlformats.org/spreadsheetml/2006/main" count="87" uniqueCount="48">
  <si>
    <t>Всего расселяемая площадь жилых помещений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</si>
  <si>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</si>
  <si>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</si>
  <si>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</si>
  <si>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</si>
  <si>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</si>
  <si>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</si>
  <si>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переселение 
в свободный 
жилищный фонд</t>
  </si>
  <si>
    <t>строительство домов</t>
  </si>
  <si>
    <t>приобретение жилых помещений у застройщиков</t>
  </si>
  <si>
    <t>в строящихся домах</t>
  </si>
  <si>
    <t>расселяемая площадь</t>
  </si>
  <si>
    <t>стоимость возмещения</t>
  </si>
  <si>
    <t>стоимость</t>
  </si>
  <si>
    <t>площадь</t>
  </si>
  <si>
    <t>кв. м</t>
  </si>
  <si>
    <t>руб.</t>
  </si>
  <si>
    <t>кв.м</t>
  </si>
  <si>
    <t>Итого по Город Всеволожск (Всеволожский муниципальный район)</t>
  </si>
  <si>
    <t>Итого по Кингисеппское городское поселение (Кингисеппский муниципальный район)</t>
  </si>
  <si>
    <t>Итого по Подпорожское городское поселение (Подпорожский муниципальный район)</t>
  </si>
  <si>
    <t>Приложение 2
к региональной адресной программе…</t>
  </si>
  <si>
    <t xml:space="preserve">Всего стоимость мероприятий 
по переселению               </t>
  </si>
  <si>
    <t>предоставление 
по договорам мены</t>
  </si>
  <si>
    <t>предоставление 
по договорам найма жилого помещения маневренного фонда</t>
  </si>
  <si>
    <t>предоставление 
по договорам найма жилищного фонда социального использования</t>
  </si>
  <si>
    <t>предоставление 
по договорам социального найма</t>
  </si>
  <si>
    <t>приобретение жилых помещений 
у лиц, не являющихся застройщиками</t>
  </si>
  <si>
    <t>приобре-таемая площадь</t>
  </si>
  <si>
    <t>приобре-
таемая площадь</t>
  </si>
  <si>
    <t>сто-имо-сть</t>
  </si>
  <si>
    <t>при-обре-таемая пло-щадь</t>
  </si>
  <si>
    <t xml:space="preserve">субсидия 
на возмещение расходов 
по договорам 
о комплексном 
и устойчивом развитии территорий </t>
  </si>
  <si>
    <t>субсидия 
на возмещение части расходов на уплату процентов 
за пользование займом 
или кредитом</t>
  </si>
  <si>
    <t>рассе-
ляемая площадь</t>
  </si>
  <si>
    <t xml:space="preserve">приведение жилых
помещений
свободного
жилищного фонда 
в состояние, пригодное
для постоянного
проживания граждан </t>
  </si>
  <si>
    <t>План реализации мероприятий по переселению граждан из аварийного жилищного фонда, признанного таковым с 1 января 2017 года до 1 января 2022 года, по способам переселения</t>
  </si>
  <si>
    <t>Итого по Сертоловское городское поселение (Всеволожский муниципальный район)</t>
  </si>
  <si>
    <t>Итого по Город Гатчина (Гатчинский муниципальный округ)</t>
  </si>
  <si>
    <t>Всего по этапу 2025 года</t>
  </si>
  <si>
    <t>№ 
п/п</t>
  </si>
  <si>
    <t>Наименование 
муниципального образования</t>
  </si>
  <si>
    <t>субсидия 
на приобре-
тение (строи-
тельство) жилых помещений</t>
  </si>
  <si>
    <t>договоры о развитии застроенной территории 
и комплексном развитии территории</t>
  </si>
  <si>
    <t xml:space="preserve">приведение
приобретенных 
жилых
помещений 
в состояние, 
пригодное
для постоянного
проживания граждан </t>
  </si>
  <si>
    <t>Всего по программе переселения, в рамках которой предусмотрено финансирование за счет средств Фонда, в том числе:</t>
  </si>
  <si>
    <t>в домах, введенных 
в эксплуатацию</t>
  </si>
  <si>
    <t xml:space="preserve">                  Приложение 2
к постановлению Правительства
Ленинградской области
от 28 ноября 2025 года №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</si>
</sst>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4" borderId="0"/>
    <xf numFmtId="0" fontId="8" fillId="4" borderId="0"/>
  </cellStyleXfs>
  <cellXfs count="2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 wrapText="1"/>
    </xf>
    <xf numFmtId="4" fontId="3" fillId="4" borderId="1" xfId="2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 10" xfId="2"/>
    <cellStyle name="Обычный 2 2 15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tabSelected="1" view="pageBreakPreview" zoomScale="40" zoomScaleNormal="50" zoomScaleSheetLayoutView="40" workbookViewId="0">
      <selection activeCell="Y1" sqref="Y1:AC1"/>
    </sheetView>
  </sheetViews>
  <sheetFormatPr defaultRowHeight="15.4" x14ac:dyDescent="0.45"/>
  <cols>
    <col min="1" max="1" width="10.3984375" style="2" customWidth="1"/>
    <col min="2" max="2" width="64.265625" style="2" customWidth="1"/>
    <col min="3" max="3" width="18.59765625" style="3" bestFit="1" customWidth="1"/>
    <col min="4" max="4" width="22.3984375" style="3" customWidth="1"/>
    <col min="5" max="5" width="12.9296875" style="3" customWidth="1"/>
    <col min="6" max="6" width="13.59765625" style="3" customWidth="1"/>
    <col min="7" max="7" width="18.86328125" style="3" customWidth="1"/>
    <col min="8" max="8" width="18.9296875" style="3" customWidth="1"/>
    <col min="9" max="9" width="21.3984375" style="3" customWidth="1"/>
    <col min="10" max="10" width="17.53125" style="3" customWidth="1"/>
    <col min="11" max="11" width="20.73046875" style="3" customWidth="1"/>
    <col min="12" max="12" width="22.3984375" style="3" customWidth="1"/>
    <col min="13" max="13" width="32" style="3" customWidth="1"/>
    <col min="14" max="14" width="18.59765625" style="3" bestFit="1" customWidth="1"/>
    <col min="15" max="15" width="15.9296875" style="3" customWidth="1"/>
    <col min="16" max="16" width="24.9296875" style="3" customWidth="1"/>
    <col min="17" max="17" width="10" style="3" bestFit="1" customWidth="1"/>
    <col min="18" max="18" width="8.3984375" style="3" bestFit="1" customWidth="1"/>
    <col min="19" max="19" width="18.59765625" style="3" bestFit="1" customWidth="1"/>
    <col min="20" max="20" width="19.06640625" style="3" customWidth="1"/>
    <col min="21" max="21" width="16.86328125" style="3" bestFit="1" customWidth="1"/>
    <col min="22" max="22" width="25.796875" style="3" customWidth="1"/>
    <col min="23" max="23" width="16.86328125" style="3" bestFit="1" customWidth="1"/>
    <col min="24" max="24" width="21.796875" style="3" customWidth="1"/>
    <col min="25" max="25" width="31.19921875" style="3" customWidth="1"/>
    <col min="26" max="29" width="25.86328125" style="3" customWidth="1"/>
    <col min="30" max="30" width="9.1328125" style="1" customWidth="1"/>
  </cols>
  <sheetData>
    <row r="1" spans="1:29" ht="177.75" customHeight="1" x14ac:dyDescent="0.45">
      <c r="Y1" s="24" t="s">
        <v>47</v>
      </c>
      <c r="Z1" s="24"/>
      <c r="AA1" s="24"/>
      <c r="AB1" s="24"/>
      <c r="AC1" s="24"/>
    </row>
    <row r="2" spans="1:29" ht="86.65" customHeight="1" x14ac:dyDescent="0.45">
      <c r="Y2" s="24" t="s">
        <v>21</v>
      </c>
      <c r="Z2" s="24"/>
      <c r="AA2" s="24"/>
      <c r="AB2" s="24"/>
      <c r="AC2" s="24"/>
    </row>
    <row r="3" spans="1:29" ht="20.25" customHeight="1" x14ac:dyDescent="0.45">
      <c r="Y3" s="4"/>
      <c r="Z3" s="4"/>
      <c r="AA3" s="4"/>
      <c r="AB3" s="4"/>
      <c r="AC3" s="4"/>
    </row>
    <row r="4" spans="1:29" ht="18.75" customHeight="1" x14ac:dyDescent="0.45">
      <c r="Z4" s="5"/>
      <c r="AA4" s="5"/>
      <c r="AB4" s="5"/>
      <c r="AC4" s="5"/>
    </row>
    <row r="5" spans="1:29" ht="51.75" customHeight="1" x14ac:dyDescent="0.4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29.25" customHeight="1" x14ac:dyDescent="0.45">
      <c r="A6" s="25" t="s">
        <v>40</v>
      </c>
      <c r="B6" s="25" t="s">
        <v>41</v>
      </c>
      <c r="C6" s="19" t="s">
        <v>0</v>
      </c>
      <c r="D6" s="20" t="s">
        <v>22</v>
      </c>
      <c r="E6" s="19" t="s">
        <v>1</v>
      </c>
      <c r="F6" s="19"/>
      <c r="G6" s="19"/>
      <c r="H6" s="19"/>
      <c r="I6" s="19"/>
      <c r="J6" s="19"/>
      <c r="K6" s="19"/>
      <c r="L6" s="19"/>
      <c r="M6" s="19"/>
      <c r="N6" s="19" t="s">
        <v>2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72.75" customHeight="1" x14ac:dyDescent="0.45">
      <c r="A7" s="25"/>
      <c r="B7" s="25"/>
      <c r="C7" s="19"/>
      <c r="D7" s="20"/>
      <c r="E7" s="19" t="s">
        <v>3</v>
      </c>
      <c r="F7" s="21" t="s">
        <v>4</v>
      </c>
      <c r="G7" s="21"/>
      <c r="H7" s="21"/>
      <c r="I7" s="21"/>
      <c r="J7" s="21"/>
      <c r="K7" s="21"/>
      <c r="L7" s="21"/>
      <c r="M7" s="21"/>
      <c r="N7" s="19" t="s">
        <v>3</v>
      </c>
      <c r="O7" s="19"/>
      <c r="P7" s="19"/>
      <c r="Q7" s="21" t="s">
        <v>4</v>
      </c>
      <c r="R7" s="21"/>
      <c r="S7" s="21"/>
      <c r="T7" s="21"/>
      <c r="U7" s="21"/>
      <c r="V7" s="21"/>
      <c r="W7" s="21"/>
      <c r="X7" s="21"/>
      <c r="Y7" s="21"/>
      <c r="Z7" s="20" t="s">
        <v>5</v>
      </c>
      <c r="AA7" s="20"/>
      <c r="AB7" s="20"/>
      <c r="AC7" s="20"/>
    </row>
    <row r="8" spans="1:29" ht="39.75" customHeight="1" x14ac:dyDescent="0.45">
      <c r="A8" s="25"/>
      <c r="B8" s="25"/>
      <c r="C8" s="19"/>
      <c r="D8" s="20"/>
      <c r="E8" s="19"/>
      <c r="F8" s="19" t="s">
        <v>6</v>
      </c>
      <c r="G8" s="19"/>
      <c r="H8" s="19"/>
      <c r="I8" s="19"/>
      <c r="J8" s="25" t="s">
        <v>43</v>
      </c>
      <c r="K8" s="19"/>
      <c r="L8" s="19" t="s">
        <v>7</v>
      </c>
      <c r="M8" s="23" t="s">
        <v>35</v>
      </c>
      <c r="N8" s="19"/>
      <c r="O8" s="19"/>
      <c r="P8" s="19"/>
      <c r="Q8" s="19" t="s">
        <v>8</v>
      </c>
      <c r="R8" s="19"/>
      <c r="S8" s="19" t="s">
        <v>9</v>
      </c>
      <c r="T8" s="19"/>
      <c r="U8" s="19"/>
      <c r="V8" s="19"/>
      <c r="W8" s="19" t="s">
        <v>27</v>
      </c>
      <c r="X8" s="19"/>
      <c r="Y8" s="22" t="s">
        <v>44</v>
      </c>
      <c r="Z8" s="20" t="s">
        <v>26</v>
      </c>
      <c r="AA8" s="20" t="s">
        <v>25</v>
      </c>
      <c r="AB8" s="20" t="s">
        <v>24</v>
      </c>
      <c r="AC8" s="20" t="s">
        <v>23</v>
      </c>
    </row>
    <row r="9" spans="1:29" ht="34.5" customHeight="1" x14ac:dyDescent="0.45">
      <c r="A9" s="25"/>
      <c r="B9" s="25"/>
      <c r="C9" s="19"/>
      <c r="D9" s="20"/>
      <c r="E9" s="19"/>
      <c r="F9" s="19"/>
      <c r="G9" s="19"/>
      <c r="H9" s="19"/>
      <c r="I9" s="19"/>
      <c r="J9" s="19"/>
      <c r="K9" s="19"/>
      <c r="L9" s="19"/>
      <c r="M9" s="23"/>
      <c r="N9" s="19"/>
      <c r="O9" s="19"/>
      <c r="P9" s="19"/>
      <c r="Q9" s="19"/>
      <c r="R9" s="19"/>
      <c r="S9" s="19" t="s">
        <v>10</v>
      </c>
      <c r="T9" s="19"/>
      <c r="U9" s="25" t="s">
        <v>46</v>
      </c>
      <c r="V9" s="19"/>
      <c r="W9" s="19"/>
      <c r="X9" s="19"/>
      <c r="Y9" s="23"/>
      <c r="Z9" s="20"/>
      <c r="AA9" s="20"/>
      <c r="AB9" s="20"/>
      <c r="AC9" s="20"/>
    </row>
    <row r="10" spans="1:29" ht="100.9" customHeight="1" x14ac:dyDescent="0.45">
      <c r="A10" s="25"/>
      <c r="B10" s="25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23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3"/>
      <c r="Z10" s="20"/>
      <c r="AA10" s="20"/>
      <c r="AB10" s="20"/>
      <c r="AC10" s="20"/>
    </row>
    <row r="11" spans="1:29" ht="178.9" customHeight="1" x14ac:dyDescent="0.45">
      <c r="A11" s="25"/>
      <c r="B11" s="25"/>
      <c r="C11" s="19"/>
      <c r="D11" s="20"/>
      <c r="E11" s="8" t="s">
        <v>34</v>
      </c>
      <c r="F11" s="8" t="s">
        <v>34</v>
      </c>
      <c r="G11" s="8" t="s">
        <v>12</v>
      </c>
      <c r="H11" s="14" t="s">
        <v>42</v>
      </c>
      <c r="I11" s="7" t="s">
        <v>33</v>
      </c>
      <c r="J11" s="8" t="s">
        <v>11</v>
      </c>
      <c r="K11" s="7" t="s">
        <v>32</v>
      </c>
      <c r="L11" s="8" t="s">
        <v>11</v>
      </c>
      <c r="M11" s="9" t="s">
        <v>13</v>
      </c>
      <c r="N11" s="8" t="s">
        <v>11</v>
      </c>
      <c r="O11" s="8" t="s">
        <v>29</v>
      </c>
      <c r="P11" s="8" t="s">
        <v>13</v>
      </c>
      <c r="Q11" s="8" t="s">
        <v>31</v>
      </c>
      <c r="R11" s="8" t="s">
        <v>30</v>
      </c>
      <c r="S11" s="8" t="s">
        <v>29</v>
      </c>
      <c r="T11" s="8" t="s">
        <v>13</v>
      </c>
      <c r="U11" s="8" t="s">
        <v>29</v>
      </c>
      <c r="V11" s="8" t="s">
        <v>13</v>
      </c>
      <c r="W11" s="8" t="s">
        <v>28</v>
      </c>
      <c r="X11" s="8" t="s">
        <v>13</v>
      </c>
      <c r="Y11" s="9" t="s">
        <v>13</v>
      </c>
      <c r="Z11" s="7" t="s">
        <v>14</v>
      </c>
      <c r="AA11" s="7" t="s">
        <v>14</v>
      </c>
      <c r="AB11" s="7" t="s">
        <v>14</v>
      </c>
      <c r="AC11" s="7" t="s">
        <v>14</v>
      </c>
    </row>
    <row r="12" spans="1:29" ht="31.5" customHeight="1" x14ac:dyDescent="0.45">
      <c r="A12" s="25"/>
      <c r="B12" s="25"/>
      <c r="C12" s="8" t="s">
        <v>15</v>
      </c>
      <c r="D12" s="7" t="s">
        <v>16</v>
      </c>
      <c r="E12" s="8" t="s">
        <v>15</v>
      </c>
      <c r="F12" s="8" t="s">
        <v>15</v>
      </c>
      <c r="G12" s="8" t="s">
        <v>16</v>
      </c>
      <c r="H12" s="7" t="s">
        <v>16</v>
      </c>
      <c r="I12" s="7" t="s">
        <v>16</v>
      </c>
      <c r="J12" s="8" t="s">
        <v>17</v>
      </c>
      <c r="K12" s="7" t="s">
        <v>16</v>
      </c>
      <c r="L12" s="8" t="s">
        <v>17</v>
      </c>
      <c r="M12" s="9" t="s">
        <v>16</v>
      </c>
      <c r="N12" s="8" t="s">
        <v>17</v>
      </c>
      <c r="O12" s="8" t="s">
        <v>17</v>
      </c>
      <c r="P12" s="8" t="s">
        <v>16</v>
      </c>
      <c r="Q12" s="6" t="s">
        <v>15</v>
      </c>
      <c r="R12" s="6" t="s">
        <v>16</v>
      </c>
      <c r="S12" s="6" t="s">
        <v>15</v>
      </c>
      <c r="T12" s="6" t="s">
        <v>16</v>
      </c>
      <c r="U12" s="8" t="s">
        <v>15</v>
      </c>
      <c r="V12" s="8" t="s">
        <v>16</v>
      </c>
      <c r="W12" s="8" t="s">
        <v>15</v>
      </c>
      <c r="X12" s="8" t="s">
        <v>16</v>
      </c>
      <c r="Y12" s="9" t="s">
        <v>16</v>
      </c>
      <c r="Z12" s="7" t="s">
        <v>15</v>
      </c>
      <c r="AA12" s="7" t="s">
        <v>15</v>
      </c>
      <c r="AB12" s="7" t="s">
        <v>15</v>
      </c>
      <c r="AC12" s="7" t="s">
        <v>15</v>
      </c>
    </row>
    <row r="13" spans="1:29" ht="79.5" customHeight="1" x14ac:dyDescent="0.45">
      <c r="A13" s="15"/>
      <c r="B13" s="16" t="s">
        <v>45</v>
      </c>
      <c r="C13" s="10">
        <f>C14</f>
        <v>6212.55</v>
      </c>
      <c r="D13" s="10">
        <f t="shared" ref="D13:AC13" si="0">D14</f>
        <v>1042721771.1099999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6212.55</v>
      </c>
      <c r="O13" s="10">
        <f t="shared" si="0"/>
        <v>7074.55</v>
      </c>
      <c r="P13" s="10">
        <f t="shared" si="0"/>
        <v>1042721771.1099999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6460.15</v>
      </c>
      <c r="V13" s="10">
        <f t="shared" si="0"/>
        <v>950975876.70999992</v>
      </c>
      <c r="W13" s="10">
        <f t="shared" si="0"/>
        <v>614.40000000000009</v>
      </c>
      <c r="X13" s="10">
        <f t="shared" si="0"/>
        <v>91745894.400000006</v>
      </c>
      <c r="Y13" s="10">
        <f t="shared" si="0"/>
        <v>0</v>
      </c>
      <c r="Z13" s="10">
        <f t="shared" si="0"/>
        <v>2895.9999999999995</v>
      </c>
      <c r="AA13" s="10">
        <f t="shared" si="0"/>
        <v>0</v>
      </c>
      <c r="AB13" s="10">
        <f t="shared" si="0"/>
        <v>0</v>
      </c>
      <c r="AC13" s="10">
        <f t="shared" si="0"/>
        <v>4178.55</v>
      </c>
    </row>
    <row r="14" spans="1:29" ht="39" customHeight="1" x14ac:dyDescent="0.45">
      <c r="A14" s="15"/>
      <c r="B14" s="16" t="s">
        <v>39</v>
      </c>
      <c r="C14" s="10">
        <f t="shared" ref="C14:AC14" si="1">SUM(C15:C19)</f>
        <v>6212.55</v>
      </c>
      <c r="D14" s="10">
        <f t="shared" si="1"/>
        <v>1042721771.1099999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1">
        <f t="shared" si="1"/>
        <v>0</v>
      </c>
      <c r="I14" s="11">
        <f t="shared" si="1"/>
        <v>0</v>
      </c>
      <c r="J14" s="10">
        <f t="shared" si="1"/>
        <v>0</v>
      </c>
      <c r="K14" s="11">
        <f t="shared" si="1"/>
        <v>0</v>
      </c>
      <c r="L14" s="10">
        <f t="shared" si="1"/>
        <v>0</v>
      </c>
      <c r="M14" s="10">
        <f t="shared" si="1"/>
        <v>0</v>
      </c>
      <c r="N14" s="12">
        <f t="shared" si="1"/>
        <v>6212.55</v>
      </c>
      <c r="O14" s="12">
        <f t="shared" si="1"/>
        <v>7074.55</v>
      </c>
      <c r="P14" s="12">
        <f t="shared" si="1"/>
        <v>1042721771.1099999</v>
      </c>
      <c r="Q14" s="12">
        <f t="shared" si="1"/>
        <v>0</v>
      </c>
      <c r="R14" s="10">
        <f t="shared" si="1"/>
        <v>0</v>
      </c>
      <c r="S14" s="10">
        <f t="shared" si="1"/>
        <v>0</v>
      </c>
      <c r="T14" s="10">
        <f t="shared" si="1"/>
        <v>0</v>
      </c>
      <c r="U14" s="10">
        <f t="shared" si="1"/>
        <v>6460.15</v>
      </c>
      <c r="V14" s="12">
        <f t="shared" si="1"/>
        <v>950975876.70999992</v>
      </c>
      <c r="W14" s="12">
        <f t="shared" si="1"/>
        <v>614.40000000000009</v>
      </c>
      <c r="X14" s="12">
        <f t="shared" si="1"/>
        <v>91745894.400000006</v>
      </c>
      <c r="Y14" s="12">
        <f t="shared" si="1"/>
        <v>0</v>
      </c>
      <c r="Z14" s="11">
        <f t="shared" si="1"/>
        <v>2895.9999999999995</v>
      </c>
      <c r="AA14" s="11">
        <f t="shared" si="1"/>
        <v>0</v>
      </c>
      <c r="AB14" s="13">
        <f t="shared" si="1"/>
        <v>0</v>
      </c>
      <c r="AC14" s="13">
        <f t="shared" si="1"/>
        <v>4178.55</v>
      </c>
    </row>
    <row r="15" spans="1:29" ht="51.75" customHeight="1" x14ac:dyDescent="0.45">
      <c r="A15" s="15">
        <v>1</v>
      </c>
      <c r="B15" s="17" t="s">
        <v>18</v>
      </c>
      <c r="C15" s="18">
        <v>900.80000000000007</v>
      </c>
      <c r="D15" s="18">
        <f t="shared" ref="D15:D19" si="2">G15+H15+I15+K15+M15+P15</f>
        <v>150640068.80000001</v>
      </c>
      <c r="E15" s="18">
        <f t="shared" ref="E15:E19" si="3">F15+J15+L15</f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 t="shared" ref="N15:N19" si="4">C15-E15</f>
        <v>900.80000000000007</v>
      </c>
      <c r="O15" s="18">
        <f t="shared" ref="O15:O19" si="5">Q15+S15+U15+W15</f>
        <v>1008.8</v>
      </c>
      <c r="P15" s="18">
        <f t="shared" ref="P15:P19" si="6">R15+T15+V15+X15+Y15</f>
        <v>150640068.80000001</v>
      </c>
      <c r="Q15" s="18">
        <v>0</v>
      </c>
      <c r="R15" s="18">
        <v>0</v>
      </c>
      <c r="S15" s="18">
        <v>0</v>
      </c>
      <c r="T15" s="18">
        <v>0</v>
      </c>
      <c r="U15" s="18">
        <v>1008.8</v>
      </c>
      <c r="V15" s="18">
        <v>150640068.80000001</v>
      </c>
      <c r="W15" s="18"/>
      <c r="X15" s="18"/>
      <c r="Y15" s="18">
        <v>0</v>
      </c>
      <c r="Z15" s="18">
        <v>116</v>
      </c>
      <c r="AA15" s="18">
        <v>0</v>
      </c>
      <c r="AB15" s="18">
        <v>0</v>
      </c>
      <c r="AC15" s="18">
        <v>892.8</v>
      </c>
    </row>
    <row r="16" spans="1:29" ht="76.5" customHeight="1" x14ac:dyDescent="0.45">
      <c r="A16" s="15">
        <v>2</v>
      </c>
      <c r="B16" s="17" t="s">
        <v>37</v>
      </c>
      <c r="C16" s="18">
        <v>1574.6299999999997</v>
      </c>
      <c r="D16" s="18">
        <f t="shared" si="2"/>
        <v>264781876.68000001</v>
      </c>
      <c r="E16" s="18">
        <f t="shared" si="3"/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4"/>
        <v>1574.6299999999997</v>
      </c>
      <c r="O16" s="18">
        <f t="shared" si="5"/>
        <v>1773.1799999999998</v>
      </c>
      <c r="P16" s="18">
        <f t="shared" si="6"/>
        <v>264781876.68000001</v>
      </c>
      <c r="Q16" s="18">
        <v>0</v>
      </c>
      <c r="R16" s="18">
        <v>0</v>
      </c>
      <c r="S16" s="18">
        <v>0</v>
      </c>
      <c r="T16" s="18">
        <v>0</v>
      </c>
      <c r="U16" s="18">
        <v>1773.1799999999998</v>
      </c>
      <c r="V16" s="18">
        <v>264781876.68000001</v>
      </c>
      <c r="W16" s="18"/>
      <c r="X16" s="18"/>
      <c r="Y16" s="18">
        <v>0</v>
      </c>
      <c r="Z16" s="18">
        <v>773.84999999999991</v>
      </c>
      <c r="AA16" s="18">
        <v>0</v>
      </c>
      <c r="AB16" s="18">
        <v>0</v>
      </c>
      <c r="AC16" s="18">
        <v>999.32999999999993</v>
      </c>
    </row>
    <row r="17" spans="1:29" ht="51.75" customHeight="1" x14ac:dyDescent="0.45">
      <c r="A17" s="15">
        <v>3</v>
      </c>
      <c r="B17" s="17" t="s">
        <v>38</v>
      </c>
      <c r="C17" s="18">
        <v>2815.52</v>
      </c>
      <c r="D17" s="18">
        <f t="shared" si="2"/>
        <v>489931139.68999994</v>
      </c>
      <c r="E17" s="18">
        <f t="shared" si="3"/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f t="shared" si="4"/>
        <v>2815.52</v>
      </c>
      <c r="O17" s="18">
        <f t="shared" si="5"/>
        <v>3245.37</v>
      </c>
      <c r="P17" s="18">
        <f t="shared" si="6"/>
        <v>489931139.68999994</v>
      </c>
      <c r="Q17" s="18">
        <v>0</v>
      </c>
      <c r="R17" s="18">
        <v>0</v>
      </c>
      <c r="S17" s="18">
        <v>0</v>
      </c>
      <c r="T17" s="18">
        <v>0</v>
      </c>
      <c r="U17" s="18">
        <v>3245.37</v>
      </c>
      <c r="V17" s="18">
        <v>489931139.68999994</v>
      </c>
      <c r="W17" s="18"/>
      <c r="X17" s="18"/>
      <c r="Y17" s="18">
        <v>0</v>
      </c>
      <c r="Z17" s="18">
        <v>1641.55</v>
      </c>
      <c r="AA17" s="18">
        <v>0</v>
      </c>
      <c r="AB17" s="18">
        <v>0</v>
      </c>
      <c r="AC17" s="18">
        <v>1603.82</v>
      </c>
    </row>
    <row r="18" spans="1:29" ht="84" customHeight="1" x14ac:dyDescent="0.45">
      <c r="A18" s="15">
        <v>4</v>
      </c>
      <c r="B18" s="17" t="s">
        <v>19</v>
      </c>
      <c r="C18" s="18">
        <v>562.79999999999995</v>
      </c>
      <c r="D18" s="18">
        <f t="shared" si="2"/>
        <v>91745894.400000006</v>
      </c>
      <c r="E18" s="18">
        <f t="shared" si="3"/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4"/>
        <v>562.79999999999995</v>
      </c>
      <c r="O18" s="18">
        <f t="shared" si="5"/>
        <v>614.40000000000009</v>
      </c>
      <c r="P18" s="18">
        <f t="shared" si="6"/>
        <v>91745894.400000006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614.40000000000009</v>
      </c>
      <c r="X18" s="18">
        <v>91745894.400000006</v>
      </c>
      <c r="Y18" s="18">
        <v>0</v>
      </c>
      <c r="Z18" s="18">
        <v>86</v>
      </c>
      <c r="AA18" s="18">
        <v>0</v>
      </c>
      <c r="AB18" s="18">
        <v>0</v>
      </c>
      <c r="AC18" s="18">
        <v>528.40000000000009</v>
      </c>
    </row>
    <row r="19" spans="1:29" ht="76.5" customHeight="1" x14ac:dyDescent="0.45">
      <c r="A19" s="15">
        <v>5</v>
      </c>
      <c r="B19" s="17" t="s">
        <v>20</v>
      </c>
      <c r="C19" s="18">
        <v>358.80000000000007</v>
      </c>
      <c r="D19" s="18">
        <f t="shared" si="2"/>
        <v>45622791.539999999</v>
      </c>
      <c r="E19" s="18">
        <f t="shared" si="3"/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f t="shared" si="4"/>
        <v>358.80000000000007</v>
      </c>
      <c r="O19" s="18">
        <f t="shared" si="5"/>
        <v>432.79999999999995</v>
      </c>
      <c r="P19" s="18">
        <f t="shared" si="6"/>
        <v>45622791.539999999</v>
      </c>
      <c r="Q19" s="18">
        <v>0</v>
      </c>
      <c r="R19" s="18">
        <v>0</v>
      </c>
      <c r="S19" s="18">
        <v>0</v>
      </c>
      <c r="T19" s="18">
        <v>0</v>
      </c>
      <c r="U19" s="18">
        <v>432.79999999999995</v>
      </c>
      <c r="V19" s="18">
        <v>45622791.539999999</v>
      </c>
      <c r="W19" s="18"/>
      <c r="X19" s="18"/>
      <c r="Y19" s="18">
        <v>0</v>
      </c>
      <c r="Z19" s="18">
        <v>278.60000000000002</v>
      </c>
      <c r="AA19" s="18">
        <v>0</v>
      </c>
      <c r="AB19" s="18">
        <v>0</v>
      </c>
      <c r="AC19" s="18">
        <v>154.19999999999993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Y1:AC1"/>
    <mergeCell ref="Q7:Y7"/>
    <mergeCell ref="Z7:AC7"/>
    <mergeCell ref="F8:I10"/>
    <mergeCell ref="J8:K10"/>
    <mergeCell ref="L8:L10"/>
    <mergeCell ref="M8:M10"/>
    <mergeCell ref="Y2:AC2"/>
    <mergeCell ref="AA8:AA10"/>
    <mergeCell ref="AB8:AB10"/>
    <mergeCell ref="AC8:AC10"/>
    <mergeCell ref="S9:T10"/>
    <mergeCell ref="U9:V10"/>
    <mergeCell ref="A5:AC5"/>
    <mergeCell ref="A6:A12"/>
    <mergeCell ref="B6:B12"/>
    <mergeCell ref="N7:P10"/>
    <mergeCell ref="N6:AC6"/>
    <mergeCell ref="Q8:R10"/>
    <mergeCell ref="S8:V8"/>
    <mergeCell ref="W8:X10"/>
    <mergeCell ref="Y8:Y10"/>
    <mergeCell ref="Z8:Z10"/>
    <mergeCell ref="C6:C11"/>
    <mergeCell ref="D6:D11"/>
    <mergeCell ref="E6:M6"/>
    <mergeCell ref="E7:E10"/>
    <mergeCell ref="F7:M7"/>
  </mergeCells>
  <printOptions horizontalCentered="1"/>
  <pageMargins left="0.39370078740157483" right="0.39370078740157483" top="0.98425196850393704" bottom="0.74803149606299213" header="0.31496062992125984" footer="0.31496062992125984"/>
  <pageSetup paperSize="8" scale="32" firstPageNumber="32" fitToHeight="0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2'!Print_Area</vt:lpstr>
    </vt:vector>
  </TitlesOfParts>
  <Manager/>
  <Company>Фонд ЖКХ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Терехова Ольга Владимировна</cp:lastModifiedBy>
  <cp:lastPrinted>2025-12-12T09:19:37Z</cp:lastPrinted>
  <dcterms:created xsi:type="dcterms:W3CDTF">2012-12-13T11:50:40Z</dcterms:created>
  <dcterms:modified xsi:type="dcterms:W3CDTF">2025-12-18T06:17:18Z</dcterms:modified>
  <cp:category>Формы</cp:category>
</cp:coreProperties>
</file>