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риложение 5 " sheetId="1" r:id="rId1"/>
  </sheets>
  <definedNames>
    <definedName name="_xlnm.Print_Titles" localSheetId="0">'Приложение 5 '!$7:$7</definedName>
  </definedNames>
  <calcPr calcId="145621"/>
</workbook>
</file>

<file path=xl/calcChain.xml><?xml version="1.0" encoding="utf-8"?>
<calcChain xmlns="http://schemas.openxmlformats.org/spreadsheetml/2006/main">
  <c r="B12" i="1" l="1"/>
  <c r="C12" i="1"/>
  <c r="E12" i="1"/>
  <c r="F12" i="1"/>
  <c r="G12" i="1"/>
  <c r="H12" i="1"/>
  <c r="I12" i="1"/>
  <c r="J12" i="1"/>
  <c r="K12" i="1"/>
  <c r="L12" i="1"/>
  <c r="M12" i="1"/>
  <c r="D12" i="1"/>
  <c r="H10" i="1" l="1"/>
  <c r="H13" i="1" l="1"/>
  <c r="I13" i="1"/>
  <c r="J13" i="1"/>
  <c r="K13" i="1"/>
  <c r="L13" i="1"/>
  <c r="M13" i="1"/>
  <c r="B13" i="1"/>
  <c r="C13" i="1"/>
  <c r="E13" i="1"/>
  <c r="F13" i="1"/>
  <c r="D13" i="1"/>
  <c r="G13" i="1"/>
  <c r="B10" i="1"/>
  <c r="G10" i="1"/>
  <c r="I10" i="1"/>
  <c r="J10" i="1"/>
  <c r="K10" i="1"/>
  <c r="L10" i="1"/>
  <c r="M10" i="1"/>
  <c r="D10" i="1"/>
  <c r="E10" i="1"/>
  <c r="F10" i="1"/>
  <c r="J11" i="1" l="1"/>
  <c r="K11" i="1"/>
  <c r="L11" i="1"/>
  <c r="M86" i="1"/>
  <c r="M87" i="1" s="1"/>
  <c r="J9" i="1"/>
  <c r="K9" i="1"/>
  <c r="L9" i="1"/>
  <c r="M9" i="1"/>
  <c r="L86" i="1" l="1"/>
  <c r="L87" i="1" s="1"/>
  <c r="K86" i="1"/>
  <c r="K87" i="1" s="1"/>
  <c r="J86" i="1"/>
  <c r="J87" i="1" s="1"/>
  <c r="M11" i="1"/>
  <c r="F9" i="1"/>
  <c r="G9" i="1"/>
  <c r="H9" i="1"/>
  <c r="I9" i="1"/>
  <c r="F11" i="1" l="1"/>
  <c r="F86" i="1"/>
  <c r="F87" i="1" s="1"/>
  <c r="I11" i="1"/>
  <c r="I86" i="1"/>
  <c r="I87" i="1" s="1"/>
  <c r="H11" i="1"/>
  <c r="H86" i="1"/>
  <c r="H87" i="1" s="1"/>
  <c r="G11" i="1"/>
  <c r="G86" i="1"/>
  <c r="G87" i="1" s="1"/>
  <c r="E9" i="1"/>
  <c r="E11" i="1"/>
  <c r="E86" i="1" l="1"/>
  <c r="E87" i="1" s="1"/>
  <c r="D9" i="1"/>
  <c r="C9" i="1"/>
  <c r="B11" i="1" l="1"/>
  <c r="D86" i="1"/>
  <c r="D87" i="1" s="1"/>
  <c r="B86" i="1" l="1"/>
  <c r="B87" i="1" s="1"/>
  <c r="D11" i="1"/>
  <c r="C10" i="1" l="1"/>
  <c r="C11" i="1" s="1"/>
  <c r="C86" i="1" l="1"/>
  <c r="C87" i="1" s="1"/>
</calcChain>
</file>

<file path=xl/sharedStrings.xml><?xml version="1.0" encoding="utf-8"?>
<sst xmlns="http://schemas.openxmlformats.org/spreadsheetml/2006/main" count="99" uniqueCount="84">
  <si>
    <t>к Бюджетному прогнозу</t>
  </si>
  <si>
    <t>вариант 2 (базовый)</t>
  </si>
  <si>
    <t>тыс.руб.</t>
  </si>
  <si>
    <t>Показатель</t>
  </si>
  <si>
    <t>2023 год</t>
  </si>
  <si>
    <t>2024 год</t>
  </si>
  <si>
    <t>2025 год</t>
  </si>
  <si>
    <t>2026 год</t>
  </si>
  <si>
    <t>2027 год</t>
  </si>
  <si>
    <t>2028 год</t>
  </si>
  <si>
    <t>Расходы всего</t>
  </si>
  <si>
    <t>% к предыдущему году</t>
  </si>
  <si>
    <t>1. Программные расходы, всего</t>
  </si>
  <si>
    <t>Удельный вес (%)</t>
  </si>
  <si>
    <t>2029 год</t>
  </si>
  <si>
    <t>2030 год</t>
  </si>
  <si>
    <t>2031 год</t>
  </si>
  <si>
    <t>2032 год</t>
  </si>
  <si>
    <t>2033 год</t>
  </si>
  <si>
    <t>2034 год</t>
  </si>
  <si>
    <t>Приложение 5</t>
  </si>
  <si>
    <t>2. Непрограммные расходы, всего*</t>
  </si>
  <si>
    <t>из них расходы на национальные проекты, всего</t>
  </si>
  <si>
    <t>удельный вес в общем объеме расходов (%)</t>
  </si>
  <si>
    <t>удельный вес (%)</t>
  </si>
  <si>
    <t>их них</t>
  </si>
  <si>
    <t>1.1. Развитие здравоохранения в Ленинградской области</t>
  </si>
  <si>
    <t>1.2. Современное образование в Ленинградской области</t>
  </si>
  <si>
    <t>1.3. Социальная поддержка отдельных категорий граждан в Ленинградской области</t>
  </si>
  <si>
    <t>1.4. Развитие физической культуры и спорта в Ленинградской области</t>
  </si>
  <si>
    <t>1.5. Развитие культуры в Ленинградской области</t>
  </si>
  <si>
    <t>1.6. Формирование городской среды и обеспечение качественным жильем граждан на территории Ленинградской области</t>
  </si>
  <si>
    <t>1.7.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</t>
  </si>
  <si>
    <t>1.8. Безопасность Ленинградской области</t>
  </si>
  <si>
    <t>1.9. Охрана окружающей среды Ленинградской области</t>
  </si>
  <si>
    <t>1.10. Цифровое развитие Ленинградской области</t>
  </si>
  <si>
    <t>1.11. Стимулирование экономической активности Ленинградской области</t>
  </si>
  <si>
    <t>1.12. Развитие транспортной системы Ленинградской области</t>
  </si>
  <si>
    <t>1.13. Развитие сельского хозяйства Ленинградской области</t>
  </si>
  <si>
    <t>1.15. Устойчивое общественное развитие в Ленинградской области</t>
  </si>
  <si>
    <t>1.16. Содействие занятости населения Ленинградской области</t>
  </si>
  <si>
    <t xml:space="preserve">1.17. Развитие внутреннего и въездного туризма в Ленинградской области </t>
  </si>
  <si>
    <t>1.18. Комплексное развитие сельских территорий Ленинградской области</t>
  </si>
  <si>
    <t>1.14. Управление государственными финансами и государственным долгом Ленинградской области</t>
  </si>
  <si>
    <t>Региональный проект "Семейные ценности и инфраструктура культуры" национального проекта "Семья"</t>
  </si>
  <si>
    <t>Региональный проект "Борьба с сахарным диабетом" национального проекта "Продолжительная и активная жизнь"</t>
  </si>
  <si>
    <t>Региональный проект "Борьба с гепатитом С и минимизация рисков распространения данного заболевания" национального проекта "Продолжительная и активная жизнь"</t>
  </si>
  <si>
    <t>Региональный проект "Совершенствование экстренной медицинской помощи" национального проекта "Продолжительная и активная жизнь"</t>
  </si>
  <si>
    <t>Региональный проект "Оптимальная для восстановления здоровья медицинская реабилитация" национального проекта "Продолжительная и активная жизнь"</t>
  </si>
  <si>
    <t>Региональный проект "Здоровье для каждого" национального проекта "Продолжительная и активная жизнь"</t>
  </si>
  <si>
    <t>Региональный проект "Модернизация первичного звена здравоохранения Российской Федерации" национального проекта "Продолжительная и активная жизнь"</t>
  </si>
  <si>
    <t>Региональный проект "Борьба с сердечно-сосудистыми заболеваниями" национального проекта "Продолжительная и активная жизнь"</t>
  </si>
  <si>
    <t>Региональный проект "Охрана материнства и детства" национального проекта "Семья"</t>
  </si>
  <si>
    <t>Региональный проект "Россия - страна возможностей" национального проекта "Молодежь и дети"</t>
  </si>
  <si>
    <t>Региональный проект "Мы вместе (Воспитание гармонично развитой личности)" национального проекта "Молодежь и дети"</t>
  </si>
  <si>
    <t>Региональный проект "Все лучшее детям" национального проекта "Молодежь и дети"</t>
  </si>
  <si>
    <t>Региональный проект "Педагоги и наставники" национального проекта "Молодежь и дети"</t>
  </si>
  <si>
    <t>Региональный проект "Поддержка семьи" национального проекта "Семья"</t>
  </si>
  <si>
    <t>Региональный проект "Многодетная семья" национального проекта "Семья"</t>
  </si>
  <si>
    <t>Региональный проект "Старшее поколение" национального проекта "Семья"</t>
  </si>
  <si>
    <t>Региональный проект "Формирование комфортной городской среды" национального проекта "Инфраструктура для жизни"</t>
  </si>
  <si>
    <t>Региональный проект "Модернизация коммунальной инфраструктуры" национального проекта "Инфраструктура для жизни"</t>
  </si>
  <si>
    <t>Региональный проект "Стимулирование спроса на отечественные беспилотные авиационные системы" национального проекта "Беспилотные авиационные системы"</t>
  </si>
  <si>
    <t>Региональный проект "Вода России" национального проекта "Экологическое благополучие"</t>
  </si>
  <si>
    <t>Региональный проект "Сохранение лесов" национального проекта "Экологическое благополучие"</t>
  </si>
  <si>
    <t>Региональный проект "Промышленный экспорт" национального проекта "Международная кооперация и экспорт"</t>
  </si>
  <si>
    <t>Региональный проект "Производительность труда" национального проекта "Эффективная и конкурентная экономика"</t>
  </si>
  <si>
    <t>Региональный проект "Безопасность дорожного движения"  национального проекта "Инфраструктура для жизни"</t>
  </si>
  <si>
    <t>Региональный проект "Региональная и местная дорожная сеть"  национального проекта "Инфраструктура для жизни"</t>
  </si>
  <si>
    <t>Региональный проект "Управление рынком труда" национального проекта "Кадры"</t>
  </si>
  <si>
    <t>Региональный проект "Образование для рынка труда" национального проекта "Кадры"</t>
  </si>
  <si>
    <t>Региональный проект "Активные меры содействия занятости" национального проекта "Кадры"</t>
  </si>
  <si>
    <t>Региональный проект "Человек труда" национального проекта "Кадры"</t>
  </si>
  <si>
    <t>Региональный проект "Создание номерного фонда, инфраструктуры и новых точек притяжения" национального проекта "Туризм и гостеприимство"</t>
  </si>
  <si>
    <t>Региональный проект "Кадры в агропромышленном комплексе" национального проекта "Технологическое обеспечение продовольственной безопасности"</t>
  </si>
  <si>
    <t>Показатели финансового обеспечения национальных проектов и государственных программ Ленинградской области на период
 до 2034 года</t>
  </si>
  <si>
    <t>* в 2027 и 2028 годах в непрограммных расходах учтены условно утвержденные расходы</t>
  </si>
  <si>
    <t>Региональный проект  "Жилье" национального проекта "Инфраструктура для жизни"</t>
  </si>
  <si>
    <t>Региональный проект "Профессионалитет" национального проекта "Молодежь и дети"</t>
  </si>
  <si>
    <t>Региональный проект "Экономика замкнутого цикла" национального проекта "Экологическое благополучие"</t>
  </si>
  <si>
    <t>Региональный проект  "Малое и среднее предпринимательство и поддержка индивидуальной предпринимательской инициативы" национального проекта "Эффективная и конкурентная экономика"</t>
  </si>
  <si>
    <t>Региональный проект "Общесистемные меры развития дорожного хозяйства" национального проекта "Инфраструктура для жизни"</t>
  </si>
  <si>
    <t>Региональный проект "Создание условий для развития научных разработок в селекции и генетике" национального проекта "Технологическое обеспечение продовольственной безопасности"</t>
  </si>
  <si>
    <t>Региональный проект "Цифровые платформы в отраслях социальной сферы" национального проекта "Экономика данных и цифровая трансформация государства"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</si>
</sst>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zoomScaleNormal="100" workbookViewId="0">
      <selection activeCell="V13" sqref="V13"/>
    </sheetView>
  </sheetViews>
  <sheetFormatPr defaultColWidth="9.140625" defaultRowHeight="15" x14ac:dyDescent="0.25"/>
  <cols>
    <col min="1" max="1" width="40.42578125" style="1" customWidth="1"/>
    <col min="2" max="3" width="15.5703125" style="2" bestFit="1" customWidth="1"/>
    <col min="4" max="4" width="15.5703125" style="1" bestFit="1" customWidth="1"/>
    <col min="5" max="5" width="18.8554687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5" style="1" customWidth="1"/>
    <col min="10" max="13" width="15.7109375" style="1" customWidth="1"/>
    <col min="14" max="16384" width="9.140625" style="1"/>
  </cols>
  <sheetData>
    <row r="1" spans="1:13" ht="19.5" customHeight="1" x14ac:dyDescent="0.25">
      <c r="G1" s="3"/>
      <c r="M1" s="3" t="s">
        <v>20</v>
      </c>
    </row>
    <row r="2" spans="1:13" ht="19.5" customHeight="1" x14ac:dyDescent="0.25">
      <c r="G2" s="3"/>
      <c r="M2" s="3" t="s">
        <v>0</v>
      </c>
    </row>
    <row r="3" spans="1:13" ht="19.5" customHeight="1" x14ac:dyDescent="0.25">
      <c r="G3" s="3"/>
    </row>
    <row r="4" spans="1:13" ht="42.75" customHeight="1" x14ac:dyDescent="0.25">
      <c r="A4" s="33" t="s">
        <v>75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20.2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0.25" customHeight="1" x14ac:dyDescent="0.25">
      <c r="A6" s="4"/>
      <c r="B6" s="5"/>
      <c r="C6" s="5"/>
      <c r="D6" s="4"/>
      <c r="E6" s="4"/>
      <c r="G6" s="6"/>
      <c r="M6" s="6" t="s">
        <v>2</v>
      </c>
    </row>
    <row r="7" spans="1:13" ht="30.75" customHeight="1" x14ac:dyDescent="0.25">
      <c r="A7" s="7" t="s">
        <v>3</v>
      </c>
      <c r="B7" s="21" t="s">
        <v>4</v>
      </c>
      <c r="C7" s="21" t="s">
        <v>5</v>
      </c>
      <c r="D7" s="22" t="s">
        <v>6</v>
      </c>
      <c r="E7" s="8" t="s">
        <v>7</v>
      </c>
      <c r="F7" s="8" t="s">
        <v>8</v>
      </c>
      <c r="G7" s="8" t="s">
        <v>9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</row>
    <row r="8" spans="1:13" s="11" customFormat="1" ht="15.75" x14ac:dyDescent="0.2">
      <c r="A8" s="9" t="s">
        <v>10</v>
      </c>
      <c r="B8" s="10">
        <v>215318586.42000002</v>
      </c>
      <c r="C8" s="10">
        <v>256091302.30000001</v>
      </c>
      <c r="D8" s="32">
        <v>300730376.39999998</v>
      </c>
      <c r="E8" s="32">
        <v>309531880.403</v>
      </c>
      <c r="F8" s="32">
        <v>308771080.18700004</v>
      </c>
      <c r="G8" s="32">
        <v>313851110.5</v>
      </c>
      <c r="H8" s="32">
        <v>330993615.33200008</v>
      </c>
      <c r="I8" s="32">
        <v>352487939.04527998</v>
      </c>
      <c r="J8" s="32">
        <v>383758101.7590912</v>
      </c>
      <c r="K8" s="32">
        <v>408493127.6654548</v>
      </c>
      <c r="L8" s="32">
        <v>433940648.57207304</v>
      </c>
      <c r="M8" s="32">
        <v>461159527.9669559</v>
      </c>
    </row>
    <row r="9" spans="1:13" s="2" customFormat="1" ht="15.75" x14ac:dyDescent="0.25">
      <c r="A9" s="12" t="s">
        <v>11</v>
      </c>
      <c r="B9" s="13"/>
      <c r="C9" s="13">
        <f>C8*100/B8</f>
        <v>118.93599459197118</v>
      </c>
      <c r="D9" s="23">
        <f>D8*100/C8</f>
        <v>117.43092158893674</v>
      </c>
      <c r="E9" s="23">
        <f>E8*100/D8</f>
        <v>102.92670933623718</v>
      </c>
      <c r="F9" s="23">
        <f t="shared" ref="F9:I9" si="0">F8*100/E8</f>
        <v>99.754209416164372</v>
      </c>
      <c r="G9" s="23">
        <f t="shared" si="0"/>
        <v>101.64524161716291</v>
      </c>
      <c r="H9" s="13">
        <f t="shared" si="0"/>
        <v>105.46198635546969</v>
      </c>
      <c r="I9" s="13">
        <f t="shared" si="0"/>
        <v>106.49387864829968</v>
      </c>
      <c r="J9" s="13">
        <f t="shared" ref="J9" si="1">J8*100/I8</f>
        <v>108.87127168053098</v>
      </c>
      <c r="K9" s="13">
        <f t="shared" ref="K9" si="2">K8*100/J8</f>
        <v>106.44547327938663</v>
      </c>
      <c r="L9" s="13">
        <f t="shared" ref="L9" si="3">L8*100/K8</f>
        <v>106.22960808473114</v>
      </c>
      <c r="M9" s="13">
        <f t="shared" ref="M9" si="4">M8*100/L8</f>
        <v>106.2724889877105</v>
      </c>
    </row>
    <row r="10" spans="1:13" s="2" customFormat="1" ht="15.75" x14ac:dyDescent="0.25">
      <c r="A10" s="12" t="s">
        <v>12</v>
      </c>
      <c r="B10" s="13">
        <f t="shared" ref="B10:M10" si="5">B14+B24+B32+B37+B38+B41+B45+B48+B49+B55+B56+B61+B66+B69+B70+B74+B80+B83</f>
        <v>199404462.59999999</v>
      </c>
      <c r="C10" s="13">
        <f t="shared" si="5"/>
        <v>241618368.90000001</v>
      </c>
      <c r="D10" s="23">
        <f t="shared" si="5"/>
        <v>282835789.79999995</v>
      </c>
      <c r="E10" s="23">
        <f t="shared" si="5"/>
        <v>283103554.09999996</v>
      </c>
      <c r="F10" s="23">
        <f t="shared" si="5"/>
        <v>266230852.09999993</v>
      </c>
      <c r="G10" s="23">
        <f t="shared" si="5"/>
        <v>250044680.00000003</v>
      </c>
      <c r="H10" s="13">
        <f t="shared" si="5"/>
        <v>172174291.97</v>
      </c>
      <c r="I10" s="13">
        <f t="shared" si="5"/>
        <v>171576141.30999997</v>
      </c>
      <c r="J10" s="13">
        <f t="shared" si="5"/>
        <v>0</v>
      </c>
      <c r="K10" s="13">
        <f t="shared" si="5"/>
        <v>0</v>
      </c>
      <c r="L10" s="13">
        <f t="shared" si="5"/>
        <v>0</v>
      </c>
      <c r="M10" s="13">
        <f t="shared" si="5"/>
        <v>0</v>
      </c>
    </row>
    <row r="11" spans="1:13" s="16" customFormat="1" ht="15.75" x14ac:dyDescent="0.25">
      <c r="A11" s="14" t="s">
        <v>24</v>
      </c>
      <c r="B11" s="15">
        <f t="shared" ref="B11:D11" si="6">B10*100/B8</f>
        <v>92.609033857877023</v>
      </c>
      <c r="C11" s="15">
        <f t="shared" si="6"/>
        <v>94.348525986624253</v>
      </c>
      <c r="D11" s="25">
        <f t="shared" si="6"/>
        <v>94.049624512756736</v>
      </c>
      <c r="E11" s="25">
        <f>E10*100/E8</f>
        <v>91.461840289733246</v>
      </c>
      <c r="F11" s="25">
        <f t="shared" ref="F11:M11" si="7">F10*100/F8</f>
        <v>86.222729129542628</v>
      </c>
      <c r="G11" s="25">
        <f t="shared" si="7"/>
        <v>79.669840773113989</v>
      </c>
      <c r="H11" s="15">
        <f t="shared" si="7"/>
        <v>52.017405773009301</v>
      </c>
      <c r="I11" s="15">
        <f t="shared" si="7"/>
        <v>48.675748104947104</v>
      </c>
      <c r="J11" s="15">
        <f t="shared" si="7"/>
        <v>0</v>
      </c>
      <c r="K11" s="15">
        <f t="shared" si="7"/>
        <v>0</v>
      </c>
      <c r="L11" s="15">
        <f t="shared" si="7"/>
        <v>0</v>
      </c>
      <c r="M11" s="15">
        <f t="shared" si="7"/>
        <v>0</v>
      </c>
    </row>
    <row r="12" spans="1:13" s="31" customFormat="1" ht="30" x14ac:dyDescent="0.25">
      <c r="A12" s="30" t="s">
        <v>22</v>
      </c>
      <c r="B12" s="25">
        <f t="shared" ref="B12:M12" si="8">SUM(B16:B23,B26:B31,B34:B36,B40:B40,B43:B44,B47:B47,B51:B54,B58:B60,B63:B65,B68,B72:B73,B76:B79,B82:B82,B85)</f>
        <v>0</v>
      </c>
      <c r="C12" s="25">
        <f t="shared" si="8"/>
        <v>0</v>
      </c>
      <c r="D12" s="25">
        <f t="shared" si="8"/>
        <v>29243046.299999997</v>
      </c>
      <c r="E12" s="25">
        <f t="shared" si="8"/>
        <v>28507273.800000001</v>
      </c>
      <c r="F12" s="25">
        <f t="shared" si="8"/>
        <v>35688187.900000006</v>
      </c>
      <c r="G12" s="25">
        <f t="shared" si="8"/>
        <v>29421134.600000001</v>
      </c>
      <c r="H12" s="25">
        <f t="shared" si="8"/>
        <v>0</v>
      </c>
      <c r="I12" s="25">
        <f t="shared" si="8"/>
        <v>0</v>
      </c>
      <c r="J12" s="25">
        <f t="shared" si="8"/>
        <v>0</v>
      </c>
      <c r="K12" s="25">
        <f t="shared" si="8"/>
        <v>0</v>
      </c>
      <c r="L12" s="25">
        <f t="shared" si="8"/>
        <v>0</v>
      </c>
      <c r="M12" s="25">
        <f t="shared" si="8"/>
        <v>0</v>
      </c>
    </row>
    <row r="13" spans="1:13" s="31" customFormat="1" ht="30" x14ac:dyDescent="0.25">
      <c r="A13" s="30" t="s">
        <v>23</v>
      </c>
      <c r="B13" s="25">
        <f>B12/B8*100</f>
        <v>0</v>
      </c>
      <c r="C13" s="25">
        <f t="shared" ref="C13:M13" si="9">C12/C8*100</f>
        <v>0</v>
      </c>
      <c r="D13" s="25">
        <f t="shared" si="9"/>
        <v>9.7240081464547394</v>
      </c>
      <c r="E13" s="25">
        <f t="shared" si="9"/>
        <v>9.2098021576596558</v>
      </c>
      <c r="F13" s="25">
        <f t="shared" si="9"/>
        <v>11.558138112671136</v>
      </c>
      <c r="G13" s="25">
        <f t="shared" si="9"/>
        <v>9.3742330728506378</v>
      </c>
      <c r="H13" s="25">
        <f t="shared" si="9"/>
        <v>0</v>
      </c>
      <c r="I13" s="25">
        <f t="shared" si="9"/>
        <v>0</v>
      </c>
      <c r="J13" s="25">
        <f t="shared" si="9"/>
        <v>0</v>
      </c>
      <c r="K13" s="25">
        <f t="shared" si="9"/>
        <v>0</v>
      </c>
      <c r="L13" s="25">
        <f t="shared" si="9"/>
        <v>0</v>
      </c>
      <c r="M13" s="25">
        <f t="shared" si="9"/>
        <v>0</v>
      </c>
    </row>
    <row r="14" spans="1:13" s="27" customFormat="1" ht="36" customHeight="1" x14ac:dyDescent="0.25">
      <c r="A14" s="17" t="s">
        <v>26</v>
      </c>
      <c r="B14" s="23">
        <v>30345608.899999999</v>
      </c>
      <c r="C14" s="23">
        <v>34804315.600000001</v>
      </c>
      <c r="D14" s="23">
        <v>41065992</v>
      </c>
      <c r="E14" s="23">
        <v>39982044.600000001</v>
      </c>
      <c r="F14" s="23">
        <v>38260049.899999999</v>
      </c>
      <c r="G14" s="23">
        <v>36921045.600000001</v>
      </c>
      <c r="H14" s="23">
        <v>31950818.890000001</v>
      </c>
      <c r="I14" s="23">
        <v>31950818.890000001</v>
      </c>
      <c r="J14" s="26"/>
      <c r="K14" s="26"/>
      <c r="L14" s="26"/>
      <c r="M14" s="26"/>
    </row>
    <row r="15" spans="1:13" s="27" customFormat="1" ht="15.75" x14ac:dyDescent="0.25">
      <c r="A15" s="17" t="s">
        <v>25</v>
      </c>
      <c r="B15" s="23"/>
      <c r="C15" s="23"/>
      <c r="D15" s="23"/>
      <c r="E15" s="23"/>
      <c r="F15" s="23"/>
      <c r="G15" s="23"/>
      <c r="H15" s="23"/>
      <c r="I15" s="23"/>
      <c r="J15" s="26"/>
      <c r="K15" s="26"/>
      <c r="L15" s="26"/>
      <c r="M15" s="26"/>
    </row>
    <row r="16" spans="1:13" s="27" customFormat="1" ht="51" x14ac:dyDescent="0.25">
      <c r="A16" s="17" t="s">
        <v>50</v>
      </c>
      <c r="B16" s="23"/>
      <c r="C16" s="23"/>
      <c r="D16" s="23">
        <v>2071897.6</v>
      </c>
      <c r="E16" s="23">
        <v>478586.2</v>
      </c>
      <c r="F16" s="23">
        <v>610613.69999999995</v>
      </c>
      <c r="G16" s="23">
        <v>980129.1</v>
      </c>
      <c r="H16" s="23"/>
      <c r="I16" s="23"/>
      <c r="J16" s="26"/>
      <c r="K16" s="26"/>
      <c r="L16" s="26"/>
      <c r="M16" s="26"/>
    </row>
    <row r="17" spans="1:13" s="27" customFormat="1" ht="38.25" x14ac:dyDescent="0.25">
      <c r="A17" s="17" t="s">
        <v>51</v>
      </c>
      <c r="B17" s="23"/>
      <c r="C17" s="23"/>
      <c r="D17" s="23">
        <v>162085.6</v>
      </c>
      <c r="E17" s="23">
        <v>138459.79999999999</v>
      </c>
      <c r="F17" s="23">
        <v>140536.20000000001</v>
      </c>
      <c r="G17" s="23">
        <v>142023.70000000001</v>
      </c>
      <c r="H17" s="23"/>
      <c r="I17" s="23"/>
      <c r="J17" s="26"/>
      <c r="K17" s="26"/>
      <c r="L17" s="26"/>
      <c r="M17" s="26"/>
    </row>
    <row r="18" spans="1:13" s="27" customFormat="1" ht="38.25" x14ac:dyDescent="0.25">
      <c r="A18" s="17" t="s">
        <v>45</v>
      </c>
      <c r="B18" s="23"/>
      <c r="C18" s="23"/>
      <c r="D18" s="23">
        <v>125121.9</v>
      </c>
      <c r="E18" s="23">
        <v>66397.5</v>
      </c>
      <c r="F18" s="23">
        <v>9090.4</v>
      </c>
      <c r="G18" s="23">
        <v>8434.7000000000007</v>
      </c>
      <c r="H18" s="23"/>
      <c r="I18" s="23"/>
      <c r="J18" s="26"/>
      <c r="K18" s="26"/>
      <c r="L18" s="26"/>
      <c r="M18" s="26"/>
    </row>
    <row r="19" spans="1:13" s="27" customFormat="1" ht="51" x14ac:dyDescent="0.25">
      <c r="A19" s="17" t="s">
        <v>46</v>
      </c>
      <c r="B19" s="23"/>
      <c r="C19" s="23"/>
      <c r="D19" s="23">
        <v>56870</v>
      </c>
      <c r="E19" s="23">
        <v>70223.399999999994</v>
      </c>
      <c r="F19" s="23">
        <v>71768.600000000006</v>
      </c>
      <c r="G19" s="23">
        <v>73007.5</v>
      </c>
      <c r="H19" s="23"/>
      <c r="I19" s="23"/>
      <c r="J19" s="26"/>
      <c r="K19" s="26"/>
      <c r="L19" s="26"/>
      <c r="M19" s="26"/>
    </row>
    <row r="20" spans="1:13" s="27" customFormat="1" ht="51" x14ac:dyDescent="0.25">
      <c r="A20" s="17" t="s">
        <v>47</v>
      </c>
      <c r="B20" s="23"/>
      <c r="C20" s="23"/>
      <c r="D20" s="23">
        <v>190430.2</v>
      </c>
      <c r="E20" s="23">
        <v>199520.4</v>
      </c>
      <c r="F20" s="23">
        <v>209496.4</v>
      </c>
      <c r="G20" s="23">
        <v>210650.8</v>
      </c>
      <c r="H20" s="23"/>
      <c r="I20" s="23"/>
      <c r="J20" s="26"/>
      <c r="K20" s="26"/>
      <c r="L20" s="26"/>
      <c r="M20" s="26"/>
    </row>
    <row r="21" spans="1:13" s="27" customFormat="1" ht="51" x14ac:dyDescent="0.25">
      <c r="A21" s="17" t="s">
        <v>48</v>
      </c>
      <c r="B21" s="23"/>
      <c r="C21" s="23"/>
      <c r="D21" s="23">
        <v>54154.7</v>
      </c>
      <c r="E21" s="23">
        <v>4089.5</v>
      </c>
      <c r="F21" s="23"/>
      <c r="G21" s="23"/>
      <c r="H21" s="23"/>
      <c r="I21" s="23"/>
      <c r="J21" s="26"/>
      <c r="K21" s="26"/>
      <c r="L21" s="26"/>
      <c r="M21" s="26"/>
    </row>
    <row r="22" spans="1:13" s="27" customFormat="1" ht="38.25" x14ac:dyDescent="0.25">
      <c r="A22" s="17" t="s">
        <v>49</v>
      </c>
      <c r="B22" s="23"/>
      <c r="C22" s="23"/>
      <c r="D22" s="23">
        <v>3578</v>
      </c>
      <c r="E22" s="23">
        <v>5494.8</v>
      </c>
      <c r="F22" s="23">
        <v>4588.6000000000004</v>
      </c>
      <c r="G22" s="23"/>
      <c r="H22" s="23"/>
      <c r="I22" s="23"/>
      <c r="J22" s="26"/>
      <c r="K22" s="26"/>
      <c r="L22" s="26"/>
      <c r="M22" s="26"/>
    </row>
    <row r="23" spans="1:13" s="27" customFormat="1" ht="25.5" x14ac:dyDescent="0.25">
      <c r="A23" s="17" t="s">
        <v>52</v>
      </c>
      <c r="B23" s="23"/>
      <c r="C23" s="23"/>
      <c r="D23" s="23">
        <v>61335.4</v>
      </c>
      <c r="E23" s="23"/>
      <c r="F23" s="23">
        <v>719699</v>
      </c>
      <c r="G23" s="23">
        <v>123173.7</v>
      </c>
      <c r="H23" s="23"/>
      <c r="I23" s="23"/>
      <c r="J23" s="26"/>
      <c r="K23" s="26"/>
      <c r="L23" s="26"/>
      <c r="M23" s="26"/>
    </row>
    <row r="24" spans="1:13" s="27" customFormat="1" ht="36" customHeight="1" x14ac:dyDescent="0.25">
      <c r="A24" s="17" t="s">
        <v>27</v>
      </c>
      <c r="B24" s="23">
        <v>45763917.100000001</v>
      </c>
      <c r="C24" s="23">
        <v>58542919.399999999</v>
      </c>
      <c r="D24" s="23">
        <v>66345958.600000001</v>
      </c>
      <c r="E24" s="23">
        <v>67666724.900000006</v>
      </c>
      <c r="F24" s="23">
        <v>65585437.100000001</v>
      </c>
      <c r="G24" s="23">
        <v>63243197.600000001</v>
      </c>
      <c r="H24" s="23">
        <v>46877375.909999996</v>
      </c>
      <c r="I24" s="23">
        <v>46877375.909999996</v>
      </c>
      <c r="J24" s="26"/>
      <c r="K24" s="26"/>
      <c r="L24" s="26"/>
      <c r="M24" s="26"/>
    </row>
    <row r="25" spans="1:13" s="27" customFormat="1" ht="15.75" x14ac:dyDescent="0.25">
      <c r="A25" s="17" t="s">
        <v>25</v>
      </c>
      <c r="B25" s="23"/>
      <c r="C25" s="23"/>
      <c r="D25" s="23"/>
      <c r="E25" s="23"/>
      <c r="F25" s="23"/>
      <c r="G25" s="23"/>
      <c r="H25" s="23"/>
      <c r="I25" s="23"/>
      <c r="J25" s="26"/>
      <c r="K25" s="26"/>
      <c r="L25" s="26"/>
      <c r="M25" s="26"/>
    </row>
    <row r="26" spans="1:13" s="27" customFormat="1" ht="51" x14ac:dyDescent="0.25">
      <c r="A26" s="17" t="s">
        <v>83</v>
      </c>
      <c r="B26" s="23"/>
      <c r="C26" s="23"/>
      <c r="D26" s="23"/>
      <c r="E26" s="23"/>
      <c r="F26" s="23">
        <v>156319.1</v>
      </c>
      <c r="G26" s="23">
        <v>84177.1</v>
      </c>
      <c r="H26" s="23"/>
      <c r="I26" s="23"/>
      <c r="J26" s="26"/>
      <c r="K26" s="26"/>
      <c r="L26" s="26"/>
      <c r="M26" s="26"/>
    </row>
    <row r="27" spans="1:13" s="27" customFormat="1" ht="38.25" x14ac:dyDescent="0.25">
      <c r="A27" s="17" t="s">
        <v>53</v>
      </c>
      <c r="B27" s="23"/>
      <c r="C27" s="23"/>
      <c r="D27" s="23">
        <v>74782.5</v>
      </c>
      <c r="E27" s="23"/>
      <c r="F27" s="23"/>
      <c r="G27" s="23"/>
      <c r="H27" s="23"/>
      <c r="I27" s="23"/>
      <c r="J27" s="26"/>
      <c r="K27" s="26"/>
      <c r="L27" s="26"/>
      <c r="M27" s="26"/>
    </row>
    <row r="28" spans="1:13" s="27" customFormat="1" ht="38.25" x14ac:dyDescent="0.25">
      <c r="A28" s="17" t="s">
        <v>54</v>
      </c>
      <c r="B28" s="23"/>
      <c r="C28" s="23"/>
      <c r="D28" s="23">
        <v>7812.6</v>
      </c>
      <c r="E28" s="23"/>
      <c r="F28" s="23"/>
      <c r="G28" s="23"/>
      <c r="H28" s="23"/>
      <c r="I28" s="23"/>
      <c r="J28" s="26"/>
      <c r="K28" s="26"/>
      <c r="L28" s="26"/>
      <c r="M28" s="26"/>
    </row>
    <row r="29" spans="1:13" s="27" customFormat="1" ht="25.5" x14ac:dyDescent="0.25">
      <c r="A29" s="17" t="s">
        <v>55</v>
      </c>
      <c r="B29" s="23"/>
      <c r="C29" s="23"/>
      <c r="D29" s="23">
        <v>741857.6</v>
      </c>
      <c r="E29" s="23">
        <v>486971.8</v>
      </c>
      <c r="F29" s="23">
        <v>443432.7</v>
      </c>
      <c r="G29" s="23">
        <v>550307.69999999995</v>
      </c>
      <c r="H29" s="23"/>
      <c r="I29" s="23"/>
      <c r="J29" s="26"/>
      <c r="K29" s="26"/>
      <c r="L29" s="26"/>
      <c r="M29" s="26"/>
    </row>
    <row r="30" spans="1:13" s="27" customFormat="1" ht="25.5" x14ac:dyDescent="0.25">
      <c r="A30" s="17" t="s">
        <v>56</v>
      </c>
      <c r="B30" s="23"/>
      <c r="C30" s="23"/>
      <c r="D30" s="23">
        <v>1570209.6</v>
      </c>
      <c r="E30" s="23">
        <v>1659491.9</v>
      </c>
      <c r="F30" s="23">
        <v>1714965.5</v>
      </c>
      <c r="G30" s="23">
        <v>1722203.6</v>
      </c>
      <c r="H30" s="23"/>
      <c r="I30" s="23"/>
      <c r="J30" s="26"/>
      <c r="K30" s="26"/>
      <c r="L30" s="26"/>
      <c r="M30" s="26"/>
    </row>
    <row r="31" spans="1:13" s="27" customFormat="1" ht="25.5" x14ac:dyDescent="0.25">
      <c r="A31" s="17" t="s">
        <v>78</v>
      </c>
      <c r="B31" s="23"/>
      <c r="C31" s="23"/>
      <c r="D31" s="23"/>
      <c r="E31" s="23">
        <v>116896.9</v>
      </c>
      <c r="F31" s="23">
        <v>109194.1</v>
      </c>
      <c r="G31" s="23"/>
      <c r="H31" s="23"/>
      <c r="I31" s="23"/>
      <c r="J31" s="26"/>
      <c r="K31" s="26"/>
      <c r="L31" s="26"/>
      <c r="M31" s="26"/>
    </row>
    <row r="32" spans="1:13" s="27" customFormat="1" ht="36" customHeight="1" x14ac:dyDescent="0.25">
      <c r="A32" s="17" t="s">
        <v>28</v>
      </c>
      <c r="B32" s="23">
        <v>33427703.100000001</v>
      </c>
      <c r="C32" s="23">
        <v>43625159.600000001</v>
      </c>
      <c r="D32" s="23">
        <v>54918816.200000003</v>
      </c>
      <c r="E32" s="23">
        <v>55738469</v>
      </c>
      <c r="F32" s="23">
        <v>52857665.5</v>
      </c>
      <c r="G32" s="23">
        <v>53700967.299999997</v>
      </c>
      <c r="H32" s="23">
        <v>31012743.960000001</v>
      </c>
      <c r="I32" s="23">
        <v>31012743.960000001</v>
      </c>
      <c r="J32" s="26"/>
      <c r="K32" s="26"/>
      <c r="L32" s="26"/>
      <c r="M32" s="26"/>
    </row>
    <row r="33" spans="1:13" s="27" customFormat="1" ht="15.75" x14ac:dyDescent="0.25">
      <c r="A33" s="17" t="s">
        <v>25</v>
      </c>
      <c r="B33" s="23"/>
      <c r="C33" s="23"/>
      <c r="D33" s="23"/>
      <c r="E33" s="23"/>
      <c r="F33" s="23"/>
      <c r="G33" s="23"/>
      <c r="H33" s="23"/>
      <c r="I33" s="23"/>
      <c r="J33" s="26"/>
      <c r="K33" s="26"/>
      <c r="L33" s="26"/>
      <c r="M33" s="26"/>
    </row>
    <row r="34" spans="1:13" s="27" customFormat="1" ht="25.5" x14ac:dyDescent="0.25">
      <c r="A34" s="17" t="s">
        <v>57</v>
      </c>
      <c r="B34" s="23"/>
      <c r="C34" s="23"/>
      <c r="D34" s="23">
        <v>7511812.5999999996</v>
      </c>
      <c r="E34" s="23">
        <v>7917143.0999999996</v>
      </c>
      <c r="F34" s="23">
        <v>7855844.9000000004</v>
      </c>
      <c r="G34" s="23">
        <v>8532510.1999999993</v>
      </c>
      <c r="H34" s="23"/>
      <c r="I34" s="23"/>
      <c r="J34" s="26"/>
      <c r="K34" s="26"/>
      <c r="L34" s="26"/>
      <c r="M34" s="26"/>
    </row>
    <row r="35" spans="1:13" s="27" customFormat="1" ht="25.5" x14ac:dyDescent="0.25">
      <c r="A35" s="17" t="s">
        <v>58</v>
      </c>
      <c r="B35" s="23"/>
      <c r="C35" s="23"/>
      <c r="D35" s="23">
        <v>767847.3</v>
      </c>
      <c r="E35" s="23">
        <v>797490.2</v>
      </c>
      <c r="F35" s="23">
        <v>799470.4</v>
      </c>
      <c r="G35" s="23">
        <v>860128.5</v>
      </c>
      <c r="H35" s="23"/>
      <c r="I35" s="23"/>
      <c r="J35" s="26"/>
      <c r="K35" s="26"/>
      <c r="L35" s="26"/>
      <c r="M35" s="26"/>
    </row>
    <row r="36" spans="1:13" s="27" customFormat="1" ht="25.5" x14ac:dyDescent="0.25">
      <c r="A36" s="17" t="s">
        <v>59</v>
      </c>
      <c r="B36" s="23"/>
      <c r="C36" s="23"/>
      <c r="D36" s="23">
        <v>361435.7</v>
      </c>
      <c r="E36" s="23">
        <v>484537.2</v>
      </c>
      <c r="F36" s="23">
        <v>527228.6</v>
      </c>
      <c r="G36" s="23">
        <v>783548</v>
      </c>
      <c r="H36" s="23"/>
      <c r="I36" s="23"/>
      <c r="J36" s="26"/>
      <c r="K36" s="26"/>
      <c r="L36" s="26"/>
      <c r="M36" s="26"/>
    </row>
    <row r="37" spans="1:13" s="27" customFormat="1" ht="27" customHeight="1" x14ac:dyDescent="0.25">
      <c r="A37" s="17" t="s">
        <v>29</v>
      </c>
      <c r="B37" s="24">
        <v>1942221.8</v>
      </c>
      <c r="C37" s="24">
        <v>2881662.3</v>
      </c>
      <c r="D37" s="23">
        <v>3500795.4</v>
      </c>
      <c r="E37" s="23">
        <v>3690919.6</v>
      </c>
      <c r="F37" s="23">
        <v>2115560.9</v>
      </c>
      <c r="G37" s="23">
        <v>2479150.9</v>
      </c>
      <c r="H37" s="23">
        <v>2075771.77</v>
      </c>
      <c r="I37" s="23">
        <v>2074871.77</v>
      </c>
      <c r="J37" s="26"/>
      <c r="K37" s="26"/>
      <c r="L37" s="26"/>
      <c r="M37" s="26"/>
    </row>
    <row r="38" spans="1:13" s="27" customFormat="1" ht="24.75" customHeight="1" x14ac:dyDescent="0.25">
      <c r="A38" s="17" t="s">
        <v>30</v>
      </c>
      <c r="B38" s="24">
        <v>4593258.0999999996</v>
      </c>
      <c r="C38" s="24">
        <v>5008336.0999999996</v>
      </c>
      <c r="D38" s="23">
        <v>6310732.0999999996</v>
      </c>
      <c r="E38" s="23">
        <v>8651504.5</v>
      </c>
      <c r="F38" s="23">
        <v>7244945.5999999996</v>
      </c>
      <c r="G38" s="23">
        <v>7315230.4000000004</v>
      </c>
      <c r="H38" s="23">
        <v>4498945.92</v>
      </c>
      <c r="I38" s="23">
        <v>4498945.92</v>
      </c>
      <c r="J38" s="26"/>
      <c r="K38" s="26"/>
      <c r="L38" s="26"/>
      <c r="M38" s="26"/>
    </row>
    <row r="39" spans="1:13" s="27" customFormat="1" ht="15.75" x14ac:dyDescent="0.25">
      <c r="A39" s="17" t="s">
        <v>25</v>
      </c>
      <c r="B39" s="23"/>
      <c r="C39" s="23"/>
      <c r="D39" s="23"/>
      <c r="E39" s="23"/>
      <c r="F39" s="23"/>
      <c r="G39" s="23"/>
      <c r="H39" s="23"/>
      <c r="I39" s="23"/>
      <c r="J39" s="26"/>
      <c r="K39" s="26"/>
      <c r="L39" s="26"/>
      <c r="M39" s="26"/>
    </row>
    <row r="40" spans="1:13" s="27" customFormat="1" ht="38.25" x14ac:dyDescent="0.25">
      <c r="A40" s="17" t="s">
        <v>44</v>
      </c>
      <c r="B40" s="23"/>
      <c r="C40" s="23"/>
      <c r="D40" s="23">
        <v>175279.5</v>
      </c>
      <c r="E40" s="23">
        <v>294101.5</v>
      </c>
      <c r="F40" s="23">
        <v>199707.9</v>
      </c>
      <c r="G40" s="23">
        <v>137801.4</v>
      </c>
      <c r="H40" s="23"/>
      <c r="I40" s="23"/>
      <c r="J40" s="26"/>
      <c r="K40" s="26"/>
      <c r="L40" s="26"/>
      <c r="M40" s="26"/>
    </row>
    <row r="41" spans="1:13" s="27" customFormat="1" ht="50.25" customHeight="1" x14ac:dyDescent="0.25">
      <c r="A41" s="17" t="s">
        <v>31</v>
      </c>
      <c r="B41" s="24">
        <v>17203326.600000001</v>
      </c>
      <c r="C41" s="24">
        <v>20191052.899999999</v>
      </c>
      <c r="D41" s="23">
        <v>10883860.1</v>
      </c>
      <c r="E41" s="23">
        <v>9523233.4000000004</v>
      </c>
      <c r="F41" s="23">
        <v>11511313.300000001</v>
      </c>
      <c r="G41" s="23">
        <v>6421317</v>
      </c>
      <c r="H41" s="23">
        <v>2636853.67</v>
      </c>
      <c r="I41" s="23">
        <v>2704982.17</v>
      </c>
      <c r="J41" s="26"/>
      <c r="K41" s="26"/>
      <c r="L41" s="26"/>
      <c r="M41" s="26"/>
    </row>
    <row r="42" spans="1:13" s="27" customFormat="1" ht="15.75" x14ac:dyDescent="0.25">
      <c r="A42" s="17" t="s">
        <v>25</v>
      </c>
      <c r="B42" s="23"/>
      <c r="C42" s="23"/>
      <c r="D42" s="23"/>
      <c r="E42" s="23"/>
      <c r="F42" s="23"/>
      <c r="G42" s="23"/>
      <c r="H42" s="23"/>
      <c r="I42" s="23"/>
      <c r="J42" s="26"/>
      <c r="K42" s="26"/>
      <c r="L42" s="26"/>
      <c r="M42" s="26"/>
    </row>
    <row r="43" spans="1:13" s="27" customFormat="1" ht="25.5" x14ac:dyDescent="0.25">
      <c r="A43" s="17" t="s">
        <v>77</v>
      </c>
      <c r="B43" s="23"/>
      <c r="C43" s="23"/>
      <c r="D43" s="23">
        <v>1963943</v>
      </c>
      <c r="E43" s="23">
        <v>1857742.8</v>
      </c>
      <c r="F43" s="23">
        <v>6052870.7000000002</v>
      </c>
      <c r="G43" s="23">
        <v>1300000</v>
      </c>
      <c r="H43" s="23"/>
      <c r="I43" s="23"/>
      <c r="J43" s="26"/>
      <c r="K43" s="26"/>
      <c r="L43" s="26"/>
      <c r="M43" s="26"/>
    </row>
    <row r="44" spans="1:13" s="27" customFormat="1" ht="38.25" x14ac:dyDescent="0.25">
      <c r="A44" s="17" t="s">
        <v>60</v>
      </c>
      <c r="B44" s="23"/>
      <c r="C44" s="23"/>
      <c r="D44" s="23">
        <v>1489305.7</v>
      </c>
      <c r="E44" s="23">
        <v>1944321</v>
      </c>
      <c r="F44" s="23">
        <v>1193134.5</v>
      </c>
      <c r="G44" s="23">
        <v>1169081.6000000001</v>
      </c>
      <c r="H44" s="23"/>
      <c r="I44" s="23"/>
      <c r="J44" s="26"/>
      <c r="K44" s="26"/>
      <c r="L44" s="26"/>
      <c r="M44" s="26"/>
    </row>
    <row r="45" spans="1:13" s="27" customFormat="1" ht="72.75" customHeight="1" x14ac:dyDescent="0.25">
      <c r="A45" s="17" t="s">
        <v>32</v>
      </c>
      <c r="B45" s="24">
        <v>14987530.5</v>
      </c>
      <c r="C45" s="24">
        <v>16445625.300000001</v>
      </c>
      <c r="D45" s="24">
        <v>21094100.100000001</v>
      </c>
      <c r="E45" s="24">
        <v>16961373.100000001</v>
      </c>
      <c r="F45" s="23">
        <v>17708054.699999999</v>
      </c>
      <c r="G45" s="23">
        <v>14481536.9</v>
      </c>
      <c r="H45" s="23">
        <v>10178260.51</v>
      </c>
      <c r="I45" s="23">
        <v>10178260.51</v>
      </c>
      <c r="J45" s="26"/>
      <c r="K45" s="26"/>
      <c r="L45" s="26"/>
      <c r="M45" s="26"/>
    </row>
    <row r="46" spans="1:13" s="27" customFormat="1" ht="15.75" x14ac:dyDescent="0.25">
      <c r="A46" s="17" t="s">
        <v>25</v>
      </c>
      <c r="B46" s="23"/>
      <c r="C46" s="23"/>
      <c r="D46" s="23"/>
      <c r="E46" s="23"/>
      <c r="F46" s="23"/>
      <c r="G46" s="23"/>
      <c r="H46" s="23"/>
      <c r="I46" s="23"/>
      <c r="J46" s="26"/>
      <c r="K46" s="26"/>
      <c r="L46" s="26"/>
      <c r="M46" s="26"/>
    </row>
    <row r="47" spans="1:13" s="27" customFormat="1" ht="51" x14ac:dyDescent="0.25">
      <c r="A47" s="17" t="s">
        <v>61</v>
      </c>
      <c r="B47" s="23"/>
      <c r="C47" s="23"/>
      <c r="D47" s="23">
        <v>425621.5</v>
      </c>
      <c r="E47" s="23">
        <v>723049.2</v>
      </c>
      <c r="F47" s="23">
        <v>1199482.2</v>
      </c>
      <c r="G47" s="23">
        <v>1168526.1000000001</v>
      </c>
      <c r="H47" s="23"/>
      <c r="I47" s="23"/>
      <c r="J47" s="26"/>
      <c r="K47" s="26"/>
      <c r="L47" s="26"/>
      <c r="M47" s="26"/>
    </row>
    <row r="48" spans="1:13" s="27" customFormat="1" ht="36" customHeight="1" x14ac:dyDescent="0.25">
      <c r="A48" s="17" t="s">
        <v>33</v>
      </c>
      <c r="B48" s="24">
        <v>3517008.4</v>
      </c>
      <c r="C48" s="24">
        <v>4615006</v>
      </c>
      <c r="D48" s="23">
        <v>5783312.2000000002</v>
      </c>
      <c r="E48" s="23">
        <v>6420583.2000000002</v>
      </c>
      <c r="F48" s="23">
        <v>5715115.0999999996</v>
      </c>
      <c r="G48" s="23">
        <v>5715115.0999999996</v>
      </c>
      <c r="H48" s="23">
        <v>3277756.35</v>
      </c>
      <c r="I48" s="23">
        <v>3277756.35</v>
      </c>
      <c r="J48" s="26"/>
      <c r="K48" s="26"/>
      <c r="L48" s="26"/>
      <c r="M48" s="26"/>
    </row>
    <row r="49" spans="1:13" s="27" customFormat="1" ht="36" customHeight="1" x14ac:dyDescent="0.25">
      <c r="A49" s="17" t="s">
        <v>34</v>
      </c>
      <c r="B49" s="24">
        <v>2573735.7000000002</v>
      </c>
      <c r="C49" s="24">
        <v>2932653</v>
      </c>
      <c r="D49" s="24">
        <v>3269793.5</v>
      </c>
      <c r="E49" s="24">
        <v>3872116.4</v>
      </c>
      <c r="F49" s="23">
        <v>3422627.6</v>
      </c>
      <c r="G49" s="23">
        <v>3552187.5</v>
      </c>
      <c r="H49" s="23">
        <v>2028651.54</v>
      </c>
      <c r="I49" s="23">
        <v>2028651.54</v>
      </c>
      <c r="J49" s="26"/>
      <c r="K49" s="26"/>
      <c r="L49" s="26"/>
      <c r="M49" s="26"/>
    </row>
    <row r="50" spans="1:13" s="27" customFormat="1" ht="15.75" x14ac:dyDescent="0.25">
      <c r="A50" s="17" t="s">
        <v>25</v>
      </c>
      <c r="B50" s="23"/>
      <c r="C50" s="23"/>
      <c r="D50" s="23"/>
      <c r="E50" s="23"/>
      <c r="F50" s="23"/>
      <c r="G50" s="23"/>
      <c r="H50" s="23"/>
      <c r="I50" s="23"/>
      <c r="J50" s="26"/>
      <c r="K50" s="26"/>
      <c r="L50" s="26"/>
      <c r="M50" s="26"/>
    </row>
    <row r="51" spans="1:13" s="27" customFormat="1" ht="51" x14ac:dyDescent="0.25">
      <c r="A51" s="17" t="s">
        <v>62</v>
      </c>
      <c r="B51" s="24"/>
      <c r="C51" s="24"/>
      <c r="D51" s="24">
        <v>38997</v>
      </c>
      <c r="E51" s="24"/>
      <c r="F51" s="23"/>
      <c r="G51" s="23"/>
      <c r="H51" s="23"/>
      <c r="I51" s="23"/>
      <c r="J51" s="26"/>
      <c r="K51" s="26"/>
      <c r="L51" s="26"/>
      <c r="M51" s="26"/>
    </row>
    <row r="52" spans="1:13" s="27" customFormat="1" ht="38.25" x14ac:dyDescent="0.25">
      <c r="A52" s="17" t="s">
        <v>79</v>
      </c>
      <c r="B52" s="24"/>
      <c r="C52" s="24"/>
      <c r="D52" s="24">
        <v>0</v>
      </c>
      <c r="E52" s="24">
        <v>309941</v>
      </c>
      <c r="F52" s="23">
        <v>104859</v>
      </c>
      <c r="G52" s="23"/>
      <c r="H52" s="23"/>
      <c r="I52" s="23"/>
      <c r="J52" s="26"/>
      <c r="K52" s="26"/>
      <c r="L52" s="26"/>
      <c r="M52" s="26"/>
    </row>
    <row r="53" spans="1:13" s="27" customFormat="1" ht="38.25" x14ac:dyDescent="0.25">
      <c r="A53" s="17" t="s">
        <v>63</v>
      </c>
      <c r="B53" s="24"/>
      <c r="C53" s="24"/>
      <c r="D53" s="24">
        <v>0</v>
      </c>
      <c r="E53" s="24"/>
      <c r="F53" s="23">
        <v>165300</v>
      </c>
      <c r="G53" s="23">
        <v>185035</v>
      </c>
      <c r="H53" s="23"/>
      <c r="I53" s="23"/>
      <c r="J53" s="26"/>
      <c r="K53" s="26"/>
      <c r="L53" s="26"/>
      <c r="M53" s="26"/>
    </row>
    <row r="54" spans="1:13" s="27" customFormat="1" ht="38.25" x14ac:dyDescent="0.25">
      <c r="A54" s="17" t="s">
        <v>64</v>
      </c>
      <c r="B54" s="24"/>
      <c r="C54" s="24"/>
      <c r="D54" s="24">
        <v>907.7</v>
      </c>
      <c r="E54" s="24">
        <v>14834.7</v>
      </c>
      <c r="F54" s="23">
        <v>12284.6</v>
      </c>
      <c r="G54" s="23">
        <v>25545.599999999999</v>
      </c>
      <c r="H54" s="23"/>
      <c r="I54" s="23"/>
      <c r="J54" s="26"/>
      <c r="K54" s="26"/>
      <c r="L54" s="26"/>
      <c r="M54" s="26"/>
    </row>
    <row r="55" spans="1:13" s="27" customFormat="1" ht="25.5" x14ac:dyDescent="0.25">
      <c r="A55" s="17" t="s">
        <v>35</v>
      </c>
      <c r="B55" s="24">
        <v>3579123</v>
      </c>
      <c r="C55" s="24">
        <v>4760795.2</v>
      </c>
      <c r="D55" s="23">
        <v>7182310.2999999998</v>
      </c>
      <c r="E55" s="23">
        <v>6528880.7999999998</v>
      </c>
      <c r="F55" s="23">
        <v>5692725.2000000002</v>
      </c>
      <c r="G55" s="23">
        <v>5689508.2999999998</v>
      </c>
      <c r="H55" s="23">
        <v>5100727.92</v>
      </c>
      <c r="I55" s="23">
        <v>5100727.92</v>
      </c>
      <c r="J55" s="26"/>
      <c r="K55" s="26"/>
      <c r="L55" s="26"/>
      <c r="M55" s="26"/>
    </row>
    <row r="56" spans="1:13" s="27" customFormat="1" ht="25.5" x14ac:dyDescent="0.25">
      <c r="A56" s="17" t="s">
        <v>36</v>
      </c>
      <c r="B56" s="24">
        <v>2784036.1</v>
      </c>
      <c r="C56" s="24">
        <v>2660303.5</v>
      </c>
      <c r="D56" s="23">
        <v>3217283</v>
      </c>
      <c r="E56" s="23">
        <v>3190561.9</v>
      </c>
      <c r="F56" s="23">
        <v>2560642.1</v>
      </c>
      <c r="G56" s="23">
        <v>2539511</v>
      </c>
      <c r="H56" s="23">
        <v>1472588.99</v>
      </c>
      <c r="I56" s="23">
        <v>1506140.19</v>
      </c>
      <c r="J56" s="26"/>
      <c r="K56" s="26"/>
      <c r="L56" s="26"/>
      <c r="M56" s="26"/>
    </row>
    <row r="57" spans="1:13" s="27" customFormat="1" ht="15.75" x14ac:dyDescent="0.25">
      <c r="A57" s="17" t="s">
        <v>25</v>
      </c>
      <c r="B57" s="23"/>
      <c r="C57" s="23"/>
      <c r="D57" s="23"/>
      <c r="E57" s="23"/>
      <c r="F57" s="23"/>
      <c r="G57" s="23"/>
      <c r="H57" s="23"/>
      <c r="I57" s="23"/>
      <c r="J57" s="26"/>
      <c r="K57" s="26"/>
      <c r="L57" s="26"/>
      <c r="M57" s="26"/>
    </row>
    <row r="58" spans="1:13" s="27" customFormat="1" ht="38.25" x14ac:dyDescent="0.25">
      <c r="A58" s="17" t="s">
        <v>65</v>
      </c>
      <c r="B58" s="24"/>
      <c r="C58" s="24"/>
      <c r="D58" s="23">
        <v>18300</v>
      </c>
      <c r="E58" s="23">
        <v>18300</v>
      </c>
      <c r="F58" s="23">
        <v>18300</v>
      </c>
      <c r="G58" s="23">
        <v>20000</v>
      </c>
      <c r="H58" s="23"/>
      <c r="I58" s="23"/>
      <c r="J58" s="26"/>
      <c r="K58" s="26"/>
      <c r="L58" s="26"/>
      <c r="M58" s="26"/>
    </row>
    <row r="59" spans="1:13" s="27" customFormat="1" ht="63.75" x14ac:dyDescent="0.25">
      <c r="A59" s="17" t="s">
        <v>80</v>
      </c>
      <c r="B59" s="24"/>
      <c r="C59" s="24"/>
      <c r="D59" s="23">
        <v>19462</v>
      </c>
      <c r="E59" s="23">
        <v>15044.8</v>
      </c>
      <c r="F59" s="23">
        <v>15609.5</v>
      </c>
      <c r="G59" s="23">
        <v>16228.2</v>
      </c>
      <c r="H59" s="23"/>
      <c r="I59" s="23"/>
      <c r="J59" s="26"/>
      <c r="K59" s="26"/>
      <c r="L59" s="26"/>
      <c r="M59" s="26"/>
    </row>
    <row r="60" spans="1:13" s="27" customFormat="1" ht="38.25" x14ac:dyDescent="0.25">
      <c r="A60" s="17" t="s">
        <v>66</v>
      </c>
      <c r="B60" s="24"/>
      <c r="C60" s="24"/>
      <c r="D60" s="23">
        <v>47586.7</v>
      </c>
      <c r="E60" s="23">
        <v>72499.899999999994</v>
      </c>
      <c r="F60" s="23">
        <v>57827.6</v>
      </c>
      <c r="G60" s="23">
        <v>46712</v>
      </c>
      <c r="H60" s="23"/>
      <c r="I60" s="23"/>
      <c r="J60" s="26"/>
      <c r="K60" s="26"/>
      <c r="L60" s="26"/>
      <c r="M60" s="26"/>
    </row>
    <row r="61" spans="1:13" s="27" customFormat="1" ht="36" customHeight="1" x14ac:dyDescent="0.25">
      <c r="A61" s="17" t="s">
        <v>37</v>
      </c>
      <c r="B61" s="23">
        <v>20530608.199999999</v>
      </c>
      <c r="C61" s="23">
        <v>25257444.699999999</v>
      </c>
      <c r="D61" s="23">
        <v>35678477.299999997</v>
      </c>
      <c r="E61" s="23">
        <v>36983132.600000001</v>
      </c>
      <c r="F61" s="23">
        <v>31983002.899999999</v>
      </c>
      <c r="G61" s="23">
        <v>27515077.399999999</v>
      </c>
      <c r="H61" s="23">
        <v>12194979.529999999</v>
      </c>
      <c r="I61" s="23">
        <v>10526059.630000001</v>
      </c>
      <c r="J61" s="26"/>
      <c r="K61" s="26"/>
      <c r="L61" s="26"/>
      <c r="M61" s="26"/>
    </row>
    <row r="62" spans="1:13" s="27" customFormat="1" ht="15.75" x14ac:dyDescent="0.25">
      <c r="A62" s="17" t="s">
        <v>25</v>
      </c>
      <c r="B62" s="23"/>
      <c r="C62" s="23"/>
      <c r="D62" s="23"/>
      <c r="E62" s="23"/>
      <c r="F62" s="23"/>
      <c r="G62" s="23"/>
      <c r="H62" s="23"/>
      <c r="I62" s="23"/>
      <c r="J62" s="26"/>
      <c r="K62" s="26"/>
      <c r="L62" s="26"/>
      <c r="M62" s="26"/>
    </row>
    <row r="63" spans="1:13" s="27" customFormat="1" ht="36" customHeight="1" x14ac:dyDescent="0.25">
      <c r="A63" s="17" t="s">
        <v>67</v>
      </c>
      <c r="B63" s="23"/>
      <c r="C63" s="23"/>
      <c r="D63" s="23">
        <v>475734.5</v>
      </c>
      <c r="E63" s="23">
        <v>250000</v>
      </c>
      <c r="F63" s="23">
        <v>250000</v>
      </c>
      <c r="G63" s="23">
        <v>250000</v>
      </c>
      <c r="H63" s="23"/>
      <c r="I63" s="23"/>
      <c r="J63" s="26"/>
      <c r="K63" s="26"/>
      <c r="L63" s="26"/>
      <c r="M63" s="26"/>
    </row>
    <row r="64" spans="1:13" s="27" customFormat="1" ht="38.25" x14ac:dyDescent="0.25">
      <c r="A64" s="17" t="s">
        <v>68</v>
      </c>
      <c r="B64" s="23"/>
      <c r="C64" s="23"/>
      <c r="D64" s="23">
        <v>9922797</v>
      </c>
      <c r="E64" s="23">
        <v>9684115.9000000004</v>
      </c>
      <c r="F64" s="23">
        <v>12153760.199999999</v>
      </c>
      <c r="G64" s="23">
        <v>10731025.9</v>
      </c>
      <c r="H64" s="23"/>
      <c r="I64" s="23"/>
      <c r="J64" s="26"/>
      <c r="K64" s="26"/>
      <c r="L64" s="26"/>
      <c r="M64" s="26"/>
    </row>
    <row r="65" spans="1:13" s="27" customFormat="1" ht="38.25" x14ac:dyDescent="0.25">
      <c r="A65" s="17" t="s">
        <v>81</v>
      </c>
      <c r="B65" s="23"/>
      <c r="C65" s="23"/>
      <c r="D65" s="23">
        <v>278186.09999999998</v>
      </c>
      <c r="E65" s="23">
        <v>278186.09999999998</v>
      </c>
      <c r="F65" s="23">
        <v>278186.09999999998</v>
      </c>
      <c r="G65" s="23">
        <v>278186.09999999998</v>
      </c>
      <c r="H65" s="23"/>
      <c r="I65" s="23"/>
      <c r="J65" s="26"/>
      <c r="K65" s="26"/>
      <c r="L65" s="26"/>
      <c r="M65" s="26"/>
    </row>
    <row r="66" spans="1:13" s="27" customFormat="1" ht="29.25" customHeight="1" x14ac:dyDescent="0.25">
      <c r="A66" s="17" t="s">
        <v>38</v>
      </c>
      <c r="B66" s="23">
        <v>6231641</v>
      </c>
      <c r="C66" s="23">
        <v>6650191.5999999996</v>
      </c>
      <c r="D66" s="23">
        <v>7108030.7000000002</v>
      </c>
      <c r="E66" s="23">
        <v>6935592.2999999998</v>
      </c>
      <c r="F66" s="23">
        <v>7310292.2000000002</v>
      </c>
      <c r="G66" s="23">
        <v>7512177.4000000004</v>
      </c>
      <c r="H66" s="23">
        <v>3902505.52</v>
      </c>
      <c r="I66" s="23">
        <v>3933513.27</v>
      </c>
      <c r="J66" s="26"/>
      <c r="K66" s="26"/>
      <c r="L66" s="26"/>
      <c r="M66" s="26"/>
    </row>
    <row r="67" spans="1:13" s="27" customFormat="1" ht="15.75" x14ac:dyDescent="0.25">
      <c r="A67" s="17" t="s">
        <v>25</v>
      </c>
      <c r="B67" s="23"/>
      <c r="C67" s="23"/>
      <c r="D67" s="23"/>
      <c r="E67" s="23"/>
      <c r="F67" s="23"/>
      <c r="G67" s="23"/>
      <c r="H67" s="23"/>
      <c r="I67" s="23"/>
      <c r="J67" s="26"/>
      <c r="K67" s="26"/>
      <c r="L67" s="26"/>
      <c r="M67" s="26"/>
    </row>
    <row r="68" spans="1:13" s="27" customFormat="1" ht="63.75" x14ac:dyDescent="0.25">
      <c r="A68" s="17" t="s">
        <v>82</v>
      </c>
      <c r="B68" s="23"/>
      <c r="C68" s="23"/>
      <c r="D68" s="23">
        <v>25580.9</v>
      </c>
      <c r="E68" s="23">
        <v>52200.800000000003</v>
      </c>
      <c r="F68" s="23"/>
      <c r="G68" s="23"/>
      <c r="H68" s="23"/>
      <c r="I68" s="23"/>
      <c r="J68" s="26"/>
      <c r="K68" s="26"/>
      <c r="L68" s="26"/>
      <c r="M68" s="26"/>
    </row>
    <row r="69" spans="1:13" s="27" customFormat="1" ht="43.5" customHeight="1" x14ac:dyDescent="0.25">
      <c r="A69" s="17" t="s">
        <v>43</v>
      </c>
      <c r="B69" s="23">
        <v>7135192.5999999996</v>
      </c>
      <c r="C69" s="23">
        <v>7751030.5999999996</v>
      </c>
      <c r="D69" s="23">
        <v>9697061.6999999993</v>
      </c>
      <c r="E69" s="23">
        <v>9936950.8000000007</v>
      </c>
      <c r="F69" s="23">
        <v>9428435.5999999996</v>
      </c>
      <c r="G69" s="23">
        <v>9501223.0999999996</v>
      </c>
      <c r="H69" s="23">
        <v>12534205.6</v>
      </c>
      <c r="I69" s="23">
        <v>13470315.699999999</v>
      </c>
      <c r="J69" s="26"/>
      <c r="K69" s="26"/>
      <c r="L69" s="26"/>
      <c r="M69" s="26"/>
    </row>
    <row r="70" spans="1:13" s="27" customFormat="1" ht="36" customHeight="1" x14ac:dyDescent="0.25">
      <c r="A70" s="17" t="s">
        <v>39</v>
      </c>
      <c r="B70" s="23">
        <v>2232086.7999999998</v>
      </c>
      <c r="C70" s="23">
        <v>2665961.7999999998</v>
      </c>
      <c r="D70" s="23">
        <v>2903222.6</v>
      </c>
      <c r="E70" s="23">
        <v>3669364.2</v>
      </c>
      <c r="F70" s="23">
        <v>2300141.7999999998</v>
      </c>
      <c r="G70" s="23">
        <v>1686038.7</v>
      </c>
      <c r="H70" s="23">
        <v>1263541.08</v>
      </c>
      <c r="I70" s="23">
        <v>1266412.77</v>
      </c>
      <c r="J70" s="26"/>
      <c r="K70" s="26"/>
      <c r="L70" s="26"/>
      <c r="M70" s="26"/>
    </row>
    <row r="71" spans="1:13" s="27" customFormat="1" ht="15.75" x14ac:dyDescent="0.25">
      <c r="A71" s="17" t="s">
        <v>25</v>
      </c>
      <c r="B71" s="23"/>
      <c r="C71" s="23"/>
      <c r="D71" s="23"/>
      <c r="E71" s="23"/>
      <c r="F71" s="23"/>
      <c r="G71" s="23"/>
      <c r="H71" s="23"/>
      <c r="I71" s="23"/>
      <c r="J71" s="26"/>
      <c r="K71" s="26"/>
      <c r="L71" s="26"/>
      <c r="M71" s="26"/>
    </row>
    <row r="72" spans="1:13" s="27" customFormat="1" ht="42" customHeight="1" x14ac:dyDescent="0.25">
      <c r="A72" s="17" t="s">
        <v>53</v>
      </c>
      <c r="B72" s="23"/>
      <c r="C72" s="23"/>
      <c r="D72" s="23">
        <v>0</v>
      </c>
      <c r="E72" s="23">
        <v>79657.100000000006</v>
      </c>
      <c r="F72" s="23"/>
      <c r="G72" s="23"/>
      <c r="H72" s="23"/>
      <c r="I72" s="23"/>
      <c r="J72" s="26"/>
      <c r="K72" s="26"/>
      <c r="L72" s="26"/>
      <c r="M72" s="26"/>
    </row>
    <row r="73" spans="1:13" s="27" customFormat="1" ht="41.25" customHeight="1" x14ac:dyDescent="0.25">
      <c r="A73" s="17" t="s">
        <v>54</v>
      </c>
      <c r="B73" s="23"/>
      <c r="C73" s="23"/>
      <c r="D73" s="23">
        <v>0</v>
      </c>
      <c r="E73" s="23">
        <v>8063.8</v>
      </c>
      <c r="F73" s="23"/>
      <c r="G73" s="23"/>
      <c r="H73" s="23"/>
      <c r="I73" s="23"/>
      <c r="J73" s="26"/>
      <c r="K73" s="26"/>
      <c r="L73" s="26"/>
      <c r="M73" s="26"/>
    </row>
    <row r="74" spans="1:13" s="27" customFormat="1" ht="36" customHeight="1" x14ac:dyDescent="0.25">
      <c r="A74" s="17" t="s">
        <v>40</v>
      </c>
      <c r="B74" s="23">
        <v>871799.5</v>
      </c>
      <c r="C74" s="23">
        <v>871024</v>
      </c>
      <c r="D74" s="23">
        <v>1222594.8999999999</v>
      </c>
      <c r="E74" s="23">
        <v>1060717.8999999999</v>
      </c>
      <c r="F74" s="23">
        <v>1010254.7</v>
      </c>
      <c r="G74" s="23">
        <v>1001015.8</v>
      </c>
      <c r="H74" s="23">
        <v>570936.98</v>
      </c>
      <c r="I74" s="23">
        <v>570936.98</v>
      </c>
      <c r="J74" s="26"/>
      <c r="K74" s="26"/>
      <c r="L74" s="26"/>
      <c r="M74" s="26"/>
    </row>
    <row r="75" spans="1:13" s="27" customFormat="1" ht="15.75" x14ac:dyDescent="0.25">
      <c r="A75" s="17" t="s">
        <v>25</v>
      </c>
      <c r="B75" s="23"/>
      <c r="C75" s="23"/>
      <c r="D75" s="23"/>
      <c r="E75" s="23"/>
      <c r="F75" s="23"/>
      <c r="G75" s="23"/>
      <c r="H75" s="23"/>
      <c r="I75" s="23"/>
      <c r="J75" s="26"/>
      <c r="K75" s="26"/>
      <c r="L75" s="26"/>
      <c r="M75" s="26"/>
    </row>
    <row r="76" spans="1:13" s="27" customFormat="1" ht="25.5" x14ac:dyDescent="0.25">
      <c r="A76" s="17" t="s">
        <v>69</v>
      </c>
      <c r="B76" s="23"/>
      <c r="C76" s="23"/>
      <c r="D76" s="23">
        <v>107530.9</v>
      </c>
      <c r="E76" s="23"/>
      <c r="F76" s="23"/>
      <c r="G76" s="23"/>
      <c r="H76" s="23"/>
      <c r="I76" s="23"/>
      <c r="J76" s="26"/>
      <c r="K76" s="26"/>
      <c r="L76" s="26"/>
      <c r="M76" s="26"/>
    </row>
    <row r="77" spans="1:13" s="27" customFormat="1" ht="25.5" x14ac:dyDescent="0.25">
      <c r="A77" s="17" t="s">
        <v>70</v>
      </c>
      <c r="B77" s="23"/>
      <c r="C77" s="23"/>
      <c r="D77" s="23">
        <v>9294.5</v>
      </c>
      <c r="E77" s="23">
        <v>9294.4</v>
      </c>
      <c r="F77" s="23">
        <v>9175.4</v>
      </c>
      <c r="G77" s="23">
        <v>9175.2999999999993</v>
      </c>
      <c r="H77" s="23"/>
      <c r="I77" s="23"/>
      <c r="J77" s="26"/>
      <c r="K77" s="26"/>
      <c r="L77" s="26"/>
      <c r="M77" s="26"/>
    </row>
    <row r="78" spans="1:13" s="27" customFormat="1" ht="38.25" x14ac:dyDescent="0.25">
      <c r="A78" s="17" t="s">
        <v>71</v>
      </c>
      <c r="B78" s="23"/>
      <c r="C78" s="23"/>
      <c r="D78" s="23">
        <v>10575</v>
      </c>
      <c r="E78" s="23">
        <v>22500</v>
      </c>
      <c r="F78" s="23">
        <v>6074.9</v>
      </c>
      <c r="G78" s="23">
        <v>4500</v>
      </c>
      <c r="H78" s="23"/>
      <c r="I78" s="23"/>
      <c r="J78" s="26"/>
      <c r="K78" s="26"/>
      <c r="L78" s="26"/>
      <c r="M78" s="26"/>
    </row>
    <row r="79" spans="1:13" s="27" customFormat="1" ht="25.5" x14ac:dyDescent="0.25">
      <c r="A79" s="17" t="s">
        <v>72</v>
      </c>
      <c r="B79" s="23"/>
      <c r="C79" s="23"/>
      <c r="D79" s="23">
        <v>10769.2</v>
      </c>
      <c r="E79" s="23">
        <v>2623</v>
      </c>
      <c r="F79" s="23">
        <v>2857.1</v>
      </c>
      <c r="G79" s="23">
        <v>3137.3</v>
      </c>
      <c r="H79" s="23"/>
      <c r="I79" s="23"/>
      <c r="J79" s="26"/>
      <c r="K79" s="26"/>
      <c r="L79" s="26"/>
      <c r="M79" s="26"/>
    </row>
    <row r="80" spans="1:13" s="29" customFormat="1" ht="36" customHeight="1" x14ac:dyDescent="0.25">
      <c r="A80" s="17" t="s">
        <v>41</v>
      </c>
      <c r="B80" s="24">
        <v>593754.4</v>
      </c>
      <c r="C80" s="24">
        <v>484415.3</v>
      </c>
      <c r="D80" s="24">
        <v>934532.4</v>
      </c>
      <c r="E80" s="24">
        <v>697571.4</v>
      </c>
      <c r="F80" s="23">
        <v>824809.2</v>
      </c>
      <c r="G80" s="23">
        <v>242875.7</v>
      </c>
      <c r="H80" s="23">
        <v>158135.32999999999</v>
      </c>
      <c r="I80" s="23">
        <v>158135.32999999999</v>
      </c>
      <c r="J80" s="28"/>
      <c r="K80" s="28"/>
      <c r="L80" s="28"/>
      <c r="M80" s="28"/>
    </row>
    <row r="81" spans="1:13" s="27" customFormat="1" ht="15.75" x14ac:dyDescent="0.25">
      <c r="A81" s="17" t="s">
        <v>25</v>
      </c>
      <c r="B81" s="23"/>
      <c r="C81" s="23"/>
      <c r="D81" s="23"/>
      <c r="E81" s="23"/>
      <c r="F81" s="23"/>
      <c r="G81" s="23"/>
      <c r="H81" s="23"/>
      <c r="I81" s="23"/>
      <c r="J81" s="26"/>
      <c r="K81" s="26"/>
      <c r="L81" s="26"/>
      <c r="M81" s="26"/>
    </row>
    <row r="82" spans="1:13" s="29" customFormat="1" ht="51" x14ac:dyDescent="0.25">
      <c r="A82" s="17" t="s">
        <v>73</v>
      </c>
      <c r="B82" s="24"/>
      <c r="C82" s="24"/>
      <c r="D82" s="24">
        <v>446813.8</v>
      </c>
      <c r="E82" s="24">
        <v>416877.7</v>
      </c>
      <c r="F82" s="23">
        <v>581933.6</v>
      </c>
      <c r="G82" s="23"/>
      <c r="H82" s="23"/>
      <c r="I82" s="23"/>
      <c r="J82" s="28"/>
      <c r="K82" s="28"/>
      <c r="L82" s="28"/>
      <c r="M82" s="28"/>
    </row>
    <row r="83" spans="1:13" s="29" customFormat="1" ht="36.75" customHeight="1" x14ac:dyDescent="0.25">
      <c r="A83" s="17" t="s">
        <v>42</v>
      </c>
      <c r="B83" s="24">
        <v>1091910.8</v>
      </c>
      <c r="C83" s="24">
        <v>1470472</v>
      </c>
      <c r="D83" s="24">
        <v>1718916.7</v>
      </c>
      <c r="E83" s="24">
        <v>1593813.5</v>
      </c>
      <c r="F83" s="23">
        <v>699778.7</v>
      </c>
      <c r="G83" s="23">
        <v>527504.30000000005</v>
      </c>
      <c r="H83" s="23">
        <v>439492.5</v>
      </c>
      <c r="I83" s="23">
        <v>439492.5</v>
      </c>
      <c r="J83" s="28"/>
      <c r="K83" s="28"/>
      <c r="L83" s="28"/>
      <c r="M83" s="28"/>
    </row>
    <row r="84" spans="1:13" s="27" customFormat="1" ht="15.75" x14ac:dyDescent="0.25">
      <c r="A84" s="17" t="s">
        <v>25</v>
      </c>
      <c r="B84" s="23"/>
      <c r="C84" s="23"/>
      <c r="D84" s="23"/>
      <c r="E84" s="23"/>
      <c r="F84" s="23"/>
      <c r="G84" s="23"/>
      <c r="H84" s="23"/>
      <c r="I84" s="23"/>
      <c r="J84" s="26"/>
      <c r="K84" s="26"/>
      <c r="L84" s="26"/>
      <c r="M84" s="26"/>
    </row>
    <row r="85" spans="1:13" s="29" customFormat="1" ht="63.75" x14ac:dyDescent="0.25">
      <c r="A85" s="17" t="s">
        <v>74</v>
      </c>
      <c r="B85" s="24"/>
      <c r="C85" s="24"/>
      <c r="D85" s="24">
        <v>15130</v>
      </c>
      <c r="E85" s="24">
        <v>28617.4</v>
      </c>
      <c r="F85" s="23">
        <v>14576.4</v>
      </c>
      <c r="G85" s="23">
        <v>5885.5</v>
      </c>
      <c r="H85" s="23"/>
      <c r="I85" s="23"/>
      <c r="J85" s="28"/>
      <c r="K85" s="28"/>
      <c r="L85" s="28"/>
      <c r="M85" s="28"/>
    </row>
    <row r="86" spans="1:13" ht="15.75" x14ac:dyDescent="0.25">
      <c r="A86" s="19" t="s">
        <v>21</v>
      </c>
      <c r="B86" s="24">
        <f t="shared" ref="B86:M86" si="10">B8-B10</f>
        <v>15914123.820000023</v>
      </c>
      <c r="C86" s="24">
        <f t="shared" si="10"/>
        <v>14472933.400000006</v>
      </c>
      <c r="D86" s="24">
        <f t="shared" si="10"/>
        <v>17894586.600000024</v>
      </c>
      <c r="E86" s="24">
        <f t="shared" si="10"/>
        <v>26428326.303000033</v>
      </c>
      <c r="F86" s="24">
        <f t="shared" si="10"/>
        <v>42540228.087000102</v>
      </c>
      <c r="G86" s="24">
        <f t="shared" si="10"/>
        <v>63806430.49999997</v>
      </c>
      <c r="H86" s="24">
        <f t="shared" si="10"/>
        <v>158819323.36200008</v>
      </c>
      <c r="I86" s="24">
        <f t="shared" si="10"/>
        <v>180911797.73528001</v>
      </c>
      <c r="J86" s="24">
        <f t="shared" si="10"/>
        <v>383758101.7590912</v>
      </c>
      <c r="K86" s="24">
        <f t="shared" si="10"/>
        <v>408493127.6654548</v>
      </c>
      <c r="L86" s="24">
        <f t="shared" si="10"/>
        <v>433940648.57207304</v>
      </c>
      <c r="M86" s="24">
        <f t="shared" si="10"/>
        <v>461159527.9669559</v>
      </c>
    </row>
    <row r="87" spans="1:13" s="18" customFormat="1" ht="15.75" x14ac:dyDescent="0.25">
      <c r="A87" s="20" t="s">
        <v>13</v>
      </c>
      <c r="B87" s="25">
        <f t="shared" ref="B87:M87" si="11">B86*100/B8</f>
        <v>7.3909661421229869</v>
      </c>
      <c r="C87" s="25">
        <f t="shared" si="11"/>
        <v>5.6514740133757382</v>
      </c>
      <c r="D87" s="25">
        <f t="shared" si="11"/>
        <v>5.9503754872432717</v>
      </c>
      <c r="E87" s="25">
        <f t="shared" si="11"/>
        <v>8.5381597102667577</v>
      </c>
      <c r="F87" s="25">
        <f t="shared" si="11"/>
        <v>13.777270870457363</v>
      </c>
      <c r="G87" s="25">
        <f t="shared" si="11"/>
        <v>20.330159226886014</v>
      </c>
      <c r="H87" s="25">
        <f t="shared" si="11"/>
        <v>47.982594226990706</v>
      </c>
      <c r="I87" s="25">
        <f t="shared" si="11"/>
        <v>51.324251895052896</v>
      </c>
      <c r="J87" s="25">
        <f t="shared" si="11"/>
        <v>100</v>
      </c>
      <c r="K87" s="25">
        <f t="shared" si="11"/>
        <v>100</v>
      </c>
      <c r="L87" s="25">
        <f t="shared" si="11"/>
        <v>100</v>
      </c>
      <c r="M87" s="25">
        <f t="shared" si="11"/>
        <v>100</v>
      </c>
    </row>
    <row r="89" spans="1:13" x14ac:dyDescent="0.25">
      <c r="A89" s="1" t="s">
        <v>76</v>
      </c>
    </row>
  </sheetData>
  <mergeCells count="2">
    <mergeCell ref="A4:M4"/>
    <mergeCell ref="A5:M5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 </vt:lpstr>
      <vt:lpstr>'Приложение 5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Ямалтдинова Алина Шамилевна</dc:creator>
  <cp:lastModifiedBy>Старостина Рузанна Левоновна</cp:lastModifiedBy>
  <cp:lastPrinted>2026-02-02T14:32:00Z</cp:lastPrinted>
  <dcterms:created xsi:type="dcterms:W3CDTF">2022-08-30T09:07:37Z</dcterms:created>
  <dcterms:modified xsi:type="dcterms:W3CDTF">2026-02-02T14:32:02Z</dcterms:modified>
</cp:coreProperties>
</file>