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_beliaeva\Desktop\"/>
    </mc:Choice>
  </mc:AlternateContent>
  <bookViews>
    <workbookView xWindow="0" yWindow="0" windowWidth="28800" windowHeight="12165"/>
  </bookViews>
  <sheets>
    <sheet name="раздел 2" sheetId="1" r:id="rId1"/>
  </sheets>
  <definedNames>
    <definedName name="_FilterDatabase" localSheetId="0" hidden="1">'раздел 2'!$A$4:$V$3359</definedName>
    <definedName name="BossProviderVariable?_3cf03d61_f23d_4e9c_9985_9c6b3afa721c" hidden="1">"25_01_2006"</definedName>
    <definedName name="Print_Titles" localSheetId="0">'раздел 2'!$4:$4</definedName>
  </definedNames>
  <calcPr calcId="152511"/>
</workbook>
</file>

<file path=xl/calcChain.xml><?xml version="1.0" encoding="utf-8"?>
<calcChain xmlns="http://schemas.openxmlformats.org/spreadsheetml/2006/main">
  <c r="R3359" i="1" l="1"/>
  <c r="Q3359" i="1"/>
  <c r="O3358" i="1"/>
  <c r="M3358" i="1"/>
  <c r="L3358" i="1"/>
  <c r="P3358" i="1" s="1"/>
  <c r="I3358" i="1"/>
  <c r="U3357" i="1"/>
  <c r="P3357" i="1"/>
  <c r="O3357" i="1"/>
  <c r="L3357" i="1"/>
  <c r="I3357" i="1"/>
  <c r="O3356" i="1"/>
  <c r="M3356" i="1"/>
  <c r="I3356" i="1"/>
  <c r="U3355" i="1"/>
  <c r="O3355" i="1"/>
  <c r="M3355" i="1"/>
  <c r="O3354" i="1"/>
  <c r="M3354" i="1"/>
  <c r="O3353" i="1"/>
  <c r="M3353" i="1"/>
  <c r="L3353" i="1"/>
  <c r="U3352" i="1"/>
  <c r="O3352" i="1"/>
  <c r="L3351" i="1"/>
  <c r="P3351" i="1" s="1"/>
  <c r="L3350" i="1"/>
  <c r="P3350" i="1" s="1"/>
  <c r="P3349" i="1"/>
  <c r="N3349" i="1"/>
  <c r="P3348" i="1"/>
  <c r="N3348" i="1"/>
  <c r="L3348" i="1"/>
  <c r="P3347" i="1"/>
  <c r="N3347" i="1"/>
  <c r="P3346" i="1"/>
  <c r="N3346" i="1"/>
  <c r="P3345" i="1"/>
  <c r="N3345" i="1"/>
  <c r="P3344" i="1"/>
  <c r="N3344" i="1"/>
  <c r="L3344" i="1"/>
  <c r="P3343" i="1"/>
  <c r="N3343" i="1"/>
  <c r="K3343" i="1"/>
  <c r="P3342" i="1"/>
  <c r="N3342" i="1"/>
  <c r="K3342" i="1"/>
  <c r="P3341" i="1"/>
  <c r="N3341" i="1"/>
  <c r="L3341" i="1"/>
  <c r="P3340" i="1"/>
  <c r="N3340" i="1"/>
  <c r="K3340" i="1"/>
  <c r="N3339" i="1"/>
  <c r="L3339" i="1"/>
  <c r="P3339" i="1" s="1"/>
  <c r="K3339" i="1"/>
  <c r="P3338" i="1"/>
  <c r="N3338" i="1"/>
  <c r="L3338" i="1"/>
  <c r="N3337" i="1"/>
  <c r="L3336" i="1"/>
  <c r="P3336" i="1" s="1"/>
  <c r="J3336" i="1" s="1"/>
  <c r="N3336" i="1" s="1"/>
  <c r="P3335" i="1"/>
  <c r="J3335" i="1" s="1"/>
  <c r="N3335" i="1" s="1"/>
  <c r="L3335" i="1"/>
  <c r="P3334" i="1"/>
  <c r="N3334" i="1"/>
  <c r="K3334" i="1"/>
  <c r="P3333" i="1"/>
  <c r="N3333" i="1"/>
  <c r="L3333" i="1"/>
  <c r="P3332" i="1"/>
  <c r="N3332" i="1"/>
  <c r="P3331" i="1"/>
  <c r="J3331" i="1" s="1"/>
  <c r="N3331" i="1"/>
  <c r="L3331" i="1"/>
  <c r="P3330" i="1"/>
  <c r="L3330" i="1"/>
  <c r="P3329" i="1"/>
  <c r="L3329" i="1"/>
  <c r="L3328" i="1"/>
  <c r="L3327" i="1"/>
  <c r="J3327" i="1" s="1"/>
  <c r="K3327" i="1"/>
  <c r="L3326" i="1"/>
  <c r="L3325" i="1"/>
  <c r="N3324" i="1"/>
  <c r="N3323" i="1"/>
  <c r="L3323" i="1"/>
  <c r="K3323" i="1"/>
  <c r="N3322" i="1"/>
  <c r="N3321" i="1"/>
  <c r="L3321" i="1"/>
  <c r="J3321" i="1" s="1"/>
  <c r="K3321" i="1"/>
  <c r="N3320" i="1"/>
  <c r="L3320" i="1"/>
  <c r="N3319" i="1"/>
  <c r="L3319" i="1"/>
  <c r="J3319" i="1" s="1"/>
  <c r="K3319" i="1"/>
  <c r="N3318" i="1"/>
  <c r="L3318" i="1"/>
  <c r="L3317" i="1"/>
  <c r="P3317" i="1" s="1"/>
  <c r="N3316" i="1"/>
  <c r="L3316" i="1"/>
  <c r="P3316" i="1" s="1"/>
  <c r="L3315" i="1"/>
  <c r="P3315" i="1" s="1"/>
  <c r="P3314" i="1"/>
  <c r="L3314" i="1"/>
  <c r="N3313" i="1"/>
  <c r="L3312" i="1"/>
  <c r="J3312" i="1"/>
  <c r="N3312" i="1" s="1"/>
  <c r="N3311" i="1"/>
  <c r="L3310" i="1"/>
  <c r="L3309" i="1"/>
  <c r="L3308" i="1"/>
  <c r="L3307" i="1"/>
  <c r="L3306" i="1"/>
  <c r="K3306" i="1" s="1"/>
  <c r="J3306" i="1"/>
  <c r="L3305" i="1"/>
  <c r="K3305" i="1" s="1"/>
  <c r="J3305" i="1"/>
  <c r="L3304" i="1"/>
  <c r="K3304" i="1" s="1"/>
  <c r="J3304" i="1"/>
  <c r="L3303" i="1"/>
  <c r="L3302" i="1"/>
  <c r="K3302" i="1" s="1"/>
  <c r="J3302" i="1"/>
  <c r="N3301" i="1"/>
  <c r="L3301" i="1"/>
  <c r="N3300" i="1"/>
  <c r="L3300" i="1"/>
  <c r="L3299" i="1"/>
  <c r="K3299" i="1" s="1"/>
  <c r="J3299" i="1"/>
  <c r="N3299" i="1" s="1"/>
  <c r="N3298" i="1"/>
  <c r="L3298" i="1"/>
  <c r="K3298" i="1" s="1"/>
  <c r="J3298" i="1"/>
  <c r="L3297" i="1"/>
  <c r="K3297" i="1"/>
  <c r="J3297" i="1"/>
  <c r="N3297" i="1" s="1"/>
  <c r="L3296" i="1"/>
  <c r="K3296" i="1"/>
  <c r="J3296" i="1"/>
  <c r="N3296" i="1" s="1"/>
  <c r="L3295" i="1"/>
  <c r="N3294" i="1"/>
  <c r="L3294" i="1"/>
  <c r="P3293" i="1"/>
  <c r="L3293" i="1"/>
  <c r="L3292" i="1"/>
  <c r="P3292" i="1" s="1"/>
  <c r="L3291" i="1"/>
  <c r="P3291" i="1" s="1"/>
  <c r="L3290" i="1"/>
  <c r="P3290" i="1" s="1"/>
  <c r="N3289" i="1"/>
  <c r="L3288" i="1"/>
  <c r="K3288" i="1" s="1"/>
  <c r="J3288" i="1"/>
  <c r="L3287" i="1"/>
  <c r="K3287" i="1" s="1"/>
  <c r="J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L3267" i="1"/>
  <c r="K3267" i="1" s="1"/>
  <c r="J3267" i="1"/>
  <c r="L3266" i="1"/>
  <c r="L3265" i="1"/>
  <c r="L3264" i="1"/>
  <c r="K3264" i="1" s="1"/>
  <c r="J3264" i="1"/>
  <c r="L3263" i="1"/>
  <c r="K3263" i="1" s="1"/>
  <c r="J3263" i="1"/>
  <c r="L3261" i="1"/>
  <c r="J3261" i="1" s="1"/>
  <c r="K3261" i="1"/>
  <c r="P3259" i="1"/>
  <c r="L3259" i="1"/>
  <c r="L3258" i="1"/>
  <c r="P3258" i="1" s="1"/>
  <c r="L3257" i="1"/>
  <c r="N3256" i="1"/>
  <c r="L3256" i="1"/>
  <c r="L3255" i="1"/>
  <c r="L3254" i="1"/>
  <c r="P3254" i="1" s="1"/>
  <c r="L3253" i="1"/>
  <c r="P3253" i="1" s="1"/>
  <c r="P3252" i="1"/>
  <c r="L3252" i="1"/>
  <c r="L3251" i="1"/>
  <c r="P3251" i="1" s="1"/>
  <c r="L3250" i="1"/>
  <c r="P3250" i="1" s="1"/>
  <c r="L3246" i="1"/>
  <c r="P3246" i="1" s="1"/>
  <c r="L3245" i="1"/>
  <c r="P3245" i="1" s="1"/>
  <c r="L3244" i="1"/>
  <c r="P3244" i="1" s="1"/>
  <c r="N3243" i="1"/>
  <c r="N3242" i="1"/>
  <c r="N3241" i="1"/>
  <c r="P3240" i="1"/>
  <c r="L3240" i="1"/>
  <c r="P3239" i="1"/>
  <c r="N3239" i="1"/>
  <c r="L3239" i="1"/>
  <c r="K3239" i="1"/>
  <c r="P3238" i="1"/>
  <c r="L3238" i="1"/>
  <c r="L3237" i="1"/>
  <c r="J3237" i="1" s="1"/>
  <c r="N3237" i="1" s="1"/>
  <c r="K3237" i="1"/>
  <c r="L3236" i="1"/>
  <c r="L3235" i="1"/>
  <c r="K3235" i="1" s="1"/>
  <c r="L3234" i="1"/>
  <c r="P3234" i="1" s="1"/>
  <c r="L3233" i="1"/>
  <c r="P3233" i="1" s="1"/>
  <c r="P3232" i="1"/>
  <c r="L3232" i="1"/>
  <c r="P3231" i="1"/>
  <c r="L3231" i="1"/>
  <c r="P3230" i="1"/>
  <c r="N3230" i="1"/>
  <c r="L3229" i="1"/>
  <c r="P3229" i="1" s="1"/>
  <c r="L3228" i="1"/>
  <c r="P3228" i="1" s="1"/>
  <c r="N3227" i="1"/>
  <c r="L3227" i="1"/>
  <c r="P3227" i="1" s="1"/>
  <c r="P3226" i="1"/>
  <c r="L3226" i="1"/>
  <c r="P3225" i="1"/>
  <c r="L3225" i="1"/>
  <c r="P3224" i="1"/>
  <c r="N3224" i="1"/>
  <c r="P3223" i="1"/>
  <c r="L3223" i="1"/>
  <c r="L3222" i="1"/>
  <c r="P3222" i="1" s="1"/>
  <c r="P3221" i="1"/>
  <c r="N3221" i="1"/>
  <c r="P3220" i="1"/>
  <c r="L3220" i="1"/>
  <c r="P3219" i="1"/>
  <c r="L3219" i="1"/>
  <c r="N3218" i="1"/>
  <c r="L3218" i="1"/>
  <c r="P3218" i="1" s="1"/>
  <c r="L3217" i="1"/>
  <c r="P3217" i="1" s="1"/>
  <c r="L3216" i="1"/>
  <c r="P3216" i="1" s="1"/>
  <c r="P3215" i="1"/>
  <c r="N3215" i="1"/>
  <c r="L3214" i="1"/>
  <c r="P3214" i="1" s="1"/>
  <c r="L3213" i="1"/>
  <c r="P3213" i="1" s="1"/>
  <c r="P3212" i="1"/>
  <c r="N3212" i="1"/>
  <c r="L3211" i="1"/>
  <c r="P3211" i="1" s="1"/>
  <c r="P3210" i="1"/>
  <c r="L3210" i="1"/>
  <c r="N3209" i="1"/>
  <c r="L3209" i="1"/>
  <c r="P3209" i="1" s="1"/>
  <c r="P3208" i="1"/>
  <c r="L3208" i="1"/>
  <c r="P3207" i="1"/>
  <c r="L3207" i="1"/>
  <c r="L3206" i="1"/>
  <c r="P3206" i="1" s="1"/>
  <c r="L3205" i="1"/>
  <c r="P3205" i="1" s="1"/>
  <c r="N3204" i="1"/>
  <c r="L3204" i="1"/>
  <c r="P3204" i="1" s="1"/>
  <c r="L3203" i="1"/>
  <c r="P3203" i="1" s="1"/>
  <c r="P3202" i="1"/>
  <c r="L3202" i="1"/>
  <c r="N3201" i="1"/>
  <c r="L3201" i="1"/>
  <c r="P3201" i="1" s="1"/>
  <c r="L3200" i="1"/>
  <c r="P3200" i="1" s="1"/>
  <c r="P3199" i="1"/>
  <c r="N3199" i="1"/>
  <c r="L3199" i="1"/>
  <c r="L3198" i="1"/>
  <c r="N3197" i="1"/>
  <c r="L3197" i="1"/>
  <c r="J3197" i="1" s="1"/>
  <c r="K3197" i="1"/>
  <c r="N3196" i="1"/>
  <c r="L3196" i="1"/>
  <c r="K3196" i="1"/>
  <c r="J3196" i="1"/>
  <c r="N3195" i="1"/>
  <c r="L3195" i="1"/>
  <c r="K3195" i="1" s="1"/>
  <c r="J3195" i="1"/>
  <c r="P3194" i="1"/>
  <c r="N3194" i="1"/>
  <c r="L3193" i="1"/>
  <c r="P3193" i="1" s="1"/>
  <c r="P3192" i="1"/>
  <c r="N3192" i="1"/>
  <c r="L3192" i="1"/>
  <c r="L3191" i="1"/>
  <c r="P3191" i="1" s="1"/>
  <c r="P3190" i="1"/>
  <c r="L3190" i="1"/>
  <c r="P3189" i="1"/>
  <c r="L3189" i="1"/>
  <c r="N3187" i="1"/>
  <c r="L3185" i="1"/>
  <c r="K3185" i="1"/>
  <c r="J3185" i="1"/>
  <c r="N3184" i="1"/>
  <c r="L3184" i="1"/>
  <c r="J3184" i="1" s="1"/>
  <c r="K3184" i="1"/>
  <c r="L3183" i="1"/>
  <c r="J3183" i="1" s="1"/>
  <c r="K3183" i="1"/>
  <c r="L3182" i="1"/>
  <c r="P3182" i="1" s="1"/>
  <c r="L3181" i="1"/>
  <c r="K3181" i="1"/>
  <c r="J3181" i="1"/>
  <c r="N3180" i="1"/>
  <c r="L3179" i="1"/>
  <c r="J3179" i="1" s="1"/>
  <c r="K3179" i="1"/>
  <c r="P3178" i="1"/>
  <c r="L3178" i="1"/>
  <c r="L3177" i="1"/>
  <c r="P3177" i="1" s="1"/>
  <c r="L3176" i="1"/>
  <c r="K3176" i="1"/>
  <c r="J3176" i="1"/>
  <c r="L3175" i="1"/>
  <c r="K3175" i="1" s="1"/>
  <c r="J3175" i="1"/>
  <c r="N3175" i="1" s="1"/>
  <c r="P3174" i="1"/>
  <c r="L3174" i="1"/>
  <c r="P3173" i="1"/>
  <c r="L3173" i="1"/>
  <c r="N3172" i="1"/>
  <c r="L3170" i="1"/>
  <c r="J3170" i="1"/>
  <c r="N3170" i="1" s="1"/>
  <c r="L3169" i="1"/>
  <c r="J3169" i="1" s="1"/>
  <c r="K3169" i="1"/>
  <c r="L3168" i="1"/>
  <c r="J3168" i="1" s="1"/>
  <c r="K3168" i="1"/>
  <c r="L3167" i="1"/>
  <c r="L3166" i="1"/>
  <c r="K3166" i="1" s="1"/>
  <c r="J3166" i="1"/>
  <c r="L3165" i="1"/>
  <c r="J3165" i="1" s="1"/>
  <c r="K3165" i="1"/>
  <c r="N3164" i="1"/>
  <c r="L3164" i="1"/>
  <c r="L3163" i="1"/>
  <c r="L3162" i="1"/>
  <c r="K3162" i="1"/>
  <c r="J3162" i="1"/>
  <c r="N3162" i="1" s="1"/>
  <c r="L3161" i="1"/>
  <c r="L3160" i="1"/>
  <c r="L3159" i="1"/>
  <c r="N3158" i="1"/>
  <c r="N3157" i="1"/>
  <c r="N3156" i="1"/>
  <c r="N3155" i="1"/>
  <c r="L3155" i="1"/>
  <c r="J3155" i="1"/>
  <c r="L3154" i="1"/>
  <c r="J3154" i="1"/>
  <c r="N3154" i="1" s="1"/>
  <c r="L3153" i="1"/>
  <c r="J3153" i="1"/>
  <c r="N3153" i="1" s="1"/>
  <c r="N3152" i="1"/>
  <c r="L3152" i="1"/>
  <c r="J3152" i="1" s="1"/>
  <c r="K3152" i="1"/>
  <c r="N3151" i="1"/>
  <c r="N3150" i="1"/>
  <c r="P3149" i="1"/>
  <c r="N3149" i="1"/>
  <c r="N3148" i="1"/>
  <c r="L3147" i="1"/>
  <c r="J3147" i="1"/>
  <c r="N3147" i="1" s="1"/>
  <c r="L3146" i="1"/>
  <c r="J3146" i="1"/>
  <c r="N3146" i="1" s="1"/>
  <c r="L3145" i="1"/>
  <c r="J3145" i="1"/>
  <c r="N3145" i="1" s="1"/>
  <c r="N3144" i="1"/>
  <c r="L3144" i="1"/>
  <c r="P3144" i="1" s="1"/>
  <c r="K3144" i="1"/>
  <c r="P3143" i="1"/>
  <c r="N3143" i="1"/>
  <c r="N3142" i="1"/>
  <c r="N3141" i="1"/>
  <c r="N3140" i="1"/>
  <c r="P3139" i="1"/>
  <c r="N3139" i="1"/>
  <c r="L3139" i="1"/>
  <c r="K3139" i="1"/>
  <c r="N3138" i="1"/>
  <c r="N3137" i="1"/>
  <c r="L3136" i="1"/>
  <c r="J3136" i="1" s="1"/>
  <c r="K3136" i="1"/>
  <c r="L3135" i="1"/>
  <c r="J3135" i="1"/>
  <c r="N3135" i="1" s="1"/>
  <c r="L3134" i="1"/>
  <c r="K3134" i="1" s="1"/>
  <c r="J3134" i="1"/>
  <c r="N3134" i="1" s="1"/>
  <c r="L3133" i="1"/>
  <c r="P3133" i="1" s="1"/>
  <c r="N3132" i="1"/>
  <c r="N3131" i="1"/>
  <c r="N3130" i="1"/>
  <c r="P3129" i="1"/>
  <c r="N3129" i="1"/>
  <c r="L3129" i="1"/>
  <c r="L3128" i="1"/>
  <c r="J3128" i="1" s="1"/>
  <c r="N3128" i="1" s="1"/>
  <c r="N3127" i="1"/>
  <c r="N3126" i="1"/>
  <c r="L3126" i="1"/>
  <c r="J3126" i="1"/>
  <c r="L3125" i="1"/>
  <c r="K3125" i="1"/>
  <c r="J3125" i="1"/>
  <c r="N3125" i="1" s="1"/>
  <c r="L3124" i="1"/>
  <c r="K3124" i="1" s="1"/>
  <c r="J3124" i="1"/>
  <c r="N3124" i="1" s="1"/>
  <c r="L3123" i="1"/>
  <c r="J3123" i="1" s="1"/>
  <c r="N3123" i="1" s="1"/>
  <c r="K3123" i="1"/>
  <c r="N3122" i="1"/>
  <c r="L3122" i="1"/>
  <c r="K3122" i="1" s="1"/>
  <c r="J3122" i="1"/>
  <c r="N3121" i="1"/>
  <c r="L3121" i="1"/>
  <c r="N3120" i="1"/>
  <c r="L3120" i="1"/>
  <c r="L3119" i="1"/>
  <c r="K3119" i="1" s="1"/>
  <c r="J3119" i="1"/>
  <c r="L3118" i="1"/>
  <c r="K3118" i="1" s="1"/>
  <c r="J3118" i="1"/>
  <c r="L3117" i="1"/>
  <c r="L3116" i="1"/>
  <c r="K3116" i="1"/>
  <c r="J3116" i="1"/>
  <c r="L3115" i="1"/>
  <c r="K3115" i="1"/>
  <c r="J3115" i="1"/>
  <c r="L3114" i="1"/>
  <c r="K3114" i="1"/>
  <c r="J3114" i="1"/>
  <c r="L3113" i="1"/>
  <c r="L3112" i="1"/>
  <c r="K3112" i="1" s="1"/>
  <c r="J3112" i="1"/>
  <c r="N3112" i="1" s="1"/>
  <c r="N3111" i="1"/>
  <c r="L3111" i="1"/>
  <c r="N3110" i="1"/>
  <c r="L3110" i="1"/>
  <c r="N3109" i="1"/>
  <c r="L3109" i="1"/>
  <c r="L3108" i="1"/>
  <c r="K3108" i="1"/>
  <c r="J3108" i="1"/>
  <c r="L3107" i="1"/>
  <c r="K3107" i="1"/>
  <c r="J3107" i="1"/>
  <c r="L3106" i="1"/>
  <c r="K3106" i="1"/>
  <c r="J3106" i="1"/>
  <c r="L3105" i="1"/>
  <c r="K3105" i="1"/>
  <c r="J3105" i="1"/>
  <c r="N3104" i="1"/>
  <c r="N3103" i="1"/>
  <c r="N3102" i="1"/>
  <c r="L3102" i="1"/>
  <c r="P3102" i="1" s="1"/>
  <c r="N3101" i="1"/>
  <c r="L3101" i="1"/>
  <c r="P3100" i="1"/>
  <c r="N3100" i="1"/>
  <c r="P3099" i="1"/>
  <c r="N3099" i="1"/>
  <c r="L3099" i="1"/>
  <c r="P3098" i="1"/>
  <c r="N3098" i="1"/>
  <c r="P3097" i="1"/>
  <c r="N3097" i="1"/>
  <c r="N3096" i="1"/>
  <c r="L3096" i="1"/>
  <c r="P3096" i="1" s="1"/>
  <c r="P3095" i="1"/>
  <c r="N3095" i="1"/>
  <c r="P3094" i="1"/>
  <c r="N3094" i="1"/>
  <c r="N3093" i="1"/>
  <c r="L3093" i="1"/>
  <c r="P3093" i="1" s="1"/>
  <c r="P3092" i="1"/>
  <c r="N3092" i="1"/>
  <c r="P3091" i="1"/>
  <c r="N3091" i="1"/>
  <c r="L3091" i="1"/>
  <c r="N3090" i="1"/>
  <c r="L3090" i="1"/>
  <c r="P3090" i="1" s="1"/>
  <c r="P3089" i="1"/>
  <c r="N3089" i="1"/>
  <c r="P3088" i="1"/>
  <c r="N3088" i="1"/>
  <c r="L3088" i="1"/>
  <c r="N3087" i="1"/>
  <c r="L3087" i="1"/>
  <c r="P3087" i="1" s="1"/>
  <c r="P3086" i="1"/>
  <c r="N3086" i="1"/>
  <c r="L3086" i="1"/>
  <c r="P3085" i="1"/>
  <c r="N3085" i="1"/>
  <c r="N3084" i="1"/>
  <c r="L3084" i="1"/>
  <c r="P3084" i="1" s="1"/>
  <c r="P3083" i="1"/>
  <c r="L3083" i="1"/>
  <c r="P3082" i="1"/>
  <c r="L3082" i="1"/>
  <c r="P3081" i="1"/>
  <c r="N3081" i="1"/>
  <c r="L3081" i="1"/>
  <c r="L3080" i="1"/>
  <c r="P3080" i="1" s="1"/>
  <c r="L3079" i="1"/>
  <c r="K3079" i="1" s="1"/>
  <c r="J3079" i="1"/>
  <c r="N3078" i="1"/>
  <c r="L3078" i="1"/>
  <c r="K3078" i="1"/>
  <c r="J3078" i="1"/>
  <c r="L3077" i="1"/>
  <c r="J3077" i="1" s="1"/>
  <c r="L3076" i="1"/>
  <c r="K3076" i="1" s="1"/>
  <c r="J3076" i="1"/>
  <c r="L3075" i="1"/>
  <c r="K3075" i="1" s="1"/>
  <c r="L3074" i="1"/>
  <c r="P3073" i="1"/>
  <c r="L3073" i="1"/>
  <c r="P3072" i="1"/>
  <c r="N3072" i="1"/>
  <c r="L3071" i="1"/>
  <c r="P3071" i="1" s="1"/>
  <c r="L3070" i="1"/>
  <c r="K3070" i="1"/>
  <c r="J3070" i="1"/>
  <c r="L3069" i="1"/>
  <c r="K3069" i="1"/>
  <c r="J3069" i="1"/>
  <c r="N3069" i="1" s="1"/>
  <c r="L3068" i="1"/>
  <c r="K3068" i="1" s="1"/>
  <c r="J3068" i="1"/>
  <c r="L3067" i="1"/>
  <c r="P3067" i="1" s="1"/>
  <c r="N3066" i="1"/>
  <c r="L3066" i="1"/>
  <c r="P3066" i="1" s="1"/>
  <c r="P3065" i="1"/>
  <c r="L3065" i="1"/>
  <c r="P3064" i="1"/>
  <c r="L3064" i="1"/>
  <c r="P3063" i="1"/>
  <c r="N3063" i="1"/>
  <c r="P3062" i="1"/>
  <c r="L3062" i="1"/>
  <c r="L3061" i="1"/>
  <c r="P3061" i="1" s="1"/>
  <c r="N3060" i="1"/>
  <c r="L3060" i="1"/>
  <c r="P3060" i="1" s="1"/>
  <c r="P3059" i="1"/>
  <c r="L3059" i="1"/>
  <c r="P3058" i="1"/>
  <c r="L3058" i="1"/>
  <c r="N3055" i="1"/>
  <c r="N3054" i="1"/>
  <c r="P3053" i="1"/>
  <c r="N3053" i="1"/>
  <c r="L3053" i="1"/>
  <c r="N3052" i="1"/>
  <c r="N3051" i="1"/>
  <c r="N3048" i="1"/>
  <c r="L3048" i="1"/>
  <c r="P3048" i="1" s="1"/>
  <c r="N3045" i="1"/>
  <c r="N3044" i="1"/>
  <c r="N3043" i="1"/>
  <c r="L3043" i="1"/>
  <c r="P3043" i="1" s="1"/>
  <c r="N3040" i="1"/>
  <c r="N3039" i="1"/>
  <c r="P3038" i="1"/>
  <c r="N3038" i="1"/>
  <c r="L3038" i="1"/>
  <c r="N3035" i="1"/>
  <c r="N3034" i="1"/>
  <c r="P3033" i="1"/>
  <c r="N3033" i="1"/>
  <c r="L3033" i="1"/>
  <c r="N3030" i="1"/>
  <c r="N3029" i="1"/>
  <c r="N3028" i="1"/>
  <c r="L3028" i="1"/>
  <c r="P3028" i="1" s="1"/>
  <c r="N3025" i="1"/>
  <c r="N3024" i="1"/>
  <c r="N3023" i="1"/>
  <c r="L3023" i="1"/>
  <c r="P3023" i="1" s="1"/>
  <c r="N3020" i="1"/>
  <c r="N3019" i="1"/>
  <c r="P3018" i="1"/>
  <c r="N3018" i="1"/>
  <c r="L3018" i="1"/>
  <c r="N3015" i="1"/>
  <c r="N3014" i="1"/>
  <c r="P3013" i="1"/>
  <c r="N3013" i="1"/>
  <c r="L3013" i="1"/>
  <c r="P3012" i="1"/>
  <c r="L3012" i="1"/>
  <c r="P3011" i="1"/>
  <c r="N3011" i="1"/>
  <c r="L3011" i="1"/>
  <c r="P3010" i="1"/>
  <c r="N3010" i="1"/>
  <c r="N3007" i="1"/>
  <c r="N3006" i="1"/>
  <c r="P3005" i="1"/>
  <c r="N3005" i="1"/>
  <c r="L3005" i="1"/>
  <c r="P3004" i="1"/>
  <c r="N3004" i="1"/>
  <c r="L3004" i="1"/>
  <c r="P3003" i="1"/>
  <c r="N3003" i="1"/>
  <c r="L3003" i="1"/>
  <c r="P3002" i="1"/>
  <c r="N3002" i="1"/>
  <c r="L3002" i="1"/>
  <c r="P3001" i="1"/>
  <c r="L3001" i="1"/>
  <c r="P3000" i="1"/>
  <c r="N3000" i="1"/>
  <c r="L3000" i="1"/>
  <c r="L2999" i="1"/>
  <c r="J2999" i="1" s="1"/>
  <c r="K2999" i="1"/>
  <c r="N2998" i="1"/>
  <c r="L2998" i="1"/>
  <c r="P2998" i="1" s="1"/>
  <c r="P2997" i="1"/>
  <c r="N2997" i="1"/>
  <c r="L2997" i="1"/>
  <c r="N2996" i="1"/>
  <c r="L2996" i="1"/>
  <c r="P2996" i="1" s="1"/>
  <c r="P2995" i="1"/>
  <c r="N2995" i="1"/>
  <c r="P2994" i="1"/>
  <c r="N2994" i="1"/>
  <c r="L2994" i="1"/>
  <c r="P2993" i="1"/>
  <c r="N2993" i="1"/>
  <c r="L2993" i="1"/>
  <c r="N2992" i="1"/>
  <c r="L2992" i="1"/>
  <c r="P2992" i="1" s="1"/>
  <c r="P2991" i="1"/>
  <c r="N2991" i="1"/>
  <c r="P2990" i="1"/>
  <c r="N2990" i="1"/>
  <c r="N2989" i="1"/>
  <c r="L2989" i="1"/>
  <c r="P2989" i="1" s="1"/>
  <c r="P2988" i="1"/>
  <c r="N2988" i="1"/>
  <c r="N2985" i="1"/>
  <c r="N2984" i="1"/>
  <c r="N2983" i="1"/>
  <c r="L2983" i="1"/>
  <c r="P2983" i="1" s="1"/>
  <c r="N2980" i="1"/>
  <c r="N2979" i="1"/>
  <c r="N2978" i="1"/>
  <c r="L2978" i="1"/>
  <c r="P2978" i="1" s="1"/>
  <c r="N2975" i="1"/>
  <c r="N2974" i="1"/>
  <c r="N2973" i="1"/>
  <c r="L2973" i="1"/>
  <c r="P2973" i="1" s="1"/>
  <c r="N2970" i="1"/>
  <c r="N2969" i="1"/>
  <c r="P2968" i="1"/>
  <c r="N2968" i="1"/>
  <c r="L2968" i="1"/>
  <c r="N2965" i="1"/>
  <c r="N2964" i="1"/>
  <c r="N2963" i="1"/>
  <c r="L2963" i="1"/>
  <c r="P2963" i="1" s="1"/>
  <c r="N2960" i="1"/>
  <c r="N2959" i="1"/>
  <c r="P2958" i="1"/>
  <c r="N2958" i="1"/>
  <c r="L2958" i="1"/>
  <c r="P2957" i="1"/>
  <c r="N2957" i="1"/>
  <c r="P2956" i="1"/>
  <c r="N2956" i="1"/>
  <c r="L2956" i="1"/>
  <c r="P2955" i="1"/>
  <c r="N2955" i="1"/>
  <c r="P2954" i="1"/>
  <c r="N2954" i="1"/>
  <c r="P2953" i="1"/>
  <c r="N2953" i="1"/>
  <c r="P2952" i="1"/>
  <c r="N2952" i="1"/>
  <c r="N2951" i="1"/>
  <c r="L2951" i="1"/>
  <c r="P2951" i="1" s="1"/>
  <c r="N2950" i="1"/>
  <c r="L2950" i="1"/>
  <c r="P2950" i="1" s="1"/>
  <c r="P2949" i="1"/>
  <c r="N2949" i="1"/>
  <c r="P2948" i="1"/>
  <c r="N2948" i="1"/>
  <c r="P2947" i="1"/>
  <c r="N2947" i="1"/>
  <c r="N2946" i="1"/>
  <c r="L2946" i="1"/>
  <c r="P2946" i="1" s="1"/>
  <c r="P2945" i="1"/>
  <c r="N2945" i="1"/>
  <c r="L2945" i="1"/>
  <c r="L2944" i="1"/>
  <c r="P2944" i="1" s="1"/>
  <c r="L2943" i="1"/>
  <c r="P2943" i="1" s="1"/>
  <c r="P2942" i="1"/>
  <c r="N2942" i="1"/>
  <c r="N2941" i="1"/>
  <c r="L2941" i="1"/>
  <c r="P2941" i="1" s="1"/>
  <c r="N2940" i="1"/>
  <c r="L2940" i="1"/>
  <c r="P2940" i="1" s="1"/>
  <c r="P2939" i="1"/>
  <c r="N2939" i="1"/>
  <c r="L2939" i="1"/>
  <c r="N2938" i="1"/>
  <c r="L2938" i="1"/>
  <c r="P2938" i="1" s="1"/>
  <c r="L2937" i="1"/>
  <c r="P2937" i="1" s="1"/>
  <c r="P2936" i="1"/>
  <c r="L2936" i="1"/>
  <c r="P2935" i="1"/>
  <c r="N2935" i="1"/>
  <c r="L2935" i="1"/>
  <c r="P2934" i="1"/>
  <c r="N2934" i="1"/>
  <c r="L2934" i="1"/>
  <c r="N2933" i="1"/>
  <c r="L2933" i="1"/>
  <c r="P2933" i="1" s="1"/>
  <c r="P2932" i="1"/>
  <c r="N2932" i="1"/>
  <c r="L2932" i="1"/>
  <c r="P2931" i="1"/>
  <c r="L2931" i="1"/>
  <c r="N2930" i="1"/>
  <c r="L2930" i="1"/>
  <c r="P2930" i="1" s="1"/>
  <c r="P2929" i="1"/>
  <c r="N2929" i="1"/>
  <c r="P2928" i="1"/>
  <c r="N2928" i="1"/>
  <c r="L2928" i="1"/>
  <c r="N2927" i="1"/>
  <c r="L2927" i="1"/>
  <c r="J2927" i="1" s="1"/>
  <c r="K2927" i="1"/>
  <c r="P2926" i="1"/>
  <c r="N2926" i="1"/>
  <c r="L2926" i="1"/>
  <c r="P2925" i="1"/>
  <c r="N2925" i="1"/>
  <c r="L2925" i="1"/>
  <c r="P2924" i="1"/>
  <c r="N2924" i="1"/>
  <c r="L2924" i="1"/>
  <c r="P2923" i="1"/>
  <c r="N2923" i="1"/>
  <c r="L2923" i="1"/>
  <c r="P2922" i="1"/>
  <c r="N2922" i="1"/>
  <c r="P2921" i="1"/>
  <c r="N2921" i="1"/>
  <c r="L2921" i="1"/>
  <c r="P2920" i="1"/>
  <c r="N2920" i="1"/>
  <c r="L2920" i="1"/>
  <c r="N2919" i="1"/>
  <c r="L2919" i="1"/>
  <c r="P2919" i="1" s="1"/>
  <c r="P2918" i="1"/>
  <c r="N2918" i="1"/>
  <c r="L2918" i="1"/>
  <c r="L2917" i="1"/>
  <c r="P2917" i="1" s="1"/>
  <c r="L2916" i="1"/>
  <c r="P2916" i="1" s="1"/>
  <c r="L2915" i="1"/>
  <c r="K2915" i="1"/>
  <c r="J2915" i="1"/>
  <c r="L2914" i="1"/>
  <c r="K2914" i="1" s="1"/>
  <c r="J2914" i="1"/>
  <c r="L2913" i="1"/>
  <c r="K2913" i="1"/>
  <c r="J2913" i="1"/>
  <c r="L2912" i="1"/>
  <c r="K2912" i="1" s="1"/>
  <c r="J2912" i="1"/>
  <c r="N2910" i="1"/>
  <c r="L2908" i="1"/>
  <c r="L2907" i="1"/>
  <c r="L2906" i="1"/>
  <c r="L2905" i="1"/>
  <c r="N2904" i="1"/>
  <c r="N2903" i="1"/>
  <c r="L2903" i="1"/>
  <c r="J2903" i="1"/>
  <c r="N2902" i="1"/>
  <c r="L2902" i="1"/>
  <c r="N2900" i="1"/>
  <c r="L2897" i="1"/>
  <c r="P2897" i="1" s="1"/>
  <c r="N2896" i="1"/>
  <c r="I2896" i="1"/>
  <c r="I2895" i="1"/>
  <c r="L2891" i="1"/>
  <c r="P2891" i="1" s="1"/>
  <c r="N2890" i="1"/>
  <c r="L2890" i="1"/>
  <c r="P2890" i="1" s="1"/>
  <c r="N2889" i="1"/>
  <c r="L2889" i="1"/>
  <c r="N2888" i="1"/>
  <c r="L2888" i="1"/>
  <c r="P2887" i="1"/>
  <c r="N2887" i="1"/>
  <c r="L2887" i="1"/>
  <c r="N2886" i="1"/>
  <c r="L2886" i="1"/>
  <c r="N2885" i="1"/>
  <c r="L2885" i="1"/>
  <c r="N2884" i="1"/>
  <c r="L2884" i="1"/>
  <c r="K2884" i="1"/>
  <c r="J2884" i="1"/>
  <c r="N2883" i="1"/>
  <c r="L2883" i="1"/>
  <c r="N2882" i="1"/>
  <c r="L2882" i="1"/>
  <c r="N2881" i="1"/>
  <c r="L2881" i="1"/>
  <c r="N2880" i="1"/>
  <c r="N2879" i="1"/>
  <c r="L2877" i="1"/>
  <c r="L2876" i="1"/>
  <c r="N2875" i="1"/>
  <c r="L2875" i="1"/>
  <c r="P2875" i="1" s="1"/>
  <c r="N2874" i="1"/>
  <c r="L2874" i="1"/>
  <c r="P2874" i="1" s="1"/>
  <c r="P2873" i="1"/>
  <c r="N2873" i="1"/>
  <c r="L2872" i="1"/>
  <c r="J2872" i="1" s="1"/>
  <c r="K2872" i="1"/>
  <c r="L2871" i="1"/>
  <c r="L2870" i="1"/>
  <c r="J2870" i="1" s="1"/>
  <c r="K2870" i="1"/>
  <c r="P2869" i="1"/>
  <c r="N2869" i="1"/>
  <c r="P2868" i="1"/>
  <c r="L2868" i="1"/>
  <c r="L2867" i="1"/>
  <c r="P2867" i="1" s="1"/>
  <c r="L2866" i="1"/>
  <c r="P2866" i="1" s="1"/>
  <c r="L2865" i="1"/>
  <c r="N2864" i="1"/>
  <c r="L2864" i="1"/>
  <c r="L2863" i="1"/>
  <c r="L2862" i="1"/>
  <c r="N2861" i="1"/>
  <c r="L2861" i="1"/>
  <c r="K2861" i="1" s="1"/>
  <c r="J2861" i="1"/>
  <c r="L2860" i="1"/>
  <c r="K2860" i="1" s="1"/>
  <c r="J2860" i="1"/>
  <c r="L2859" i="1"/>
  <c r="K2859" i="1" s="1"/>
  <c r="J2859" i="1"/>
  <c r="L2858" i="1"/>
  <c r="K2858" i="1"/>
  <c r="J2858" i="1"/>
  <c r="L2857" i="1"/>
  <c r="K2857" i="1"/>
  <c r="J2857" i="1"/>
  <c r="L2856" i="1"/>
  <c r="K2856" i="1"/>
  <c r="J2856" i="1"/>
  <c r="L2855" i="1"/>
  <c r="K2855" i="1"/>
  <c r="J2855" i="1"/>
  <c r="N2855" i="1" s="1"/>
  <c r="L2854" i="1"/>
  <c r="K2854" i="1"/>
  <c r="J2854" i="1"/>
  <c r="L2853" i="1"/>
  <c r="K2853" i="1"/>
  <c r="J2853" i="1"/>
  <c r="L2852" i="1"/>
  <c r="J2852" i="1" s="1"/>
  <c r="N2852" i="1" s="1"/>
  <c r="K2852" i="1"/>
  <c r="L2851" i="1"/>
  <c r="J2851" i="1" s="1"/>
  <c r="K2851" i="1"/>
  <c r="L2850" i="1"/>
  <c r="J2850" i="1" s="1"/>
  <c r="N2849" i="1"/>
  <c r="L2848" i="1"/>
  <c r="K2848" i="1" s="1"/>
  <c r="J2848" i="1"/>
  <c r="L2847" i="1"/>
  <c r="K2847" i="1"/>
  <c r="J2847" i="1"/>
  <c r="N2847" i="1" s="1"/>
  <c r="L2846" i="1"/>
  <c r="K2846" i="1"/>
  <c r="J2846" i="1"/>
  <c r="L2845" i="1"/>
  <c r="K2845" i="1"/>
  <c r="J2845" i="1"/>
  <c r="N2844" i="1"/>
  <c r="L2843" i="1"/>
  <c r="P2842" i="1"/>
  <c r="L2842" i="1"/>
  <c r="P2841" i="1"/>
  <c r="N2841" i="1"/>
  <c r="L2841" i="1"/>
  <c r="L2840" i="1"/>
  <c r="N2839" i="1"/>
  <c r="L2839" i="1"/>
  <c r="L2838" i="1"/>
  <c r="N2837" i="1"/>
  <c r="L2837" i="1"/>
  <c r="P2837" i="1" s="1"/>
  <c r="N2836" i="1"/>
  <c r="L2836" i="1"/>
  <c r="P2836" i="1" s="1"/>
  <c r="N2835" i="1"/>
  <c r="L2835" i="1"/>
  <c r="P2835" i="1" s="1"/>
  <c r="N2834" i="1"/>
  <c r="L2834" i="1"/>
  <c r="P2834" i="1" s="1"/>
  <c r="N2833" i="1"/>
  <c r="L2833" i="1"/>
  <c r="P2833" i="1" s="1"/>
  <c r="N2832" i="1"/>
  <c r="L2832" i="1"/>
  <c r="P2832" i="1" s="1"/>
  <c r="N2831" i="1"/>
  <c r="L2831" i="1"/>
  <c r="P2831" i="1" s="1"/>
  <c r="L2830" i="1"/>
  <c r="P2830" i="1" s="1"/>
  <c r="L2829" i="1"/>
  <c r="K2829" i="1"/>
  <c r="J2829" i="1"/>
  <c r="L2828" i="1"/>
  <c r="K2828" i="1"/>
  <c r="J2828" i="1"/>
  <c r="N2828" i="1" s="1"/>
  <c r="L2827" i="1"/>
  <c r="J2827" i="1" s="1"/>
  <c r="N2827" i="1" s="1"/>
  <c r="K2827" i="1"/>
  <c r="L2826" i="1"/>
  <c r="L2825" i="1"/>
  <c r="K2825" i="1" s="1"/>
  <c r="J2825" i="1"/>
  <c r="N2825" i="1" s="1"/>
  <c r="L2824" i="1"/>
  <c r="K2824" i="1"/>
  <c r="J2824" i="1"/>
  <c r="N2824" i="1" s="1"/>
  <c r="L2823" i="1"/>
  <c r="J2823" i="1" s="1"/>
  <c r="N2823" i="1" s="1"/>
  <c r="L2822" i="1"/>
  <c r="L2821" i="1"/>
  <c r="K2821" i="1" s="1"/>
  <c r="J2821" i="1"/>
  <c r="N2821" i="1" s="1"/>
  <c r="L2820" i="1"/>
  <c r="K2820" i="1"/>
  <c r="J2820" i="1"/>
  <c r="N2820" i="1" s="1"/>
  <c r="L2819" i="1"/>
  <c r="J2819" i="1" s="1"/>
  <c r="N2819" i="1" s="1"/>
  <c r="K2819" i="1"/>
  <c r="L2818" i="1"/>
  <c r="N2817" i="1"/>
  <c r="L2817" i="1"/>
  <c r="K2817" i="1"/>
  <c r="J2817" i="1"/>
  <c r="L2816" i="1"/>
  <c r="K2816" i="1"/>
  <c r="J2816" i="1"/>
  <c r="N2816" i="1" s="1"/>
  <c r="L2815" i="1"/>
  <c r="J2815" i="1" s="1"/>
  <c r="N2815" i="1" s="1"/>
  <c r="K2815" i="1"/>
  <c r="L2814" i="1"/>
  <c r="N2813" i="1"/>
  <c r="L2813" i="1"/>
  <c r="K2813" i="1"/>
  <c r="J2813" i="1"/>
  <c r="L2812" i="1"/>
  <c r="K2812" i="1"/>
  <c r="J2812" i="1"/>
  <c r="N2812" i="1" s="1"/>
  <c r="L2811" i="1"/>
  <c r="J2811" i="1" s="1"/>
  <c r="N2811" i="1" s="1"/>
  <c r="K2811" i="1"/>
  <c r="N2810" i="1"/>
  <c r="L2810" i="1"/>
  <c r="J2810" i="1"/>
  <c r="N2809" i="1"/>
  <c r="L2809" i="1"/>
  <c r="J2809" i="1"/>
  <c r="N2808" i="1"/>
  <c r="L2808" i="1"/>
  <c r="J2808" i="1"/>
  <c r="L2807" i="1"/>
  <c r="N2806" i="1"/>
  <c r="L2806" i="1"/>
  <c r="L2805" i="1"/>
  <c r="L2804" i="1"/>
  <c r="J2804" i="1"/>
  <c r="N2804" i="1" s="1"/>
  <c r="N2802" i="1"/>
  <c r="L2800" i="1"/>
  <c r="L2799" i="1"/>
  <c r="L2798" i="1"/>
  <c r="K2798" i="1"/>
  <c r="J2798" i="1"/>
  <c r="N2798" i="1" s="1"/>
  <c r="L2797" i="1"/>
  <c r="K2797" i="1"/>
  <c r="J2797" i="1"/>
  <c r="N2797" i="1" s="1"/>
  <c r="L2796" i="1"/>
  <c r="J2796" i="1" s="1"/>
  <c r="N2796" i="1" s="1"/>
  <c r="L2795" i="1"/>
  <c r="L2794" i="1"/>
  <c r="K2794" i="1"/>
  <c r="J2794" i="1"/>
  <c r="N2794" i="1" s="1"/>
  <c r="L2793" i="1"/>
  <c r="K2793" i="1"/>
  <c r="J2793" i="1"/>
  <c r="N2793" i="1" s="1"/>
  <c r="L2792" i="1"/>
  <c r="J2792" i="1" s="1"/>
  <c r="N2792" i="1" s="1"/>
  <c r="K2792" i="1"/>
  <c r="L2791" i="1"/>
  <c r="N2790" i="1"/>
  <c r="L2790" i="1"/>
  <c r="K2790" i="1" s="1"/>
  <c r="J2790" i="1"/>
  <c r="L2789" i="1"/>
  <c r="K2789" i="1"/>
  <c r="J2789" i="1"/>
  <c r="N2789" i="1" s="1"/>
  <c r="L2788" i="1"/>
  <c r="J2788" i="1" s="1"/>
  <c r="N2788" i="1" s="1"/>
  <c r="K2788" i="1"/>
  <c r="L2787" i="1"/>
  <c r="N2786" i="1"/>
  <c r="L2786" i="1"/>
  <c r="K2786" i="1"/>
  <c r="J2786" i="1"/>
  <c r="L2785" i="1"/>
  <c r="K2785" i="1"/>
  <c r="J2785" i="1"/>
  <c r="N2785" i="1" s="1"/>
  <c r="L2784" i="1"/>
  <c r="J2784" i="1" s="1"/>
  <c r="N2784" i="1" s="1"/>
  <c r="K2784" i="1"/>
  <c r="L2783" i="1"/>
  <c r="N2782" i="1"/>
  <c r="L2782" i="1"/>
  <c r="K2782" i="1" s="1"/>
  <c r="J2782" i="1"/>
  <c r="L2781" i="1"/>
  <c r="K2781" i="1"/>
  <c r="J2781" i="1"/>
  <c r="N2781" i="1" s="1"/>
  <c r="L2780" i="1"/>
  <c r="J2780" i="1" s="1"/>
  <c r="N2780" i="1" s="1"/>
  <c r="K2780" i="1"/>
  <c r="N2779" i="1"/>
  <c r="N2778" i="1"/>
  <c r="N2777" i="1"/>
  <c r="N2775" i="1"/>
  <c r="L2772" i="1"/>
  <c r="J2772" i="1" s="1"/>
  <c r="N2772" i="1" s="1"/>
  <c r="K2772" i="1"/>
  <c r="L2771" i="1"/>
  <c r="L2770" i="1"/>
  <c r="J2770" i="1" s="1"/>
  <c r="N2770" i="1" s="1"/>
  <c r="K2770" i="1"/>
  <c r="L2769" i="1"/>
  <c r="N2768" i="1"/>
  <c r="N2767" i="1"/>
  <c r="N2766" i="1"/>
  <c r="L2765" i="1"/>
  <c r="J2765" i="1" s="1"/>
  <c r="N2765" i="1" s="1"/>
  <c r="K2765" i="1"/>
  <c r="L2764" i="1"/>
  <c r="L2763" i="1"/>
  <c r="K2763" i="1"/>
  <c r="J2763" i="1"/>
  <c r="N2763" i="1" s="1"/>
  <c r="L2762" i="1"/>
  <c r="K2762" i="1"/>
  <c r="J2762" i="1"/>
  <c r="N2762" i="1" s="1"/>
  <c r="L2761" i="1"/>
  <c r="J2761" i="1" s="1"/>
  <c r="N2761" i="1" s="1"/>
  <c r="K2761" i="1"/>
  <c r="L2760" i="1"/>
  <c r="N2759" i="1"/>
  <c r="L2759" i="1"/>
  <c r="K2759" i="1" s="1"/>
  <c r="J2759" i="1"/>
  <c r="L2758" i="1"/>
  <c r="K2758" i="1"/>
  <c r="J2758" i="1"/>
  <c r="N2758" i="1" s="1"/>
  <c r="L2757" i="1"/>
  <c r="J2757" i="1" s="1"/>
  <c r="N2757" i="1" s="1"/>
  <c r="K2757" i="1"/>
  <c r="L2756" i="1"/>
  <c r="L2755" i="1"/>
  <c r="K2755" i="1"/>
  <c r="J2755" i="1"/>
  <c r="N2755" i="1" s="1"/>
  <c r="L2754" i="1"/>
  <c r="K2754" i="1"/>
  <c r="J2754" i="1"/>
  <c r="N2754" i="1" s="1"/>
  <c r="N2753" i="1"/>
  <c r="L2753" i="1"/>
  <c r="K2753" i="1"/>
  <c r="N2752" i="1"/>
  <c r="L2752" i="1"/>
  <c r="K2752" i="1"/>
  <c r="N2751" i="1"/>
  <c r="L2751" i="1"/>
  <c r="K2751" i="1"/>
  <c r="L2750" i="1"/>
  <c r="P2750" i="1" s="1"/>
  <c r="J2750" i="1" s="1"/>
  <c r="L2749" i="1"/>
  <c r="P2749" i="1" s="1"/>
  <c r="P2748" i="1"/>
  <c r="L2748" i="1"/>
  <c r="N2747" i="1"/>
  <c r="L2746" i="1"/>
  <c r="N2745" i="1"/>
  <c r="L2745" i="1"/>
  <c r="K2745" i="1"/>
  <c r="J2745" i="1"/>
  <c r="L2744" i="1"/>
  <c r="K2744" i="1"/>
  <c r="J2744" i="1"/>
  <c r="N2744" i="1" s="1"/>
  <c r="L2743" i="1"/>
  <c r="K2743" i="1"/>
  <c r="J2743" i="1"/>
  <c r="L2742" i="1"/>
  <c r="J2742" i="1" s="1"/>
  <c r="N2742" i="1" s="1"/>
  <c r="L2741" i="1"/>
  <c r="J2741" i="1" s="1"/>
  <c r="K2741" i="1"/>
  <c r="L2740" i="1"/>
  <c r="J2740" i="1" s="1"/>
  <c r="K2740" i="1"/>
  <c r="L2739" i="1"/>
  <c r="N2738" i="1"/>
  <c r="L2738" i="1"/>
  <c r="K2738" i="1" s="1"/>
  <c r="J2738" i="1"/>
  <c r="L2737" i="1"/>
  <c r="K2737" i="1"/>
  <c r="J2737" i="1"/>
  <c r="N2737" i="1" s="1"/>
  <c r="L2736" i="1"/>
  <c r="P2736" i="1" s="1"/>
  <c r="N2735" i="1"/>
  <c r="L2735" i="1"/>
  <c r="P2735" i="1" s="1"/>
  <c r="N2734" i="1"/>
  <c r="L2734" i="1"/>
  <c r="P2734" i="1" s="1"/>
  <c r="N2733" i="1"/>
  <c r="L2733" i="1"/>
  <c r="P2733" i="1" s="1"/>
  <c r="L2732" i="1"/>
  <c r="K2732" i="1"/>
  <c r="J2732" i="1"/>
  <c r="N2732" i="1" s="1"/>
  <c r="L2730" i="1"/>
  <c r="N2729" i="1"/>
  <c r="P2727" i="1"/>
  <c r="N2727" i="1"/>
  <c r="L2727" i="1"/>
  <c r="L2726" i="1"/>
  <c r="P2726" i="1" s="1"/>
  <c r="N2725" i="1"/>
  <c r="L2725" i="1"/>
  <c r="P2725" i="1" s="1"/>
  <c r="K2725" i="1"/>
  <c r="N2724" i="1"/>
  <c r="L2722" i="1"/>
  <c r="N2721" i="1"/>
  <c r="L2721" i="1"/>
  <c r="L2720" i="1"/>
  <c r="N2719" i="1"/>
  <c r="N2717" i="1"/>
  <c r="L2717" i="1"/>
  <c r="K2717" i="1" s="1"/>
  <c r="J2717" i="1"/>
  <c r="L2716" i="1"/>
  <c r="K2716" i="1"/>
  <c r="J2716" i="1"/>
  <c r="N2716" i="1" s="1"/>
  <c r="N2715" i="1"/>
  <c r="L2715" i="1"/>
  <c r="N2714" i="1"/>
  <c r="N2712" i="1"/>
  <c r="N2710" i="1"/>
  <c r="L2708" i="1"/>
  <c r="P2708" i="1" s="1"/>
  <c r="L2705" i="1"/>
  <c r="P2705" i="1" s="1"/>
  <c r="L2704" i="1"/>
  <c r="P2704" i="1" s="1"/>
  <c r="L2703" i="1"/>
  <c r="P2703" i="1" s="1"/>
  <c r="N2702" i="1"/>
  <c r="L2702" i="1"/>
  <c r="K2702" i="1"/>
  <c r="J2702" i="1"/>
  <c r="L2701" i="1"/>
  <c r="K2701" i="1"/>
  <c r="J2701" i="1"/>
  <c r="N2701" i="1" s="1"/>
  <c r="L2700" i="1"/>
  <c r="L2699" i="1"/>
  <c r="J2699" i="1" s="1"/>
  <c r="K2699" i="1"/>
  <c r="L2698" i="1"/>
  <c r="P2697" i="1"/>
  <c r="L2697" i="1"/>
  <c r="P2696" i="1"/>
  <c r="N2696" i="1"/>
  <c r="L2696" i="1"/>
  <c r="L2695" i="1"/>
  <c r="P2695" i="1" s="1"/>
  <c r="L2694" i="1"/>
  <c r="J2694" i="1" s="1"/>
  <c r="N2694" i="1" s="1"/>
  <c r="L2693" i="1"/>
  <c r="J2693" i="1" s="1"/>
  <c r="K2693" i="1"/>
  <c r="L2692" i="1"/>
  <c r="N2691" i="1"/>
  <c r="L2690" i="1"/>
  <c r="J2690" i="1"/>
  <c r="N2690" i="1" s="1"/>
  <c r="N2689" i="1"/>
  <c r="N2688" i="1"/>
  <c r="L2687" i="1"/>
  <c r="K2687" i="1"/>
  <c r="J2687" i="1"/>
  <c r="L2686" i="1"/>
  <c r="K2686" i="1" s="1"/>
  <c r="L2685" i="1"/>
  <c r="K2685" i="1"/>
  <c r="J2685" i="1"/>
  <c r="N2684" i="1"/>
  <c r="L2684" i="1"/>
  <c r="N2683" i="1"/>
  <c r="L2683" i="1"/>
  <c r="L2682" i="1"/>
  <c r="N2681" i="1"/>
  <c r="L2681" i="1"/>
  <c r="P2680" i="1"/>
  <c r="N2680" i="1"/>
  <c r="K2680" i="1"/>
  <c r="L2679" i="1"/>
  <c r="J2679" i="1" s="1"/>
  <c r="K2679" i="1"/>
  <c r="N2678" i="1"/>
  <c r="L2678" i="1"/>
  <c r="P2677" i="1"/>
  <c r="L2677" i="1"/>
  <c r="P2676" i="1"/>
  <c r="L2676" i="1"/>
  <c r="P2675" i="1"/>
  <c r="L2675" i="1"/>
  <c r="L2674" i="1"/>
  <c r="P2674" i="1" s="1"/>
  <c r="L2673" i="1"/>
  <c r="P2673" i="1" s="1"/>
  <c r="L2672" i="1"/>
  <c r="P2672" i="1" s="1"/>
  <c r="P2671" i="1"/>
  <c r="L2671" i="1"/>
  <c r="P2670" i="1"/>
  <c r="N2670" i="1"/>
  <c r="L2670" i="1"/>
  <c r="N2669" i="1"/>
  <c r="L2669" i="1"/>
  <c r="P2669" i="1" s="1"/>
  <c r="L2668" i="1"/>
  <c r="P2668" i="1" s="1"/>
  <c r="L2666" i="1"/>
  <c r="J2666" i="1" s="1"/>
  <c r="K2666" i="1"/>
  <c r="L2665" i="1"/>
  <c r="J2665" i="1" s="1"/>
  <c r="L2664" i="1"/>
  <c r="K2664" i="1"/>
  <c r="J2664" i="1"/>
  <c r="N2663" i="1"/>
  <c r="L2663" i="1"/>
  <c r="N2662" i="1"/>
  <c r="L2662" i="1"/>
  <c r="L2661" i="1"/>
  <c r="K2661" i="1"/>
  <c r="J2661" i="1"/>
  <c r="N2661" i="1" s="1"/>
  <c r="N2660" i="1"/>
  <c r="L2660" i="1"/>
  <c r="L2659" i="1"/>
  <c r="K2659" i="1" s="1"/>
  <c r="J2659" i="1"/>
  <c r="P2658" i="1"/>
  <c r="N2658" i="1"/>
  <c r="K2658" i="1"/>
  <c r="P2657" i="1"/>
  <c r="N2657" i="1"/>
  <c r="K2657" i="1"/>
  <c r="P2656" i="1"/>
  <c r="N2656" i="1"/>
  <c r="K2656" i="1"/>
  <c r="P2655" i="1"/>
  <c r="N2655" i="1"/>
  <c r="K2655" i="1"/>
  <c r="P2654" i="1"/>
  <c r="N2654" i="1"/>
  <c r="K2654" i="1"/>
  <c r="L2653" i="1"/>
  <c r="K2653" i="1" s="1"/>
  <c r="J2653" i="1"/>
  <c r="L2652" i="1"/>
  <c r="K2652" i="1"/>
  <c r="J2652" i="1"/>
  <c r="L2651" i="1"/>
  <c r="K2651" i="1" s="1"/>
  <c r="J2651" i="1"/>
  <c r="L2650" i="1"/>
  <c r="K2650" i="1"/>
  <c r="J2650" i="1"/>
  <c r="L2649" i="1"/>
  <c r="K2649" i="1"/>
  <c r="J2649" i="1"/>
  <c r="L2648" i="1"/>
  <c r="K2648" i="1"/>
  <c r="J2648" i="1"/>
  <c r="N2648" i="1" s="1"/>
  <c r="N2647" i="1"/>
  <c r="L2647" i="1"/>
  <c r="L2646" i="1"/>
  <c r="K2646" i="1" s="1"/>
  <c r="J2646" i="1"/>
  <c r="N2646" i="1" s="1"/>
  <c r="N2645" i="1"/>
  <c r="L2645" i="1"/>
  <c r="N2644" i="1"/>
  <c r="L2644" i="1"/>
  <c r="N2643" i="1"/>
  <c r="L2643" i="1"/>
  <c r="P2642" i="1"/>
  <c r="N2642" i="1"/>
  <c r="K2642" i="1"/>
  <c r="P2641" i="1"/>
  <c r="N2641" i="1"/>
  <c r="K2641" i="1"/>
  <c r="P2640" i="1"/>
  <c r="N2640" i="1"/>
  <c r="K2640" i="1"/>
  <c r="P2639" i="1"/>
  <c r="N2639" i="1"/>
  <c r="K2639" i="1"/>
  <c r="N2638" i="1"/>
  <c r="I2638" i="1"/>
  <c r="I3353" i="1" s="1"/>
  <c r="L2637" i="1"/>
  <c r="K2637" i="1" s="1"/>
  <c r="J2637" i="1"/>
  <c r="L2636" i="1"/>
  <c r="K2636" i="1"/>
  <c r="J2636" i="1"/>
  <c r="L2635" i="1"/>
  <c r="K2635" i="1" s="1"/>
  <c r="J2635" i="1"/>
  <c r="N2634" i="1"/>
  <c r="L2634" i="1"/>
  <c r="L2633" i="1"/>
  <c r="K2633" i="1"/>
  <c r="J2633" i="1"/>
  <c r="N2633" i="1" s="1"/>
  <c r="L2632" i="1"/>
  <c r="J2632" i="1" s="1"/>
  <c r="N2632" i="1" s="1"/>
  <c r="L2631" i="1"/>
  <c r="N2629" i="1"/>
  <c r="N2628" i="1"/>
  <c r="N2627" i="1"/>
  <c r="N2626" i="1"/>
  <c r="N2625" i="1"/>
  <c r="P2623" i="1"/>
  <c r="N2623" i="1"/>
  <c r="P2622" i="1"/>
  <c r="N2622" i="1"/>
  <c r="L2622" i="1"/>
  <c r="N2620" i="1"/>
  <c r="N2618" i="1"/>
  <c r="K2618" i="1"/>
  <c r="I2617" i="1"/>
  <c r="N2616" i="1"/>
  <c r="I2616" i="1"/>
  <c r="I2615" i="1"/>
  <c r="K2614" i="1"/>
  <c r="N2614" i="1" s="1"/>
  <c r="I2614" i="1"/>
  <c r="L2613" i="1"/>
  <c r="P2613" i="1" s="1"/>
  <c r="P2612" i="1"/>
  <c r="N2612" i="1"/>
  <c r="K2612" i="1"/>
  <c r="P2611" i="1"/>
  <c r="L2611" i="1"/>
  <c r="L2610" i="1"/>
  <c r="P2610" i="1" s="1"/>
  <c r="P2609" i="1"/>
  <c r="N2609" i="1"/>
  <c r="K2609" i="1"/>
  <c r="N2608" i="1"/>
  <c r="L2608" i="1"/>
  <c r="P2608" i="1" s="1"/>
  <c r="P2607" i="1"/>
  <c r="N2607" i="1"/>
  <c r="K2607" i="1"/>
  <c r="P2606" i="1"/>
  <c r="N2606" i="1"/>
  <c r="K2606" i="1"/>
  <c r="P2605" i="1"/>
  <c r="N2605" i="1"/>
  <c r="K2605" i="1"/>
  <c r="P2604" i="1"/>
  <c r="N2604" i="1"/>
  <c r="P2603" i="1"/>
  <c r="N2603" i="1"/>
  <c r="K2603" i="1"/>
  <c r="P2602" i="1"/>
  <c r="N2602" i="1"/>
  <c r="K2602" i="1"/>
  <c r="P2601" i="1"/>
  <c r="N2601" i="1"/>
  <c r="K2601" i="1"/>
  <c r="P2600" i="1"/>
  <c r="N2600" i="1"/>
  <c r="K2600" i="1"/>
  <c r="L2599" i="1"/>
  <c r="P2599" i="1" s="1"/>
  <c r="P2598" i="1"/>
  <c r="L2598" i="1"/>
  <c r="L2597" i="1"/>
  <c r="P2597" i="1" s="1"/>
  <c r="L2596" i="1"/>
  <c r="P2596" i="1" s="1"/>
  <c r="N2595" i="1"/>
  <c r="J2595" i="1"/>
  <c r="P2594" i="1"/>
  <c r="L2594" i="1"/>
  <c r="L2593" i="1"/>
  <c r="P2593" i="1" s="1"/>
  <c r="P2592" i="1"/>
  <c r="N2592" i="1"/>
  <c r="P2591" i="1"/>
  <c r="N2591" i="1"/>
  <c r="K2591" i="1"/>
  <c r="N2590" i="1"/>
  <c r="L2590" i="1"/>
  <c r="P2590" i="1" s="1"/>
  <c r="L2588" i="1"/>
  <c r="P2588" i="1" s="1"/>
  <c r="L2587" i="1"/>
  <c r="P2587" i="1" s="1"/>
  <c r="P2586" i="1"/>
  <c r="L2586" i="1"/>
  <c r="L2585" i="1"/>
  <c r="P2585" i="1" s="1"/>
  <c r="N2584" i="1"/>
  <c r="P2583" i="1"/>
  <c r="N2583" i="1"/>
  <c r="L2583" i="1"/>
  <c r="K2583" i="1"/>
  <c r="P2582" i="1"/>
  <c r="N2582" i="1"/>
  <c r="K2582" i="1"/>
  <c r="L2581" i="1"/>
  <c r="K2581" i="1"/>
  <c r="J2581" i="1"/>
  <c r="L2580" i="1"/>
  <c r="K2580" i="1" s="1"/>
  <c r="J2580" i="1"/>
  <c r="L2579" i="1"/>
  <c r="K2579" i="1" s="1"/>
  <c r="J2579" i="1"/>
  <c r="L2578" i="1"/>
  <c r="K2578" i="1"/>
  <c r="J2578" i="1"/>
  <c r="L2577" i="1"/>
  <c r="K2577" i="1"/>
  <c r="J2577" i="1"/>
  <c r="L2576" i="1"/>
  <c r="K2576" i="1"/>
  <c r="J2576" i="1"/>
  <c r="L2575" i="1"/>
  <c r="K2575" i="1"/>
  <c r="J2575" i="1"/>
  <c r="N2575" i="1" s="1"/>
  <c r="L2574" i="1"/>
  <c r="J2574" i="1" s="1"/>
  <c r="N2574" i="1" s="1"/>
  <c r="K2574" i="1"/>
  <c r="L2573" i="1"/>
  <c r="N2572" i="1"/>
  <c r="L2572" i="1"/>
  <c r="K2572" i="1" s="1"/>
  <c r="J2572" i="1"/>
  <c r="N2571" i="1"/>
  <c r="L2571" i="1"/>
  <c r="N2570" i="1"/>
  <c r="L2570" i="1"/>
  <c r="N2569" i="1"/>
  <c r="L2569" i="1"/>
  <c r="L2568" i="1"/>
  <c r="J2568" i="1" s="1"/>
  <c r="N2568" i="1" s="1"/>
  <c r="L2567" i="1"/>
  <c r="L2566" i="1"/>
  <c r="L2565" i="1"/>
  <c r="L2564" i="1"/>
  <c r="L2563" i="1"/>
  <c r="L2562" i="1"/>
  <c r="L2561" i="1"/>
  <c r="L2560" i="1"/>
  <c r="N2559" i="1"/>
  <c r="L2559" i="1"/>
  <c r="N2558" i="1"/>
  <c r="L2558" i="1"/>
  <c r="N2557" i="1"/>
  <c r="L2557" i="1"/>
  <c r="N2556" i="1"/>
  <c r="L2556" i="1"/>
  <c r="N2555" i="1"/>
  <c r="L2555" i="1"/>
  <c r="N2554" i="1"/>
  <c r="L2554" i="1"/>
  <c r="N2553" i="1"/>
  <c r="L2553" i="1"/>
  <c r="N2552" i="1"/>
  <c r="L2552" i="1"/>
  <c r="P2551" i="1"/>
  <c r="N2551" i="1"/>
  <c r="K2551" i="1"/>
  <c r="N2550" i="1"/>
  <c r="N2549" i="1"/>
  <c r="L2545" i="1"/>
  <c r="J2545" i="1" s="1"/>
  <c r="L2544" i="1"/>
  <c r="K2544" i="1"/>
  <c r="J2544" i="1"/>
  <c r="P2543" i="1"/>
  <c r="L2543" i="1"/>
  <c r="N2542" i="1"/>
  <c r="L2541" i="1"/>
  <c r="P2541" i="1" s="1"/>
  <c r="P2540" i="1"/>
  <c r="N2540" i="1"/>
  <c r="K2540" i="1"/>
  <c r="P2539" i="1"/>
  <c r="N2539" i="1"/>
  <c r="L2538" i="1"/>
  <c r="P2538" i="1" s="1"/>
  <c r="P2536" i="1"/>
  <c r="N2536" i="1"/>
  <c r="K2536" i="1"/>
  <c r="P2535" i="1"/>
  <c r="N2535" i="1"/>
  <c r="K2535" i="1"/>
  <c r="P2534" i="1"/>
  <c r="N2534" i="1"/>
  <c r="K2534" i="1"/>
  <c r="P2533" i="1"/>
  <c r="N2533" i="1"/>
  <c r="K2533" i="1"/>
  <c r="P2532" i="1"/>
  <c r="L2532" i="1"/>
  <c r="N2531" i="1"/>
  <c r="N2529" i="1"/>
  <c r="N2527" i="1"/>
  <c r="L2525" i="1"/>
  <c r="P2525" i="1" s="1"/>
  <c r="L2524" i="1"/>
  <c r="P2524" i="1" s="1"/>
  <c r="L2523" i="1"/>
  <c r="K2523" i="1"/>
  <c r="J2523" i="1"/>
  <c r="L2522" i="1"/>
  <c r="K2522" i="1" s="1"/>
  <c r="J2522" i="1"/>
  <c r="N2521" i="1"/>
  <c r="L2521" i="1"/>
  <c r="N2520" i="1"/>
  <c r="L2520" i="1"/>
  <c r="L2519" i="1"/>
  <c r="K2519" i="1" s="1"/>
  <c r="L2518" i="1"/>
  <c r="J2518" i="1" s="1"/>
  <c r="K2518" i="1"/>
  <c r="N2517" i="1"/>
  <c r="L2517" i="1"/>
  <c r="L2516" i="1"/>
  <c r="J2516" i="1" s="1"/>
  <c r="K2516" i="1"/>
  <c r="L2515" i="1"/>
  <c r="K2515" i="1"/>
  <c r="J2515" i="1"/>
  <c r="L2514" i="1"/>
  <c r="K2514" i="1"/>
  <c r="J2514" i="1"/>
  <c r="L2512" i="1"/>
  <c r="K2512" i="1" s="1"/>
  <c r="P2511" i="1"/>
  <c r="N2511" i="1"/>
  <c r="M2511" i="1"/>
  <c r="K2511" i="1" s="1"/>
  <c r="L2510" i="1"/>
  <c r="K2510" i="1" s="1"/>
  <c r="J2510" i="1"/>
  <c r="L2509" i="1"/>
  <c r="P2508" i="1"/>
  <c r="L2508" i="1"/>
  <c r="P2507" i="1"/>
  <c r="N2507" i="1"/>
  <c r="L2506" i="1"/>
  <c r="P2506" i="1" s="1"/>
  <c r="L2505" i="1"/>
  <c r="P2505" i="1" s="1"/>
  <c r="P2504" i="1"/>
  <c r="L2504" i="1"/>
  <c r="L2503" i="1"/>
  <c r="P2503" i="1" s="1"/>
  <c r="P2502" i="1"/>
  <c r="L2502" i="1"/>
  <c r="P2501" i="1"/>
  <c r="L2501" i="1"/>
  <c r="P2500" i="1"/>
  <c r="L2500" i="1"/>
  <c r="P2499" i="1"/>
  <c r="L2499" i="1"/>
  <c r="L2498" i="1"/>
  <c r="P2498" i="1" s="1"/>
  <c r="L2497" i="1"/>
  <c r="P2497" i="1" s="1"/>
  <c r="I2496" i="1"/>
  <c r="N2495" i="1"/>
  <c r="I2495" i="1"/>
  <c r="N2494" i="1"/>
  <c r="I2494" i="1"/>
  <c r="I2493" i="1"/>
  <c r="N2492" i="1"/>
  <c r="N2487" i="1"/>
  <c r="L2487" i="1"/>
  <c r="N2486" i="1"/>
  <c r="N2485" i="1"/>
  <c r="L2484" i="1"/>
  <c r="L2483" i="1"/>
  <c r="J2483" i="1"/>
  <c r="N2482" i="1"/>
  <c r="L2480" i="1"/>
  <c r="P2480" i="1" s="1"/>
  <c r="L2477" i="1"/>
  <c r="J2477" i="1" s="1"/>
  <c r="L2476" i="1"/>
  <c r="J2476" i="1" s="1"/>
  <c r="K2476" i="1"/>
  <c r="L2475" i="1"/>
  <c r="L2474" i="1"/>
  <c r="K2474" i="1"/>
  <c r="J2474" i="1"/>
  <c r="L2473" i="1"/>
  <c r="N2472" i="1"/>
  <c r="L2472" i="1"/>
  <c r="N2471" i="1"/>
  <c r="L2471" i="1"/>
  <c r="N2470" i="1"/>
  <c r="L2470" i="1"/>
  <c r="L2469" i="1"/>
  <c r="K2469" i="1"/>
  <c r="J2469" i="1"/>
  <c r="L2468" i="1"/>
  <c r="K2468" i="1" s="1"/>
  <c r="L2467" i="1"/>
  <c r="K2467" i="1" s="1"/>
  <c r="J2467" i="1"/>
  <c r="N2467" i="1" s="1"/>
  <c r="L2466" i="1"/>
  <c r="K2466" i="1"/>
  <c r="J2466" i="1"/>
  <c r="N2466" i="1" s="1"/>
  <c r="P2465" i="1"/>
  <c r="N2465" i="1"/>
  <c r="L2465" i="1"/>
  <c r="L2464" i="1"/>
  <c r="I2463" i="1"/>
  <c r="L2462" i="1"/>
  <c r="J2462" i="1" s="1"/>
  <c r="K2462" i="1"/>
  <c r="L2461" i="1"/>
  <c r="K2461" i="1"/>
  <c r="J2461" i="1"/>
  <c r="L2460" i="1"/>
  <c r="J2460" i="1" s="1"/>
  <c r="K2460" i="1"/>
  <c r="L2459" i="1"/>
  <c r="K2459" i="1"/>
  <c r="J2459" i="1"/>
  <c r="L2458" i="1"/>
  <c r="L2457" i="1"/>
  <c r="I2456" i="1"/>
  <c r="L2455" i="1"/>
  <c r="L2454" i="1"/>
  <c r="L2453" i="1"/>
  <c r="L2452" i="1"/>
  <c r="L2451" i="1"/>
  <c r="I2450" i="1"/>
  <c r="L2449" i="1"/>
  <c r="L2448" i="1"/>
  <c r="L2447" i="1"/>
  <c r="L2446" i="1"/>
  <c r="L2445" i="1"/>
  <c r="L2444" i="1"/>
  <c r="I2443" i="1"/>
  <c r="L2442" i="1"/>
  <c r="J2442" i="1" s="1"/>
  <c r="K2442" i="1"/>
  <c r="L2441" i="1"/>
  <c r="K2441" i="1"/>
  <c r="J2441" i="1"/>
  <c r="L2440" i="1"/>
  <c r="J2440" i="1" s="1"/>
  <c r="L2439" i="1"/>
  <c r="K2439" i="1"/>
  <c r="J2439" i="1"/>
  <c r="L2438" i="1"/>
  <c r="L2437" i="1"/>
  <c r="L2436" i="1"/>
  <c r="K2436" i="1"/>
  <c r="J2436" i="1"/>
  <c r="L2435" i="1"/>
  <c r="L2434" i="1"/>
  <c r="K2434" i="1"/>
  <c r="J2434" i="1"/>
  <c r="L2433" i="1"/>
  <c r="J2433" i="1" s="1"/>
  <c r="L2432" i="1"/>
  <c r="L2431" i="1"/>
  <c r="L2430" i="1"/>
  <c r="J2430" i="1" s="1"/>
  <c r="L2429" i="1"/>
  <c r="L2428" i="1"/>
  <c r="L2427" i="1"/>
  <c r="L2426" i="1"/>
  <c r="P2426" i="1" s="1"/>
  <c r="P2425" i="1"/>
  <c r="L2425" i="1"/>
  <c r="P2424" i="1"/>
  <c r="L2424" i="1"/>
  <c r="N2423" i="1"/>
  <c r="L2423" i="1"/>
  <c r="P2423" i="1" s="1"/>
  <c r="L2422" i="1"/>
  <c r="L2421" i="1"/>
  <c r="K2421" i="1"/>
  <c r="J2421" i="1"/>
  <c r="L2420" i="1"/>
  <c r="L2419" i="1"/>
  <c r="K2419" i="1"/>
  <c r="J2419" i="1"/>
  <c r="N2418" i="1"/>
  <c r="L2418" i="1"/>
  <c r="N2417" i="1"/>
  <c r="L2417" i="1"/>
  <c r="L2416" i="1"/>
  <c r="J2416" i="1" s="1"/>
  <c r="N2416" i="1" s="1"/>
  <c r="L2415" i="1"/>
  <c r="P2415" i="1" s="1"/>
  <c r="L2414" i="1"/>
  <c r="P2414" i="1" s="1"/>
  <c r="P2413" i="1"/>
  <c r="L2413" i="1"/>
  <c r="L2412" i="1"/>
  <c r="P2412" i="1" s="1"/>
  <c r="L2411" i="1"/>
  <c r="K2411" i="1"/>
  <c r="J2411" i="1"/>
  <c r="N2410" i="1"/>
  <c r="L2410" i="1"/>
  <c r="L2409" i="1"/>
  <c r="K2409" i="1"/>
  <c r="J2409" i="1"/>
  <c r="N2408" i="1"/>
  <c r="L2408" i="1"/>
  <c r="L2407" i="1"/>
  <c r="K2407" i="1"/>
  <c r="J2407" i="1"/>
  <c r="N2406" i="1"/>
  <c r="L2406" i="1"/>
  <c r="L2405" i="1"/>
  <c r="K2405" i="1"/>
  <c r="J2405" i="1"/>
  <c r="L2404" i="1"/>
  <c r="J2404" i="1" s="1"/>
  <c r="N2403" i="1"/>
  <c r="L2403" i="1"/>
  <c r="L2402" i="1"/>
  <c r="L2401" i="1"/>
  <c r="K2401" i="1" s="1"/>
  <c r="J2401" i="1"/>
  <c r="N2401" i="1" s="1"/>
  <c r="L2400" i="1"/>
  <c r="P2400" i="1" s="1"/>
  <c r="L2399" i="1"/>
  <c r="P2399" i="1" s="1"/>
  <c r="L2398" i="1"/>
  <c r="K2398" i="1"/>
  <c r="J2398" i="1"/>
  <c r="N2397" i="1"/>
  <c r="L2397" i="1"/>
  <c r="L2396" i="1"/>
  <c r="K2396" i="1"/>
  <c r="J2396" i="1"/>
  <c r="N2395" i="1"/>
  <c r="L2395" i="1"/>
  <c r="L2394" i="1"/>
  <c r="K2394" i="1"/>
  <c r="J2394" i="1"/>
  <c r="N2393" i="1"/>
  <c r="L2393" i="1"/>
  <c r="L2392" i="1"/>
  <c r="K2392" i="1"/>
  <c r="J2392" i="1"/>
  <c r="L2391" i="1"/>
  <c r="K2391" i="1"/>
  <c r="J2391" i="1"/>
  <c r="L2390" i="1"/>
  <c r="K2390" i="1"/>
  <c r="J2390" i="1"/>
  <c r="N2390" i="1" s="1"/>
  <c r="L2389" i="1"/>
  <c r="K2389" i="1"/>
  <c r="J2389" i="1"/>
  <c r="N2388" i="1"/>
  <c r="L2388" i="1"/>
  <c r="N2386" i="1"/>
  <c r="L2384" i="1"/>
  <c r="P2384" i="1" s="1"/>
  <c r="L2383" i="1"/>
  <c r="P2383" i="1" s="1"/>
  <c r="L2382" i="1"/>
  <c r="J2382" i="1" s="1"/>
  <c r="K2382" i="1"/>
  <c r="L2381" i="1"/>
  <c r="K2381" i="1"/>
  <c r="J2381" i="1"/>
  <c r="N2381" i="1" s="1"/>
  <c r="L2380" i="1"/>
  <c r="N2379" i="1"/>
  <c r="L2379" i="1"/>
  <c r="L2378" i="1"/>
  <c r="J2378" i="1" s="1"/>
  <c r="K2378" i="1"/>
  <c r="N2377" i="1"/>
  <c r="L2377" i="1"/>
  <c r="L2376" i="1"/>
  <c r="K2376" i="1" s="1"/>
  <c r="J2376" i="1"/>
  <c r="N2375" i="1"/>
  <c r="L2375" i="1"/>
  <c r="L2374" i="1"/>
  <c r="K2374" i="1"/>
  <c r="J2374" i="1"/>
  <c r="L2373" i="1"/>
  <c r="K2373" i="1"/>
  <c r="J2373" i="1"/>
  <c r="N2372" i="1"/>
  <c r="L2372" i="1"/>
  <c r="P2371" i="1"/>
  <c r="L2371" i="1"/>
  <c r="L2370" i="1"/>
  <c r="K2370" i="1"/>
  <c r="J2370" i="1"/>
  <c r="N2369" i="1"/>
  <c r="L2369" i="1"/>
  <c r="L2368" i="1"/>
  <c r="K2368" i="1"/>
  <c r="J2368" i="1"/>
  <c r="N2367" i="1"/>
  <c r="L2367" i="1"/>
  <c r="L2366" i="1"/>
  <c r="K2366" i="1"/>
  <c r="J2366" i="1"/>
  <c r="L2365" i="1"/>
  <c r="K2365" i="1"/>
  <c r="J2365" i="1"/>
  <c r="N2364" i="1"/>
  <c r="L2364" i="1"/>
  <c r="L2363" i="1"/>
  <c r="P2363" i="1" s="1"/>
  <c r="P2361" i="1"/>
  <c r="L2361" i="1"/>
  <c r="L2360" i="1"/>
  <c r="P2360" i="1" s="1"/>
  <c r="P2359" i="1"/>
  <c r="L2359" i="1"/>
  <c r="L2358" i="1"/>
  <c r="P2358" i="1" s="1"/>
  <c r="L2357" i="1"/>
  <c r="P2357" i="1" s="1"/>
  <c r="N2356" i="1"/>
  <c r="K2356" i="1"/>
  <c r="K2354" i="1"/>
  <c r="N2354" i="1" s="1"/>
  <c r="L2352" i="1"/>
  <c r="P2352" i="1" s="1"/>
  <c r="N2351" i="1"/>
  <c r="N2350" i="1"/>
  <c r="N2349" i="1"/>
  <c r="N2348" i="1"/>
  <c r="N2347" i="1"/>
  <c r="N2346" i="1"/>
  <c r="N2340" i="1"/>
  <c r="N2338" i="1"/>
  <c r="L2336" i="1"/>
  <c r="P2336" i="1" s="1"/>
  <c r="N2335" i="1"/>
  <c r="L2335" i="1"/>
  <c r="P2335" i="1" s="1"/>
  <c r="L2334" i="1"/>
  <c r="L2333" i="1"/>
  <c r="K2333" i="1"/>
  <c r="J2333" i="1"/>
  <c r="L2332" i="1"/>
  <c r="K2332" i="1"/>
  <c r="J2332" i="1"/>
  <c r="L2331" i="1"/>
  <c r="K2331" i="1"/>
  <c r="J2331" i="1"/>
  <c r="L2330" i="1"/>
  <c r="L2329" i="1"/>
  <c r="K2329" i="1"/>
  <c r="J2329" i="1"/>
  <c r="L2328" i="1"/>
  <c r="K2328" i="1"/>
  <c r="J2328" i="1"/>
  <c r="L2327" i="1"/>
  <c r="K2327" i="1"/>
  <c r="J2327" i="1"/>
  <c r="N2326" i="1"/>
  <c r="L2326" i="1"/>
  <c r="L2325" i="1"/>
  <c r="K2325" i="1"/>
  <c r="J2325" i="1"/>
  <c r="N2325" i="1" s="1"/>
  <c r="L2324" i="1"/>
  <c r="J2324" i="1" s="1"/>
  <c r="N2324" i="1" s="1"/>
  <c r="N2323" i="1"/>
  <c r="L2323" i="1"/>
  <c r="N2322" i="1"/>
  <c r="L2322" i="1"/>
  <c r="N2321" i="1"/>
  <c r="N2320" i="1"/>
  <c r="L2320" i="1"/>
  <c r="N2319" i="1"/>
  <c r="L2319" i="1"/>
  <c r="N2318" i="1"/>
  <c r="L2318" i="1"/>
  <c r="L2317" i="1"/>
  <c r="P2317" i="1" s="1"/>
  <c r="P2316" i="1"/>
  <c r="N2316" i="1"/>
  <c r="L2315" i="1"/>
  <c r="P2315" i="1" s="1"/>
  <c r="P2314" i="1"/>
  <c r="L2314" i="1"/>
  <c r="P2313" i="1"/>
  <c r="L2313" i="1"/>
  <c r="L2312" i="1"/>
  <c r="K2312" i="1"/>
  <c r="J2312" i="1"/>
  <c r="N2312" i="1" s="1"/>
  <c r="L2311" i="1"/>
  <c r="L2310" i="1"/>
  <c r="K2310" i="1" s="1"/>
  <c r="J2310" i="1"/>
  <c r="N2310" i="1" s="1"/>
  <c r="N2309" i="1"/>
  <c r="L2309" i="1"/>
  <c r="L2308" i="1"/>
  <c r="K2308" i="1"/>
  <c r="J2308" i="1"/>
  <c r="L2307" i="1"/>
  <c r="K2307" i="1"/>
  <c r="J2307" i="1"/>
  <c r="L2306" i="1"/>
  <c r="K2306" i="1"/>
  <c r="J2306" i="1"/>
  <c r="L2305" i="1"/>
  <c r="K2305" i="1" s="1"/>
  <c r="J2305" i="1"/>
  <c r="L2304" i="1"/>
  <c r="K2304" i="1"/>
  <c r="J2304" i="1"/>
  <c r="P2303" i="1"/>
  <c r="N2303" i="1"/>
  <c r="L2302" i="1"/>
  <c r="K2302" i="1"/>
  <c r="J2302" i="1"/>
  <c r="N2301" i="1"/>
  <c r="L2301" i="1"/>
  <c r="L2300" i="1"/>
  <c r="L2299" i="1"/>
  <c r="K2299" i="1"/>
  <c r="J2299" i="1"/>
  <c r="N2298" i="1"/>
  <c r="L2297" i="1"/>
  <c r="K2297" i="1"/>
  <c r="J2297" i="1"/>
  <c r="P2296" i="1"/>
  <c r="L2296" i="1"/>
  <c r="L2295" i="1"/>
  <c r="K2295" i="1" s="1"/>
  <c r="J2295" i="1"/>
  <c r="N2294" i="1"/>
  <c r="L2293" i="1"/>
  <c r="J2293" i="1" s="1"/>
  <c r="K2293" i="1"/>
  <c r="P2292" i="1"/>
  <c r="N2292" i="1"/>
  <c r="L2291" i="1"/>
  <c r="K2291" i="1" s="1"/>
  <c r="J2291" i="1"/>
  <c r="P2290" i="1"/>
  <c r="N2290" i="1"/>
  <c r="P2289" i="1"/>
  <c r="N2289" i="1"/>
  <c r="L2288" i="1"/>
  <c r="N2287" i="1"/>
  <c r="L2286" i="1"/>
  <c r="K2286" i="1"/>
  <c r="J2286" i="1"/>
  <c r="N2285" i="1"/>
  <c r="L2284" i="1"/>
  <c r="L2283" i="1"/>
  <c r="P2283" i="1" s="1"/>
  <c r="N2282" i="1"/>
  <c r="L2280" i="1"/>
  <c r="K2280" i="1"/>
  <c r="J2280" i="1"/>
  <c r="N2279" i="1"/>
  <c r="P2278" i="1"/>
  <c r="N2278" i="1"/>
  <c r="L2278" i="1"/>
  <c r="L2277" i="1"/>
  <c r="N2276" i="1"/>
  <c r="L2275" i="1"/>
  <c r="K2275" i="1"/>
  <c r="J2275" i="1"/>
  <c r="N2274" i="1"/>
  <c r="P2273" i="1"/>
  <c r="N2273" i="1"/>
  <c r="L2272" i="1"/>
  <c r="K2272" i="1"/>
  <c r="J2272" i="1"/>
  <c r="L2271" i="1"/>
  <c r="J2271" i="1" s="1"/>
  <c r="N2271" i="1" s="1"/>
  <c r="K2271" i="1"/>
  <c r="L2270" i="1"/>
  <c r="P2270" i="1" s="1"/>
  <c r="L2269" i="1"/>
  <c r="K2269" i="1"/>
  <c r="J2269" i="1"/>
  <c r="N2268" i="1"/>
  <c r="L2268" i="1"/>
  <c r="J2268" i="1" s="1"/>
  <c r="L2267" i="1"/>
  <c r="J2267" i="1" s="1"/>
  <c r="K2267" i="1"/>
  <c r="N2266" i="1"/>
  <c r="L2266" i="1"/>
  <c r="L2265" i="1"/>
  <c r="K2265" i="1"/>
  <c r="J2265" i="1"/>
  <c r="L2264" i="1"/>
  <c r="K2264" i="1" s="1"/>
  <c r="J2264" i="1"/>
  <c r="N2264" i="1" s="1"/>
  <c r="L2263" i="1"/>
  <c r="J2263" i="1" s="1"/>
  <c r="K2263" i="1"/>
  <c r="N2262" i="1"/>
  <c r="L2262" i="1"/>
  <c r="L2261" i="1"/>
  <c r="K2261" i="1"/>
  <c r="J2261" i="1"/>
  <c r="L2260" i="1"/>
  <c r="K2260" i="1"/>
  <c r="J2260" i="1"/>
  <c r="N2260" i="1" s="1"/>
  <c r="L2259" i="1"/>
  <c r="J2259" i="1" s="1"/>
  <c r="K2259" i="1"/>
  <c r="N2258" i="1"/>
  <c r="L2258" i="1"/>
  <c r="J2258" i="1" s="1"/>
  <c r="K2258" i="1"/>
  <c r="L2257" i="1"/>
  <c r="K2257" i="1" s="1"/>
  <c r="J2257" i="1"/>
  <c r="L2256" i="1"/>
  <c r="J2256" i="1" s="1"/>
  <c r="K2256" i="1"/>
  <c r="N2255" i="1"/>
  <c r="L2255" i="1"/>
  <c r="N2254" i="1"/>
  <c r="L2254" i="1"/>
  <c r="J2254" i="1" s="1"/>
  <c r="K2254" i="1"/>
  <c r="L2253" i="1"/>
  <c r="K2253" i="1" s="1"/>
  <c r="J2253" i="1"/>
  <c r="L2252" i="1"/>
  <c r="L2251" i="1"/>
  <c r="K2251" i="1"/>
  <c r="J2251" i="1"/>
  <c r="N2251" i="1" s="1"/>
  <c r="L2250" i="1"/>
  <c r="J2250" i="1" s="1"/>
  <c r="N2250" i="1" s="1"/>
  <c r="K2250" i="1"/>
  <c r="L2249" i="1"/>
  <c r="K2249" i="1"/>
  <c r="J2249" i="1"/>
  <c r="N2248" i="1"/>
  <c r="L2248" i="1"/>
  <c r="P2247" i="1"/>
  <c r="L2247" i="1"/>
  <c r="P2246" i="1"/>
  <c r="N2246" i="1"/>
  <c r="L2246" i="1"/>
  <c r="L2245" i="1"/>
  <c r="P2245" i="1" s="1"/>
  <c r="P2244" i="1"/>
  <c r="N2244" i="1"/>
  <c r="L2244" i="1"/>
  <c r="P2243" i="1"/>
  <c r="N2243" i="1"/>
  <c r="L2242" i="1"/>
  <c r="K2242" i="1" s="1"/>
  <c r="J2242" i="1"/>
  <c r="L2241" i="1"/>
  <c r="J2241" i="1" s="1"/>
  <c r="K2241" i="1"/>
  <c r="L2240" i="1"/>
  <c r="J2240" i="1" s="1"/>
  <c r="N2240" i="1" s="1"/>
  <c r="K2240" i="1"/>
  <c r="L2239" i="1"/>
  <c r="K2239" i="1"/>
  <c r="J2239" i="1"/>
  <c r="N2239" i="1" s="1"/>
  <c r="N2238" i="1"/>
  <c r="L2238" i="1"/>
  <c r="P2237" i="1"/>
  <c r="N2237" i="1"/>
  <c r="P2236" i="1"/>
  <c r="N2236" i="1"/>
  <c r="P2235" i="1"/>
  <c r="N2235" i="1"/>
  <c r="L2234" i="1"/>
  <c r="K2234" i="1"/>
  <c r="J2234" i="1"/>
  <c r="N2233" i="1"/>
  <c r="L2233" i="1"/>
  <c r="K2233" i="1" s="1"/>
  <c r="J2233" i="1"/>
  <c r="N2232" i="1"/>
  <c r="V2231" i="1"/>
  <c r="I2231" i="1"/>
  <c r="L2230" i="1"/>
  <c r="J2230" i="1"/>
  <c r="N2230" i="1" s="1"/>
  <c r="N2229" i="1"/>
  <c r="N2228" i="1"/>
  <c r="L2228" i="1"/>
  <c r="K2228" i="1" s="1"/>
  <c r="J2228" i="1"/>
  <c r="L2227" i="1"/>
  <c r="L2226" i="1"/>
  <c r="K2226" i="1"/>
  <c r="J2226" i="1"/>
  <c r="L2225" i="1"/>
  <c r="K2225" i="1"/>
  <c r="J2225" i="1"/>
  <c r="L2224" i="1"/>
  <c r="P2224" i="1" s="1"/>
  <c r="N2223" i="1"/>
  <c r="L2223" i="1"/>
  <c r="P2223" i="1" s="1"/>
  <c r="P2222" i="1"/>
  <c r="N2222" i="1"/>
  <c r="P2221" i="1"/>
  <c r="L2221" i="1"/>
  <c r="P2220" i="1"/>
  <c r="L2220" i="1"/>
  <c r="P2219" i="1"/>
  <c r="N2219" i="1"/>
  <c r="L2218" i="1"/>
  <c r="P2218" i="1" s="1"/>
  <c r="L2217" i="1"/>
  <c r="P2217" i="1" s="1"/>
  <c r="L2216" i="1"/>
  <c r="P2216" i="1" s="1"/>
  <c r="N2215" i="1"/>
  <c r="J2214" i="1"/>
  <c r="L2213" i="1"/>
  <c r="K2213" i="1"/>
  <c r="J2213" i="1"/>
  <c r="L2212" i="1"/>
  <c r="K2212" i="1" s="1"/>
  <c r="L2211" i="1"/>
  <c r="J2211" i="1" s="1"/>
  <c r="K2211" i="1"/>
  <c r="N2210" i="1"/>
  <c r="L2209" i="1"/>
  <c r="L2208" i="1"/>
  <c r="K2208" i="1"/>
  <c r="J2208" i="1"/>
  <c r="L2207" i="1"/>
  <c r="L2206" i="1"/>
  <c r="K2206" i="1"/>
  <c r="J2206" i="1"/>
  <c r="L2205" i="1"/>
  <c r="N2202" i="1"/>
  <c r="L2202" i="1"/>
  <c r="P2202" i="1" s="1"/>
  <c r="N2201" i="1"/>
  <c r="L2200" i="1"/>
  <c r="K2200" i="1"/>
  <c r="J2200" i="1"/>
  <c r="L2199" i="1"/>
  <c r="L2198" i="1"/>
  <c r="K2198" i="1"/>
  <c r="J2198" i="1"/>
  <c r="N2197" i="1"/>
  <c r="L2195" i="1"/>
  <c r="K2195" i="1" s="1"/>
  <c r="J2195" i="1"/>
  <c r="N2194" i="1"/>
  <c r="K2194" i="1"/>
  <c r="L2192" i="1"/>
  <c r="P2192" i="1" s="1"/>
  <c r="N2191" i="1"/>
  <c r="L2191" i="1"/>
  <c r="N2190" i="1"/>
  <c r="L2190" i="1"/>
  <c r="N2189" i="1"/>
  <c r="L2189" i="1"/>
  <c r="N2188" i="1"/>
  <c r="L2188" i="1"/>
  <c r="N2187" i="1"/>
  <c r="L2187" i="1"/>
  <c r="P2187" i="1" s="1"/>
  <c r="N2186" i="1"/>
  <c r="L2186" i="1"/>
  <c r="P2186" i="1" s="1"/>
  <c r="N2185" i="1"/>
  <c r="L2185" i="1"/>
  <c r="P2185" i="1" s="1"/>
  <c r="N2184" i="1"/>
  <c r="L2184" i="1"/>
  <c r="P2184" i="1" s="1"/>
  <c r="L2183" i="1"/>
  <c r="K2183" i="1"/>
  <c r="J2183" i="1"/>
  <c r="N2182" i="1"/>
  <c r="L2182" i="1"/>
  <c r="J2182" i="1" s="1"/>
  <c r="K2182" i="1"/>
  <c r="N2181" i="1"/>
  <c r="L2181" i="1"/>
  <c r="P2181" i="1" s="1"/>
  <c r="P2180" i="1"/>
  <c r="N2180" i="1"/>
  <c r="N2179" i="1"/>
  <c r="L2179" i="1"/>
  <c r="P2179" i="1" s="1"/>
  <c r="L2178" i="1"/>
  <c r="K2178" i="1"/>
  <c r="J2178" i="1"/>
  <c r="L2177" i="1"/>
  <c r="K2177" i="1"/>
  <c r="J2177" i="1"/>
  <c r="L2176" i="1"/>
  <c r="K2176" i="1"/>
  <c r="J2176" i="1"/>
  <c r="N2175" i="1"/>
  <c r="L2175" i="1"/>
  <c r="L2174" i="1"/>
  <c r="J2174" i="1" s="1"/>
  <c r="N2174" i="1" s="1"/>
  <c r="N2173" i="1"/>
  <c r="L2173" i="1"/>
  <c r="N2172" i="1"/>
  <c r="L2172" i="1"/>
  <c r="L2171" i="1"/>
  <c r="N2170" i="1"/>
  <c r="L2170" i="1"/>
  <c r="N2169" i="1"/>
  <c r="L2169" i="1"/>
  <c r="N2168" i="1"/>
  <c r="P2167" i="1"/>
  <c r="N2167" i="1"/>
  <c r="N2166" i="1"/>
  <c r="L2165" i="1"/>
  <c r="K2165" i="1"/>
  <c r="J2165" i="1"/>
  <c r="N2164" i="1"/>
  <c r="L2164" i="1"/>
  <c r="J2164" i="1" s="1"/>
  <c r="N2163" i="1"/>
  <c r="L2163" i="1"/>
  <c r="P2163" i="1" s="1"/>
  <c r="P2162" i="1"/>
  <c r="N2162" i="1"/>
  <c r="L2162" i="1"/>
  <c r="N2161" i="1"/>
  <c r="L2161" i="1"/>
  <c r="P2161" i="1" s="1"/>
  <c r="N2160" i="1"/>
  <c r="L2160" i="1"/>
  <c r="P2160" i="1" s="1"/>
  <c r="N2159" i="1"/>
  <c r="L2159" i="1"/>
  <c r="P2159" i="1" s="1"/>
  <c r="N2158" i="1"/>
  <c r="L2158" i="1"/>
  <c r="L2157" i="1"/>
  <c r="K2157" i="1"/>
  <c r="J2157" i="1"/>
  <c r="P2156" i="1"/>
  <c r="N2156" i="1"/>
  <c r="L2156" i="1"/>
  <c r="N2155" i="1"/>
  <c r="L2155" i="1"/>
  <c r="P2155" i="1" s="1"/>
  <c r="P2154" i="1"/>
  <c r="N2154" i="1"/>
  <c r="L2154" i="1"/>
  <c r="N2153" i="1"/>
  <c r="L2153" i="1"/>
  <c r="P2153" i="1" s="1"/>
  <c r="N2152" i="1"/>
  <c r="L2152" i="1"/>
  <c r="P2152" i="1" s="1"/>
  <c r="N2151" i="1"/>
  <c r="N2149" i="1"/>
  <c r="L2149" i="1"/>
  <c r="L2148" i="1"/>
  <c r="L2147" i="1"/>
  <c r="K2147" i="1"/>
  <c r="J2147" i="1"/>
  <c r="L2146" i="1"/>
  <c r="K2146" i="1"/>
  <c r="J2146" i="1"/>
  <c r="L2145" i="1"/>
  <c r="K2145" i="1"/>
  <c r="J2145" i="1"/>
  <c r="L2144" i="1"/>
  <c r="J2144" i="1" s="1"/>
  <c r="L2143" i="1"/>
  <c r="K2143" i="1"/>
  <c r="J2143" i="1"/>
  <c r="N2142" i="1"/>
  <c r="L2142" i="1"/>
  <c r="J2142" i="1" s="1"/>
  <c r="L2141" i="1"/>
  <c r="K2141" i="1" s="1"/>
  <c r="J2141" i="1"/>
  <c r="N2141" i="1" s="1"/>
  <c r="N2140" i="1"/>
  <c r="L2140" i="1"/>
  <c r="L2139" i="1"/>
  <c r="K2139" i="1" s="1"/>
  <c r="J2139" i="1"/>
  <c r="N2139" i="1" s="1"/>
  <c r="L2138" i="1"/>
  <c r="L2137" i="1"/>
  <c r="K2137" i="1" s="1"/>
  <c r="J2137" i="1"/>
  <c r="N2137" i="1" s="1"/>
  <c r="K2136" i="1"/>
  <c r="N2136" i="1" s="1"/>
  <c r="L2135" i="1"/>
  <c r="P2135" i="1" s="1"/>
  <c r="K2135" i="1"/>
  <c r="J2135" i="1"/>
  <c r="N2128" i="1"/>
  <c r="L2128" i="1"/>
  <c r="L2127" i="1"/>
  <c r="K2127" i="1"/>
  <c r="J2127" i="1"/>
  <c r="L2126" i="1"/>
  <c r="N2125" i="1"/>
  <c r="L2125" i="1"/>
  <c r="L2124" i="1"/>
  <c r="P2124" i="1" s="1"/>
  <c r="L2123" i="1"/>
  <c r="P2123" i="1" s="1"/>
  <c r="L2122" i="1"/>
  <c r="K2122" i="1"/>
  <c r="J2122" i="1"/>
  <c r="N2121" i="1"/>
  <c r="L2121" i="1"/>
  <c r="N2120" i="1"/>
  <c r="L2120" i="1"/>
  <c r="N2119" i="1"/>
  <c r="L2119" i="1"/>
  <c r="N2118" i="1"/>
  <c r="L2118" i="1"/>
  <c r="L2117" i="1"/>
  <c r="J2117" i="1" s="1"/>
  <c r="N2117" i="1" s="1"/>
  <c r="K2117" i="1"/>
  <c r="N2116" i="1"/>
  <c r="L2116" i="1"/>
  <c r="L2115" i="1"/>
  <c r="K2115" i="1"/>
  <c r="J2115" i="1"/>
  <c r="N2115" i="1" s="1"/>
  <c r="L2114" i="1"/>
  <c r="K2114" i="1"/>
  <c r="J2114" i="1"/>
  <c r="N2114" i="1" s="1"/>
  <c r="L2113" i="1"/>
  <c r="J2113" i="1" s="1"/>
  <c r="N2113" i="1" s="1"/>
  <c r="K2113" i="1"/>
  <c r="L2112" i="1"/>
  <c r="K2112" i="1"/>
  <c r="J2112" i="1"/>
  <c r="L2111" i="1"/>
  <c r="L2110" i="1"/>
  <c r="K2110" i="1"/>
  <c r="J2110" i="1"/>
  <c r="L2109" i="1"/>
  <c r="L2108" i="1"/>
  <c r="K2108" i="1"/>
  <c r="J2108" i="1"/>
  <c r="N2108" i="1" s="1"/>
  <c r="L2107" i="1"/>
  <c r="J2107" i="1" s="1"/>
  <c r="K2107" i="1"/>
  <c r="P2106" i="1"/>
  <c r="N2106" i="1"/>
  <c r="L2106" i="1"/>
  <c r="N2105" i="1"/>
  <c r="L2105" i="1"/>
  <c r="L2104" i="1"/>
  <c r="J2104" i="1" s="1"/>
  <c r="N2104" i="1" s="1"/>
  <c r="K2104" i="1"/>
  <c r="L2103" i="1"/>
  <c r="K2103" i="1" s="1"/>
  <c r="L2102" i="1"/>
  <c r="J2102" i="1" s="1"/>
  <c r="N2102" i="1" s="1"/>
  <c r="K2102" i="1"/>
  <c r="N2101" i="1"/>
  <c r="L2101" i="1"/>
  <c r="L2100" i="1"/>
  <c r="J2100" i="1" s="1"/>
  <c r="N2100" i="1" s="1"/>
  <c r="K2100" i="1"/>
  <c r="L2099" i="1"/>
  <c r="K2099" i="1"/>
  <c r="J2099" i="1"/>
  <c r="N2099" i="1" s="1"/>
  <c r="L2098" i="1"/>
  <c r="K2098" i="1" s="1"/>
  <c r="L2097" i="1"/>
  <c r="K2097" i="1"/>
  <c r="J2097" i="1"/>
  <c r="N2097" i="1" s="1"/>
  <c r="L2096" i="1"/>
  <c r="K2096" i="1" s="1"/>
  <c r="J2096" i="1"/>
  <c r="N2096" i="1" s="1"/>
  <c r="L2095" i="1"/>
  <c r="L2094" i="1"/>
  <c r="K2094" i="1"/>
  <c r="J2094" i="1"/>
  <c r="N2094" i="1" s="1"/>
  <c r="L2093" i="1"/>
  <c r="K2093" i="1"/>
  <c r="J2093" i="1"/>
  <c r="N2093" i="1" s="1"/>
  <c r="L2092" i="1"/>
  <c r="J2092" i="1" s="1"/>
  <c r="N2092" i="1" s="1"/>
  <c r="K2092" i="1"/>
  <c r="L2091" i="1"/>
  <c r="K2091" i="1"/>
  <c r="J2091" i="1"/>
  <c r="N2091" i="1" s="1"/>
  <c r="N2090" i="1"/>
  <c r="L2090" i="1"/>
  <c r="K2090" i="1"/>
  <c r="J2090" i="1"/>
  <c r="L2089" i="1"/>
  <c r="J2089" i="1" s="1"/>
  <c r="N2089" i="1" s="1"/>
  <c r="L2088" i="1"/>
  <c r="K2088" i="1" s="1"/>
  <c r="J2088" i="1"/>
  <c r="N2088" i="1" s="1"/>
  <c r="L2087" i="1"/>
  <c r="N2086" i="1"/>
  <c r="L2086" i="1"/>
  <c r="L2085" i="1"/>
  <c r="N2084" i="1"/>
  <c r="L2084" i="1"/>
  <c r="L2083" i="1"/>
  <c r="L2082" i="1"/>
  <c r="K2082" i="1"/>
  <c r="J2082" i="1"/>
  <c r="L2081" i="1"/>
  <c r="L2080" i="1"/>
  <c r="K2080" i="1"/>
  <c r="J2080" i="1"/>
  <c r="L2079" i="1"/>
  <c r="K2079" i="1" s="1"/>
  <c r="N2078" i="1"/>
  <c r="L2078" i="1"/>
  <c r="J2078" i="1" s="1"/>
  <c r="K2078" i="1"/>
  <c r="L2077" i="1"/>
  <c r="K2077" i="1" s="1"/>
  <c r="J2077" i="1"/>
  <c r="N2077" i="1" s="1"/>
  <c r="N2076" i="1"/>
  <c r="L2076" i="1"/>
  <c r="L2075" i="1"/>
  <c r="K2075" i="1"/>
  <c r="J2075" i="1"/>
  <c r="N2075" i="1" s="1"/>
  <c r="L2074" i="1"/>
  <c r="L2073" i="1"/>
  <c r="K2073" i="1"/>
  <c r="J2073" i="1"/>
  <c r="N2073" i="1" s="1"/>
  <c r="N2072" i="1"/>
  <c r="L2072" i="1"/>
  <c r="L2071" i="1"/>
  <c r="K2071" i="1"/>
  <c r="J2071" i="1"/>
  <c r="N2071" i="1" s="1"/>
  <c r="N2070" i="1"/>
  <c r="L2070" i="1"/>
  <c r="L2069" i="1"/>
  <c r="J2069" i="1" s="1"/>
  <c r="N2069" i="1" s="1"/>
  <c r="N2068" i="1"/>
  <c r="L2068" i="1"/>
  <c r="L2067" i="1"/>
  <c r="L2066" i="1"/>
  <c r="K2066" i="1" s="1"/>
  <c r="L2065" i="1"/>
  <c r="J2065" i="1" s="1"/>
  <c r="N2065" i="1" s="1"/>
  <c r="K2065" i="1"/>
  <c r="L2064" i="1"/>
  <c r="K2064" i="1"/>
  <c r="J2064" i="1"/>
  <c r="L2063" i="1"/>
  <c r="J2063" i="1" s="1"/>
  <c r="K2063" i="1"/>
  <c r="L2062" i="1"/>
  <c r="K2062" i="1"/>
  <c r="J2062" i="1"/>
  <c r="L2061" i="1"/>
  <c r="J2061" i="1" s="1"/>
  <c r="L2060" i="1"/>
  <c r="K2060" i="1"/>
  <c r="J2060" i="1"/>
  <c r="N2060" i="1" s="1"/>
  <c r="N2059" i="1"/>
  <c r="L2059" i="1"/>
  <c r="N2058" i="1"/>
  <c r="L2058" i="1"/>
  <c r="N2057" i="1"/>
  <c r="L2057" i="1"/>
  <c r="N2056" i="1"/>
  <c r="L2056" i="1"/>
  <c r="L2055" i="1"/>
  <c r="K2055" i="1" s="1"/>
  <c r="J2055" i="1"/>
  <c r="N2055" i="1" s="1"/>
  <c r="L2054" i="1"/>
  <c r="K2054" i="1" s="1"/>
  <c r="J2054" i="1"/>
  <c r="L2053" i="1"/>
  <c r="J2053" i="1" s="1"/>
  <c r="N2053" i="1" s="1"/>
  <c r="P2052" i="1"/>
  <c r="N2052" i="1"/>
  <c r="K2052" i="1"/>
  <c r="P2051" i="1"/>
  <c r="N2051" i="1"/>
  <c r="L2050" i="1"/>
  <c r="K2050" i="1"/>
  <c r="J2050" i="1"/>
  <c r="N2049" i="1"/>
  <c r="L2049" i="1"/>
  <c r="L2048" i="1"/>
  <c r="P2048" i="1" s="1"/>
  <c r="L2047" i="1"/>
  <c r="P2047" i="1" s="1"/>
  <c r="P2046" i="1"/>
  <c r="L2046" i="1"/>
  <c r="L2045" i="1"/>
  <c r="K2045" i="1"/>
  <c r="J2045" i="1"/>
  <c r="L2044" i="1"/>
  <c r="J2044" i="1" s="1"/>
  <c r="L2043" i="1"/>
  <c r="K2043" i="1"/>
  <c r="J2043" i="1"/>
  <c r="L2042" i="1"/>
  <c r="J2042" i="1" s="1"/>
  <c r="K2042" i="1"/>
  <c r="L2041" i="1"/>
  <c r="K2041" i="1"/>
  <c r="J2041" i="1"/>
  <c r="L2040" i="1"/>
  <c r="K2040" i="1"/>
  <c r="J2040" i="1"/>
  <c r="L2039" i="1"/>
  <c r="K2039" i="1"/>
  <c r="J2039" i="1"/>
  <c r="P2038" i="1"/>
  <c r="L2038" i="1"/>
  <c r="L2037" i="1"/>
  <c r="N2036" i="1"/>
  <c r="L2036" i="1"/>
  <c r="L2035" i="1"/>
  <c r="N2034" i="1"/>
  <c r="L2034" i="1"/>
  <c r="L2033" i="1"/>
  <c r="N2032" i="1"/>
  <c r="L2032" i="1"/>
  <c r="L2031" i="1"/>
  <c r="N2030" i="1"/>
  <c r="L2029" i="1"/>
  <c r="N2028" i="1"/>
  <c r="L2027" i="1"/>
  <c r="L2026" i="1"/>
  <c r="K2026" i="1"/>
  <c r="J2026" i="1"/>
  <c r="L2025" i="1"/>
  <c r="K2025" i="1"/>
  <c r="J2025" i="1"/>
  <c r="N2025" i="1" s="1"/>
  <c r="L2024" i="1"/>
  <c r="N2023" i="1"/>
  <c r="L2023" i="1"/>
  <c r="L2022" i="1"/>
  <c r="K2022" i="1"/>
  <c r="J2022" i="1"/>
  <c r="N2021" i="1"/>
  <c r="L2021" i="1"/>
  <c r="L2020" i="1"/>
  <c r="N2019" i="1"/>
  <c r="L2019" i="1"/>
  <c r="L2018" i="1"/>
  <c r="K2018" i="1"/>
  <c r="J2018" i="1"/>
  <c r="L2017" i="1"/>
  <c r="N2016" i="1"/>
  <c r="N2015" i="1"/>
  <c r="L2014" i="1"/>
  <c r="J2014" i="1" s="1"/>
  <c r="N2013" i="1"/>
  <c r="L2013" i="1"/>
  <c r="J2013" i="1" s="1"/>
  <c r="L2012" i="1"/>
  <c r="L2011" i="1"/>
  <c r="L2010" i="1"/>
  <c r="J2010" i="1" s="1"/>
  <c r="L2009" i="1"/>
  <c r="K2009" i="1"/>
  <c r="J2009" i="1"/>
  <c r="N2009" i="1" s="1"/>
  <c r="L2008" i="1"/>
  <c r="P2007" i="1"/>
  <c r="L2007" i="1"/>
  <c r="L2006" i="1"/>
  <c r="L2005" i="1"/>
  <c r="N2004" i="1"/>
  <c r="L2004" i="1"/>
  <c r="L2003" i="1"/>
  <c r="L2002" i="1"/>
  <c r="P2002" i="1" s="1"/>
  <c r="P2001" i="1"/>
  <c r="N2001" i="1"/>
  <c r="L2000" i="1"/>
  <c r="P2000" i="1" s="1"/>
  <c r="L1999" i="1"/>
  <c r="K1999" i="1"/>
  <c r="J1999" i="1"/>
  <c r="N1998" i="1"/>
  <c r="L1998" i="1"/>
  <c r="P1998" i="1" s="1"/>
  <c r="P1997" i="1"/>
  <c r="N1997" i="1"/>
  <c r="K1997" i="1"/>
  <c r="N1996" i="1"/>
  <c r="L1996" i="1"/>
  <c r="P1996" i="1" s="1"/>
  <c r="L1995" i="1"/>
  <c r="L1994" i="1"/>
  <c r="L1993" i="1"/>
  <c r="J1993" i="1" s="1"/>
  <c r="L1992" i="1"/>
  <c r="N1991" i="1"/>
  <c r="L1991" i="1"/>
  <c r="K1991" i="1"/>
  <c r="J1991" i="1"/>
  <c r="N1990" i="1"/>
  <c r="L1990" i="1"/>
  <c r="N1989" i="1"/>
  <c r="L1989" i="1"/>
  <c r="K1989" i="1"/>
  <c r="J1989" i="1"/>
  <c r="L1988" i="1"/>
  <c r="J1988" i="1" s="1"/>
  <c r="N1988" i="1" s="1"/>
  <c r="K1988" i="1"/>
  <c r="L1987" i="1"/>
  <c r="P1987" i="1" s="1"/>
  <c r="L1986" i="1"/>
  <c r="P1986" i="1" s="1"/>
  <c r="P1985" i="1"/>
  <c r="L1985" i="1"/>
  <c r="L1984" i="1"/>
  <c r="P1984" i="1" s="1"/>
  <c r="L1983" i="1"/>
  <c r="P1983" i="1" s="1"/>
  <c r="L1982" i="1"/>
  <c r="P1982" i="1" s="1"/>
  <c r="L1981" i="1"/>
  <c r="P1980" i="1"/>
  <c r="L1980" i="1"/>
  <c r="P1979" i="1"/>
  <c r="N1979" i="1"/>
  <c r="K1979" i="1"/>
  <c r="P1978" i="1"/>
  <c r="N1978" i="1"/>
  <c r="K1978" i="1"/>
  <c r="N1977" i="1"/>
  <c r="L1977" i="1"/>
  <c r="P1977" i="1" s="1"/>
  <c r="P1975" i="1"/>
  <c r="N1975" i="1"/>
  <c r="L1975" i="1"/>
  <c r="P1974" i="1"/>
  <c r="N1974" i="1"/>
  <c r="L1974" i="1"/>
  <c r="P1973" i="1"/>
  <c r="N1973" i="1"/>
  <c r="L1973" i="1"/>
  <c r="P1972" i="1"/>
  <c r="L1972" i="1"/>
  <c r="P1971" i="1"/>
  <c r="N1971" i="1"/>
  <c r="L1971" i="1"/>
  <c r="N1970" i="1"/>
  <c r="L1970" i="1"/>
  <c r="P1970" i="1" s="1"/>
  <c r="L1969" i="1"/>
  <c r="L1968" i="1"/>
  <c r="L1967" i="1"/>
  <c r="J1967" i="1" s="1"/>
  <c r="L1966" i="1"/>
  <c r="P1965" i="1"/>
  <c r="L1965" i="1"/>
  <c r="L1964" i="1"/>
  <c r="K1964" i="1"/>
  <c r="J1964" i="1"/>
  <c r="L1963" i="1"/>
  <c r="L1962" i="1"/>
  <c r="K1962" i="1"/>
  <c r="J1962" i="1"/>
  <c r="N1961" i="1"/>
  <c r="L1961" i="1"/>
  <c r="N1960" i="1"/>
  <c r="L1960" i="1"/>
  <c r="L1959" i="1"/>
  <c r="J1959" i="1" s="1"/>
  <c r="N1959" i="1" s="1"/>
  <c r="K1959" i="1"/>
  <c r="N1958" i="1"/>
  <c r="L1958" i="1"/>
  <c r="N1957" i="1"/>
  <c r="L1957" i="1"/>
  <c r="P1957" i="1" s="1"/>
  <c r="N1956" i="1"/>
  <c r="L1956" i="1"/>
  <c r="P1956" i="1" s="1"/>
  <c r="L1955" i="1"/>
  <c r="K1955" i="1" s="1"/>
  <c r="J1955" i="1"/>
  <c r="L1954" i="1"/>
  <c r="K1954" i="1"/>
  <c r="J1954" i="1"/>
  <c r="L1953" i="1"/>
  <c r="K1953" i="1" s="1"/>
  <c r="J1953" i="1"/>
  <c r="N1952" i="1"/>
  <c r="L1952" i="1"/>
  <c r="N1951" i="1"/>
  <c r="L1951" i="1"/>
  <c r="N1950" i="1"/>
  <c r="L1950" i="1"/>
  <c r="L1949" i="1"/>
  <c r="L1947" i="1"/>
  <c r="K1947" i="1" s="1"/>
  <c r="J1947" i="1"/>
  <c r="N1946" i="1"/>
  <c r="L1945" i="1"/>
  <c r="K1945" i="1"/>
  <c r="J1945" i="1"/>
  <c r="L1944" i="1"/>
  <c r="N1943" i="1"/>
  <c r="L1943" i="1"/>
  <c r="P1943" i="1" s="1"/>
  <c r="L1942" i="1"/>
  <c r="L1941" i="1"/>
  <c r="P1941" i="1" s="1"/>
  <c r="L1940" i="1"/>
  <c r="N1938" i="1"/>
  <c r="L1938" i="1"/>
  <c r="P1937" i="1"/>
  <c r="N1937" i="1"/>
  <c r="L1937" i="1"/>
  <c r="N1936" i="1"/>
  <c r="L1936" i="1"/>
  <c r="P1936" i="1" s="1"/>
  <c r="P1935" i="1"/>
  <c r="N1935" i="1"/>
  <c r="L1935" i="1"/>
  <c r="L1934" i="1"/>
  <c r="P1934" i="1" s="1"/>
  <c r="P1933" i="1"/>
  <c r="N1933" i="1"/>
  <c r="P1932" i="1"/>
  <c r="L1932" i="1"/>
  <c r="P1931" i="1"/>
  <c r="N1931" i="1"/>
  <c r="P1930" i="1"/>
  <c r="N1930" i="1"/>
  <c r="L1930" i="1"/>
  <c r="N1929" i="1"/>
  <c r="L1929" i="1"/>
  <c r="N1928" i="1"/>
  <c r="L1928" i="1"/>
  <c r="P1927" i="1"/>
  <c r="N1927" i="1"/>
  <c r="P1926" i="1"/>
  <c r="N1926" i="1"/>
  <c r="P1925" i="1"/>
  <c r="N1925" i="1"/>
  <c r="K1924" i="1"/>
  <c r="N1924" i="1" s="1"/>
  <c r="N1922" i="1"/>
  <c r="N1919" i="1"/>
  <c r="L1919" i="1"/>
  <c r="P1919" i="1" s="1"/>
  <c r="P1918" i="1"/>
  <c r="N1918" i="1"/>
  <c r="P1917" i="1"/>
  <c r="N1917" i="1"/>
  <c r="L1916" i="1"/>
  <c r="P1915" i="1"/>
  <c r="N1915" i="1"/>
  <c r="L1915" i="1"/>
  <c r="N1914" i="1"/>
  <c r="L1914" i="1"/>
  <c r="P1914" i="1" s="1"/>
  <c r="L1913" i="1"/>
  <c r="L1912" i="1"/>
  <c r="P1911" i="1"/>
  <c r="N1911" i="1"/>
  <c r="L1911" i="1"/>
  <c r="P1910" i="1"/>
  <c r="N1910" i="1"/>
  <c r="L1910" i="1"/>
  <c r="P1909" i="1"/>
  <c r="N1909" i="1"/>
  <c r="L1909" i="1"/>
  <c r="L1908" i="1"/>
  <c r="L1907" i="1"/>
  <c r="K1907" i="1"/>
  <c r="J1907" i="1"/>
  <c r="N1907" i="1" s="1"/>
  <c r="L1906" i="1"/>
  <c r="K1906" i="1"/>
  <c r="J1906" i="1"/>
  <c r="L1905" i="1"/>
  <c r="P1905" i="1" s="1"/>
  <c r="P1904" i="1"/>
  <c r="N1904" i="1"/>
  <c r="L1904" i="1"/>
  <c r="P1903" i="1"/>
  <c r="L1903" i="1"/>
  <c r="L1902" i="1"/>
  <c r="P1902" i="1" s="1"/>
  <c r="L1901" i="1"/>
  <c r="P1901" i="1" s="1"/>
  <c r="N1899" i="1"/>
  <c r="L1897" i="1"/>
  <c r="N1896" i="1"/>
  <c r="L1895" i="1"/>
  <c r="N1893" i="1"/>
  <c r="L1891" i="1"/>
  <c r="L1890" i="1"/>
  <c r="L1889" i="1"/>
  <c r="K1889" i="1"/>
  <c r="J1889" i="1"/>
  <c r="L1887" i="1"/>
  <c r="P1887" i="1" s="1"/>
  <c r="L1886" i="1"/>
  <c r="K1886" i="1"/>
  <c r="J1886" i="1"/>
  <c r="N1885" i="1"/>
  <c r="L1885" i="1"/>
  <c r="K1885" i="1" s="1"/>
  <c r="J1885" i="1"/>
  <c r="L1884" i="1"/>
  <c r="K1884" i="1"/>
  <c r="J1884" i="1"/>
  <c r="P1883" i="1"/>
  <c r="N1883" i="1"/>
  <c r="L1882" i="1"/>
  <c r="P1882" i="1" s="1"/>
  <c r="L1881" i="1"/>
  <c r="P1881" i="1" s="1"/>
  <c r="L1880" i="1"/>
  <c r="P1880" i="1" s="1"/>
  <c r="P1879" i="1"/>
  <c r="N1879" i="1"/>
  <c r="P1878" i="1"/>
  <c r="L1878" i="1"/>
  <c r="P1877" i="1"/>
  <c r="L1877" i="1"/>
  <c r="P1876" i="1"/>
  <c r="L1876" i="1"/>
  <c r="P1875" i="1"/>
  <c r="L1875" i="1"/>
  <c r="L1874" i="1"/>
  <c r="P1874" i="1" s="1"/>
  <c r="N1872" i="1"/>
  <c r="P1870" i="1"/>
  <c r="L1870" i="1"/>
  <c r="P1869" i="1"/>
  <c r="L1869" i="1"/>
  <c r="L1868" i="1"/>
  <c r="K1868" i="1" s="1"/>
  <c r="J1868" i="1"/>
  <c r="L1867" i="1"/>
  <c r="K1867" i="1" s="1"/>
  <c r="J1867" i="1"/>
  <c r="N1867" i="1" s="1"/>
  <c r="L1866" i="1"/>
  <c r="P1866" i="1" s="1"/>
  <c r="L1865" i="1"/>
  <c r="P1865" i="1" s="1"/>
  <c r="P1864" i="1"/>
  <c r="L1864" i="1"/>
  <c r="P1863" i="1"/>
  <c r="L1863" i="1"/>
  <c r="P1862" i="1"/>
  <c r="L1862" i="1"/>
  <c r="N1861" i="1"/>
  <c r="L1861" i="1"/>
  <c r="P1861" i="1" s="1"/>
  <c r="L1860" i="1"/>
  <c r="P1860" i="1" s="1"/>
  <c r="L1859" i="1"/>
  <c r="L1858" i="1"/>
  <c r="K1858" i="1"/>
  <c r="J1858" i="1"/>
  <c r="N1858" i="1" s="1"/>
  <c r="L1857" i="1"/>
  <c r="K1857" i="1"/>
  <c r="J1857" i="1"/>
  <c r="L1856" i="1"/>
  <c r="N1855" i="1"/>
  <c r="L1855" i="1"/>
  <c r="K1855" i="1"/>
  <c r="L1854" i="1"/>
  <c r="L1853" i="1"/>
  <c r="P1853" i="1" s="1"/>
  <c r="L1852" i="1"/>
  <c r="P1852" i="1" s="1"/>
  <c r="L1851" i="1"/>
  <c r="P1851" i="1" s="1"/>
  <c r="P1850" i="1"/>
  <c r="L1850" i="1"/>
  <c r="L1849" i="1"/>
  <c r="L1848" i="1"/>
  <c r="K1848" i="1"/>
  <c r="J1848" i="1"/>
  <c r="L1847" i="1"/>
  <c r="L1846" i="1"/>
  <c r="K1846" i="1"/>
  <c r="J1846" i="1"/>
  <c r="L1845" i="1"/>
  <c r="L1844" i="1"/>
  <c r="K1844" i="1"/>
  <c r="J1844" i="1"/>
  <c r="L1843" i="1"/>
  <c r="N1842" i="1"/>
  <c r="L1842" i="1"/>
  <c r="N1841" i="1"/>
  <c r="L1841" i="1"/>
  <c r="N1840" i="1"/>
  <c r="L1840" i="1"/>
  <c r="N1839" i="1"/>
  <c r="L1839" i="1"/>
  <c r="N1838" i="1"/>
  <c r="L1838" i="1"/>
  <c r="N1837" i="1"/>
  <c r="L1837" i="1"/>
  <c r="L1836" i="1"/>
  <c r="K1836" i="1"/>
  <c r="J1836" i="1"/>
  <c r="N1836" i="1" s="1"/>
  <c r="L1835" i="1"/>
  <c r="P1835" i="1" s="1"/>
  <c r="L1834" i="1"/>
  <c r="P1834" i="1" s="1"/>
  <c r="P1833" i="1"/>
  <c r="N1833" i="1"/>
  <c r="L1833" i="1"/>
  <c r="P1832" i="1"/>
  <c r="L1832" i="1"/>
  <c r="P1831" i="1"/>
  <c r="N1831" i="1"/>
  <c r="P1830" i="1"/>
  <c r="N1830" i="1"/>
  <c r="P1829" i="1"/>
  <c r="N1829" i="1"/>
  <c r="P1828" i="1"/>
  <c r="N1828" i="1"/>
  <c r="L1827" i="1"/>
  <c r="P1827" i="1" s="1"/>
  <c r="L1826" i="1"/>
  <c r="P1826" i="1" s="1"/>
  <c r="P1825" i="1"/>
  <c r="L1825" i="1"/>
  <c r="P1824" i="1"/>
  <c r="L1824" i="1"/>
  <c r="P1823" i="1"/>
  <c r="L1823" i="1"/>
  <c r="L1822" i="1"/>
  <c r="P1822" i="1" s="1"/>
  <c r="N1821" i="1"/>
  <c r="L1821" i="1"/>
  <c r="P1821" i="1" s="1"/>
  <c r="N1820" i="1"/>
  <c r="L1820" i="1"/>
  <c r="P1820" i="1" s="1"/>
  <c r="N1819" i="1"/>
  <c r="L1819" i="1"/>
  <c r="P1819" i="1" s="1"/>
  <c r="N1818" i="1"/>
  <c r="L1817" i="1"/>
  <c r="P1817" i="1" s="1"/>
  <c r="L1816" i="1"/>
  <c r="P1816" i="1" s="1"/>
  <c r="N1815" i="1"/>
  <c r="L1814" i="1"/>
  <c r="L1813" i="1"/>
  <c r="J1813" i="1" s="1"/>
  <c r="N1812" i="1"/>
  <c r="L1811" i="1"/>
  <c r="J1811" i="1" s="1"/>
  <c r="K1811" i="1"/>
  <c r="N1810" i="1"/>
  <c r="L1809" i="1"/>
  <c r="N1808" i="1"/>
  <c r="L1807" i="1"/>
  <c r="K1807" i="1"/>
  <c r="J1807" i="1"/>
  <c r="L1806" i="1"/>
  <c r="P1806" i="1" s="1"/>
  <c r="L1805" i="1"/>
  <c r="P1805" i="1" s="1"/>
  <c r="P1804" i="1"/>
  <c r="L1804" i="1"/>
  <c r="L1803" i="1"/>
  <c r="L1802" i="1"/>
  <c r="L1801" i="1"/>
  <c r="K1801" i="1"/>
  <c r="J1801" i="1"/>
  <c r="P1800" i="1"/>
  <c r="L1800" i="1"/>
  <c r="L1799" i="1"/>
  <c r="L1798" i="1"/>
  <c r="L1797" i="1"/>
  <c r="K1797" i="1"/>
  <c r="J1797" i="1"/>
  <c r="P1796" i="1"/>
  <c r="L1796" i="1"/>
  <c r="P1795" i="1"/>
  <c r="L1795" i="1"/>
  <c r="P1794" i="1"/>
  <c r="L1794" i="1"/>
  <c r="L1793" i="1"/>
  <c r="N1792" i="1"/>
  <c r="L1792" i="1"/>
  <c r="L1791" i="1"/>
  <c r="P1790" i="1"/>
  <c r="L1790" i="1"/>
  <c r="L1789" i="1"/>
  <c r="N1788" i="1"/>
  <c r="L1788" i="1"/>
  <c r="L1787" i="1"/>
  <c r="L1786" i="1"/>
  <c r="N1785" i="1"/>
  <c r="L1785" i="1"/>
  <c r="L1784" i="1"/>
  <c r="P1783" i="1"/>
  <c r="L1783" i="1"/>
  <c r="N1782" i="1"/>
  <c r="L1782" i="1"/>
  <c r="P1782" i="1" s="1"/>
  <c r="N1781" i="1"/>
  <c r="L1781" i="1"/>
  <c r="P1781" i="1" s="1"/>
  <c r="N1780" i="1"/>
  <c r="L1780" i="1"/>
  <c r="P1780" i="1" s="1"/>
  <c r="L1779" i="1"/>
  <c r="P1779" i="1" s="1"/>
  <c r="L1778" i="1"/>
  <c r="P1778" i="1" s="1"/>
  <c r="P1777" i="1"/>
  <c r="N1777" i="1"/>
  <c r="L1777" i="1"/>
  <c r="N1776" i="1"/>
  <c r="L1776" i="1"/>
  <c r="P1776" i="1" s="1"/>
  <c r="P1775" i="1"/>
  <c r="L1775" i="1"/>
  <c r="P1774" i="1"/>
  <c r="L1774" i="1"/>
  <c r="L1773" i="1"/>
  <c r="P1773" i="1" s="1"/>
  <c r="P1772" i="1"/>
  <c r="L1772" i="1"/>
  <c r="L1771" i="1"/>
  <c r="P1771" i="1" s="1"/>
  <c r="L1770" i="1"/>
  <c r="P1770" i="1" s="1"/>
  <c r="L1769" i="1"/>
  <c r="K1769" i="1"/>
  <c r="J1769" i="1"/>
  <c r="L1768" i="1"/>
  <c r="K1768" i="1"/>
  <c r="J1768" i="1"/>
  <c r="N1768" i="1" s="1"/>
  <c r="L1767" i="1"/>
  <c r="L1766" i="1"/>
  <c r="K1766" i="1"/>
  <c r="J1766" i="1"/>
  <c r="L1765" i="1"/>
  <c r="N1764" i="1"/>
  <c r="L1764" i="1"/>
  <c r="L1763" i="1"/>
  <c r="L1762" i="1"/>
  <c r="N1761" i="1"/>
  <c r="L1761" i="1"/>
  <c r="L1760" i="1"/>
  <c r="L1759" i="1"/>
  <c r="K1759" i="1"/>
  <c r="J1759" i="1"/>
  <c r="P1758" i="1"/>
  <c r="L1758" i="1"/>
  <c r="P1757" i="1"/>
  <c r="L1757" i="1"/>
  <c r="P1756" i="1"/>
  <c r="L1756" i="1"/>
  <c r="L1755" i="1"/>
  <c r="K1755" i="1" s="1"/>
  <c r="J1755" i="1"/>
  <c r="L1754" i="1"/>
  <c r="K1754" i="1"/>
  <c r="J1754" i="1"/>
  <c r="L1753" i="1"/>
  <c r="K1753" i="1" s="1"/>
  <c r="J1753" i="1"/>
  <c r="L1752" i="1"/>
  <c r="K1752" i="1"/>
  <c r="J1752" i="1"/>
  <c r="L1751" i="1"/>
  <c r="K1751" i="1" s="1"/>
  <c r="J1751" i="1"/>
  <c r="L1750" i="1"/>
  <c r="K1750" i="1"/>
  <c r="J1750" i="1"/>
  <c r="N1749" i="1"/>
  <c r="L1749" i="1"/>
  <c r="N1748" i="1"/>
  <c r="L1748" i="1"/>
  <c r="N1747" i="1"/>
  <c r="L1747" i="1"/>
  <c r="L1746" i="1"/>
  <c r="N1745" i="1"/>
  <c r="L1745" i="1"/>
  <c r="L1744" i="1"/>
  <c r="L1743" i="1"/>
  <c r="K1743" i="1"/>
  <c r="J1743" i="1"/>
  <c r="N1743" i="1" s="1"/>
  <c r="N1742" i="1"/>
  <c r="L1742" i="1"/>
  <c r="N1741" i="1"/>
  <c r="L1741" i="1"/>
  <c r="N1740" i="1"/>
  <c r="L1740" i="1"/>
  <c r="L1739" i="1"/>
  <c r="P1739" i="1" s="1"/>
  <c r="L1738" i="1"/>
  <c r="P1738" i="1" s="1"/>
  <c r="P1737" i="1"/>
  <c r="L1737" i="1"/>
  <c r="P1736" i="1"/>
  <c r="L1736" i="1"/>
  <c r="L1735" i="1"/>
  <c r="P1735" i="1" s="1"/>
  <c r="L1734" i="1"/>
  <c r="K1734" i="1"/>
  <c r="J1734" i="1"/>
  <c r="L1733" i="1"/>
  <c r="K1733" i="1" s="1"/>
  <c r="L1732" i="1"/>
  <c r="K1732" i="1"/>
  <c r="J1732" i="1"/>
  <c r="L1731" i="1"/>
  <c r="K1731" i="1"/>
  <c r="J1731" i="1"/>
  <c r="L1730" i="1"/>
  <c r="K1730" i="1"/>
  <c r="J1730" i="1"/>
  <c r="L1729" i="1"/>
  <c r="K1729" i="1" s="1"/>
  <c r="L1728" i="1"/>
  <c r="K1728" i="1"/>
  <c r="J1728" i="1"/>
  <c r="L1727" i="1"/>
  <c r="J1727" i="1" s="1"/>
  <c r="K1727" i="1"/>
  <c r="L1726" i="1"/>
  <c r="K1726" i="1"/>
  <c r="J1726" i="1"/>
  <c r="L1725" i="1"/>
  <c r="N1724" i="1"/>
  <c r="N1723" i="1"/>
  <c r="N1722" i="1"/>
  <c r="L1722" i="1"/>
  <c r="N1721" i="1"/>
  <c r="N1720" i="1"/>
  <c r="N1719" i="1"/>
  <c r="N1718" i="1"/>
  <c r="N1717" i="1"/>
  <c r="L1717" i="1"/>
  <c r="L1716" i="1"/>
  <c r="K1716" i="1" s="1"/>
  <c r="J1716" i="1"/>
  <c r="L1715" i="1"/>
  <c r="K1715" i="1" s="1"/>
  <c r="N1714" i="1"/>
  <c r="L1714" i="1"/>
  <c r="P1714" i="1" s="1"/>
  <c r="P1713" i="1"/>
  <c r="L1713" i="1"/>
  <c r="N1712" i="1"/>
  <c r="P1711" i="1"/>
  <c r="L1711" i="1"/>
  <c r="P1710" i="1"/>
  <c r="L1710" i="1"/>
  <c r="L1709" i="1"/>
  <c r="P1709" i="1" s="1"/>
  <c r="P1708" i="1"/>
  <c r="L1708" i="1"/>
  <c r="P1707" i="1"/>
  <c r="N1707" i="1"/>
  <c r="L1707" i="1"/>
  <c r="P1706" i="1"/>
  <c r="L1706" i="1"/>
  <c r="P1705" i="1"/>
  <c r="L1705" i="1"/>
  <c r="L1704" i="1"/>
  <c r="P1704" i="1" s="1"/>
  <c r="L1703" i="1"/>
  <c r="K1703" i="1" s="1"/>
  <c r="J1703" i="1"/>
  <c r="L1702" i="1"/>
  <c r="K1702" i="1"/>
  <c r="J1702" i="1"/>
  <c r="L1701" i="1"/>
  <c r="K1701" i="1" s="1"/>
  <c r="J1701" i="1"/>
  <c r="L1700" i="1"/>
  <c r="K1700" i="1"/>
  <c r="J1700" i="1"/>
  <c r="N1700" i="1" s="1"/>
  <c r="L1699" i="1"/>
  <c r="K1699" i="1" s="1"/>
  <c r="L1698" i="1"/>
  <c r="K1698" i="1" s="1"/>
  <c r="N1697" i="1"/>
  <c r="L1697" i="1"/>
  <c r="P1696" i="1"/>
  <c r="L1696" i="1"/>
  <c r="N1695" i="1"/>
  <c r="L1695" i="1"/>
  <c r="P1695" i="1" s="1"/>
  <c r="L1694" i="1"/>
  <c r="P1694" i="1" s="1"/>
  <c r="P1693" i="1"/>
  <c r="L1693" i="1"/>
  <c r="L1692" i="1"/>
  <c r="K1692" i="1" s="1"/>
  <c r="L1691" i="1"/>
  <c r="K1691" i="1" s="1"/>
  <c r="J1691" i="1"/>
  <c r="N1691" i="1" s="1"/>
  <c r="L1690" i="1"/>
  <c r="P1690" i="1" s="1"/>
  <c r="P1689" i="1"/>
  <c r="L1689" i="1"/>
  <c r="P1688" i="1"/>
  <c r="L1688" i="1"/>
  <c r="L1687" i="1"/>
  <c r="P1687" i="1" s="1"/>
  <c r="L1686" i="1"/>
  <c r="K1686" i="1" s="1"/>
  <c r="J1686" i="1"/>
  <c r="N1685" i="1"/>
  <c r="L1685" i="1"/>
  <c r="L1684" i="1"/>
  <c r="K1684" i="1" s="1"/>
  <c r="N1683" i="1"/>
  <c r="L1683" i="1"/>
  <c r="P1682" i="1"/>
  <c r="L1682" i="1"/>
  <c r="L1681" i="1"/>
  <c r="P1681" i="1" s="1"/>
  <c r="L1680" i="1"/>
  <c r="P1680" i="1" s="1"/>
  <c r="P1679" i="1"/>
  <c r="N1679" i="1"/>
  <c r="L1679" i="1"/>
  <c r="L1678" i="1"/>
  <c r="K1678" i="1" s="1"/>
  <c r="L1677" i="1"/>
  <c r="K1677" i="1" s="1"/>
  <c r="L1676" i="1"/>
  <c r="K1676" i="1" s="1"/>
  <c r="L1675" i="1"/>
  <c r="K1675" i="1" s="1"/>
  <c r="J1675" i="1"/>
  <c r="N1675" i="1" s="1"/>
  <c r="L1674" i="1"/>
  <c r="K1674" i="1"/>
  <c r="J1674" i="1"/>
  <c r="N1674" i="1" s="1"/>
  <c r="N1673" i="1"/>
  <c r="L1673" i="1"/>
  <c r="N1672" i="1"/>
  <c r="L1672" i="1"/>
  <c r="P1671" i="1"/>
  <c r="L1671" i="1"/>
  <c r="P1670" i="1"/>
  <c r="L1670" i="1"/>
  <c r="L1669" i="1"/>
  <c r="P1669" i="1" s="1"/>
  <c r="P1668" i="1"/>
  <c r="L1668" i="1"/>
  <c r="P1667" i="1"/>
  <c r="L1667" i="1"/>
  <c r="P1666" i="1"/>
  <c r="L1666" i="1"/>
  <c r="L1665" i="1"/>
  <c r="P1665" i="1" s="1"/>
  <c r="N1664" i="1"/>
  <c r="L1664" i="1"/>
  <c r="P1664" i="1" s="1"/>
  <c r="K1664" i="1"/>
  <c r="L1663" i="1"/>
  <c r="P1663" i="1" s="1"/>
  <c r="L1662" i="1"/>
  <c r="P1662" i="1" s="1"/>
  <c r="P1661" i="1"/>
  <c r="L1661" i="1"/>
  <c r="P1660" i="1"/>
  <c r="L1660" i="1"/>
  <c r="L1659" i="1"/>
  <c r="P1659" i="1" s="1"/>
  <c r="P1658" i="1"/>
  <c r="L1658" i="1"/>
  <c r="N1657" i="1"/>
  <c r="N1655" i="1"/>
  <c r="N1654" i="1"/>
  <c r="P1652" i="1"/>
  <c r="L1652" i="1"/>
  <c r="P1651" i="1"/>
  <c r="L1651" i="1"/>
  <c r="L1650" i="1"/>
  <c r="P1650" i="1" s="1"/>
  <c r="L1649" i="1"/>
  <c r="P1649" i="1" s="1"/>
  <c r="N1648" i="1"/>
  <c r="N1646" i="1"/>
  <c r="N1644" i="1"/>
  <c r="L1644" i="1"/>
  <c r="P1644" i="1" s="1"/>
  <c r="K1644" i="1"/>
  <c r="N1643" i="1"/>
  <c r="N1641" i="1"/>
  <c r="P1640" i="1"/>
  <c r="L1640" i="1"/>
  <c r="P1639" i="1"/>
  <c r="L1639" i="1"/>
  <c r="L1638" i="1"/>
  <c r="P1638" i="1" s="1"/>
  <c r="P1637" i="1"/>
  <c r="L1637" i="1"/>
  <c r="P1636" i="1"/>
  <c r="N1636" i="1"/>
  <c r="P1635" i="1"/>
  <c r="L1635" i="1"/>
  <c r="P1634" i="1"/>
  <c r="N1634" i="1"/>
  <c r="L1633" i="1"/>
  <c r="K1633" i="1"/>
  <c r="J1633" i="1"/>
  <c r="N1633" i="1" s="1"/>
  <c r="L1632" i="1"/>
  <c r="P1632" i="1" s="1"/>
  <c r="L1631" i="1"/>
  <c r="P1631" i="1" s="1"/>
  <c r="P1630" i="1"/>
  <c r="L1630" i="1"/>
  <c r="L1629" i="1"/>
  <c r="K1629" i="1" s="1"/>
  <c r="N1628" i="1"/>
  <c r="L1628" i="1"/>
  <c r="N1627" i="1"/>
  <c r="L1627" i="1"/>
  <c r="K1627" i="1"/>
  <c r="L1626" i="1"/>
  <c r="P1626" i="1" s="1"/>
  <c r="L1625" i="1"/>
  <c r="N1624" i="1"/>
  <c r="L1623" i="1"/>
  <c r="P1623" i="1" s="1"/>
  <c r="L1622" i="1"/>
  <c r="K1622" i="1" s="1"/>
  <c r="N1621" i="1"/>
  <c r="L1621" i="1"/>
  <c r="L1620" i="1"/>
  <c r="K1620" i="1" s="1"/>
  <c r="L1619" i="1"/>
  <c r="K1619" i="1" s="1"/>
  <c r="L1618" i="1"/>
  <c r="K1618" i="1" s="1"/>
  <c r="N1617" i="1"/>
  <c r="L1617" i="1"/>
  <c r="L1616" i="1"/>
  <c r="K1616" i="1" s="1"/>
  <c r="P1615" i="1"/>
  <c r="N1615" i="1"/>
  <c r="L1615" i="1"/>
  <c r="L1614" i="1"/>
  <c r="K1614" i="1" s="1"/>
  <c r="N1613" i="1"/>
  <c r="L1612" i="1"/>
  <c r="K1612" i="1"/>
  <c r="J1612" i="1"/>
  <c r="N1611" i="1"/>
  <c r="L1610" i="1"/>
  <c r="K1610" i="1" s="1"/>
  <c r="N1609" i="1"/>
  <c r="L1608" i="1"/>
  <c r="K1608" i="1" s="1"/>
  <c r="J1608" i="1"/>
  <c r="N1607" i="1"/>
  <c r="L1607" i="1"/>
  <c r="P1607" i="1" s="1"/>
  <c r="L1606" i="1"/>
  <c r="K1606" i="1"/>
  <c r="J1606" i="1"/>
  <c r="N1606" i="1" s="1"/>
  <c r="L1605" i="1"/>
  <c r="J1605" i="1"/>
  <c r="N1605" i="1" s="1"/>
  <c r="L1604" i="1"/>
  <c r="K1604" i="1" s="1"/>
  <c r="P1603" i="1"/>
  <c r="N1603" i="1"/>
  <c r="K1603" i="1"/>
  <c r="L1602" i="1"/>
  <c r="L1601" i="1"/>
  <c r="K1601" i="1"/>
  <c r="J1601" i="1"/>
  <c r="L1600" i="1"/>
  <c r="K1600" i="1" s="1"/>
  <c r="J1600" i="1"/>
  <c r="L1599" i="1"/>
  <c r="K1599" i="1"/>
  <c r="J1599" i="1"/>
  <c r="L1598" i="1"/>
  <c r="K1598" i="1" s="1"/>
  <c r="J1598" i="1"/>
  <c r="L1597" i="1"/>
  <c r="K1597" i="1"/>
  <c r="J1597" i="1"/>
  <c r="L1596" i="1"/>
  <c r="K1596" i="1" s="1"/>
  <c r="J1596" i="1"/>
  <c r="L1595" i="1"/>
  <c r="K1595" i="1"/>
  <c r="J1595" i="1"/>
  <c r="L1594" i="1"/>
  <c r="K1594" i="1"/>
  <c r="J1594" i="1"/>
  <c r="N1594" i="1" s="1"/>
  <c r="N1593" i="1"/>
  <c r="N1592" i="1"/>
  <c r="N1591" i="1"/>
  <c r="P1590" i="1"/>
  <c r="L1590" i="1"/>
  <c r="P1589" i="1"/>
  <c r="L1589" i="1"/>
  <c r="L1588" i="1"/>
  <c r="P1588" i="1" s="1"/>
  <c r="L1587" i="1"/>
  <c r="P1587" i="1" s="1"/>
  <c r="P1586" i="1"/>
  <c r="L1586" i="1"/>
  <c r="P1585" i="1"/>
  <c r="L1585" i="1"/>
  <c r="N1584" i="1"/>
  <c r="L1584" i="1"/>
  <c r="P1584" i="1" s="1"/>
  <c r="N1583" i="1"/>
  <c r="L1583" i="1"/>
  <c r="P1583" i="1" s="1"/>
  <c r="N1582" i="1"/>
  <c r="L1582" i="1"/>
  <c r="P1582" i="1" s="1"/>
  <c r="N1581" i="1"/>
  <c r="L1581" i="1"/>
  <c r="P1581" i="1" s="1"/>
  <c r="N1580" i="1"/>
  <c r="L1580" i="1"/>
  <c r="P1580" i="1" s="1"/>
  <c r="N1579" i="1"/>
  <c r="L1579" i="1"/>
  <c r="P1579" i="1" s="1"/>
  <c r="N1578" i="1"/>
  <c r="L1578" i="1"/>
  <c r="P1578" i="1" s="1"/>
  <c r="L1577" i="1"/>
  <c r="L1576" i="1"/>
  <c r="L1575" i="1"/>
  <c r="L1574" i="1"/>
  <c r="L1573" i="1"/>
  <c r="L1572" i="1"/>
  <c r="L1571" i="1"/>
  <c r="N1570" i="1"/>
  <c r="L1570" i="1"/>
  <c r="N1569" i="1"/>
  <c r="L1569" i="1"/>
  <c r="N1568" i="1"/>
  <c r="L1568" i="1"/>
  <c r="N1567" i="1"/>
  <c r="L1566" i="1"/>
  <c r="K1566" i="1" s="1"/>
  <c r="N1565" i="1"/>
  <c r="L1565" i="1"/>
  <c r="N1564" i="1"/>
  <c r="L1564" i="1"/>
  <c r="N1563" i="1"/>
  <c r="L1563" i="1"/>
  <c r="N1562" i="1"/>
  <c r="L1562" i="1"/>
  <c r="L1561" i="1"/>
  <c r="K1561" i="1" s="1"/>
  <c r="L1560" i="1"/>
  <c r="K1560" i="1" s="1"/>
  <c r="L1559" i="1"/>
  <c r="K1559" i="1" s="1"/>
  <c r="L1558" i="1"/>
  <c r="K1558" i="1" s="1"/>
  <c r="L1557" i="1"/>
  <c r="K1557" i="1" s="1"/>
  <c r="L1556" i="1"/>
  <c r="K1556" i="1" s="1"/>
  <c r="L1555" i="1"/>
  <c r="K1555" i="1" s="1"/>
  <c r="N1554" i="1"/>
  <c r="L1553" i="1"/>
  <c r="J1553" i="1" s="1"/>
  <c r="N1552" i="1"/>
  <c r="N1551" i="1"/>
  <c r="N1550" i="1"/>
  <c r="N1549" i="1"/>
  <c r="N1548" i="1"/>
  <c r="N1547" i="1"/>
  <c r="N1546" i="1"/>
  <c r="P1545" i="1"/>
  <c r="N1545" i="1"/>
  <c r="K1545" i="1"/>
  <c r="N1544" i="1"/>
  <c r="P1543" i="1"/>
  <c r="N1543" i="1"/>
  <c r="K1543" i="1"/>
  <c r="P1542" i="1"/>
  <c r="N1542" i="1"/>
  <c r="K1542" i="1"/>
  <c r="P1541" i="1"/>
  <c r="L1541" i="1"/>
  <c r="L1540" i="1"/>
  <c r="P1540" i="1" s="1"/>
  <c r="N1539" i="1"/>
  <c r="L1539" i="1"/>
  <c r="P1539" i="1" s="1"/>
  <c r="N1538" i="1"/>
  <c r="P1537" i="1"/>
  <c r="N1537" i="1"/>
  <c r="L1537" i="1"/>
  <c r="P1536" i="1"/>
  <c r="N1536" i="1"/>
  <c r="L1536" i="1"/>
  <c r="P1535" i="1"/>
  <c r="N1535" i="1"/>
  <c r="K1535" i="1"/>
  <c r="P1534" i="1"/>
  <c r="N1534" i="1"/>
  <c r="K1534" i="1"/>
  <c r="P1533" i="1"/>
  <c r="N1533" i="1"/>
  <c r="K1533" i="1"/>
  <c r="P1532" i="1"/>
  <c r="N1532" i="1"/>
  <c r="K1532" i="1"/>
  <c r="P1531" i="1"/>
  <c r="N1531" i="1"/>
  <c r="K1531" i="1"/>
  <c r="P1530" i="1"/>
  <c r="N1530" i="1"/>
  <c r="K1530" i="1"/>
  <c r="P1529" i="1"/>
  <c r="N1529" i="1"/>
  <c r="K1529" i="1"/>
  <c r="P1528" i="1"/>
  <c r="N1528" i="1"/>
  <c r="K1528" i="1"/>
  <c r="P1527" i="1"/>
  <c r="N1527" i="1"/>
  <c r="L1525" i="1"/>
  <c r="K1525" i="1" s="1"/>
  <c r="L1524" i="1"/>
  <c r="K1524" i="1" s="1"/>
  <c r="L1523" i="1"/>
  <c r="K1523" i="1" s="1"/>
  <c r="L1522" i="1"/>
  <c r="K1522" i="1" s="1"/>
  <c r="L1521" i="1"/>
  <c r="K1521" i="1" s="1"/>
  <c r="L1520" i="1"/>
  <c r="N1519" i="1"/>
  <c r="N1518" i="1"/>
  <c r="L1518" i="1"/>
  <c r="K1518" i="1"/>
  <c r="N1517" i="1"/>
  <c r="N1516" i="1"/>
  <c r="N1515" i="1"/>
  <c r="N1514" i="1"/>
  <c r="N1513" i="1"/>
  <c r="N1512" i="1"/>
  <c r="L1512" i="1"/>
  <c r="P1512" i="1" s="1"/>
  <c r="N1511" i="1"/>
  <c r="L1511" i="1"/>
  <c r="P1511" i="1" s="1"/>
  <c r="P1510" i="1"/>
  <c r="N1510" i="1"/>
  <c r="N1507" i="1"/>
  <c r="P1506" i="1"/>
  <c r="N1506" i="1"/>
  <c r="L1506" i="1"/>
  <c r="L1504" i="1"/>
  <c r="P1503" i="1"/>
  <c r="N1503" i="1"/>
  <c r="L1503" i="1"/>
  <c r="L1502" i="1"/>
  <c r="L1501" i="1"/>
  <c r="N1500" i="1"/>
  <c r="L1499" i="1"/>
  <c r="L1498" i="1"/>
  <c r="L1497" i="1"/>
  <c r="L1496" i="1"/>
  <c r="L1495" i="1"/>
  <c r="N1494" i="1"/>
  <c r="N1493" i="1"/>
  <c r="N1492" i="1"/>
  <c r="N1491" i="1"/>
  <c r="N1490" i="1"/>
  <c r="N1489" i="1"/>
  <c r="N1488" i="1"/>
  <c r="N1487" i="1"/>
  <c r="L1487" i="1"/>
  <c r="P1487" i="1" s="1"/>
  <c r="L1486" i="1"/>
  <c r="L1485" i="1"/>
  <c r="L1484" i="1"/>
  <c r="L1483" i="1"/>
  <c r="L1482" i="1"/>
  <c r="L1481" i="1"/>
  <c r="L1480" i="1"/>
  <c r="L1479" i="1"/>
  <c r="K1479" i="1" s="1"/>
  <c r="L1478" i="1"/>
  <c r="K1478" i="1" s="1"/>
  <c r="L1477" i="1"/>
  <c r="K1477" i="1" s="1"/>
  <c r="L1476" i="1"/>
  <c r="N1475" i="1"/>
  <c r="N1474" i="1"/>
  <c r="L1473" i="1"/>
  <c r="K1473" i="1"/>
  <c r="J1473" i="1"/>
  <c r="N1473" i="1" s="1"/>
  <c r="L1472" i="1"/>
  <c r="K1472" i="1" s="1"/>
  <c r="N1471" i="1"/>
  <c r="P1470" i="1"/>
  <c r="N1470" i="1"/>
  <c r="K1470" i="1"/>
  <c r="N1469" i="1"/>
  <c r="L1469" i="1"/>
  <c r="P1469" i="1" s="1"/>
  <c r="P1468" i="1"/>
  <c r="N1468" i="1"/>
  <c r="K1468" i="1"/>
  <c r="P1467" i="1"/>
  <c r="N1467" i="1"/>
  <c r="K1467" i="1"/>
  <c r="L1466" i="1"/>
  <c r="N1465" i="1"/>
  <c r="P1464" i="1"/>
  <c r="N1464" i="1"/>
  <c r="K1464" i="1"/>
  <c r="P1463" i="1"/>
  <c r="N1463" i="1"/>
  <c r="K1463" i="1"/>
  <c r="N1462" i="1"/>
  <c r="L1462" i="1"/>
  <c r="P1462" i="1" s="1"/>
  <c r="N1461" i="1"/>
  <c r="L1461" i="1"/>
  <c r="P1461" i="1" s="1"/>
  <c r="N1460" i="1"/>
  <c r="L1460" i="1"/>
  <c r="P1460" i="1" s="1"/>
  <c r="N1459" i="1"/>
  <c r="L1459" i="1"/>
  <c r="P1459" i="1" s="1"/>
  <c r="L1458" i="1"/>
  <c r="P1453" i="1"/>
  <c r="N1453" i="1"/>
  <c r="L1453" i="1"/>
  <c r="P1452" i="1"/>
  <c r="N1452" i="1"/>
  <c r="L1452" i="1"/>
  <c r="P1451" i="1"/>
  <c r="N1451" i="1"/>
  <c r="L1451" i="1"/>
  <c r="K1451" i="1"/>
  <c r="L1450" i="1"/>
  <c r="K1450" i="1" s="1"/>
  <c r="J1450" i="1"/>
  <c r="N1450" i="1" s="1"/>
  <c r="L1449" i="1"/>
  <c r="K1449" i="1"/>
  <c r="J1449" i="1"/>
  <c r="N1449" i="1" s="1"/>
  <c r="N1448" i="1"/>
  <c r="L1448" i="1"/>
  <c r="P1448" i="1" s="1"/>
  <c r="N1447" i="1"/>
  <c r="L1447" i="1"/>
  <c r="P1447" i="1" s="1"/>
  <c r="N1446" i="1"/>
  <c r="L1446" i="1"/>
  <c r="P1446" i="1" s="1"/>
  <c r="N1445" i="1"/>
  <c r="L1445" i="1"/>
  <c r="P1445" i="1" s="1"/>
  <c r="N1444" i="1"/>
  <c r="L1444" i="1"/>
  <c r="P1444" i="1" s="1"/>
  <c r="N1443" i="1"/>
  <c r="L1443" i="1"/>
  <c r="P1443" i="1" s="1"/>
  <c r="L1442" i="1"/>
  <c r="K1442" i="1"/>
  <c r="J1442" i="1"/>
  <c r="N1441" i="1"/>
  <c r="L1441" i="1"/>
  <c r="P1441" i="1" s="1"/>
  <c r="N1440" i="1"/>
  <c r="L1440" i="1"/>
  <c r="P1440" i="1" s="1"/>
  <c r="L1439" i="1"/>
  <c r="K1439" i="1"/>
  <c r="J1439" i="1"/>
  <c r="L1438" i="1"/>
  <c r="K1438" i="1"/>
  <c r="J1438" i="1"/>
  <c r="L1437" i="1"/>
  <c r="K1437" i="1"/>
  <c r="J1437" i="1"/>
  <c r="L1436" i="1"/>
  <c r="K1436" i="1"/>
  <c r="J1436" i="1"/>
  <c r="N1434" i="1"/>
  <c r="L1433" i="1"/>
  <c r="K1433" i="1"/>
  <c r="J1433" i="1"/>
  <c r="N1433" i="1" s="1"/>
  <c r="N1432" i="1"/>
  <c r="L1432" i="1"/>
  <c r="K1432" i="1"/>
  <c r="L1431" i="1"/>
  <c r="K1431" i="1" s="1"/>
  <c r="L1430" i="1"/>
  <c r="K1430" i="1" s="1"/>
  <c r="N1429" i="1"/>
  <c r="L1429" i="1"/>
  <c r="N1428" i="1"/>
  <c r="L1427" i="1"/>
  <c r="L1426" i="1"/>
  <c r="L1425" i="1"/>
  <c r="L1424" i="1"/>
  <c r="L1423" i="1"/>
  <c r="L1422" i="1"/>
  <c r="L1421" i="1"/>
  <c r="K1421" i="1"/>
  <c r="J1421" i="1"/>
  <c r="N1421" i="1" s="1"/>
  <c r="N1420" i="1"/>
  <c r="L1420" i="1"/>
  <c r="N1419" i="1"/>
  <c r="L1418" i="1"/>
  <c r="K1418" i="1" s="1"/>
  <c r="N1417" i="1"/>
  <c r="L1417" i="1"/>
  <c r="L1416" i="1"/>
  <c r="K1416" i="1" s="1"/>
  <c r="N1415" i="1"/>
  <c r="L1415" i="1"/>
  <c r="P1414" i="1"/>
  <c r="N1414" i="1"/>
  <c r="L1414" i="1"/>
  <c r="P1413" i="1"/>
  <c r="N1413" i="1"/>
  <c r="L1413" i="1"/>
  <c r="P1412" i="1"/>
  <c r="N1412" i="1"/>
  <c r="L1412" i="1"/>
  <c r="P1411" i="1"/>
  <c r="N1411" i="1"/>
  <c r="K1411" i="1"/>
  <c r="P1410" i="1"/>
  <c r="N1410" i="1"/>
  <c r="K1410" i="1"/>
  <c r="L1409" i="1"/>
  <c r="L1408" i="1"/>
  <c r="L1407" i="1"/>
  <c r="L1406" i="1"/>
  <c r="L1405" i="1"/>
  <c r="L1404" i="1"/>
  <c r="K1404" i="1"/>
  <c r="J1404" i="1"/>
  <c r="N1404" i="1" s="1"/>
  <c r="N1403" i="1"/>
  <c r="L1403" i="1"/>
  <c r="K1403" i="1"/>
  <c r="N1402" i="1"/>
  <c r="L1402" i="1"/>
  <c r="L1401" i="1"/>
  <c r="K1401" i="1"/>
  <c r="J1401" i="1"/>
  <c r="N1401" i="1" s="1"/>
  <c r="L1400" i="1"/>
  <c r="K1400" i="1" s="1"/>
  <c r="L1399" i="1"/>
  <c r="K1399" i="1" s="1"/>
  <c r="N1398" i="1"/>
  <c r="L1398" i="1"/>
  <c r="P1396" i="1"/>
  <c r="N1396" i="1"/>
  <c r="L1396" i="1"/>
  <c r="P1395" i="1"/>
  <c r="N1395" i="1"/>
  <c r="L1395" i="1"/>
  <c r="P1394" i="1"/>
  <c r="N1394" i="1"/>
  <c r="L1394" i="1"/>
  <c r="L1392" i="1"/>
  <c r="K1392" i="1" s="1"/>
  <c r="J1392" i="1"/>
  <c r="N1391" i="1"/>
  <c r="L1391" i="1"/>
  <c r="P1391" i="1" s="1"/>
  <c r="N1390" i="1"/>
  <c r="L1390" i="1"/>
  <c r="P1390" i="1" s="1"/>
  <c r="P1389" i="1"/>
  <c r="N1389" i="1"/>
  <c r="P1388" i="1"/>
  <c r="N1388" i="1"/>
  <c r="L1388" i="1"/>
  <c r="P1387" i="1"/>
  <c r="N1387" i="1"/>
  <c r="L1387" i="1"/>
  <c r="P1386" i="1"/>
  <c r="N1386" i="1"/>
  <c r="L1386" i="1"/>
  <c r="P1385" i="1"/>
  <c r="L1385" i="1"/>
  <c r="P1384" i="1"/>
  <c r="L1384" i="1"/>
  <c r="P1383" i="1"/>
  <c r="N1383" i="1"/>
  <c r="P1382" i="1"/>
  <c r="L1382" i="1"/>
  <c r="L1381" i="1"/>
  <c r="N1380" i="1"/>
  <c r="P1379" i="1"/>
  <c r="N1379" i="1"/>
  <c r="L1379" i="1"/>
  <c r="P1378" i="1"/>
  <c r="N1378" i="1"/>
  <c r="L1378" i="1"/>
  <c r="P1377" i="1"/>
  <c r="N1377" i="1"/>
  <c r="L1377" i="1"/>
  <c r="N1376" i="1"/>
  <c r="N1375" i="1"/>
  <c r="L1375" i="1"/>
  <c r="P1375" i="1" s="1"/>
  <c r="P1374" i="1"/>
  <c r="N1374" i="1"/>
  <c r="K1374" i="1"/>
  <c r="P1373" i="1"/>
  <c r="N1373" i="1"/>
  <c r="K1373" i="1"/>
  <c r="P1372" i="1"/>
  <c r="N1372" i="1"/>
  <c r="K1372" i="1"/>
  <c r="N1371" i="1"/>
  <c r="L1371" i="1"/>
  <c r="P1371" i="1" s="1"/>
  <c r="N1370" i="1"/>
  <c r="L1370" i="1"/>
  <c r="P1370" i="1" s="1"/>
  <c r="L1369" i="1"/>
  <c r="P1368" i="1"/>
  <c r="N1368" i="1"/>
  <c r="K1368" i="1"/>
  <c r="L1367" i="1"/>
  <c r="K1367" i="1"/>
  <c r="J1367" i="1"/>
  <c r="N1367" i="1" s="1"/>
  <c r="L1366" i="1"/>
  <c r="K1366" i="1"/>
  <c r="J1366" i="1"/>
  <c r="N1366" i="1" s="1"/>
  <c r="L1365" i="1"/>
  <c r="K1365" i="1" s="1"/>
  <c r="P1364" i="1"/>
  <c r="N1364" i="1"/>
  <c r="P1363" i="1"/>
  <c r="N1363" i="1"/>
  <c r="K1363" i="1"/>
  <c r="P1362" i="1"/>
  <c r="N1362" i="1"/>
  <c r="N1361" i="1"/>
  <c r="L1361" i="1"/>
  <c r="P1361" i="1" s="1"/>
  <c r="N1360" i="1"/>
  <c r="L1360" i="1"/>
  <c r="P1360" i="1" s="1"/>
  <c r="N1359" i="1"/>
  <c r="L1359" i="1"/>
  <c r="P1359" i="1" s="1"/>
  <c r="N1358" i="1"/>
  <c r="L1358" i="1"/>
  <c r="P1358" i="1" s="1"/>
  <c r="P1357" i="1"/>
  <c r="N1357" i="1"/>
  <c r="N1356" i="1"/>
  <c r="L1356" i="1"/>
  <c r="P1356" i="1" s="1"/>
  <c r="P1355" i="1"/>
  <c r="N1355" i="1"/>
  <c r="P1354" i="1"/>
  <c r="N1354" i="1"/>
  <c r="P1353" i="1"/>
  <c r="N1353" i="1"/>
  <c r="K1353" i="1"/>
  <c r="N1352" i="1"/>
  <c r="L1352" i="1"/>
  <c r="P1352" i="1" s="1"/>
  <c r="N1351" i="1"/>
  <c r="L1351" i="1"/>
  <c r="P1351" i="1" s="1"/>
  <c r="N1350" i="1"/>
  <c r="L1350" i="1"/>
  <c r="P1350" i="1" s="1"/>
  <c r="N1349" i="1"/>
  <c r="L1349" i="1"/>
  <c r="P1349" i="1" s="1"/>
  <c r="L1348" i="1"/>
  <c r="L1347" i="1"/>
  <c r="L1346" i="1"/>
  <c r="L1345" i="1"/>
  <c r="L1344" i="1"/>
  <c r="L1343" i="1"/>
  <c r="N1342" i="1"/>
  <c r="L1342" i="1"/>
  <c r="P1342" i="1" s="1"/>
  <c r="P1341" i="1"/>
  <c r="N1341" i="1"/>
  <c r="L1341" i="1"/>
  <c r="P1340" i="1"/>
  <c r="N1340" i="1"/>
  <c r="L1340" i="1"/>
  <c r="P1339" i="1"/>
  <c r="N1339" i="1"/>
  <c r="L1339" i="1"/>
  <c r="P1338" i="1"/>
  <c r="N1338" i="1"/>
  <c r="L1338" i="1"/>
  <c r="P1337" i="1"/>
  <c r="N1337" i="1"/>
  <c r="L1337" i="1"/>
  <c r="N1336" i="1"/>
  <c r="L1335" i="1"/>
  <c r="K1335" i="1"/>
  <c r="J1335" i="1"/>
  <c r="N1335" i="1" s="1"/>
  <c r="L1334" i="1"/>
  <c r="K1334" i="1" s="1"/>
  <c r="N1333" i="1"/>
  <c r="L1333" i="1"/>
  <c r="K1333" i="1"/>
  <c r="J1333" i="1"/>
  <c r="P1332" i="1"/>
  <c r="N1332" i="1"/>
  <c r="L1332" i="1"/>
  <c r="L1331" i="1"/>
  <c r="N1330" i="1"/>
  <c r="P1329" i="1"/>
  <c r="N1329" i="1"/>
  <c r="L1329" i="1"/>
  <c r="N1328" i="1"/>
  <c r="L1328" i="1"/>
  <c r="P1328" i="1" s="1"/>
  <c r="N1327" i="1"/>
  <c r="L1327" i="1"/>
  <c r="P1327" i="1" s="1"/>
  <c r="N1326" i="1"/>
  <c r="L1325" i="1"/>
  <c r="P1325" i="1" s="1"/>
  <c r="P1324" i="1"/>
  <c r="N1324" i="1"/>
  <c r="L1323" i="1"/>
  <c r="P1323" i="1" s="1"/>
  <c r="P1322" i="1"/>
  <c r="N1322" i="1"/>
  <c r="K1322" i="1"/>
  <c r="P1321" i="1"/>
  <c r="N1321" i="1"/>
  <c r="K1321" i="1"/>
  <c r="L1320" i="1"/>
  <c r="L1319" i="1"/>
  <c r="L1318" i="1"/>
  <c r="L1317" i="1"/>
  <c r="K1317" i="1"/>
  <c r="J1317" i="1"/>
  <c r="N1317" i="1" s="1"/>
  <c r="N1316" i="1"/>
  <c r="L1315" i="1"/>
  <c r="K1315" i="1" s="1"/>
  <c r="P1314" i="1"/>
  <c r="L1314" i="1"/>
  <c r="L1313" i="1"/>
  <c r="P1313" i="1" s="1"/>
  <c r="L1312" i="1"/>
  <c r="P1312" i="1" s="1"/>
  <c r="L1311" i="1"/>
  <c r="P1311" i="1" s="1"/>
  <c r="P1310" i="1"/>
  <c r="L1310" i="1"/>
  <c r="N1309" i="1"/>
  <c r="L1309" i="1"/>
  <c r="P1309" i="1" s="1"/>
  <c r="L1308" i="1"/>
  <c r="P1308" i="1" s="1"/>
  <c r="N1307" i="1"/>
  <c r="L1307" i="1"/>
  <c r="P1307" i="1" s="1"/>
  <c r="L1306" i="1"/>
  <c r="P1306" i="1" s="1"/>
  <c r="L1305" i="1"/>
  <c r="K1305" i="1"/>
  <c r="J1305" i="1"/>
  <c r="N1304" i="1"/>
  <c r="L1304" i="1"/>
  <c r="P1304" i="1" s="1"/>
  <c r="L1303" i="1"/>
  <c r="K1303" i="1"/>
  <c r="J1303" i="1"/>
  <c r="L1302" i="1"/>
  <c r="J1302" i="1" s="1"/>
  <c r="N1302" i="1" s="1"/>
  <c r="L1301" i="1"/>
  <c r="K1301" i="1" s="1"/>
  <c r="L1300" i="1"/>
  <c r="J1300" i="1" s="1"/>
  <c r="L1299" i="1"/>
  <c r="J1299" i="1" s="1"/>
  <c r="N1299" i="1" s="1"/>
  <c r="K1299" i="1"/>
  <c r="L1298" i="1"/>
  <c r="K1298" i="1" s="1"/>
  <c r="P1297" i="1"/>
  <c r="L1297" i="1"/>
  <c r="P1296" i="1"/>
  <c r="N1296" i="1"/>
  <c r="L1295" i="1"/>
  <c r="P1295" i="1" s="1"/>
  <c r="P1291" i="1"/>
  <c r="L1291" i="1"/>
  <c r="P1290" i="1"/>
  <c r="L1290" i="1"/>
  <c r="P1289" i="1"/>
  <c r="N1289" i="1"/>
  <c r="L1289" i="1"/>
  <c r="N1288" i="1"/>
  <c r="L1288" i="1"/>
  <c r="P1288" i="1" s="1"/>
  <c r="L1287" i="1"/>
  <c r="K1287" i="1" s="1"/>
  <c r="L1286" i="1"/>
  <c r="K1286" i="1" s="1"/>
  <c r="L1285" i="1"/>
  <c r="K1285" i="1" s="1"/>
  <c r="P1284" i="1"/>
  <c r="N1284" i="1"/>
  <c r="L1284" i="1"/>
  <c r="P1283" i="1"/>
  <c r="N1283" i="1"/>
  <c r="L1283" i="1"/>
  <c r="N1281" i="1"/>
  <c r="L1281" i="1"/>
  <c r="P1281" i="1" s="1"/>
  <c r="P1280" i="1"/>
  <c r="N1280" i="1"/>
  <c r="L1280" i="1"/>
  <c r="N1279" i="1"/>
  <c r="K1279" i="1"/>
  <c r="L1277" i="1"/>
  <c r="L1276" i="1"/>
  <c r="K1276" i="1" s="1"/>
  <c r="V1275" i="1"/>
  <c r="V1274" i="1"/>
  <c r="L1273" i="1"/>
  <c r="L1272" i="1"/>
  <c r="L1271" i="1"/>
  <c r="L1270" i="1"/>
  <c r="N1269" i="1"/>
  <c r="N1268" i="1"/>
  <c r="L1268" i="1"/>
  <c r="N1267" i="1"/>
  <c r="L1267" i="1"/>
  <c r="L1266" i="1"/>
  <c r="K1266" i="1" s="1"/>
  <c r="J1266" i="1"/>
  <c r="N1266" i="1" s="1"/>
  <c r="L1265" i="1"/>
  <c r="K1265" i="1" s="1"/>
  <c r="J1265" i="1"/>
  <c r="N1265" i="1" s="1"/>
  <c r="N1264" i="1"/>
  <c r="L1264" i="1"/>
  <c r="L1263" i="1"/>
  <c r="K1263" i="1" s="1"/>
  <c r="L1262" i="1"/>
  <c r="K1262" i="1" s="1"/>
  <c r="J1262" i="1"/>
  <c r="P1261" i="1"/>
  <c r="L1261" i="1"/>
  <c r="P1260" i="1"/>
  <c r="L1260" i="1"/>
  <c r="P1259" i="1"/>
  <c r="L1259" i="1"/>
  <c r="K1258" i="1"/>
  <c r="N1258" i="1" s="1"/>
  <c r="K1257" i="1"/>
  <c r="P1256" i="1"/>
  <c r="N1256" i="1"/>
  <c r="L1256" i="1"/>
  <c r="N1255" i="1"/>
  <c r="L1255" i="1"/>
  <c r="P1255" i="1" s="1"/>
  <c r="P1254" i="1"/>
  <c r="N1254" i="1"/>
  <c r="L1254" i="1"/>
  <c r="N1253" i="1"/>
  <c r="L1253" i="1"/>
  <c r="P1253" i="1" s="1"/>
  <c r="P1252" i="1"/>
  <c r="N1252" i="1"/>
  <c r="L1252" i="1"/>
  <c r="N1251" i="1"/>
  <c r="L1251" i="1"/>
  <c r="P1251" i="1" s="1"/>
  <c r="P1250" i="1"/>
  <c r="N1250" i="1"/>
  <c r="L1250" i="1"/>
  <c r="P1248" i="1"/>
  <c r="N1248" i="1"/>
  <c r="P1247" i="1"/>
  <c r="N1247" i="1"/>
  <c r="P1246" i="1"/>
  <c r="N1246" i="1"/>
  <c r="P1245" i="1"/>
  <c r="L1245" i="1"/>
  <c r="P1244" i="1"/>
  <c r="N1244" i="1"/>
  <c r="K1244" i="1"/>
  <c r="P1243" i="1"/>
  <c r="N1243" i="1"/>
  <c r="L1243" i="1"/>
  <c r="P1242" i="1"/>
  <c r="N1242" i="1"/>
  <c r="L1242" i="1"/>
  <c r="L1241" i="1"/>
  <c r="K1241" i="1" s="1"/>
  <c r="P1239" i="1"/>
  <c r="L1239" i="1"/>
  <c r="P1238" i="1"/>
  <c r="L1238" i="1"/>
  <c r="P1237" i="1"/>
  <c r="L1237" i="1"/>
  <c r="L1236" i="1"/>
  <c r="P1236" i="1" s="1"/>
  <c r="N1235" i="1"/>
  <c r="L1235" i="1"/>
  <c r="P1235" i="1" s="1"/>
  <c r="K1235" i="1"/>
  <c r="L1234" i="1"/>
  <c r="P1234" i="1" s="1"/>
  <c r="P1233" i="1"/>
  <c r="L1233" i="1"/>
  <c r="P1232" i="1"/>
  <c r="L1232" i="1"/>
  <c r="L1231" i="1"/>
  <c r="P1231" i="1" s="1"/>
  <c r="N1230" i="1"/>
  <c r="L1230" i="1"/>
  <c r="P1230" i="1" s="1"/>
  <c r="K1230" i="1"/>
  <c r="L1229" i="1"/>
  <c r="P1229" i="1" s="1"/>
  <c r="L1228" i="1"/>
  <c r="P1228" i="1" s="1"/>
  <c r="P1227" i="1"/>
  <c r="L1227" i="1"/>
  <c r="P1226" i="1"/>
  <c r="L1226" i="1"/>
  <c r="P1225" i="1"/>
  <c r="L1225" i="1"/>
  <c r="L1224" i="1"/>
  <c r="P1224" i="1" s="1"/>
  <c r="P1223" i="1"/>
  <c r="L1223" i="1"/>
  <c r="P1222" i="1"/>
  <c r="L1222" i="1"/>
  <c r="L1221" i="1"/>
  <c r="P1221" i="1" s="1"/>
  <c r="L1220" i="1"/>
  <c r="P1220" i="1" s="1"/>
  <c r="P1219" i="1"/>
  <c r="L1219" i="1"/>
  <c r="P1218" i="1"/>
  <c r="L1218" i="1"/>
  <c r="L1217" i="1"/>
  <c r="J1217" i="1" s="1"/>
  <c r="K1217" i="1"/>
  <c r="L1216" i="1"/>
  <c r="P1216" i="1" s="1"/>
  <c r="L1215" i="1"/>
  <c r="L1214" i="1"/>
  <c r="L1213" i="1"/>
  <c r="N1212" i="1"/>
  <c r="N1211" i="1"/>
  <c r="N1210" i="1"/>
  <c r="L1209" i="1"/>
  <c r="N1208" i="1"/>
  <c r="L1208" i="1"/>
  <c r="N1207" i="1"/>
  <c r="L1207" i="1"/>
  <c r="J1207" i="1"/>
  <c r="L1206" i="1"/>
  <c r="K1206" i="1"/>
  <c r="J1206" i="1"/>
  <c r="L1205" i="1"/>
  <c r="J1205" i="1" s="1"/>
  <c r="K1205" i="1"/>
  <c r="L1204" i="1"/>
  <c r="P1204" i="1" s="1"/>
  <c r="L1203" i="1"/>
  <c r="P1203" i="1" s="1"/>
  <c r="P1202" i="1"/>
  <c r="L1202" i="1"/>
  <c r="N1200" i="1"/>
  <c r="L1200" i="1"/>
  <c r="L1199" i="1"/>
  <c r="K1199" i="1" s="1"/>
  <c r="N1198" i="1"/>
  <c r="L1196" i="1"/>
  <c r="P1196" i="1" s="1"/>
  <c r="P1195" i="1"/>
  <c r="L1195" i="1"/>
  <c r="P1194" i="1"/>
  <c r="L1194" i="1"/>
  <c r="P1193" i="1"/>
  <c r="L1193" i="1"/>
  <c r="L1192" i="1"/>
  <c r="P1192" i="1" s="1"/>
  <c r="L1191" i="1"/>
  <c r="K1191" i="1"/>
  <c r="J1191" i="1"/>
  <c r="L1190" i="1"/>
  <c r="K1190" i="1" s="1"/>
  <c r="J1190" i="1"/>
  <c r="L1189" i="1"/>
  <c r="K1189" i="1"/>
  <c r="J1189" i="1"/>
  <c r="N1188" i="1"/>
  <c r="L1188" i="1"/>
  <c r="P1188" i="1" s="1"/>
  <c r="N1187" i="1"/>
  <c r="L1187" i="1"/>
  <c r="P1187" i="1" s="1"/>
  <c r="N1186" i="1"/>
  <c r="K1186" i="1"/>
  <c r="L1184" i="1"/>
  <c r="P1184" i="1" s="1"/>
  <c r="L1183" i="1"/>
  <c r="K1183" i="1"/>
  <c r="J1183" i="1"/>
  <c r="N1183" i="1" s="1"/>
  <c r="P1182" i="1"/>
  <c r="L1182" i="1"/>
  <c r="P1181" i="1"/>
  <c r="L1181" i="1"/>
  <c r="L1180" i="1"/>
  <c r="P1180" i="1" s="1"/>
  <c r="L1179" i="1"/>
  <c r="P1179" i="1" s="1"/>
  <c r="L1178" i="1"/>
  <c r="P1178" i="1" s="1"/>
  <c r="L1177" i="1"/>
  <c r="J1177" i="1" s="1"/>
  <c r="K1177" i="1"/>
  <c r="P1176" i="1"/>
  <c r="L1176" i="1"/>
  <c r="L1175" i="1"/>
  <c r="P1175" i="1" s="1"/>
  <c r="P1174" i="1"/>
  <c r="L1174" i="1"/>
  <c r="P1173" i="1"/>
  <c r="N1173" i="1"/>
  <c r="L1172" i="1"/>
  <c r="L1171" i="1"/>
  <c r="N1170" i="1"/>
  <c r="L1170" i="1"/>
  <c r="N1169" i="1"/>
  <c r="L1169" i="1"/>
  <c r="K1169" i="1"/>
  <c r="N1168" i="1"/>
  <c r="N1167" i="1"/>
  <c r="N1166" i="1"/>
  <c r="N1165" i="1"/>
  <c r="N1164" i="1"/>
  <c r="N1163" i="1"/>
  <c r="L1162" i="1"/>
  <c r="K1162" i="1"/>
  <c r="J1162" i="1"/>
  <c r="N1162" i="1" s="1"/>
  <c r="P1161" i="1"/>
  <c r="N1161" i="1"/>
  <c r="L1161" i="1"/>
  <c r="P1160" i="1"/>
  <c r="N1160" i="1"/>
  <c r="P1159" i="1"/>
  <c r="L1159" i="1"/>
  <c r="L1158" i="1"/>
  <c r="P1158" i="1" s="1"/>
  <c r="P1157" i="1"/>
  <c r="N1157" i="1"/>
  <c r="L1157" i="1"/>
  <c r="L1156" i="1"/>
  <c r="P1156" i="1" s="1"/>
  <c r="L1155" i="1"/>
  <c r="P1155" i="1" s="1"/>
  <c r="P1154" i="1"/>
  <c r="N1154" i="1"/>
  <c r="L1153" i="1"/>
  <c r="P1153" i="1" s="1"/>
  <c r="P1152" i="1"/>
  <c r="L1152" i="1"/>
  <c r="P1151" i="1"/>
  <c r="L1151" i="1"/>
  <c r="N1150" i="1"/>
  <c r="L1150" i="1"/>
  <c r="P1150" i="1" s="1"/>
  <c r="P1149" i="1"/>
  <c r="N1149" i="1"/>
  <c r="L1149" i="1"/>
  <c r="L1148" i="1"/>
  <c r="P1148" i="1" s="1"/>
  <c r="P1147" i="1"/>
  <c r="L1147" i="1"/>
  <c r="L1146" i="1"/>
  <c r="P1146" i="1" s="1"/>
  <c r="L1145" i="1"/>
  <c r="L1144" i="1"/>
  <c r="L1143" i="1"/>
  <c r="L1142" i="1"/>
  <c r="L1141" i="1"/>
  <c r="L1140" i="1"/>
  <c r="L1139" i="1"/>
  <c r="N1138" i="1"/>
  <c r="N1137" i="1"/>
  <c r="N1136" i="1"/>
  <c r="N1135" i="1"/>
  <c r="N1134" i="1"/>
  <c r="N1133" i="1"/>
  <c r="N1132" i="1"/>
  <c r="N1131" i="1"/>
  <c r="N1130" i="1"/>
  <c r="L1129" i="1"/>
  <c r="K1129" i="1"/>
  <c r="J1129" i="1"/>
  <c r="L1128" i="1"/>
  <c r="K1128" i="1"/>
  <c r="J1128" i="1"/>
  <c r="N1128" i="1" s="1"/>
  <c r="L1127" i="1"/>
  <c r="J1127" i="1" s="1"/>
  <c r="K1127" i="1"/>
  <c r="L1126" i="1"/>
  <c r="K1126" i="1"/>
  <c r="J1126" i="1"/>
  <c r="N1126" i="1" s="1"/>
  <c r="P1125" i="1"/>
  <c r="N1125" i="1"/>
  <c r="L1125" i="1"/>
  <c r="L1124" i="1"/>
  <c r="P1124" i="1" s="1"/>
  <c r="P1123" i="1"/>
  <c r="N1123" i="1"/>
  <c r="L1123" i="1"/>
  <c r="P1122" i="1"/>
  <c r="N1122" i="1"/>
  <c r="L1121" i="1"/>
  <c r="K1121" i="1"/>
  <c r="J1121" i="1"/>
  <c r="L1120" i="1"/>
  <c r="K1120" i="1"/>
  <c r="J1120" i="1"/>
  <c r="N1120" i="1" s="1"/>
  <c r="N1119" i="1"/>
  <c r="L1119" i="1"/>
  <c r="L1118" i="1"/>
  <c r="K1118" i="1"/>
  <c r="J1118" i="1"/>
  <c r="N1118" i="1" s="1"/>
  <c r="L1117" i="1"/>
  <c r="L1116" i="1"/>
  <c r="L1115" i="1"/>
  <c r="P1115" i="1" s="1"/>
  <c r="L1114" i="1"/>
  <c r="P1114" i="1" s="1"/>
  <c r="P1113" i="1"/>
  <c r="L1113" i="1"/>
  <c r="L1112" i="1"/>
  <c r="K1112" i="1"/>
  <c r="J1112" i="1"/>
  <c r="N1111" i="1"/>
  <c r="L1111" i="1"/>
  <c r="L1110" i="1"/>
  <c r="P1110" i="1" s="1"/>
  <c r="P1109" i="1"/>
  <c r="N1109" i="1"/>
  <c r="P1108" i="1"/>
  <c r="L1108" i="1"/>
  <c r="L1107" i="1"/>
  <c r="P1107" i="1" s="1"/>
  <c r="P1106" i="1"/>
  <c r="L1106" i="1"/>
  <c r="P1105" i="1"/>
  <c r="L1105" i="1"/>
  <c r="L1104" i="1"/>
  <c r="P1104" i="1" s="1"/>
  <c r="L1101" i="1"/>
  <c r="K1101" i="1"/>
  <c r="J1101" i="1"/>
  <c r="N1101" i="1" s="1"/>
  <c r="L1100" i="1"/>
  <c r="K1100" i="1" s="1"/>
  <c r="L1099" i="1"/>
  <c r="K1099" i="1"/>
  <c r="J1099" i="1"/>
  <c r="N1098" i="1"/>
  <c r="L1097" i="1"/>
  <c r="K1097" i="1" s="1"/>
  <c r="L1096" i="1"/>
  <c r="P1096" i="1" s="1"/>
  <c r="L1095" i="1"/>
  <c r="L1094" i="1"/>
  <c r="L1093" i="1"/>
  <c r="L1092" i="1"/>
  <c r="L1091" i="1"/>
  <c r="L1090" i="1"/>
  <c r="N1089" i="1"/>
  <c r="L1089" i="1"/>
  <c r="L1088" i="1"/>
  <c r="K1088" i="1" s="1"/>
  <c r="N1087" i="1"/>
  <c r="L1087" i="1"/>
  <c r="N1086" i="1"/>
  <c r="N1085" i="1"/>
  <c r="L1085" i="1"/>
  <c r="N1084" i="1"/>
  <c r="L1084" i="1"/>
  <c r="N1083" i="1"/>
  <c r="L1083" i="1"/>
  <c r="P1082" i="1"/>
  <c r="L1082" i="1"/>
  <c r="L1081" i="1"/>
  <c r="P1081" i="1" s="1"/>
  <c r="L1080" i="1"/>
  <c r="J1080" i="1" s="1"/>
  <c r="L1079" i="1"/>
  <c r="P1079" i="1" s="1"/>
  <c r="P1078" i="1"/>
  <c r="L1078" i="1"/>
  <c r="L1077" i="1"/>
  <c r="P1077" i="1" s="1"/>
  <c r="L1076" i="1"/>
  <c r="P1076" i="1" s="1"/>
  <c r="N1075" i="1"/>
  <c r="L1075" i="1"/>
  <c r="J1075" i="1"/>
  <c r="L1074" i="1"/>
  <c r="K1074" i="1"/>
  <c r="J1074" i="1"/>
  <c r="L1073" i="1"/>
  <c r="K1073" i="1" s="1"/>
  <c r="L1072" i="1"/>
  <c r="K1072" i="1"/>
  <c r="J1072" i="1"/>
  <c r="P1071" i="1"/>
  <c r="L1071" i="1"/>
  <c r="L1070" i="1"/>
  <c r="P1070" i="1" s="1"/>
  <c r="P1069" i="1"/>
  <c r="L1069" i="1"/>
  <c r="L1068" i="1"/>
  <c r="P1068" i="1" s="1"/>
  <c r="L1067" i="1"/>
  <c r="P1067" i="1" s="1"/>
  <c r="P1066" i="1"/>
  <c r="L1066" i="1"/>
  <c r="L1065" i="1"/>
  <c r="K1065" i="1"/>
  <c r="J1065" i="1"/>
  <c r="L1064" i="1"/>
  <c r="K1064" i="1" s="1"/>
  <c r="L1063" i="1"/>
  <c r="K1063" i="1"/>
  <c r="J1063" i="1"/>
  <c r="N1062" i="1"/>
  <c r="L1062" i="1"/>
  <c r="L1061" i="1"/>
  <c r="P1061" i="1" s="1"/>
  <c r="P1060" i="1"/>
  <c r="L1060" i="1"/>
  <c r="L1059" i="1"/>
  <c r="K1059" i="1" s="1"/>
  <c r="L1058" i="1"/>
  <c r="K1058" i="1" s="1"/>
  <c r="L1057" i="1"/>
  <c r="K1057" i="1" s="1"/>
  <c r="J1057" i="1"/>
  <c r="N1056" i="1"/>
  <c r="L1056" i="1"/>
  <c r="P1055" i="1"/>
  <c r="L1055" i="1"/>
  <c r="L1054" i="1"/>
  <c r="P1054" i="1" s="1"/>
  <c r="P1053" i="1"/>
  <c r="L1053" i="1"/>
  <c r="N1052" i="1"/>
  <c r="N1050" i="1"/>
  <c r="N1049" i="1"/>
  <c r="N1048" i="1"/>
  <c r="N1047" i="1"/>
  <c r="N1045" i="1"/>
  <c r="N1044" i="1"/>
  <c r="N1043" i="1"/>
  <c r="L1042" i="1"/>
  <c r="K1042" i="1"/>
  <c r="J1042" i="1"/>
  <c r="N1042" i="1" s="1"/>
  <c r="N1041" i="1"/>
  <c r="L1040" i="1"/>
  <c r="K1040" i="1"/>
  <c r="J1040" i="1"/>
  <c r="L1039" i="1"/>
  <c r="K1039" i="1" s="1"/>
  <c r="L1038" i="1"/>
  <c r="K1038" i="1"/>
  <c r="J1038" i="1"/>
  <c r="L1037" i="1"/>
  <c r="K1037" i="1" s="1"/>
  <c r="L1036" i="1"/>
  <c r="K1036" i="1"/>
  <c r="J1036" i="1"/>
  <c r="L1035" i="1"/>
  <c r="K1035" i="1" s="1"/>
  <c r="N1034" i="1"/>
  <c r="N1033" i="1"/>
  <c r="N1032" i="1"/>
  <c r="N1031" i="1"/>
  <c r="N1030" i="1"/>
  <c r="N1028" i="1"/>
  <c r="N1027" i="1"/>
  <c r="N1026" i="1"/>
  <c r="N1025" i="1"/>
  <c r="N1024" i="1"/>
  <c r="L1023" i="1"/>
  <c r="J1023" i="1" s="1"/>
  <c r="L1022" i="1"/>
  <c r="J1022" i="1"/>
  <c r="N1022" i="1" s="1"/>
  <c r="L1021" i="1"/>
  <c r="J1021" i="1"/>
  <c r="N1021" i="1" s="1"/>
  <c r="L1020" i="1"/>
  <c r="J1020" i="1" s="1"/>
  <c r="L1019" i="1"/>
  <c r="K1019" i="1"/>
  <c r="J1019" i="1"/>
  <c r="N1019" i="1" s="1"/>
  <c r="L1018" i="1"/>
  <c r="K1018" i="1" s="1"/>
  <c r="L1017" i="1"/>
  <c r="K1017" i="1"/>
  <c r="J1017" i="1"/>
  <c r="N1017" i="1" s="1"/>
  <c r="L1016" i="1"/>
  <c r="K1016" i="1" s="1"/>
  <c r="J1016" i="1"/>
  <c r="N1016" i="1" s="1"/>
  <c r="L1015" i="1"/>
  <c r="P1015" i="1" s="1"/>
  <c r="P1014" i="1"/>
  <c r="L1014" i="1"/>
  <c r="L1013" i="1"/>
  <c r="P1013" i="1" s="1"/>
  <c r="P1012" i="1"/>
  <c r="L1012" i="1"/>
  <c r="P1011" i="1"/>
  <c r="L1011" i="1"/>
  <c r="L1010" i="1"/>
  <c r="P1010" i="1" s="1"/>
  <c r="P1009" i="1"/>
  <c r="L1009" i="1"/>
  <c r="L1008" i="1"/>
  <c r="P1008" i="1" s="1"/>
  <c r="L1007" i="1"/>
  <c r="K1007" i="1"/>
  <c r="J1007" i="1"/>
  <c r="L1006" i="1"/>
  <c r="K1006" i="1"/>
  <c r="J1006" i="1"/>
  <c r="L1005" i="1"/>
  <c r="K1005" i="1"/>
  <c r="J1005" i="1"/>
  <c r="L1004" i="1"/>
  <c r="K1004" i="1"/>
  <c r="J1004" i="1"/>
  <c r="L1003" i="1"/>
  <c r="K1003" i="1"/>
  <c r="J1003" i="1"/>
  <c r="L1002" i="1"/>
  <c r="K1002" i="1"/>
  <c r="J1002" i="1"/>
  <c r="L1001" i="1"/>
  <c r="K1001" i="1"/>
  <c r="J1001" i="1"/>
  <c r="L1000" i="1"/>
  <c r="K1000" i="1"/>
  <c r="J1000" i="1"/>
  <c r="N999" i="1"/>
  <c r="L999" i="1"/>
  <c r="N998" i="1"/>
  <c r="L998" i="1"/>
  <c r="N997" i="1"/>
  <c r="N996" i="1"/>
  <c r="L996" i="1"/>
  <c r="N995" i="1"/>
  <c r="N994" i="1"/>
  <c r="L994" i="1"/>
  <c r="N993" i="1"/>
  <c r="L993" i="1"/>
  <c r="N992" i="1"/>
  <c r="N991" i="1"/>
  <c r="N990" i="1"/>
  <c r="L990" i="1"/>
  <c r="L989" i="1"/>
  <c r="K989" i="1" s="1"/>
  <c r="L988" i="1"/>
  <c r="P988" i="1" s="1"/>
  <c r="P987" i="1"/>
  <c r="L987" i="1"/>
  <c r="L986" i="1"/>
  <c r="P986" i="1" s="1"/>
  <c r="L985" i="1"/>
  <c r="P985" i="1" s="1"/>
  <c r="P984" i="1"/>
  <c r="L984" i="1"/>
  <c r="P983" i="1"/>
  <c r="L983" i="1"/>
  <c r="P982" i="1"/>
  <c r="L982" i="1"/>
  <c r="N981" i="1"/>
  <c r="L981" i="1"/>
  <c r="P981" i="1" s="1"/>
  <c r="L980" i="1"/>
  <c r="P980" i="1" s="1"/>
  <c r="L979" i="1"/>
  <c r="K979" i="1" s="1"/>
  <c r="L978" i="1"/>
  <c r="J978" i="1" s="1"/>
  <c r="N978" i="1" s="1"/>
  <c r="K978" i="1"/>
  <c r="L977" i="1"/>
  <c r="K977" i="1" s="1"/>
  <c r="J977" i="1"/>
  <c r="L976" i="1"/>
  <c r="P976" i="1" s="1"/>
  <c r="P975" i="1"/>
  <c r="L975" i="1"/>
  <c r="P974" i="1"/>
  <c r="L974" i="1"/>
  <c r="P973" i="1"/>
  <c r="L973" i="1"/>
  <c r="L972" i="1"/>
  <c r="K972" i="1"/>
  <c r="J972" i="1"/>
  <c r="N972" i="1" s="1"/>
  <c r="P971" i="1"/>
  <c r="L971" i="1"/>
  <c r="L970" i="1"/>
  <c r="P970" i="1" s="1"/>
  <c r="L968" i="1"/>
  <c r="P968" i="1" s="1"/>
  <c r="P967" i="1"/>
  <c r="L967" i="1"/>
  <c r="P966" i="1"/>
  <c r="L966" i="1"/>
  <c r="N964" i="1"/>
  <c r="L963" i="1"/>
  <c r="K963" i="1"/>
  <c r="J963" i="1"/>
  <c r="L962" i="1"/>
  <c r="K962" i="1"/>
  <c r="J962" i="1"/>
  <c r="L961" i="1"/>
  <c r="K961" i="1"/>
  <c r="J961" i="1"/>
  <c r="L960" i="1"/>
  <c r="P960" i="1" s="1"/>
  <c r="P959" i="1"/>
  <c r="L959" i="1"/>
  <c r="P958" i="1"/>
  <c r="L958" i="1"/>
  <c r="L957" i="1"/>
  <c r="P957" i="1" s="1"/>
  <c r="P956" i="1"/>
  <c r="L956" i="1"/>
  <c r="L955" i="1"/>
  <c r="K955" i="1"/>
  <c r="J955" i="1"/>
  <c r="N955" i="1" s="1"/>
  <c r="P954" i="1"/>
  <c r="L954" i="1"/>
  <c r="L953" i="1"/>
  <c r="P953" i="1" s="1"/>
  <c r="P952" i="1"/>
  <c r="L952" i="1"/>
  <c r="N951" i="1"/>
  <c r="L951" i="1"/>
  <c r="P951" i="1" s="1"/>
  <c r="K951" i="1"/>
  <c r="N950" i="1"/>
  <c r="N949" i="1"/>
  <c r="N948" i="1"/>
  <c r="N947" i="1"/>
  <c r="L946" i="1"/>
  <c r="K946" i="1" s="1"/>
  <c r="L945" i="1"/>
  <c r="K945" i="1"/>
  <c r="J945" i="1"/>
  <c r="N945" i="1" s="1"/>
  <c r="L944" i="1"/>
  <c r="K944" i="1"/>
  <c r="J944" i="1"/>
  <c r="N944" i="1" s="1"/>
  <c r="N943" i="1"/>
  <c r="N942" i="1"/>
  <c r="N941" i="1"/>
  <c r="N940" i="1"/>
  <c r="N939" i="1"/>
  <c r="N938" i="1"/>
  <c r="L937" i="1"/>
  <c r="J937" i="1"/>
  <c r="N937" i="1" s="1"/>
  <c r="J936" i="1"/>
  <c r="N936" i="1" s="1"/>
  <c r="N935" i="1"/>
  <c r="K935" i="1"/>
  <c r="J935" i="1"/>
  <c r="L934" i="1"/>
  <c r="K934" i="1"/>
  <c r="J934" i="1"/>
  <c r="L933" i="1"/>
  <c r="K933" i="1" s="1"/>
  <c r="L932" i="1"/>
  <c r="K932" i="1"/>
  <c r="J932" i="1"/>
  <c r="N932" i="1" s="1"/>
  <c r="N931" i="1"/>
  <c r="N930" i="1"/>
  <c r="N929" i="1"/>
  <c r="N928" i="1"/>
  <c r="N927" i="1"/>
  <c r="N926" i="1"/>
  <c r="N925" i="1"/>
  <c r="N924" i="1"/>
  <c r="L923" i="1"/>
  <c r="K923" i="1"/>
  <c r="J923" i="1"/>
  <c r="N923" i="1" s="1"/>
  <c r="P922" i="1"/>
  <c r="L922" i="1"/>
  <c r="P921" i="1"/>
  <c r="L921" i="1"/>
  <c r="L920" i="1"/>
  <c r="P920" i="1" s="1"/>
  <c r="P919" i="1"/>
  <c r="N919" i="1"/>
  <c r="L919" i="1"/>
  <c r="K919" i="1"/>
  <c r="N918" i="1"/>
  <c r="L918" i="1"/>
  <c r="P918" i="1" s="1"/>
  <c r="N917" i="1"/>
  <c r="L916" i="1"/>
  <c r="P916" i="1" s="1"/>
  <c r="L915" i="1"/>
  <c r="K915" i="1"/>
  <c r="J915" i="1"/>
  <c r="L914" i="1"/>
  <c r="K914" i="1"/>
  <c r="J914" i="1"/>
  <c r="L913" i="1"/>
  <c r="K913" i="1"/>
  <c r="J913" i="1"/>
  <c r="L912" i="1"/>
  <c r="K912" i="1"/>
  <c r="J912" i="1"/>
  <c r="L911" i="1"/>
  <c r="K911" i="1"/>
  <c r="J911" i="1"/>
  <c r="L910" i="1"/>
  <c r="K910" i="1"/>
  <c r="J910" i="1"/>
  <c r="N909" i="1"/>
  <c r="L909" i="1"/>
  <c r="N908" i="1"/>
  <c r="L908" i="1"/>
  <c r="L907" i="1"/>
  <c r="K907" i="1"/>
  <c r="J907" i="1"/>
  <c r="N907" i="1" s="1"/>
  <c r="N906" i="1"/>
  <c r="L906" i="1"/>
  <c r="N905" i="1"/>
  <c r="L905" i="1"/>
  <c r="L904" i="1"/>
  <c r="K904" i="1" s="1"/>
  <c r="L903" i="1"/>
  <c r="K903" i="1"/>
  <c r="J903" i="1"/>
  <c r="N903" i="1" s="1"/>
  <c r="P902" i="1"/>
  <c r="N902" i="1"/>
  <c r="L902" i="1"/>
  <c r="P901" i="1"/>
  <c r="N901" i="1"/>
  <c r="K901" i="1"/>
  <c r="P900" i="1"/>
  <c r="L900" i="1"/>
  <c r="L898" i="1"/>
  <c r="P898" i="1" s="1"/>
  <c r="N897" i="1"/>
  <c r="L897" i="1"/>
  <c r="J897" i="1"/>
  <c r="P896" i="1"/>
  <c r="N896" i="1"/>
  <c r="L896" i="1"/>
  <c r="L895" i="1"/>
  <c r="K895" i="1" s="1"/>
  <c r="L894" i="1"/>
  <c r="P894" i="1" s="1"/>
  <c r="P893" i="1"/>
  <c r="L893" i="1"/>
  <c r="L892" i="1"/>
  <c r="P892" i="1" s="1"/>
  <c r="L891" i="1"/>
  <c r="P891" i="1" s="1"/>
  <c r="L890" i="1"/>
  <c r="K890" i="1"/>
  <c r="J890" i="1"/>
  <c r="L889" i="1"/>
  <c r="J889" i="1"/>
  <c r="N889" i="1" s="1"/>
  <c r="K888" i="1"/>
  <c r="J888" i="1" s="1"/>
  <c r="N888" i="1" s="1"/>
  <c r="J887" i="1"/>
  <c r="N887" i="1" s="1"/>
  <c r="N886" i="1"/>
  <c r="K886" i="1"/>
  <c r="J886" i="1"/>
  <c r="P885" i="1"/>
  <c r="L885" i="1"/>
  <c r="N884" i="1"/>
  <c r="P883" i="1"/>
  <c r="N883" i="1"/>
  <c r="K883" i="1"/>
  <c r="N882" i="1"/>
  <c r="L882" i="1"/>
  <c r="P882" i="1" s="1"/>
  <c r="K882" i="1"/>
  <c r="L881" i="1"/>
  <c r="P881" i="1" s="1"/>
  <c r="L880" i="1"/>
  <c r="P880" i="1" s="1"/>
  <c r="P879" i="1"/>
  <c r="L879" i="1"/>
  <c r="L878" i="1"/>
  <c r="P878" i="1" s="1"/>
  <c r="N877" i="1"/>
  <c r="N875" i="1"/>
  <c r="P873" i="1"/>
  <c r="L873" i="1"/>
  <c r="P872" i="1"/>
  <c r="L872" i="1"/>
  <c r="P871" i="1"/>
  <c r="L871" i="1"/>
  <c r="N869" i="1"/>
  <c r="P868" i="1"/>
  <c r="L868" i="1"/>
  <c r="L867" i="1"/>
  <c r="P867" i="1" s="1"/>
  <c r="L866" i="1"/>
  <c r="P866" i="1" s="1"/>
  <c r="N864" i="1"/>
  <c r="L862" i="1"/>
  <c r="J862" i="1" s="1"/>
  <c r="N861" i="1"/>
  <c r="N860" i="1"/>
  <c r="N859" i="1"/>
  <c r="N858" i="1"/>
  <c r="N857" i="1"/>
  <c r="L857" i="1"/>
  <c r="K857" i="1"/>
  <c r="J857" i="1"/>
  <c r="L856" i="1"/>
  <c r="L3354" i="1" s="1"/>
  <c r="N855" i="1"/>
  <c r="N854" i="1"/>
  <c r="N853" i="1"/>
  <c r="N852" i="1"/>
  <c r="N851" i="1"/>
  <c r="N850" i="1"/>
  <c r="N849" i="1"/>
  <c r="N848" i="1"/>
  <c r="N847" i="1"/>
  <c r="P846" i="1"/>
  <c r="L846" i="1"/>
  <c r="N845" i="1"/>
  <c r="L844" i="1"/>
  <c r="P844" i="1" s="1"/>
  <c r="P843" i="1"/>
  <c r="L843" i="1"/>
  <c r="N842" i="1"/>
  <c r="P841" i="1"/>
  <c r="N841" i="1"/>
  <c r="K841" i="1"/>
  <c r="N840" i="1"/>
  <c r="N839" i="1"/>
  <c r="N838" i="1"/>
  <c r="K837" i="1"/>
  <c r="J837" i="1" s="1"/>
  <c r="L836" i="1"/>
  <c r="P836" i="1" s="1"/>
  <c r="P835" i="1"/>
  <c r="L835" i="1"/>
  <c r="L834" i="1"/>
  <c r="P834" i="1" s="1"/>
  <c r="N833" i="1"/>
  <c r="L833" i="1"/>
  <c r="P833" i="1" s="1"/>
  <c r="K833" i="1"/>
  <c r="N831" i="1"/>
  <c r="N829" i="1"/>
  <c r="L829" i="1"/>
  <c r="P829" i="1" s="1"/>
  <c r="K829" i="1"/>
  <c r="N828" i="1"/>
  <c r="L828" i="1"/>
  <c r="L3356" i="1" s="1"/>
  <c r="J828" i="1"/>
  <c r="L827" i="1"/>
  <c r="P827" i="1" s="1"/>
  <c r="P826" i="1"/>
  <c r="L826" i="1"/>
  <c r="L825" i="1"/>
  <c r="J825" i="1" s="1"/>
  <c r="K825" i="1"/>
  <c r="L824" i="1"/>
  <c r="P824" i="1" s="1"/>
  <c r="L823" i="1"/>
  <c r="K823" i="1"/>
  <c r="J823" i="1"/>
  <c r="P822" i="1"/>
  <c r="L822" i="1"/>
  <c r="L821" i="1"/>
  <c r="K821" i="1" s="1"/>
  <c r="J821" i="1"/>
  <c r="L820" i="1"/>
  <c r="P820" i="1" s="1"/>
  <c r="L819" i="1"/>
  <c r="J819" i="1" s="1"/>
  <c r="K819" i="1"/>
  <c r="P818" i="1"/>
  <c r="L818" i="1"/>
  <c r="L817" i="1"/>
  <c r="K817" i="1"/>
  <c r="J817" i="1"/>
  <c r="L816" i="1"/>
  <c r="P816" i="1" s="1"/>
  <c r="P815" i="1"/>
  <c r="L815" i="1"/>
  <c r="N814" i="1"/>
  <c r="P812" i="1"/>
  <c r="L812" i="1"/>
  <c r="L811" i="1"/>
  <c r="K811" i="1"/>
  <c r="J811" i="1"/>
  <c r="L810" i="1"/>
  <c r="K810" i="1" s="1"/>
  <c r="L809" i="1"/>
  <c r="J809" i="1" s="1"/>
  <c r="K809" i="1"/>
  <c r="N808" i="1"/>
  <c r="L808" i="1"/>
  <c r="K808" i="1"/>
  <c r="J808" i="1"/>
  <c r="L807" i="1"/>
  <c r="K807" i="1" s="1"/>
  <c r="J807" i="1"/>
  <c r="N806" i="1"/>
  <c r="L806" i="1"/>
  <c r="P806" i="1" s="1"/>
  <c r="K806" i="1"/>
  <c r="L805" i="1"/>
  <c r="P805" i="1" s="1"/>
  <c r="L804" i="1"/>
  <c r="P804" i="1" s="1"/>
  <c r="P803" i="1"/>
  <c r="L803" i="1"/>
  <c r="P802" i="1"/>
  <c r="L802" i="1"/>
  <c r="P801" i="1"/>
  <c r="L801" i="1"/>
  <c r="P800" i="1"/>
  <c r="L800" i="1"/>
  <c r="L799" i="1"/>
  <c r="K799" i="1" s="1"/>
  <c r="N798" i="1"/>
  <c r="L798" i="1"/>
  <c r="K798" i="1" s="1"/>
  <c r="J798" i="1"/>
  <c r="L797" i="1"/>
  <c r="K797" i="1"/>
  <c r="J797" i="1"/>
  <c r="P796" i="1"/>
  <c r="L796" i="1"/>
  <c r="P795" i="1"/>
  <c r="L795" i="1"/>
  <c r="L794" i="1"/>
  <c r="P794" i="1" s="1"/>
  <c r="L793" i="1"/>
  <c r="N792" i="1"/>
  <c r="L792" i="1"/>
  <c r="L791" i="1"/>
  <c r="P790" i="1"/>
  <c r="L790" i="1"/>
  <c r="N789" i="1"/>
  <c r="L789" i="1"/>
  <c r="N787" i="1"/>
  <c r="L785" i="1"/>
  <c r="J785" i="1" s="1"/>
  <c r="K785" i="1"/>
  <c r="L784" i="1"/>
  <c r="K784" i="1"/>
  <c r="J784" i="1"/>
  <c r="L783" i="1"/>
  <c r="J783" i="1" s="1"/>
  <c r="K783" i="1"/>
  <c r="L782" i="1"/>
  <c r="J782" i="1" s="1"/>
  <c r="N782" i="1" s="1"/>
  <c r="N781" i="1"/>
  <c r="L781" i="1"/>
  <c r="N780" i="1"/>
  <c r="L780" i="1"/>
  <c r="N779" i="1"/>
  <c r="L779" i="1"/>
  <c r="L778" i="1"/>
  <c r="K778" i="1" s="1"/>
  <c r="L777" i="1"/>
  <c r="J777" i="1" s="1"/>
  <c r="N777" i="1" s="1"/>
  <c r="K777" i="1"/>
  <c r="N776" i="1"/>
  <c r="L776" i="1"/>
  <c r="N775" i="1"/>
  <c r="L775" i="1"/>
  <c r="P775" i="1" s="1"/>
  <c r="K775" i="1"/>
  <c r="N774" i="1"/>
  <c r="L774" i="1"/>
  <c r="P774" i="1" s="1"/>
  <c r="P773" i="1"/>
  <c r="N773" i="1"/>
  <c r="L773" i="1"/>
  <c r="K773" i="1"/>
  <c r="P772" i="1"/>
  <c r="N772" i="1"/>
  <c r="L772" i="1"/>
  <c r="P771" i="1"/>
  <c r="N771" i="1"/>
  <c r="L771" i="1"/>
  <c r="K771" i="1"/>
  <c r="P770" i="1"/>
  <c r="N770" i="1"/>
  <c r="L770" i="1"/>
  <c r="L769" i="1"/>
  <c r="K769" i="1"/>
  <c r="J769" i="1"/>
  <c r="L768" i="1"/>
  <c r="K768" i="1" s="1"/>
  <c r="L767" i="1"/>
  <c r="K767" i="1"/>
  <c r="J767" i="1"/>
  <c r="L766" i="1"/>
  <c r="K766" i="1" s="1"/>
  <c r="J766" i="1"/>
  <c r="N765" i="1"/>
  <c r="L765" i="1"/>
  <c r="N764" i="1"/>
  <c r="L764" i="1"/>
  <c r="N763" i="1"/>
  <c r="L763" i="1"/>
  <c r="K763" i="1" s="1"/>
  <c r="J763" i="1"/>
  <c r="N762" i="1"/>
  <c r="L762" i="1"/>
  <c r="N761" i="1"/>
  <c r="L761" i="1"/>
  <c r="L760" i="1"/>
  <c r="K760" i="1" s="1"/>
  <c r="J760" i="1"/>
  <c r="L759" i="1"/>
  <c r="K759" i="1"/>
  <c r="J759" i="1"/>
  <c r="L758" i="1"/>
  <c r="K758" i="1" s="1"/>
  <c r="L757" i="1"/>
  <c r="K757" i="1"/>
  <c r="J757" i="1"/>
  <c r="N756" i="1"/>
  <c r="L756" i="1"/>
  <c r="N755" i="1"/>
  <c r="L755" i="1"/>
  <c r="K755" i="1"/>
  <c r="J755" i="1"/>
  <c r="N754" i="1"/>
  <c r="L754" i="1"/>
  <c r="N753" i="1"/>
  <c r="L753" i="1"/>
  <c r="N752" i="1"/>
  <c r="L752" i="1"/>
  <c r="K752" i="1"/>
  <c r="J752" i="1"/>
  <c r="L751" i="1"/>
  <c r="K751" i="1"/>
  <c r="J751" i="1"/>
  <c r="N751" i="1" s="1"/>
  <c r="N750" i="1"/>
  <c r="L750" i="1"/>
  <c r="N749" i="1"/>
  <c r="L749" i="1"/>
  <c r="P749" i="1" s="1"/>
  <c r="K749" i="1"/>
  <c r="P748" i="1"/>
  <c r="N748" i="1"/>
  <c r="L748" i="1"/>
  <c r="N747" i="1"/>
  <c r="L747" i="1"/>
  <c r="P747" i="1" s="1"/>
  <c r="N746" i="1"/>
  <c r="L746" i="1"/>
  <c r="P746" i="1" s="1"/>
  <c r="N745" i="1"/>
  <c r="L745" i="1"/>
  <c r="P745" i="1" s="1"/>
  <c r="P744" i="1"/>
  <c r="L744" i="1"/>
  <c r="N743" i="1"/>
  <c r="L743" i="1"/>
  <c r="P742" i="1"/>
  <c r="N742" i="1"/>
  <c r="L742" i="1"/>
  <c r="K742" i="1"/>
  <c r="N741" i="1"/>
  <c r="L741" i="1"/>
  <c r="P741" i="1" s="1"/>
  <c r="N740" i="1"/>
  <c r="L740" i="1"/>
  <c r="P740" i="1" s="1"/>
  <c r="K740" i="1"/>
  <c r="N739" i="1"/>
  <c r="L739" i="1"/>
  <c r="P739" i="1" s="1"/>
  <c r="L738" i="1"/>
  <c r="K738" i="1" s="1"/>
  <c r="J738" i="1"/>
  <c r="L737" i="1"/>
  <c r="K737" i="1"/>
  <c r="J737" i="1"/>
  <c r="L736" i="1"/>
  <c r="K736" i="1" s="1"/>
  <c r="J736" i="1"/>
  <c r="L735" i="1"/>
  <c r="K735" i="1"/>
  <c r="J735" i="1"/>
  <c r="L734" i="1"/>
  <c r="K734" i="1" s="1"/>
  <c r="N733" i="1"/>
  <c r="L733" i="1"/>
  <c r="N732" i="1"/>
  <c r="L732" i="1"/>
  <c r="L731" i="1"/>
  <c r="K731" i="1" s="1"/>
  <c r="L730" i="1"/>
  <c r="K730" i="1" s="1"/>
  <c r="J730" i="1"/>
  <c r="N730" i="1" s="1"/>
  <c r="L729" i="1"/>
  <c r="J729" i="1" s="1"/>
  <c r="N729" i="1" s="1"/>
  <c r="K729" i="1"/>
  <c r="N728" i="1"/>
  <c r="L728" i="1"/>
  <c r="N727" i="1"/>
  <c r="L727" i="1"/>
  <c r="N726" i="1"/>
  <c r="L726" i="1"/>
  <c r="P726" i="1" s="1"/>
  <c r="K726" i="1"/>
  <c r="L725" i="1"/>
  <c r="K725" i="1"/>
  <c r="J725" i="1"/>
  <c r="L724" i="1"/>
  <c r="K724" i="1" s="1"/>
  <c r="J724" i="1"/>
  <c r="L723" i="1"/>
  <c r="K723" i="1"/>
  <c r="J723" i="1"/>
  <c r="L722" i="1"/>
  <c r="K722" i="1" s="1"/>
  <c r="L721" i="1"/>
  <c r="J721" i="1" s="1"/>
  <c r="N721" i="1" s="1"/>
  <c r="N720" i="1"/>
  <c r="L720" i="1"/>
  <c r="N719" i="1"/>
  <c r="L719" i="1"/>
  <c r="L718" i="1"/>
  <c r="K718" i="1" s="1"/>
  <c r="L717" i="1"/>
  <c r="J717" i="1" s="1"/>
  <c r="N717" i="1" s="1"/>
  <c r="K717" i="1"/>
  <c r="N716" i="1"/>
  <c r="L716" i="1"/>
  <c r="N715" i="1"/>
  <c r="L715" i="1"/>
  <c r="L714" i="1"/>
  <c r="J714" i="1" s="1"/>
  <c r="K714" i="1"/>
  <c r="L713" i="1"/>
  <c r="K713" i="1" s="1"/>
  <c r="L712" i="1"/>
  <c r="K712" i="1"/>
  <c r="J712" i="1"/>
  <c r="L711" i="1"/>
  <c r="K711" i="1" s="1"/>
  <c r="J711" i="1"/>
  <c r="L710" i="1"/>
  <c r="K710" i="1"/>
  <c r="J710" i="1"/>
  <c r="L709" i="1"/>
  <c r="K709" i="1" s="1"/>
  <c r="J709" i="1"/>
  <c r="N708" i="1"/>
  <c r="L708" i="1"/>
  <c r="N707" i="1"/>
  <c r="L707" i="1"/>
  <c r="N706" i="1"/>
  <c r="L706" i="1"/>
  <c r="N705" i="1"/>
  <c r="L705" i="1"/>
  <c r="K705" i="1"/>
  <c r="J705" i="1"/>
  <c r="N704" i="1"/>
  <c r="L704" i="1"/>
  <c r="K704" i="1" s="1"/>
  <c r="J704" i="1"/>
  <c r="L703" i="1"/>
  <c r="K703" i="1" s="1"/>
  <c r="J703" i="1"/>
  <c r="N703" i="1" s="1"/>
  <c r="N702" i="1"/>
  <c r="L702" i="1"/>
  <c r="P701" i="1"/>
  <c r="N701" i="1"/>
  <c r="L701" i="1"/>
  <c r="P700" i="1"/>
  <c r="N700" i="1"/>
  <c r="L700" i="1"/>
  <c r="K700" i="1"/>
  <c r="P699" i="1"/>
  <c r="N699" i="1"/>
  <c r="L699" i="1"/>
  <c r="N698" i="1"/>
  <c r="L698" i="1"/>
  <c r="P698" i="1" s="1"/>
  <c r="K698" i="1"/>
  <c r="N697" i="1"/>
  <c r="L697" i="1"/>
  <c r="P697" i="1" s="1"/>
  <c r="K697" i="1"/>
  <c r="N696" i="1"/>
  <c r="L696" i="1"/>
  <c r="P696" i="1" s="1"/>
  <c r="P695" i="1"/>
  <c r="N695" i="1"/>
  <c r="L695" i="1"/>
  <c r="K695" i="1"/>
  <c r="P693" i="1"/>
  <c r="L693" i="1"/>
  <c r="P692" i="1"/>
  <c r="L692" i="1"/>
  <c r="L691" i="1"/>
  <c r="P691" i="1" s="1"/>
  <c r="L690" i="1"/>
  <c r="P690" i="1" s="1"/>
  <c r="L689" i="1"/>
  <c r="P689" i="1" s="1"/>
  <c r="P688" i="1"/>
  <c r="L688" i="1"/>
  <c r="P687" i="1"/>
  <c r="L687" i="1"/>
  <c r="P686" i="1"/>
  <c r="L686" i="1"/>
  <c r="P685" i="1"/>
  <c r="L685" i="1"/>
  <c r="P684" i="1"/>
  <c r="L684" i="1"/>
  <c r="L683" i="1"/>
  <c r="P683" i="1" s="1"/>
  <c r="L682" i="1"/>
  <c r="P682" i="1" s="1"/>
  <c r="L681" i="1"/>
  <c r="P681" i="1" s="1"/>
  <c r="P680" i="1"/>
  <c r="L680" i="1"/>
  <c r="L679" i="1"/>
  <c r="P679" i="1" s="1"/>
  <c r="P678" i="1"/>
  <c r="L678" i="1"/>
  <c r="P677" i="1"/>
  <c r="L677" i="1"/>
  <c r="P676" i="1"/>
  <c r="L676" i="1"/>
  <c r="L675" i="1"/>
  <c r="P675" i="1" s="1"/>
  <c r="L674" i="1"/>
  <c r="P674" i="1" s="1"/>
  <c r="L673" i="1"/>
  <c r="P673" i="1" s="1"/>
  <c r="N672" i="1"/>
  <c r="P670" i="1"/>
  <c r="L670" i="1"/>
  <c r="P669" i="1"/>
  <c r="L669" i="1"/>
  <c r="P668" i="1"/>
  <c r="L668" i="1"/>
  <c r="P667" i="1"/>
  <c r="L667" i="1"/>
  <c r="L665" i="1"/>
  <c r="J665" i="1" s="1"/>
  <c r="K665" i="1"/>
  <c r="P664" i="1"/>
  <c r="L664" i="1"/>
  <c r="L663" i="1"/>
  <c r="P663" i="1" s="1"/>
  <c r="N662" i="1"/>
  <c r="L662" i="1"/>
  <c r="P662" i="1" s="1"/>
  <c r="P661" i="1"/>
  <c r="L661" i="1"/>
  <c r="P660" i="1"/>
  <c r="L660" i="1"/>
  <c r="P659" i="1"/>
  <c r="L659" i="1"/>
  <c r="N657" i="1"/>
  <c r="P655" i="1"/>
  <c r="L655" i="1"/>
  <c r="L654" i="1"/>
  <c r="L653" i="1"/>
  <c r="J653" i="1" s="1"/>
  <c r="N653" i="1" s="1"/>
  <c r="K653" i="1"/>
  <c r="L652" i="1"/>
  <c r="P652" i="1" s="1"/>
  <c r="L651" i="1"/>
  <c r="L650" i="1"/>
  <c r="J650" i="1" s="1"/>
  <c r="N650" i="1" s="1"/>
  <c r="K650" i="1"/>
  <c r="L649" i="1"/>
  <c r="J649" i="1"/>
  <c r="N649" i="1" s="1"/>
  <c r="L648" i="1"/>
  <c r="K648" i="1" s="1"/>
  <c r="N647" i="1"/>
  <c r="L647" i="1"/>
  <c r="P647" i="1" s="1"/>
  <c r="K647" i="1"/>
  <c r="N646" i="1"/>
  <c r="L646" i="1"/>
  <c r="P646" i="1" s="1"/>
  <c r="K646" i="1"/>
  <c r="L645" i="1"/>
  <c r="K645" i="1"/>
  <c r="J645" i="1"/>
  <c r="L644" i="1"/>
  <c r="L643" i="1"/>
  <c r="K643" i="1"/>
  <c r="J643" i="1"/>
  <c r="L642" i="1"/>
  <c r="J642" i="1" s="1"/>
  <c r="L641" i="1"/>
  <c r="K641" i="1"/>
  <c r="J641" i="1"/>
  <c r="L640" i="1"/>
  <c r="J640" i="1" s="1"/>
  <c r="K640" i="1"/>
  <c r="N639" i="1"/>
  <c r="L639" i="1"/>
  <c r="N638" i="1"/>
  <c r="L638" i="1"/>
  <c r="L637" i="1"/>
  <c r="K637" i="1" s="1"/>
  <c r="N636" i="1"/>
  <c r="L636" i="1"/>
  <c r="L635" i="1"/>
  <c r="K635" i="1"/>
  <c r="J635" i="1"/>
  <c r="L634" i="1"/>
  <c r="K634" i="1" s="1"/>
  <c r="J634" i="1"/>
  <c r="L633" i="1"/>
  <c r="K633" i="1"/>
  <c r="J633" i="1"/>
  <c r="L632" i="1"/>
  <c r="K632" i="1" s="1"/>
  <c r="L631" i="1"/>
  <c r="K631" i="1"/>
  <c r="J631" i="1"/>
  <c r="L630" i="1"/>
  <c r="K630" i="1" s="1"/>
  <c r="N629" i="1"/>
  <c r="L629" i="1"/>
  <c r="N628" i="1"/>
  <c r="L628" i="1"/>
  <c r="L627" i="1"/>
  <c r="K627" i="1" s="1"/>
  <c r="N626" i="1"/>
  <c r="L626" i="1"/>
  <c r="P625" i="1"/>
  <c r="N625" i="1"/>
  <c r="L625" i="1"/>
  <c r="K625" i="1"/>
  <c r="L624" i="1"/>
  <c r="J624" i="1" s="1"/>
  <c r="L623" i="1"/>
  <c r="L622" i="1"/>
  <c r="J622" i="1" s="1"/>
  <c r="L621" i="1"/>
  <c r="K621" i="1" s="1"/>
  <c r="L620" i="1"/>
  <c r="N619" i="1"/>
  <c r="L619" i="1"/>
  <c r="N618" i="1"/>
  <c r="L618" i="1"/>
  <c r="L617" i="1"/>
  <c r="P617" i="1" s="1"/>
  <c r="P616" i="1"/>
  <c r="L616" i="1"/>
  <c r="N615" i="1"/>
  <c r="L615" i="1"/>
  <c r="P615" i="1" s="1"/>
  <c r="L614" i="1"/>
  <c r="P614" i="1" s="1"/>
  <c r="L613" i="1"/>
  <c r="P613" i="1" s="1"/>
  <c r="P612" i="1"/>
  <c r="N612" i="1"/>
  <c r="L612" i="1"/>
  <c r="L611" i="1"/>
  <c r="P611" i="1" s="1"/>
  <c r="L610" i="1"/>
  <c r="J610" i="1"/>
  <c r="N610" i="1" s="1"/>
  <c r="L609" i="1"/>
  <c r="K609" i="1"/>
  <c r="J609" i="1"/>
  <c r="N609" i="1" s="1"/>
  <c r="P608" i="1"/>
  <c r="N608" i="1"/>
  <c r="L608" i="1"/>
  <c r="K608" i="1"/>
  <c r="L607" i="1"/>
  <c r="P607" i="1" s="1"/>
  <c r="P606" i="1"/>
  <c r="L606" i="1"/>
  <c r="P605" i="1"/>
  <c r="L605" i="1"/>
  <c r="P604" i="1"/>
  <c r="N604" i="1"/>
  <c r="L604" i="1"/>
  <c r="K604" i="1"/>
  <c r="P603" i="1"/>
  <c r="L603" i="1"/>
  <c r="P602" i="1"/>
  <c r="L602" i="1"/>
  <c r="P601" i="1"/>
  <c r="L601" i="1"/>
  <c r="L600" i="1"/>
  <c r="P600" i="1" s="1"/>
  <c r="N599" i="1"/>
  <c r="N597" i="1"/>
  <c r="L597" i="1"/>
  <c r="P597" i="1" s="1"/>
  <c r="N596" i="1"/>
  <c r="L596" i="1"/>
  <c r="P596" i="1" s="1"/>
  <c r="N595" i="1"/>
  <c r="L595" i="1"/>
  <c r="P595" i="1" s="1"/>
  <c r="N594" i="1"/>
  <c r="N592" i="1"/>
  <c r="N590" i="1"/>
  <c r="N588" i="1"/>
  <c r="N586" i="1"/>
  <c r="L586" i="1"/>
  <c r="P586" i="1" s="1"/>
  <c r="N585" i="1"/>
  <c r="L585" i="1"/>
  <c r="P585" i="1" s="1"/>
  <c r="N584" i="1"/>
  <c r="N582" i="1"/>
  <c r="N580" i="1"/>
  <c r="N578" i="1"/>
  <c r="N576" i="1"/>
  <c r="K576" i="1"/>
  <c r="N569" i="1"/>
  <c r="N567" i="1"/>
  <c r="N565" i="1"/>
  <c r="N563" i="1"/>
  <c r="N561" i="1"/>
  <c r="L561" i="1"/>
  <c r="P561" i="1" s="1"/>
  <c r="N560" i="1"/>
  <c r="L560" i="1"/>
  <c r="P560" i="1" s="1"/>
  <c r="N559" i="1"/>
  <c r="L559" i="1"/>
  <c r="L558" i="1"/>
  <c r="N557" i="1"/>
  <c r="L557" i="1"/>
  <c r="N556" i="1"/>
  <c r="L556" i="1"/>
  <c r="K555" i="1"/>
  <c r="N555" i="1" s="1"/>
  <c r="K553" i="1"/>
  <c r="N553" i="1" s="1"/>
  <c r="K551" i="1"/>
  <c r="N551" i="1" s="1"/>
  <c r="N549" i="1"/>
  <c r="L549" i="1"/>
  <c r="P549" i="1" s="1"/>
  <c r="K548" i="1"/>
  <c r="N548" i="1" s="1"/>
  <c r="N546" i="1"/>
  <c r="N544" i="1"/>
  <c r="N542" i="1"/>
  <c r="N540" i="1"/>
  <c r="N538" i="1"/>
  <c r="L538" i="1"/>
  <c r="N537" i="1"/>
  <c r="L537" i="1"/>
  <c r="K537" i="1"/>
  <c r="J537" i="1"/>
  <c r="L536" i="1"/>
  <c r="J536" i="1" s="1"/>
  <c r="K536" i="1"/>
  <c r="L535" i="1"/>
  <c r="J535" i="1" s="1"/>
  <c r="N535" i="1" s="1"/>
  <c r="K535" i="1"/>
  <c r="L534" i="1"/>
  <c r="K534" i="1" s="1"/>
  <c r="N533" i="1"/>
  <c r="L533" i="1"/>
  <c r="N532" i="1"/>
  <c r="L530" i="1"/>
  <c r="K530" i="1"/>
  <c r="J530" i="1"/>
  <c r="N530" i="1" s="1"/>
  <c r="L529" i="1"/>
  <c r="K529" i="1" s="1"/>
  <c r="N528" i="1"/>
  <c r="L528" i="1"/>
  <c r="L527" i="1"/>
  <c r="K527" i="1" s="1"/>
  <c r="L526" i="1"/>
  <c r="J526" i="1" s="1"/>
  <c r="K526" i="1"/>
  <c r="L525" i="1"/>
  <c r="K525" i="1" s="1"/>
  <c r="J525" i="1"/>
  <c r="N525" i="1" s="1"/>
  <c r="L524" i="1"/>
  <c r="N523" i="1"/>
  <c r="L523" i="1"/>
  <c r="L522" i="1"/>
  <c r="L521" i="1"/>
  <c r="P521" i="1" s="1"/>
  <c r="L520" i="1"/>
  <c r="P520" i="1" s="1"/>
  <c r="L519" i="1"/>
  <c r="P519" i="1" s="1"/>
  <c r="L518" i="1"/>
  <c r="K518" i="1" s="1"/>
  <c r="N517" i="1"/>
  <c r="L517" i="1"/>
  <c r="L516" i="1"/>
  <c r="J516" i="1" s="1"/>
  <c r="K516" i="1"/>
  <c r="N515" i="1"/>
  <c r="L515" i="1"/>
  <c r="L514" i="1"/>
  <c r="L513" i="1"/>
  <c r="K513" i="1" s="1"/>
  <c r="L512" i="1"/>
  <c r="P512" i="1" s="1"/>
  <c r="L511" i="1"/>
  <c r="P511" i="1" s="1"/>
  <c r="L510" i="1"/>
  <c r="P510" i="1" s="1"/>
  <c r="P509" i="1"/>
  <c r="L509" i="1"/>
  <c r="P508" i="1"/>
  <c r="L508" i="1"/>
  <c r="P507" i="1"/>
  <c r="L507" i="1"/>
  <c r="L506" i="1"/>
  <c r="P506" i="1" s="1"/>
  <c r="P505" i="1"/>
  <c r="L505" i="1"/>
  <c r="N504" i="1"/>
  <c r="L502" i="1"/>
  <c r="K502" i="1"/>
  <c r="J502" i="1"/>
  <c r="N501" i="1"/>
  <c r="L501" i="1"/>
  <c r="J501" i="1" s="1"/>
  <c r="K501" i="1"/>
  <c r="L500" i="1"/>
  <c r="K500" i="1" s="1"/>
  <c r="L499" i="1"/>
  <c r="K499" i="1" s="1"/>
  <c r="L498" i="1"/>
  <c r="K498" i="1" s="1"/>
  <c r="J498" i="1"/>
  <c r="L497" i="1"/>
  <c r="K497" i="1" s="1"/>
  <c r="N496" i="1"/>
  <c r="L496" i="1"/>
  <c r="K496" i="1"/>
  <c r="J496" i="1"/>
  <c r="L495" i="1"/>
  <c r="K495" i="1"/>
  <c r="J495" i="1"/>
  <c r="L494" i="1"/>
  <c r="K494" i="1"/>
  <c r="J494" i="1"/>
  <c r="L493" i="1"/>
  <c r="K493" i="1"/>
  <c r="J493" i="1"/>
  <c r="N493" i="1" s="1"/>
  <c r="L492" i="1"/>
  <c r="L491" i="1"/>
  <c r="P491" i="1" s="1"/>
  <c r="L490" i="1"/>
  <c r="K490" i="1"/>
  <c r="J490" i="1"/>
  <c r="L489" i="1"/>
  <c r="K489" i="1"/>
  <c r="J489" i="1"/>
  <c r="N489" i="1" s="1"/>
  <c r="L488" i="1"/>
  <c r="L487" i="1"/>
  <c r="K487" i="1" s="1"/>
  <c r="L486" i="1"/>
  <c r="P486" i="1" s="1"/>
  <c r="L485" i="1"/>
  <c r="P485" i="1" s="1"/>
  <c r="L484" i="1"/>
  <c r="P484" i="1" s="1"/>
  <c r="L483" i="1"/>
  <c r="K483" i="1" s="1"/>
  <c r="N482" i="1"/>
  <c r="L482" i="1"/>
  <c r="K482" i="1"/>
  <c r="J482" i="1"/>
  <c r="L481" i="1"/>
  <c r="K481" i="1"/>
  <c r="J481" i="1"/>
  <c r="N479" i="1"/>
  <c r="L477" i="1"/>
  <c r="K477" i="1"/>
  <c r="J477" i="1"/>
  <c r="L476" i="1"/>
  <c r="L475" i="1"/>
  <c r="K475" i="1"/>
  <c r="J475" i="1"/>
  <c r="N473" i="1"/>
  <c r="N470" i="1"/>
  <c r="P468" i="1"/>
  <c r="N468" i="1"/>
  <c r="L468" i="1"/>
  <c r="L467" i="1"/>
  <c r="P467" i="1" s="1"/>
  <c r="L466" i="1"/>
  <c r="P466" i="1" s="1"/>
  <c r="L465" i="1"/>
  <c r="K465" i="1" s="1"/>
  <c r="L464" i="1"/>
  <c r="K464" i="1" s="1"/>
  <c r="J464" i="1"/>
  <c r="L463" i="1"/>
  <c r="K463" i="1" s="1"/>
  <c r="L462" i="1"/>
  <c r="K462" i="1" s="1"/>
  <c r="J462" i="1"/>
  <c r="L461" i="1"/>
  <c r="K461" i="1" s="1"/>
  <c r="L460" i="1"/>
  <c r="K460" i="1" s="1"/>
  <c r="J460" i="1"/>
  <c r="N459" i="1"/>
  <c r="L459" i="1"/>
  <c r="L458" i="1"/>
  <c r="K458" i="1" s="1"/>
  <c r="J458" i="1"/>
  <c r="N458" i="1" s="1"/>
  <c r="L457" i="1"/>
  <c r="K457" i="1"/>
  <c r="J457" i="1"/>
  <c r="N457" i="1" s="1"/>
  <c r="N456" i="1"/>
  <c r="L456" i="1"/>
  <c r="N455" i="1"/>
  <c r="L455" i="1"/>
  <c r="L454" i="1"/>
  <c r="K454" i="1" s="1"/>
  <c r="J454" i="1"/>
  <c r="N454" i="1" s="1"/>
  <c r="N453" i="1"/>
  <c r="L453" i="1"/>
  <c r="N452" i="1"/>
  <c r="L452" i="1"/>
  <c r="P451" i="1"/>
  <c r="N451" i="1"/>
  <c r="L451" i="1"/>
  <c r="K451" i="1"/>
  <c r="P450" i="1"/>
  <c r="N450" i="1"/>
  <c r="L450" i="1"/>
  <c r="K450" i="1"/>
  <c r="P449" i="1"/>
  <c r="N449" i="1"/>
  <c r="L449" i="1"/>
  <c r="N448" i="1"/>
  <c r="L448" i="1"/>
  <c r="P448" i="1" s="1"/>
  <c r="P447" i="1"/>
  <c r="N447" i="1"/>
  <c r="L447" i="1"/>
  <c r="K447" i="1"/>
  <c r="L446" i="1"/>
  <c r="L445" i="1"/>
  <c r="P445" i="1" s="1"/>
  <c r="N444" i="1"/>
  <c r="L444" i="1"/>
  <c r="P444" i="1" s="1"/>
  <c r="L443" i="1"/>
  <c r="P443" i="1" s="1"/>
  <c r="L442" i="1"/>
  <c r="K442" i="1" s="1"/>
  <c r="J442" i="1"/>
  <c r="L441" i="1"/>
  <c r="K441" i="1"/>
  <c r="J441" i="1"/>
  <c r="N441" i="1" s="1"/>
  <c r="L440" i="1"/>
  <c r="K440" i="1"/>
  <c r="J440" i="1"/>
  <c r="L439" i="1"/>
  <c r="K439" i="1"/>
  <c r="J439" i="1"/>
  <c r="L438" i="1"/>
  <c r="L437" i="1"/>
  <c r="K437" i="1"/>
  <c r="J437" i="1"/>
  <c r="N436" i="1"/>
  <c r="L436" i="1"/>
  <c r="J436" i="1"/>
  <c r="L435" i="1"/>
  <c r="K435" i="1"/>
  <c r="J435" i="1"/>
  <c r="N434" i="1"/>
  <c r="L434" i="1"/>
  <c r="K434" i="1"/>
  <c r="J434" i="1"/>
  <c r="L433" i="1"/>
  <c r="J433" i="1" s="1"/>
  <c r="K433" i="1"/>
  <c r="L432" i="1"/>
  <c r="P432" i="1" s="1"/>
  <c r="L431" i="1"/>
  <c r="P431" i="1" s="1"/>
  <c r="L430" i="1"/>
  <c r="P430" i="1" s="1"/>
  <c r="P429" i="1"/>
  <c r="L429" i="1"/>
  <c r="P428" i="1"/>
  <c r="N428" i="1"/>
  <c r="L428" i="1"/>
  <c r="L427" i="1"/>
  <c r="P427" i="1" s="1"/>
  <c r="P426" i="1"/>
  <c r="L426" i="1"/>
  <c r="N425" i="1"/>
  <c r="L424" i="1"/>
  <c r="K424" i="1"/>
  <c r="J424" i="1"/>
  <c r="N424" i="1" s="1"/>
  <c r="N423" i="1"/>
  <c r="P422" i="1"/>
  <c r="L422" i="1"/>
  <c r="P421" i="1"/>
  <c r="N421" i="1"/>
  <c r="L421" i="1"/>
  <c r="L420" i="1"/>
  <c r="K420" i="1" s="1"/>
  <c r="L419" i="1"/>
  <c r="N418" i="1"/>
  <c r="L418" i="1"/>
  <c r="L417" i="1"/>
  <c r="K417" i="1"/>
  <c r="J417" i="1"/>
  <c r="L416" i="1"/>
  <c r="P416" i="1" s="1"/>
  <c r="P415" i="1"/>
  <c r="L415" i="1"/>
  <c r="L414" i="1"/>
  <c r="P414" i="1" s="1"/>
  <c r="P413" i="1"/>
  <c r="L413" i="1"/>
  <c r="L412" i="1"/>
  <c r="P412" i="1" s="1"/>
  <c r="K411" i="1"/>
  <c r="P410" i="1"/>
  <c r="L410" i="1"/>
  <c r="P409" i="1"/>
  <c r="L409" i="1"/>
  <c r="P408" i="1"/>
  <c r="L408" i="1"/>
  <c r="P407" i="1"/>
  <c r="N407" i="1"/>
  <c r="L406" i="1"/>
  <c r="P406" i="1" s="1"/>
  <c r="P405" i="1"/>
  <c r="N405" i="1"/>
  <c r="L404" i="1"/>
  <c r="K404" i="1"/>
  <c r="J404" i="1"/>
  <c r="N404" i="1" s="1"/>
  <c r="L403" i="1"/>
  <c r="J403" i="1"/>
  <c r="N403" i="1" s="1"/>
  <c r="P402" i="1"/>
  <c r="N402" i="1"/>
  <c r="N401" i="1"/>
  <c r="L401" i="1"/>
  <c r="K401" i="1"/>
  <c r="J401" i="1"/>
  <c r="L400" i="1"/>
  <c r="K400" i="1"/>
  <c r="J400" i="1"/>
  <c r="N400" i="1" s="1"/>
  <c r="P399" i="1"/>
  <c r="N399" i="1"/>
  <c r="L399" i="1"/>
  <c r="K399" i="1"/>
  <c r="L398" i="1"/>
  <c r="K398" i="1" s="1"/>
  <c r="J398" i="1"/>
  <c r="N398" i="1" s="1"/>
  <c r="L397" i="1"/>
  <c r="L396" i="1"/>
  <c r="L395" i="1"/>
  <c r="L394" i="1"/>
  <c r="L393" i="1"/>
  <c r="L392" i="1"/>
  <c r="L391" i="1"/>
  <c r="N390" i="1"/>
  <c r="N389" i="1"/>
  <c r="L389" i="1"/>
  <c r="J389" i="1"/>
  <c r="N388" i="1"/>
  <c r="L388" i="1"/>
  <c r="N387" i="1"/>
  <c r="L387" i="1"/>
  <c r="N386" i="1"/>
  <c r="L386" i="1"/>
  <c r="N385" i="1"/>
  <c r="L385" i="1"/>
  <c r="N384" i="1"/>
  <c r="L384" i="1"/>
  <c r="N383" i="1"/>
  <c r="L382" i="1"/>
  <c r="L381" i="1"/>
  <c r="N380" i="1"/>
  <c r="L380" i="1"/>
  <c r="K380" i="1"/>
  <c r="N379" i="1"/>
  <c r="L379" i="1"/>
  <c r="L378" i="1"/>
  <c r="J378" i="1"/>
  <c r="N378" i="1" s="1"/>
  <c r="L377" i="1"/>
  <c r="J377" i="1" s="1"/>
  <c r="L376" i="1"/>
  <c r="J376" i="1" s="1"/>
  <c r="L375" i="1"/>
  <c r="J375" i="1" s="1"/>
  <c r="N374" i="1"/>
  <c r="L374" i="1"/>
  <c r="K374" i="1"/>
  <c r="J374" i="1"/>
  <c r="L373" i="1"/>
  <c r="J373" i="1"/>
  <c r="N373" i="1" s="1"/>
  <c r="P372" i="1"/>
  <c r="N372" i="1"/>
  <c r="L372" i="1"/>
  <c r="K372" i="1"/>
  <c r="P371" i="1"/>
  <c r="N371" i="1"/>
  <c r="L371" i="1"/>
  <c r="K371" i="1"/>
  <c r="N370" i="1"/>
  <c r="L369" i="1"/>
  <c r="P369" i="1" s="1"/>
  <c r="L368" i="1"/>
  <c r="P368" i="1" s="1"/>
  <c r="P367" i="1"/>
  <c r="L367" i="1"/>
  <c r="N366" i="1"/>
  <c r="N365" i="1"/>
  <c r="N364" i="1"/>
  <c r="L363" i="1"/>
  <c r="J363" i="1"/>
  <c r="N363" i="1" s="1"/>
  <c r="L362" i="1"/>
  <c r="L361" i="1"/>
  <c r="L360" i="1"/>
  <c r="N359" i="1"/>
  <c r="N358" i="1"/>
  <c r="N357" i="1"/>
  <c r="N356" i="1"/>
  <c r="N355" i="1"/>
  <c r="L355" i="1"/>
  <c r="N354" i="1"/>
  <c r="L354" i="1"/>
  <c r="L353" i="1"/>
  <c r="K353" i="1"/>
  <c r="J353" i="1"/>
  <c r="N353" i="1" s="1"/>
  <c r="L352" i="1"/>
  <c r="N351" i="1"/>
  <c r="P350" i="1"/>
  <c r="N350" i="1"/>
  <c r="K350" i="1"/>
  <c r="N349" i="1"/>
  <c r="N348" i="1"/>
  <c r="N346" i="1"/>
  <c r="N345" i="1"/>
  <c r="L344" i="1"/>
  <c r="P344" i="1" s="1"/>
  <c r="L343" i="1"/>
  <c r="P343" i="1" s="1"/>
  <c r="L342" i="1"/>
  <c r="P342" i="1" s="1"/>
  <c r="P341" i="1"/>
  <c r="L341" i="1"/>
  <c r="L340" i="1"/>
  <c r="P340" i="1" s="1"/>
  <c r="P339" i="1"/>
  <c r="L339" i="1"/>
  <c r="L338" i="1"/>
  <c r="P338" i="1" s="1"/>
  <c r="P337" i="1"/>
  <c r="L337" i="1"/>
  <c r="L336" i="1"/>
  <c r="P336" i="1" s="1"/>
  <c r="L335" i="1"/>
  <c r="P335" i="1" s="1"/>
  <c r="N334" i="1"/>
  <c r="L334" i="1"/>
  <c r="P334" i="1" s="1"/>
  <c r="K334" i="1"/>
  <c r="L333" i="1"/>
  <c r="L332" i="1"/>
  <c r="L331" i="1"/>
  <c r="L330" i="1"/>
  <c r="N329" i="1"/>
  <c r="N328" i="1"/>
  <c r="L328" i="1"/>
  <c r="N327" i="1"/>
  <c r="N326" i="1"/>
  <c r="N325" i="1"/>
  <c r="L324" i="1"/>
  <c r="L323" i="1"/>
  <c r="L322" i="1"/>
  <c r="N321" i="1"/>
  <c r="N320" i="1"/>
  <c r="L320" i="1"/>
  <c r="K320" i="1"/>
  <c r="N319" i="1"/>
  <c r="L318" i="1"/>
  <c r="K318" i="1" s="1"/>
  <c r="J318" i="1"/>
  <c r="N318" i="1" s="1"/>
  <c r="L317" i="1"/>
  <c r="K317" i="1" s="1"/>
  <c r="J317" i="1"/>
  <c r="N317" i="1" s="1"/>
  <c r="L316" i="1"/>
  <c r="K316" i="1"/>
  <c r="J316" i="1"/>
  <c r="L315" i="1"/>
  <c r="K315" i="1"/>
  <c r="J315" i="1"/>
  <c r="L314" i="1"/>
  <c r="K314" i="1"/>
  <c r="J314" i="1"/>
  <c r="L313" i="1"/>
  <c r="K313" i="1"/>
  <c r="J313" i="1"/>
  <c r="L312" i="1"/>
  <c r="L311" i="1"/>
  <c r="J311" i="1" s="1"/>
  <c r="N311" i="1" s="1"/>
  <c r="K311" i="1"/>
  <c r="L310" i="1"/>
  <c r="K310" i="1" s="1"/>
  <c r="N309" i="1"/>
  <c r="L309" i="1"/>
  <c r="K309" i="1"/>
  <c r="J309" i="1"/>
  <c r="L308" i="1"/>
  <c r="K308" i="1"/>
  <c r="J308" i="1"/>
  <c r="N308" i="1" s="1"/>
  <c r="L307" i="1"/>
  <c r="L306" i="1"/>
  <c r="K306" i="1"/>
  <c r="J306" i="1"/>
  <c r="L305" i="1"/>
  <c r="L304" i="1"/>
  <c r="N303" i="1"/>
  <c r="L303" i="1"/>
  <c r="L302" i="1"/>
  <c r="K302" i="1" s="1"/>
  <c r="N301" i="1"/>
  <c r="N300" i="1"/>
  <c r="L300" i="1"/>
  <c r="N299" i="1"/>
  <c r="L299" i="1"/>
  <c r="P298" i="1"/>
  <c r="N298" i="1"/>
  <c r="M298" i="1"/>
  <c r="K298" i="1" s="1"/>
  <c r="L298" i="1"/>
  <c r="L297" i="1"/>
  <c r="P297" i="1" s="1"/>
  <c r="N296" i="1"/>
  <c r="L296" i="1"/>
  <c r="L295" i="1"/>
  <c r="K295" i="1"/>
  <c r="J295" i="1"/>
  <c r="N295" i="1" s="1"/>
  <c r="N294" i="1"/>
  <c r="L293" i="1"/>
  <c r="J293" i="1" s="1"/>
  <c r="K293" i="1"/>
  <c r="L292" i="1"/>
  <c r="J292" i="1" s="1"/>
  <c r="K292" i="1"/>
  <c r="L291" i="1"/>
  <c r="J291" i="1" s="1"/>
  <c r="N290" i="1"/>
  <c r="L290" i="1"/>
  <c r="K290" i="1"/>
  <c r="J290" i="1"/>
  <c r="L289" i="1"/>
  <c r="K289" i="1"/>
  <c r="J289" i="1"/>
  <c r="N289" i="1" s="1"/>
  <c r="L288" i="1"/>
  <c r="J288" i="1" s="1"/>
  <c r="N288" i="1" s="1"/>
  <c r="K288" i="1"/>
  <c r="N287" i="1"/>
  <c r="L286" i="1"/>
  <c r="J286" i="1"/>
  <c r="N286" i="1" s="1"/>
  <c r="L285" i="1"/>
  <c r="K285" i="1"/>
  <c r="J285" i="1"/>
  <c r="N285" i="1" s="1"/>
  <c r="N284" i="1"/>
  <c r="L284" i="1"/>
  <c r="J284" i="1" s="1"/>
  <c r="K284" i="1"/>
  <c r="L283" i="1"/>
  <c r="L282" i="1"/>
  <c r="L281" i="1"/>
  <c r="J281" i="1" s="1"/>
  <c r="N280" i="1"/>
  <c r="L279" i="1"/>
  <c r="L278" i="1"/>
  <c r="L277" i="1"/>
  <c r="N276" i="1"/>
  <c r="N275" i="1"/>
  <c r="L275" i="1"/>
  <c r="L274" i="1"/>
  <c r="L273" i="1"/>
  <c r="N272" i="1"/>
  <c r="L271" i="1"/>
  <c r="J271" i="1" s="1"/>
  <c r="N271" i="1" s="1"/>
  <c r="K271" i="1"/>
  <c r="L270" i="1"/>
  <c r="J270" i="1"/>
  <c r="N270" i="1" s="1"/>
  <c r="P267" i="1"/>
  <c r="N267" i="1"/>
  <c r="P266" i="1"/>
  <c r="N266" i="1"/>
  <c r="P265" i="1"/>
  <c r="N265" i="1"/>
  <c r="N264" i="1"/>
  <c r="L264" i="1"/>
  <c r="J264" i="1" s="1"/>
  <c r="K264" i="1"/>
  <c r="L263" i="1"/>
  <c r="K263" i="1" s="1"/>
  <c r="J263" i="1"/>
  <c r="N263" i="1" s="1"/>
  <c r="L262" i="1"/>
  <c r="L261" i="1"/>
  <c r="J261" i="1" s="1"/>
  <c r="L260" i="1"/>
  <c r="N259" i="1"/>
  <c r="L259" i="1"/>
  <c r="K259" i="1"/>
  <c r="N258" i="1"/>
  <c r="N257" i="1"/>
  <c r="L256" i="1"/>
  <c r="K256" i="1"/>
  <c r="J256" i="1"/>
  <c r="N256" i="1" s="1"/>
  <c r="L255" i="1"/>
  <c r="J255" i="1" s="1"/>
  <c r="N255" i="1" s="1"/>
  <c r="K255" i="1"/>
  <c r="L254" i="1"/>
  <c r="K254" i="1" s="1"/>
  <c r="J254" i="1"/>
  <c r="N254" i="1" s="1"/>
  <c r="L253" i="1"/>
  <c r="K253" i="1" s="1"/>
  <c r="L252" i="1"/>
  <c r="K252" i="1" s="1"/>
  <c r="J252" i="1"/>
  <c r="L251" i="1"/>
  <c r="K251" i="1" s="1"/>
  <c r="L250" i="1"/>
  <c r="N249" i="1"/>
  <c r="L249" i="1"/>
  <c r="K249" i="1"/>
  <c r="J249" i="1"/>
  <c r="N248" i="1"/>
  <c r="L248" i="1"/>
  <c r="N247" i="1"/>
  <c r="L247" i="1"/>
  <c r="N246" i="1"/>
  <c r="L246" i="1"/>
  <c r="L245" i="1"/>
  <c r="J245" i="1" s="1"/>
  <c r="N245" i="1" s="1"/>
  <c r="K245" i="1"/>
  <c r="L244" i="1"/>
  <c r="L243" i="1"/>
  <c r="L242" i="1"/>
  <c r="N241" i="1"/>
  <c r="N240" i="1"/>
  <c r="L240" i="1"/>
  <c r="N239" i="1"/>
  <c r="P238" i="1"/>
  <c r="N238" i="1"/>
  <c r="L238" i="1"/>
  <c r="K238" i="1"/>
  <c r="P237" i="1"/>
  <c r="N237" i="1"/>
  <c r="L237" i="1"/>
  <c r="K237" i="1"/>
  <c r="P236" i="1"/>
  <c r="N236" i="1"/>
  <c r="L236" i="1"/>
  <c r="K236" i="1"/>
  <c r="L235" i="1"/>
  <c r="J235" i="1" s="1"/>
  <c r="K235" i="1"/>
  <c r="L234" i="1"/>
  <c r="K234" i="1"/>
  <c r="J234" i="1"/>
  <c r="L233" i="1"/>
  <c r="K233" i="1"/>
  <c r="J233" i="1"/>
  <c r="L232" i="1"/>
  <c r="K232" i="1"/>
  <c r="J232" i="1"/>
  <c r="L231" i="1"/>
  <c r="K231" i="1"/>
  <c r="J231" i="1"/>
  <c r="L230" i="1"/>
  <c r="K230" i="1"/>
  <c r="J230" i="1"/>
  <c r="N230" i="1" s="1"/>
  <c r="N229" i="1"/>
  <c r="L229" i="1"/>
  <c r="L228" i="1"/>
  <c r="K228" i="1"/>
  <c r="J228" i="1"/>
  <c r="N228" i="1" s="1"/>
  <c r="L227" i="1"/>
  <c r="K227" i="1" s="1"/>
  <c r="P226" i="1"/>
  <c r="N226" i="1"/>
  <c r="L226" i="1"/>
  <c r="P225" i="1"/>
  <c r="N225" i="1"/>
  <c r="L224" i="1"/>
  <c r="J224" i="1" s="1"/>
  <c r="N224" i="1" s="1"/>
  <c r="K224" i="1"/>
  <c r="L223" i="1"/>
  <c r="K223" i="1"/>
  <c r="J223" i="1"/>
  <c r="N223" i="1" s="1"/>
  <c r="P222" i="1"/>
  <c r="N222" i="1"/>
  <c r="L221" i="1"/>
  <c r="J221" i="1"/>
  <c r="N221" i="1" s="1"/>
  <c r="P220" i="1"/>
  <c r="N220" i="1"/>
  <c r="N219" i="1"/>
  <c r="L219" i="1"/>
  <c r="K219" i="1"/>
  <c r="J219" i="1"/>
  <c r="L218" i="1"/>
  <c r="K218" i="1" s="1"/>
  <c r="J218" i="1"/>
  <c r="N218" i="1" s="1"/>
  <c r="L217" i="1"/>
  <c r="K217" i="1"/>
  <c r="J217" i="1"/>
  <c r="N217" i="1" s="1"/>
  <c r="L216" i="1"/>
  <c r="J216" i="1" s="1"/>
  <c r="K216" i="1"/>
  <c r="L215" i="1"/>
  <c r="K215" i="1"/>
  <c r="J215" i="1"/>
  <c r="N215" i="1" s="1"/>
  <c r="N214" i="1"/>
  <c r="L214" i="1"/>
  <c r="K214" i="1" s="1"/>
  <c r="J214" i="1"/>
  <c r="L213" i="1"/>
  <c r="K213" i="1" s="1"/>
  <c r="J213" i="1"/>
  <c r="N213" i="1" s="1"/>
  <c r="L212" i="1"/>
  <c r="K212" i="1"/>
  <c r="J212" i="1"/>
  <c r="N212" i="1" s="1"/>
  <c r="L211" i="1"/>
  <c r="K211" i="1"/>
  <c r="J211" i="1"/>
  <c r="N210" i="1"/>
  <c r="L210" i="1"/>
  <c r="P210" i="1" s="1"/>
  <c r="L209" i="1"/>
  <c r="N208" i="1"/>
  <c r="L208" i="1"/>
  <c r="P208" i="1" s="1"/>
  <c r="P207" i="1"/>
  <c r="L207" i="1"/>
  <c r="L206" i="1"/>
  <c r="P206" i="1" s="1"/>
  <c r="P205" i="1"/>
  <c r="L205" i="1"/>
  <c r="L204" i="1"/>
  <c r="P204" i="1" s="1"/>
  <c r="L203" i="1"/>
  <c r="K203" i="1"/>
  <c r="J203" i="1"/>
  <c r="P202" i="1"/>
  <c r="L202" i="1"/>
  <c r="P201" i="1"/>
  <c r="L201" i="1"/>
  <c r="P200" i="1"/>
  <c r="L200" i="1"/>
  <c r="L199" i="1"/>
  <c r="P199" i="1" s="1"/>
  <c r="L198" i="1"/>
  <c r="P198" i="1" s="1"/>
  <c r="L197" i="1"/>
  <c r="P197" i="1" s="1"/>
  <c r="L196" i="1"/>
  <c r="P196" i="1" s="1"/>
  <c r="L195" i="1"/>
  <c r="P195" i="1" s="1"/>
  <c r="P194" i="1"/>
  <c r="L194" i="1"/>
  <c r="L193" i="1"/>
  <c r="P193" i="1" s="1"/>
  <c r="P192" i="1"/>
  <c r="L192" i="1"/>
  <c r="L191" i="1"/>
  <c r="P191" i="1" s="1"/>
  <c r="L190" i="1"/>
  <c r="P190" i="1" s="1"/>
  <c r="L189" i="1"/>
  <c r="P189" i="1" s="1"/>
  <c r="P188" i="1"/>
  <c r="L188" i="1"/>
  <c r="L187" i="1"/>
  <c r="P187" i="1" s="1"/>
  <c r="P186" i="1"/>
  <c r="L186" i="1"/>
  <c r="L185" i="1"/>
  <c r="P185" i="1" s="1"/>
  <c r="P184" i="1"/>
  <c r="L184" i="1"/>
  <c r="L183" i="1"/>
  <c r="P183" i="1" s="1"/>
  <c r="L182" i="1"/>
  <c r="P182" i="1" s="1"/>
  <c r="L181" i="1"/>
  <c r="P181" i="1" s="1"/>
  <c r="P180" i="1"/>
  <c r="L180" i="1"/>
  <c r="L179" i="1"/>
  <c r="P179" i="1" s="1"/>
  <c r="P178" i="1"/>
  <c r="N178" i="1"/>
  <c r="L178" i="1"/>
  <c r="L177" i="1"/>
  <c r="L176" i="1"/>
  <c r="J176" i="1"/>
  <c r="N176" i="1" s="1"/>
  <c r="N175" i="1"/>
  <c r="L174" i="1"/>
  <c r="J174" i="1"/>
  <c r="N174" i="1" s="1"/>
  <c r="N173" i="1"/>
  <c r="L173" i="1"/>
  <c r="J173" i="1"/>
  <c r="L172" i="1"/>
  <c r="J172" i="1"/>
  <c r="N172" i="1" s="1"/>
  <c r="N171" i="1"/>
  <c r="L171" i="1"/>
  <c r="J171" i="1"/>
  <c r="L170" i="1"/>
  <c r="J170" i="1"/>
  <c r="N170" i="1" s="1"/>
  <c r="P169" i="1"/>
  <c r="L169" i="1"/>
  <c r="P168" i="1"/>
  <c r="L168" i="1"/>
  <c r="P167" i="1"/>
  <c r="L167" i="1"/>
  <c r="L166" i="1"/>
  <c r="P166" i="1" s="1"/>
  <c r="L165" i="1"/>
  <c r="P165" i="1" s="1"/>
  <c r="L164" i="1"/>
  <c r="P164" i="1" s="1"/>
  <c r="P163" i="1"/>
  <c r="L163" i="1"/>
  <c r="L162" i="1"/>
  <c r="P162" i="1" s="1"/>
  <c r="N161" i="1"/>
  <c r="L160" i="1"/>
  <c r="P160" i="1" s="1"/>
  <c r="L159" i="1"/>
  <c r="P159" i="1" s="1"/>
  <c r="P158" i="1"/>
  <c r="L158" i="1"/>
  <c r="L157" i="1"/>
  <c r="P157" i="1" s="1"/>
  <c r="L156" i="1"/>
  <c r="K156" i="1" s="1"/>
  <c r="J156" i="1"/>
  <c r="L155" i="1"/>
  <c r="K155" i="1"/>
  <c r="J155" i="1"/>
  <c r="P154" i="1"/>
  <c r="N154" i="1"/>
  <c r="N153" i="1"/>
  <c r="L152" i="1"/>
  <c r="J152" i="1"/>
  <c r="N152" i="1" s="1"/>
  <c r="L151" i="1"/>
  <c r="N150" i="1"/>
  <c r="L149" i="1"/>
  <c r="J149" i="1" s="1"/>
  <c r="N149" i="1" s="1"/>
  <c r="K149" i="1"/>
  <c r="L148" i="1"/>
  <c r="K148" i="1"/>
  <c r="J148" i="1"/>
  <c r="N148" i="1" s="1"/>
  <c r="N147" i="1"/>
  <c r="N146" i="1"/>
  <c r="N145" i="1"/>
  <c r="P144" i="1"/>
  <c r="N144" i="1"/>
  <c r="N143" i="1"/>
  <c r="N142" i="1"/>
  <c r="L141" i="1"/>
  <c r="K141" i="1" s="1"/>
  <c r="J141" i="1"/>
  <c r="N141" i="1" s="1"/>
  <c r="L140" i="1"/>
  <c r="P140" i="1" s="1"/>
  <c r="L139" i="1"/>
  <c r="K139" i="1" s="1"/>
  <c r="J139" i="1"/>
  <c r="N139" i="1" s="1"/>
  <c r="L138" i="1"/>
  <c r="K138" i="1" s="1"/>
  <c r="J138" i="1"/>
  <c r="N138" i="1" s="1"/>
  <c r="L137" i="1"/>
  <c r="P137" i="1" s="1"/>
  <c r="L136" i="1"/>
  <c r="P136" i="1" s="1"/>
  <c r="P135" i="1"/>
  <c r="N135" i="1"/>
  <c r="P134" i="1"/>
  <c r="N134" i="1"/>
  <c r="K134" i="1"/>
  <c r="L133" i="1"/>
  <c r="P133" i="1" s="1"/>
  <c r="L132" i="1"/>
  <c r="P132" i="1" s="1"/>
  <c r="N131" i="1"/>
  <c r="L131" i="1"/>
  <c r="N130" i="1"/>
  <c r="L130" i="1"/>
  <c r="P129" i="1"/>
  <c r="L129" i="1"/>
  <c r="L128" i="1"/>
  <c r="P128" i="1" s="1"/>
  <c r="L127" i="1"/>
  <c r="J127" i="1"/>
  <c r="N127" i="1" s="1"/>
  <c r="L126" i="1"/>
  <c r="J126" i="1"/>
  <c r="N126" i="1" s="1"/>
  <c r="P125" i="1"/>
  <c r="L125" i="1"/>
  <c r="L124" i="1"/>
  <c r="P124" i="1" s="1"/>
  <c r="L123" i="1"/>
  <c r="P123" i="1" s="1"/>
  <c r="L122" i="1"/>
  <c r="P122" i="1" s="1"/>
  <c r="L121" i="1"/>
  <c r="P121" i="1" s="1"/>
  <c r="L120" i="1"/>
  <c r="P120" i="1" s="1"/>
  <c r="P119" i="1"/>
  <c r="L119" i="1"/>
  <c r="L118" i="1"/>
  <c r="P118" i="1" s="1"/>
  <c r="P117" i="1"/>
  <c r="L117" i="1"/>
  <c r="N116" i="1"/>
  <c r="N115" i="1"/>
  <c r="N114" i="1"/>
  <c r="L113" i="1"/>
  <c r="K113" i="1"/>
  <c r="J113" i="1"/>
  <c r="L112" i="1"/>
  <c r="P112" i="1" s="1"/>
  <c r="P111" i="1"/>
  <c r="L111" i="1"/>
  <c r="P110" i="1"/>
  <c r="L110" i="1"/>
  <c r="L109" i="1"/>
  <c r="P109" i="1" s="1"/>
  <c r="L108" i="1"/>
  <c r="P108" i="1" s="1"/>
  <c r="L107" i="1"/>
  <c r="J107" i="1"/>
  <c r="N107" i="1" s="1"/>
  <c r="P106" i="1"/>
  <c r="N106" i="1"/>
  <c r="K106" i="1"/>
  <c r="P105" i="1"/>
  <c r="N105" i="1"/>
  <c r="K105" i="1"/>
  <c r="P104" i="1"/>
  <c r="L104" i="1"/>
  <c r="P103" i="1"/>
  <c r="L103" i="1"/>
  <c r="L102" i="1"/>
  <c r="P102" i="1" s="1"/>
  <c r="L101" i="1"/>
  <c r="P101" i="1" s="1"/>
  <c r="L100" i="1"/>
  <c r="P100" i="1" s="1"/>
  <c r="L99" i="1"/>
  <c r="P99" i="1" s="1"/>
  <c r="P98" i="1"/>
  <c r="L98" i="1"/>
  <c r="P97" i="1"/>
  <c r="L97" i="1"/>
  <c r="P96" i="1"/>
  <c r="L96" i="1"/>
  <c r="L92" i="1"/>
  <c r="J92" i="1"/>
  <c r="N92" i="1" s="1"/>
  <c r="P91" i="1"/>
  <c r="L91" i="1"/>
  <c r="N90" i="1"/>
  <c r="L89" i="1"/>
  <c r="P89" i="1" s="1"/>
  <c r="P88" i="1"/>
  <c r="L88" i="1"/>
  <c r="V87" i="1"/>
  <c r="V3357" i="1" s="1"/>
  <c r="L86" i="1"/>
  <c r="K86" i="1" s="1"/>
  <c r="J86" i="1"/>
  <c r="N86" i="1" s="1"/>
  <c r="N85" i="1"/>
  <c r="L84" i="1"/>
  <c r="N83" i="1"/>
  <c r="N82" i="1"/>
  <c r="N81" i="1"/>
  <c r="N80" i="1"/>
  <c r="N79" i="1"/>
  <c r="N78" i="1"/>
  <c r="N77" i="1"/>
  <c r="N76" i="1"/>
  <c r="L76" i="1"/>
  <c r="L75" i="1"/>
  <c r="P74" i="1"/>
  <c r="N74" i="1"/>
  <c r="L73" i="1"/>
  <c r="P73" i="1" s="1"/>
  <c r="N72" i="1"/>
  <c r="L72" i="1"/>
  <c r="P72" i="1" s="1"/>
  <c r="N71" i="1"/>
  <c r="L71" i="1"/>
  <c r="K71" i="1"/>
  <c r="J71" i="1"/>
  <c r="L70" i="1"/>
  <c r="K70" i="1"/>
  <c r="J70" i="1"/>
  <c r="N70" i="1" s="1"/>
  <c r="N69" i="1"/>
  <c r="L69" i="1"/>
  <c r="K69" i="1" s="1"/>
  <c r="J69" i="1"/>
  <c r="L68" i="1"/>
  <c r="K68" i="1" s="1"/>
  <c r="L67" i="1"/>
  <c r="L66" i="1"/>
  <c r="L65" i="1"/>
  <c r="J65" i="1" s="1"/>
  <c r="N65" i="1" s="1"/>
  <c r="K65" i="1"/>
  <c r="L64" i="1"/>
  <c r="J64" i="1" s="1"/>
  <c r="N64" i="1" s="1"/>
  <c r="K64" i="1"/>
  <c r="N63" i="1"/>
  <c r="L63" i="1"/>
  <c r="K63" i="1"/>
  <c r="J63" i="1"/>
  <c r="P62" i="1"/>
  <c r="N62" i="1"/>
  <c r="L62" i="1"/>
  <c r="N61" i="1"/>
  <c r="L61" i="1"/>
  <c r="P61" i="1" s="1"/>
  <c r="K61" i="1"/>
  <c r="P60" i="1"/>
  <c r="N60" i="1"/>
  <c r="K60" i="1"/>
  <c r="P59" i="1"/>
  <c r="N59" i="1"/>
  <c r="L59" i="1"/>
  <c r="N58" i="1"/>
  <c r="L58" i="1"/>
  <c r="P58" i="1" s="1"/>
  <c r="P57" i="1"/>
  <c r="N57" i="1"/>
  <c r="L57" i="1"/>
  <c r="N56" i="1"/>
  <c r="L56" i="1"/>
  <c r="P56" i="1" s="1"/>
  <c r="P55" i="1"/>
  <c r="N55" i="1"/>
  <c r="L55" i="1"/>
  <c r="P54" i="1"/>
  <c r="N54" i="1"/>
  <c r="N53" i="1"/>
  <c r="L53" i="1"/>
  <c r="P53" i="1" s="1"/>
  <c r="P52" i="1"/>
  <c r="N52" i="1"/>
  <c r="P51" i="1"/>
  <c r="N51" i="1"/>
  <c r="M51" i="1"/>
  <c r="P50" i="1"/>
  <c r="N50" i="1"/>
  <c r="L50" i="1"/>
  <c r="N49" i="1"/>
  <c r="L49" i="1"/>
  <c r="P49" i="1" s="1"/>
  <c r="P48" i="1"/>
  <c r="N48" i="1"/>
  <c r="L48" i="1"/>
  <c r="P47" i="1"/>
  <c r="N47" i="1"/>
  <c r="P46" i="1"/>
  <c r="N46" i="1"/>
  <c r="P45" i="1"/>
  <c r="N45" i="1"/>
  <c r="N44" i="1"/>
  <c r="N43" i="1"/>
  <c r="N42" i="1"/>
  <c r="N41" i="1"/>
  <c r="L40" i="1"/>
  <c r="L39" i="1"/>
  <c r="J39" i="1"/>
  <c r="N39" i="1" s="1"/>
  <c r="N38" i="1"/>
  <c r="N37" i="1"/>
  <c r="N36" i="1"/>
  <c r="N35" i="1"/>
  <c r="N34" i="1"/>
  <c r="N33" i="1"/>
  <c r="L32" i="1"/>
  <c r="J32" i="1" s="1"/>
  <c r="N32" i="1" s="1"/>
  <c r="K32" i="1"/>
  <c r="L31" i="1"/>
  <c r="J31" i="1" s="1"/>
  <c r="N31" i="1" s="1"/>
  <c r="K31" i="1"/>
  <c r="L30" i="1"/>
  <c r="J30" i="1" s="1"/>
  <c r="N30" i="1" s="1"/>
  <c r="K30" i="1"/>
  <c r="L29" i="1"/>
  <c r="K29" i="1"/>
  <c r="J29" i="1"/>
  <c r="N29" i="1" s="1"/>
  <c r="L28" i="1"/>
  <c r="K28" i="1" s="1"/>
  <c r="J28" i="1"/>
  <c r="L27" i="1"/>
  <c r="K27" i="1"/>
  <c r="J27" i="1"/>
  <c r="L26" i="1"/>
  <c r="K26" i="1"/>
  <c r="J26" i="1"/>
  <c r="N26" i="1" s="1"/>
  <c r="L25" i="1"/>
  <c r="K25" i="1"/>
  <c r="J25" i="1"/>
  <c r="N25" i="1" s="1"/>
  <c r="L24" i="1"/>
  <c r="J24" i="1" s="1"/>
  <c r="N24" i="1" s="1"/>
  <c r="K24" i="1"/>
  <c r="L23" i="1"/>
  <c r="J23" i="1"/>
  <c r="L22" i="1"/>
  <c r="K22" i="1"/>
  <c r="J22" i="1"/>
  <c r="L21" i="1"/>
  <c r="K21" i="1"/>
  <c r="J21" i="1"/>
  <c r="L20" i="1"/>
  <c r="J20" i="1" s="1"/>
  <c r="K20" i="1"/>
  <c r="N19" i="1"/>
  <c r="L19" i="1"/>
  <c r="P19" i="1" s="1"/>
  <c r="L18" i="1"/>
  <c r="J18" i="1" s="1"/>
  <c r="K18" i="1"/>
  <c r="V17" i="1"/>
  <c r="L16" i="1"/>
  <c r="K16" i="1"/>
  <c r="J16" i="1"/>
  <c r="L15" i="1"/>
  <c r="K15" i="1"/>
  <c r="J15" i="1"/>
  <c r="L14" i="1"/>
  <c r="K14" i="1"/>
  <c r="J14" i="1"/>
  <c r="N14" i="1" s="1"/>
  <c r="L13" i="1"/>
  <c r="K13" i="1"/>
  <c r="J13" i="1"/>
  <c r="N13" i="1" s="1"/>
  <c r="L12" i="1"/>
  <c r="K12" i="1" s="1"/>
  <c r="L11" i="1"/>
  <c r="K11" i="1"/>
  <c r="J11" i="1"/>
  <c r="L10" i="1"/>
  <c r="K10" i="1" s="1"/>
  <c r="L9" i="1"/>
  <c r="J9" i="1"/>
  <c r="N9" i="1" s="1"/>
  <c r="L8" i="1"/>
  <c r="K8" i="1" s="1"/>
  <c r="J8" i="1" s="1"/>
  <c r="L7" i="1"/>
  <c r="K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N6" i="1"/>
  <c r="L6" i="1"/>
  <c r="K6" i="1"/>
  <c r="J6" i="1"/>
  <c r="A6" i="1"/>
  <c r="L5" i="1"/>
  <c r="K5" i="1"/>
  <c r="J5" i="1"/>
  <c r="J3357" i="1" l="1"/>
  <c r="N20" i="1"/>
  <c r="J75" i="1"/>
  <c r="N75" i="1" s="1"/>
  <c r="K75" i="1"/>
  <c r="L3355" i="1"/>
  <c r="L3352" i="1"/>
  <c r="J66" i="1"/>
  <c r="N66" i="1" s="1"/>
  <c r="K66" i="1"/>
  <c r="V3355" i="1"/>
  <c r="V3352" i="1"/>
  <c r="J68" i="1"/>
  <c r="N68" i="1" s="1"/>
  <c r="J282" i="1"/>
  <c r="N282" i="1" s="1"/>
  <c r="K282" i="1"/>
  <c r="K3357" i="1"/>
  <c r="J209" i="1"/>
  <c r="N209" i="1" s="1"/>
  <c r="K209" i="1"/>
  <c r="N5" i="1"/>
  <c r="J12" i="1"/>
  <c r="N12" i="1" s="1"/>
  <c r="N261" i="1"/>
  <c r="K261" i="1"/>
  <c r="J305" i="1"/>
  <c r="K305" i="1"/>
  <c r="J312" i="1"/>
  <c r="N312" i="1" s="1"/>
  <c r="K312" i="1"/>
  <c r="J514" i="1"/>
  <c r="K514" i="1"/>
  <c r="J644" i="1"/>
  <c r="K644" i="1"/>
  <c r="J651" i="1"/>
  <c r="N651" i="1" s="1"/>
  <c r="K651" i="1"/>
  <c r="N3357" i="1"/>
  <c r="J10" i="1"/>
  <c r="J3352" i="1" s="1"/>
  <c r="K375" i="1"/>
  <c r="N375" i="1"/>
  <c r="K620" i="1"/>
  <c r="J620" i="1"/>
  <c r="N620" i="1" s="1"/>
  <c r="J151" i="1"/>
  <c r="N151" i="1" s="1"/>
  <c r="K151" i="1"/>
  <c r="K3355" i="1" s="1"/>
  <c r="N376" i="1"/>
  <c r="K376" i="1"/>
  <c r="K427" i="1"/>
  <c r="J427" i="1"/>
  <c r="K291" i="1"/>
  <c r="N291" i="1"/>
  <c r="J307" i="1"/>
  <c r="K307" i="1"/>
  <c r="N377" i="1"/>
  <c r="K377" i="1"/>
  <c r="J476" i="1"/>
  <c r="N476" i="1" s="1"/>
  <c r="K476" i="1"/>
  <c r="K558" i="1"/>
  <c r="J558" i="1"/>
  <c r="K623" i="1"/>
  <c r="J623" i="1"/>
  <c r="K654" i="1"/>
  <c r="J654" i="1"/>
  <c r="M3357" i="1"/>
  <c r="M3352" i="1"/>
  <c r="K51" i="1"/>
  <c r="J438" i="1"/>
  <c r="N438" i="1" s="1"/>
  <c r="K438" i="1"/>
  <c r="J446" i="1"/>
  <c r="N446" i="1" s="1"/>
  <c r="K446" i="1"/>
  <c r="J40" i="1"/>
  <c r="K40" i="1"/>
  <c r="K67" i="1"/>
  <c r="K3352" i="1" s="1"/>
  <c r="J67" i="1"/>
  <c r="N67" i="1" s="1"/>
  <c r="N281" i="1"/>
  <c r="K281" i="1"/>
  <c r="J488" i="1"/>
  <c r="K488" i="1"/>
  <c r="J492" i="1"/>
  <c r="K492" i="1"/>
  <c r="J799" i="1"/>
  <c r="N1080" i="1"/>
  <c r="K1080" i="1"/>
  <c r="J487" i="1"/>
  <c r="N487" i="1" s="1"/>
  <c r="J500" i="1"/>
  <c r="J513" i="1"/>
  <c r="N513" i="1" s="1"/>
  <c r="J527" i="1"/>
  <c r="N527" i="1" s="1"/>
  <c r="J529" i="1"/>
  <c r="J632" i="1"/>
  <c r="K642" i="1"/>
  <c r="J718" i="1"/>
  <c r="N718" i="1" s="1"/>
  <c r="J731" i="1"/>
  <c r="N731" i="1" s="1"/>
  <c r="J778" i="1"/>
  <c r="N778" i="1" s="1"/>
  <c r="N1020" i="1"/>
  <c r="K1020" i="1"/>
  <c r="J621" i="1"/>
  <c r="K624" i="1"/>
  <c r="J627" i="1"/>
  <c r="N627" i="1" s="1"/>
  <c r="J630" i="1"/>
  <c r="J637" i="1"/>
  <c r="N637" i="1" s="1"/>
  <c r="J713" i="1"/>
  <c r="K721" i="1"/>
  <c r="J734" i="1"/>
  <c r="J758" i="1"/>
  <c r="N837" i="1"/>
  <c r="N3354" i="1" s="1"/>
  <c r="K3358" i="1"/>
  <c r="K373" i="1"/>
  <c r="J251" i="1"/>
  <c r="J253" i="1"/>
  <c r="J302" i="1"/>
  <c r="N302" i="1" s="1"/>
  <c r="J310" i="1"/>
  <c r="N310" i="1" s="1"/>
  <c r="K378" i="1"/>
  <c r="J420" i="1"/>
  <c r="N420" i="1" s="1"/>
  <c r="J461" i="1"/>
  <c r="J463" i="1"/>
  <c r="J465" i="1"/>
  <c r="J483" i="1"/>
  <c r="J497" i="1"/>
  <c r="J499" i="1"/>
  <c r="N499" i="1" s="1"/>
  <c r="J518" i="1"/>
  <c r="J227" i="1"/>
  <c r="N227" i="1" s="1"/>
  <c r="N3353" i="1" s="1"/>
  <c r="J534" i="1"/>
  <c r="K622" i="1"/>
  <c r="J648" i="1"/>
  <c r="N648" i="1" s="1"/>
  <c r="J722" i="1"/>
  <c r="J768" i="1"/>
  <c r="K782" i="1"/>
  <c r="J810" i="1"/>
  <c r="N810" i="1" s="1"/>
  <c r="N862" i="1"/>
  <c r="N3356" i="1" s="1"/>
  <c r="K862" i="1"/>
  <c r="N1023" i="1"/>
  <c r="K1023" i="1"/>
  <c r="J895" i="1"/>
  <c r="J933" i="1"/>
  <c r="J3356" i="1" s="1"/>
  <c r="J979" i="1"/>
  <c r="J989" i="1"/>
  <c r="N989" i="1" s="1"/>
  <c r="K1021" i="1"/>
  <c r="J1059" i="1"/>
  <c r="J1073" i="1"/>
  <c r="N1073" i="1" s="1"/>
  <c r="J1263" i="1"/>
  <c r="K828" i="1"/>
  <c r="J856" i="1"/>
  <c r="N856" i="1" s="1"/>
  <c r="J904" i="1"/>
  <c r="N904" i="1" s="1"/>
  <c r="J946" i="1"/>
  <c r="J1018" i="1"/>
  <c r="J1064" i="1"/>
  <c r="N1064" i="1" s="1"/>
  <c r="J1097" i="1"/>
  <c r="J1199" i="1"/>
  <c r="J1285" i="1"/>
  <c r="K856" i="1"/>
  <c r="J1035" i="1"/>
  <c r="J1037" i="1"/>
  <c r="J1039" i="1"/>
  <c r="J1088" i="1"/>
  <c r="N1088" i="1" s="1"/>
  <c r="J1287" i="1"/>
  <c r="J1058" i="1"/>
  <c r="N1058" i="1" s="1"/>
  <c r="J1100" i="1"/>
  <c r="J1241" i="1"/>
  <c r="J1276" i="1"/>
  <c r="N1276" i="1" s="1"/>
  <c r="J1286" i="1"/>
  <c r="N1286" i="1" s="1"/>
  <c r="K1553" i="1"/>
  <c r="N1553" i="1"/>
  <c r="K1300" i="1"/>
  <c r="K1302" i="1"/>
  <c r="J1416" i="1"/>
  <c r="N1416" i="1" s="1"/>
  <c r="J1418" i="1"/>
  <c r="N1418" i="1" s="1"/>
  <c r="J1430" i="1"/>
  <c r="N1430" i="1" s="1"/>
  <c r="J1556" i="1"/>
  <c r="J1558" i="1"/>
  <c r="J1560" i="1"/>
  <c r="J1618" i="1"/>
  <c r="J1622" i="1"/>
  <c r="J1677" i="1"/>
  <c r="J1684" i="1"/>
  <c r="J1698" i="1"/>
  <c r="N1698" i="1" s="1"/>
  <c r="K1798" i="1"/>
  <c r="J1798" i="1"/>
  <c r="N1798" i="1" s="1"/>
  <c r="K1802" i="1"/>
  <c r="J1802" i="1"/>
  <c r="N1802" i="1" s="1"/>
  <c r="K1963" i="1"/>
  <c r="J1963" i="1"/>
  <c r="K2330" i="1"/>
  <c r="J2330" i="1"/>
  <c r="K2573" i="1"/>
  <c r="J2573" i="1"/>
  <c r="N2573" i="1" s="1"/>
  <c r="J1400" i="1"/>
  <c r="N1400" i="1" s="1"/>
  <c r="J1478" i="1"/>
  <c r="J1522" i="1"/>
  <c r="J1524" i="1"/>
  <c r="J1614" i="1"/>
  <c r="J1616" i="1"/>
  <c r="J1620" i="1"/>
  <c r="K1744" i="1"/>
  <c r="J1744" i="1"/>
  <c r="N1744" i="1" s="1"/>
  <c r="K1799" i="1"/>
  <c r="J1799" i="1"/>
  <c r="K1803" i="1"/>
  <c r="J1803" i="1"/>
  <c r="K1981" i="1"/>
  <c r="J1981" i="1"/>
  <c r="J1334" i="1"/>
  <c r="N1334" i="1" s="1"/>
  <c r="K1814" i="1"/>
  <c r="J1814" i="1"/>
  <c r="N1814" i="1" s="1"/>
  <c r="K1859" i="1"/>
  <c r="J1859" i="1"/>
  <c r="K1912" i="1"/>
  <c r="J1912" i="1"/>
  <c r="N1912" i="1" s="1"/>
  <c r="K1940" i="1"/>
  <c r="J1940" i="1"/>
  <c r="N1940" i="1" s="1"/>
  <c r="K1968" i="1"/>
  <c r="J1968" i="1"/>
  <c r="N1968" i="1" s="1"/>
  <c r="J2067" i="1"/>
  <c r="N2067" i="1" s="1"/>
  <c r="K2067" i="1"/>
  <c r="K2087" i="1"/>
  <c r="J2087" i="1"/>
  <c r="N2087" i="1" s="1"/>
  <c r="K2227" i="1"/>
  <c r="J2227" i="1"/>
  <c r="J1301" i="1"/>
  <c r="K1767" i="1"/>
  <c r="J1767" i="1"/>
  <c r="K1787" i="1"/>
  <c r="J1787" i="1"/>
  <c r="K1809" i="1"/>
  <c r="J1809" i="1"/>
  <c r="K1843" i="1"/>
  <c r="J1843" i="1"/>
  <c r="K1847" i="1"/>
  <c r="J1847" i="1"/>
  <c r="K1913" i="1"/>
  <c r="J1913" i="1"/>
  <c r="N1913" i="1" s="1"/>
  <c r="K1969" i="1"/>
  <c r="J1969" i="1"/>
  <c r="K1992" i="1"/>
  <c r="J1992" i="1"/>
  <c r="K2006" i="1"/>
  <c r="J2006" i="1"/>
  <c r="K2020" i="1"/>
  <c r="J2020" i="1"/>
  <c r="K2024" i="1"/>
  <c r="J2024" i="1"/>
  <c r="K2402" i="1"/>
  <c r="J2402" i="1"/>
  <c r="J2427" i="1"/>
  <c r="K2427" i="1"/>
  <c r="K2509" i="1"/>
  <c r="J2509" i="1"/>
  <c r="J1399" i="1"/>
  <c r="N1399" i="1" s="1"/>
  <c r="J1555" i="1"/>
  <c r="J1557" i="1"/>
  <c r="J1559" i="1"/>
  <c r="J1561" i="1"/>
  <c r="J1566" i="1"/>
  <c r="N1566" i="1" s="1"/>
  <c r="J1619" i="1"/>
  <c r="N1619" i="1" s="1"/>
  <c r="J1676" i="1"/>
  <c r="J1678" i="1"/>
  <c r="J1692" i="1"/>
  <c r="K1942" i="1"/>
  <c r="J1942" i="1"/>
  <c r="J2017" i="1"/>
  <c r="N2017" i="1" s="1"/>
  <c r="K2017" i="1"/>
  <c r="J1315" i="1"/>
  <c r="J1365" i="1"/>
  <c r="N1365" i="1" s="1"/>
  <c r="J1431" i="1"/>
  <c r="N1431" i="1" s="1"/>
  <c r="J1472" i="1"/>
  <c r="N1472" i="1" s="1"/>
  <c r="J1477" i="1"/>
  <c r="J1479" i="1"/>
  <c r="J1521" i="1"/>
  <c r="J1523" i="1"/>
  <c r="J1525" i="1"/>
  <c r="J1604" i="1"/>
  <c r="N1604" i="1" s="1"/>
  <c r="J1610" i="1"/>
  <c r="J1629" i="1"/>
  <c r="J1699" i="1"/>
  <c r="N1699" i="1" s="1"/>
  <c r="K1746" i="1"/>
  <c r="J1746" i="1"/>
  <c r="N1746" i="1" s="1"/>
  <c r="K1854" i="1"/>
  <c r="J1854" i="1"/>
  <c r="K1890" i="1"/>
  <c r="J1890" i="1"/>
  <c r="N1890" i="1" s="1"/>
  <c r="J2012" i="1"/>
  <c r="K2012" i="1"/>
  <c r="J1298" i="1"/>
  <c r="K1891" i="1"/>
  <c r="J1891" i="1"/>
  <c r="K1908" i="1"/>
  <c r="J1908" i="1"/>
  <c r="K1994" i="1"/>
  <c r="J1994" i="1"/>
  <c r="N1994" i="1" s="1"/>
  <c r="J2008" i="1"/>
  <c r="K2008" i="1"/>
  <c r="K1845" i="1"/>
  <c r="J1845" i="1"/>
  <c r="K1849" i="1"/>
  <c r="J1849" i="1"/>
  <c r="K1944" i="1"/>
  <c r="J1944" i="1"/>
  <c r="K1966" i="1"/>
  <c r="J1966" i="1"/>
  <c r="K1995" i="1"/>
  <c r="J1995" i="1"/>
  <c r="N1995" i="1" s="1"/>
  <c r="K1813" i="1"/>
  <c r="K1967" i="1"/>
  <c r="K1993" i="1"/>
  <c r="K2010" i="1"/>
  <c r="K2013" i="1"/>
  <c r="J2212" i="1"/>
  <c r="N2212" i="1" s="1"/>
  <c r="J2435" i="1"/>
  <c r="K2435" i="1"/>
  <c r="K2081" i="1"/>
  <c r="J2081" i="1"/>
  <c r="J2692" i="1"/>
  <c r="K2692" i="1"/>
  <c r="K2014" i="1"/>
  <c r="K2044" i="1"/>
  <c r="J2027" i="1"/>
  <c r="K2027" i="1"/>
  <c r="K2205" i="1"/>
  <c r="J2205" i="1"/>
  <c r="K2209" i="1"/>
  <c r="J2209" i="1"/>
  <c r="J2475" i="1"/>
  <c r="K2475" i="1"/>
  <c r="K2739" i="1"/>
  <c r="J2739" i="1"/>
  <c r="N2739" i="1" s="1"/>
  <c r="J3163" i="1"/>
  <c r="N3163" i="1" s="1"/>
  <c r="K3163" i="1"/>
  <c r="K2565" i="1"/>
  <c r="J2565" i="1"/>
  <c r="J1715" i="1"/>
  <c r="J1729" i="1"/>
  <c r="J1733" i="1"/>
  <c r="J2700" i="1"/>
  <c r="N2700" i="1" s="1"/>
  <c r="K2700" i="1"/>
  <c r="J2126" i="1"/>
  <c r="N2126" i="1" s="1"/>
  <c r="K2126" i="1"/>
  <c r="K2277" i="1"/>
  <c r="J2277" i="1"/>
  <c r="K2053" i="1"/>
  <c r="K2069" i="1"/>
  <c r="K2083" i="1"/>
  <c r="J2083" i="1"/>
  <c r="N2083" i="1" s="1"/>
  <c r="K2089" i="1"/>
  <c r="K2109" i="1"/>
  <c r="J2109" i="1"/>
  <c r="K2142" i="1"/>
  <c r="K2144" i="1"/>
  <c r="K2164" i="1"/>
  <c r="K2174" i="1"/>
  <c r="K2199" i="1"/>
  <c r="J2199" i="1"/>
  <c r="K2268" i="1"/>
  <c r="K2288" i="1"/>
  <c r="J2288" i="1"/>
  <c r="K2404" i="1"/>
  <c r="K2416" i="1"/>
  <c r="K2422" i="1"/>
  <c r="J2422" i="1"/>
  <c r="K2430" i="1"/>
  <c r="K3354" i="1" s="1"/>
  <c r="Q3354" i="1" s="1"/>
  <c r="K2440" i="1"/>
  <c r="K2477" i="1"/>
  <c r="K2561" i="1"/>
  <c r="J2561" i="1"/>
  <c r="K2682" i="1"/>
  <c r="J2682" i="1"/>
  <c r="N2682" i="1" s="1"/>
  <c r="K2749" i="1"/>
  <c r="J2749" i="1"/>
  <c r="K2818" i="1"/>
  <c r="J2818" i="1"/>
  <c r="N2818" i="1" s="1"/>
  <c r="K2171" i="1"/>
  <c r="J2171" i="1"/>
  <c r="K2380" i="1"/>
  <c r="J2380" i="1"/>
  <c r="K2484" i="1"/>
  <c r="J2484" i="1"/>
  <c r="N2484" i="1" s="1"/>
  <c r="K2631" i="1"/>
  <c r="J2631" i="1"/>
  <c r="N2631" i="1" s="1"/>
  <c r="K2730" i="1"/>
  <c r="J2730" i="1"/>
  <c r="N2730" i="1" s="1"/>
  <c r="I3355" i="1"/>
  <c r="I3352" i="1"/>
  <c r="K2085" i="1"/>
  <c r="J2085" i="1"/>
  <c r="N2085" i="1" s="1"/>
  <c r="K2111" i="1"/>
  <c r="J2111" i="1"/>
  <c r="N2111" i="1" s="1"/>
  <c r="K2138" i="1"/>
  <c r="J2138" i="1"/>
  <c r="N2138" i="1" s="1"/>
  <c r="K2324" i="1"/>
  <c r="K2433" i="1"/>
  <c r="K2473" i="1"/>
  <c r="J2473" i="1"/>
  <c r="N2473" i="1" s="1"/>
  <c r="K2566" i="1"/>
  <c r="J2566" i="1"/>
  <c r="K2074" i="1"/>
  <c r="J2074" i="1"/>
  <c r="N2074" i="1" s="1"/>
  <c r="K2095" i="1"/>
  <c r="J2095" i="1"/>
  <c r="N2095" i="1" s="1"/>
  <c r="K2300" i="1"/>
  <c r="J2300" i="1"/>
  <c r="K2560" i="1"/>
  <c r="J2560" i="1"/>
  <c r="K2061" i="1"/>
  <c r="K2207" i="1"/>
  <c r="J2207" i="1"/>
  <c r="K2252" i="1"/>
  <c r="J2252" i="1"/>
  <c r="N2252" i="1" s="1"/>
  <c r="K2748" i="1"/>
  <c r="J2748" i="1"/>
  <c r="K2826" i="1"/>
  <c r="J2826" i="1"/>
  <c r="N2826" i="1" s="1"/>
  <c r="K2771" i="1"/>
  <c r="J2771" i="1"/>
  <c r="N2771" i="1" s="1"/>
  <c r="K2795" i="1"/>
  <c r="J2795" i="1"/>
  <c r="N2795" i="1" s="1"/>
  <c r="K2822" i="1"/>
  <c r="J2822" i="1"/>
  <c r="N2822" i="1" s="1"/>
  <c r="I3354" i="1"/>
  <c r="J2512" i="1"/>
  <c r="J2519" i="1"/>
  <c r="K2562" i="1"/>
  <c r="J2562" i="1"/>
  <c r="K2567" i="1"/>
  <c r="J2567" i="1"/>
  <c r="N2567" i="1" s="1"/>
  <c r="K2632" i="1"/>
  <c r="K2760" i="1"/>
  <c r="J2760" i="1"/>
  <c r="N2760" i="1" s="1"/>
  <c r="K2799" i="1"/>
  <c r="J2799" i="1"/>
  <c r="N2799" i="1" s="1"/>
  <c r="K2850" i="1"/>
  <c r="J2066" i="1"/>
  <c r="N2066" i="1" s="1"/>
  <c r="J2103" i="1"/>
  <c r="N2103" i="1" s="1"/>
  <c r="K2545" i="1"/>
  <c r="K2568" i="1"/>
  <c r="K2694" i="1"/>
  <c r="K2698" i="1"/>
  <c r="J2698" i="1"/>
  <c r="N2698" i="1" s="1"/>
  <c r="K2746" i="1"/>
  <c r="J2746" i="1"/>
  <c r="N2746" i="1" s="1"/>
  <c r="K2750" i="1"/>
  <c r="J2800" i="1"/>
  <c r="N2800" i="1" s="1"/>
  <c r="K2800" i="1"/>
  <c r="K2877" i="1"/>
  <c r="J2877" i="1"/>
  <c r="J2079" i="1"/>
  <c r="N2079" i="1" s="1"/>
  <c r="J2098" i="1"/>
  <c r="N2098" i="1" s="1"/>
  <c r="J2468" i="1"/>
  <c r="K2563" i="1"/>
  <c r="J2563" i="1"/>
  <c r="K2564" i="1"/>
  <c r="J2564" i="1"/>
  <c r="K2665" i="1"/>
  <c r="K2742" i="1"/>
  <c r="K2764" i="1"/>
  <c r="J2764" i="1"/>
  <c r="N2764" i="1" s="1"/>
  <c r="K2769" i="1"/>
  <c r="J2769" i="1"/>
  <c r="N2769" i="1" s="1"/>
  <c r="J3198" i="1"/>
  <c r="N3198" i="1" s="1"/>
  <c r="K3198" i="1"/>
  <c r="J3236" i="1"/>
  <c r="N3236" i="1" s="1"/>
  <c r="K3236" i="1"/>
  <c r="J3265" i="1"/>
  <c r="K3265" i="1"/>
  <c r="J3295" i="1"/>
  <c r="N3295" i="1" s="1"/>
  <c r="K3295" i="1"/>
  <c r="K2756" i="1"/>
  <c r="J2756" i="1"/>
  <c r="N2756" i="1" s="1"/>
  <c r="K2876" i="1"/>
  <c r="J2876" i="1"/>
  <c r="N2876" i="1" s="1"/>
  <c r="J3235" i="1"/>
  <c r="N3235" i="1" s="1"/>
  <c r="K2787" i="1"/>
  <c r="J2787" i="1"/>
  <c r="N2787" i="1" s="1"/>
  <c r="K2814" i="1"/>
  <c r="J2814" i="1"/>
  <c r="N2814" i="1" s="1"/>
  <c r="K3074" i="1"/>
  <c r="J3074" i="1"/>
  <c r="J2686" i="1"/>
  <c r="K2783" i="1"/>
  <c r="J2783" i="1"/>
  <c r="N2783" i="1" s="1"/>
  <c r="K2796" i="1"/>
  <c r="K2823" i="1"/>
  <c r="K2862" i="1"/>
  <c r="J2862" i="1"/>
  <c r="K2791" i="1"/>
  <c r="J2791" i="1"/>
  <c r="N2791" i="1" s="1"/>
  <c r="K2843" i="1"/>
  <c r="J2843" i="1"/>
  <c r="K2871" i="1"/>
  <c r="J2871" i="1"/>
  <c r="J3113" i="1"/>
  <c r="N3113" i="1" s="1"/>
  <c r="K3113" i="1"/>
  <c r="K3128" i="1"/>
  <c r="K3160" i="1"/>
  <c r="J3160" i="1"/>
  <c r="N3160" i="1" s="1"/>
  <c r="J3167" i="1"/>
  <c r="K3167" i="1"/>
  <c r="K3266" i="1"/>
  <c r="J3266" i="1"/>
  <c r="J3117" i="1"/>
  <c r="K3117" i="1"/>
  <c r="J3303" i="1"/>
  <c r="K3303" i="1"/>
  <c r="K3159" i="1"/>
  <c r="J3159" i="1"/>
  <c r="N3159" i="1" s="1"/>
  <c r="J3075" i="1"/>
  <c r="N3075" i="1" s="1"/>
  <c r="K3077" i="1"/>
  <c r="Q3357" i="1" l="1"/>
  <c r="K3356" i="1"/>
  <c r="Q3356" i="1" s="1"/>
  <c r="J3358" i="1"/>
  <c r="N895" i="1"/>
  <c r="N3358" i="1" s="1"/>
  <c r="Q3358" i="1" s="1"/>
  <c r="K3353" i="1"/>
  <c r="Q3353" i="1" s="1"/>
  <c r="R3353" i="1" s="1"/>
  <c r="J3354" i="1"/>
  <c r="J3353" i="1"/>
  <c r="J3355" i="1"/>
  <c r="N3355" i="1"/>
  <c r="Q3355" i="1" s="1"/>
  <c r="R3355" i="1" s="1"/>
  <c r="N3352" i="1"/>
  <c r="Q3352" i="1" s="1"/>
  <c r="R3357" i="1" l="1"/>
</calcChain>
</file>

<file path=xl/sharedStrings.xml><?xml version="1.0" encoding="utf-8"?>
<sst xmlns="http://schemas.openxmlformats.org/spreadsheetml/2006/main" count="20311" uniqueCount="3574">
  <si>
    <t>Раздел II. Стоимость проведения капитального ремонта общего имущества в многоквартирных домах Ленинградской области в 2023, 2024 и 2025 годах</t>
  </si>
  <si>
    <t>№ 
п\п</t>
  </si>
  <si>
    <t>Год выполнения работ</t>
  </si>
  <si>
    <t>Наименование муниципального района</t>
  </si>
  <si>
    <t>Адрес МКД</t>
  </si>
  <si>
    <t>Код ФИАС</t>
  </si>
  <si>
    <t>Способ формирования фонда капитального ремонта</t>
  </si>
  <si>
    <t>Вид работ</t>
  </si>
  <si>
    <t>Стоимость капитального ремонта, рублей</t>
  </si>
  <si>
    <t>Строительный  контроль, рублей</t>
  </si>
  <si>
    <t>Количество лифтов, требующих замены, единиц</t>
  </si>
  <si>
    <t>Плановая дата завершения работ</t>
  </si>
  <si>
    <t>Дополнительные работы к ранее выполненным работам 
по капитальному ремонту  за счет средств собственников помещений в МКД</t>
  </si>
  <si>
    <t>Всего</t>
  </si>
  <si>
    <t>всего</t>
  </si>
  <si>
    <t>в том числе за счет средств собственников помещений 
в МКД</t>
  </si>
  <si>
    <t>в т.ч. за счет средств собственников помещений в МКД</t>
  </si>
  <si>
    <t xml:space="preserve">в том числе за счет средств областного бюджета </t>
  </si>
  <si>
    <t>вид работ</t>
  </si>
  <si>
    <t>стоимость капитального ремонта, рублей</t>
  </si>
  <si>
    <t>строительный  контроль,
рублей</t>
  </si>
  <si>
    <t>Бокситогорский муниципальный район</t>
  </si>
  <si>
    <t>Муниципальное образование Бокситогорское городское поселение</t>
  </si>
  <si>
    <t>Г. Бокситогорск, ул. Вишнякова, д. 21</t>
  </si>
  <si>
    <t>b0856ac3-460b-4c97-b39e-0c9381ebc8e5</t>
  </si>
  <si>
    <t>РО</t>
  </si>
  <si>
    <t>ЭС</t>
  </si>
  <si>
    <t>Г. Бокситогорск, ул. Вишнякова, д. 23</t>
  </si>
  <si>
    <t>9e5ae969-4d97-4216-b7af-204ebc01f3dc</t>
  </si>
  <si>
    <t>Г. Бокситогорск, ул. Вишнякова, д. 24</t>
  </si>
  <si>
    <t>e24ba7e7-1244-4136-a1ae-2159f9dcb6bd</t>
  </si>
  <si>
    <t>ПИР фасад</t>
  </si>
  <si>
    <t>Г. Бокситогорск, ул. Вишнякова, д. 26</t>
  </si>
  <si>
    <t>711d53f3-4664-49e1-b5bc-bba624230e2d</t>
  </si>
  <si>
    <t>ПИР крыша</t>
  </si>
  <si>
    <t>Г. Бокситогорск, ул. Вишнякова, д. 30</t>
  </si>
  <si>
    <t>32e75f38-d673-4e11-b199-e5f07d7d47b1</t>
  </si>
  <si>
    <t>фасад</t>
  </si>
  <si>
    <t>Г. Бокситогорск, ул. Воронина, д. 7</t>
  </si>
  <si>
    <t>e19a59c7-d4f5-45db-8aac-cd079938baaf</t>
  </si>
  <si>
    <t>Г. Бокситогорск, ул. Заводская, д. 5</t>
  </si>
  <si>
    <t>4c4dacfc-821a-4f42-b88a-16d77157ee39</t>
  </si>
  <si>
    <t>ПИР подвал</t>
  </si>
  <si>
    <t>Г. Бокситогорск, ул. Заводская, д. 6а</t>
  </si>
  <si>
    <t>f768bd0a-264a-4f90-86f0-563cbeb64148</t>
  </si>
  <si>
    <t>ХВС</t>
  </si>
  <si>
    <t>ГВС</t>
  </si>
  <si>
    <t>ВО</t>
  </si>
  <si>
    <t>Г. Бокситогорск, ул. Заводская, д. 7/2</t>
  </si>
  <si>
    <t>c55cedb5-3668-43b5-a2fa-213b052d16a8</t>
  </si>
  <si>
    <t>ПИР ТС</t>
  </si>
  <si>
    <t>Г. Бокситогорск, ул. Комсомольская, д. 14</t>
  </si>
  <si>
    <t>c3a560f0-3bff-4a5c-a50c-8344169ad0e2</t>
  </si>
  <si>
    <t xml:space="preserve">фасад </t>
  </si>
  <si>
    <t>Г. Бокситогорск, ул. Комсомольская, д. 15</t>
  </si>
  <si>
    <t>64ab82fb-02ad-4b47-9705-d4aa5055b76a</t>
  </si>
  <si>
    <t>Г. Бокситогорск, ул. Комсомольская, д. 16/11</t>
  </si>
  <si>
    <t>c5b167ba-846a-45c1-9183-0b453c30787e</t>
  </si>
  <si>
    <t>ТС</t>
  </si>
  <si>
    <t>ПУ и УУ</t>
  </si>
  <si>
    <t>Г. Бокситогорск, ул. Комсомольская, д. 17</t>
  </si>
  <si>
    <t>c714f6fd-eb67-4ac6-a3fc-455d93a07e1e</t>
  </si>
  <si>
    <t>Г. Бокситогорск, ул. Комсомольская, д. 18/18</t>
  </si>
  <si>
    <t>6881660e-5e16-40ef-8206-5c9146094875</t>
  </si>
  <si>
    <t>Г. Бокситогорск, ул. Комсомольская, д. 19/13</t>
  </si>
  <si>
    <t>f575bb5b-8390-467d-9b4b-f4bc51b73f82</t>
  </si>
  <si>
    <t>Г. Бокситогорск, ул. Комсомольская, д. 26/11</t>
  </si>
  <si>
    <t>ea57dc15-8c5e-4f35-8c3a-1a8aeea4995d</t>
  </si>
  <si>
    <t>Г. Бокситогорск, ул. Комсомольская, д. 3</t>
  </si>
  <si>
    <t>30f748a4-47de-4cef-a973-488a48bef58b</t>
  </si>
  <si>
    <t>ПИР ХВС</t>
  </si>
  <si>
    <t>ПИР ГВС</t>
  </si>
  <si>
    <t>Г. Бокситогорск, ул. Комсомольская, д. 5</t>
  </si>
  <si>
    <t>10677b10-ffc3-41f0-ad6c-d8c2b170e756</t>
  </si>
  <si>
    <t>Г. Бокситогорск, ул. Комсомольская, д. 6</t>
  </si>
  <si>
    <t>fdd6338c-dcfe-48cf-9dda-148a8b4152e0</t>
  </si>
  <si>
    <t>Г. Бокситогорск, ул. Красных Следопытов, д. 1</t>
  </si>
  <si>
    <t>59003e87-cdb8-45c9-ad76-f6dd6ae5ac18</t>
  </si>
  <si>
    <t>подвал</t>
  </si>
  <si>
    <t>фундамент</t>
  </si>
  <si>
    <t>Г. Бокситогорск, ул. Красных Следопытов, д. 3</t>
  </si>
  <si>
    <t>b11ee3c4-cca2-4e7b-a852-38cab42376ce</t>
  </si>
  <si>
    <t>Г. Бокситогорск, ул. Красных Следопытов, д. 4</t>
  </si>
  <si>
    <t>d6912a8f-fbcd-4b41-9aa4-f08372776ce9</t>
  </si>
  <si>
    <t>Г. Бокситогорск, ул. Красных Следопытов, д. 5</t>
  </si>
  <si>
    <t>c710f25d-993a-41d0-940d-4a179a4a369b</t>
  </si>
  <si>
    <t>Г. Бокситогорск, ул. Металлургов, д. 1/31</t>
  </si>
  <si>
    <t>3a8d15a0-ef75-42f7-a80c-145bd49127a4</t>
  </si>
  <si>
    <t>Г. Бокситогорск, ул. Новогородская, д. 4</t>
  </si>
  <si>
    <t>574dd4cc-b9de-4104-ac01-49d697b11da6</t>
  </si>
  <si>
    <t>Г. Бокситогорск, ул. Новогородская, д. 8</t>
  </si>
  <si>
    <t>c6d0bb30-dd7c-4900-920b-47932c523896</t>
  </si>
  <si>
    <t>Г. Бокситогорск, ул. Павлова, д. 23</t>
  </si>
  <si>
    <t>c6cf25d8-2740-42d9-941f-5a93cd56b998</t>
  </si>
  <si>
    <t>Г. Бокситогорск, ул. Садовая, д. 5</t>
  </si>
  <si>
    <t>542ddda0-5a67-4240-b3ad-b5ca24a01646</t>
  </si>
  <si>
    <t>крыша</t>
  </si>
  <si>
    <t>Г. Бокситогорск, ул. Садовая, д. 5а</t>
  </si>
  <si>
    <t>5f48a051-029c-4584-a1c2-1aa3fd92111d</t>
  </si>
  <si>
    <t>Г. Бокситогорск, ул. Советская, д. 9</t>
  </si>
  <si>
    <t>a742a749-59ff-4814-9de4-53cc01c7a0c1</t>
  </si>
  <si>
    <t>Г. Бокситогорск, ул. Социалистическая, д. 1</t>
  </si>
  <si>
    <t>a449636b-8b65-40d0-8d5f-4e735c0f9d10</t>
  </si>
  <si>
    <t>Г. Бокситогорск, ул. Социалистическая, д. 18</t>
  </si>
  <si>
    <t>0284dbe4-23ac-4e55-9794-f9336ab46b8b</t>
  </si>
  <si>
    <t>Г. Бокситогорск, ул. Спортивная, д. 10</t>
  </si>
  <si>
    <t>ac4df647-3313-47d7-be99-14aee8241c7a</t>
  </si>
  <si>
    <t>Г. Бокситогорск, ул. Спортивная, д. 12</t>
  </si>
  <si>
    <t>fc5be5c1-0c90-43a7-b66e-86d625d8707b</t>
  </si>
  <si>
    <t>Г. Бокситогорск, ул. Спортивная, д. 14</t>
  </si>
  <si>
    <t>e164bd86-a71b-4b3b-8ce4-a040c31b43db</t>
  </si>
  <si>
    <t>Г. Бокситогорск, ул. Школьная, д. 11/15</t>
  </si>
  <si>
    <t>cfe0d85b-bf12-48e9-89b2-45f90ad656f1</t>
  </si>
  <si>
    <t>Г. Бокситогорск, ул. Школьная, д. 23</t>
  </si>
  <si>
    <t>ccfff1db-0063-4b33-a9a3-081cc20a8c60</t>
  </si>
  <si>
    <t>Г. Бокситогорск, ул. Школьная, д. 24/8</t>
  </si>
  <si>
    <t>628ad0f7-d0c6-4dbe-acc7-e031e4681b5e</t>
  </si>
  <si>
    <t>Г. Бокситогорск, ул. Южная, д. 13</t>
  </si>
  <si>
    <t>16ba5b1f-950d-4f83-82a0-f8198c9bafe9</t>
  </si>
  <si>
    <t>Г. Бокситогорск, ул. Южная, д.15</t>
  </si>
  <si>
    <t>78160ca2-b8ea-4daa-ae18-542c0691d4aa</t>
  </si>
  <si>
    <t>Г. Бокситогорск, ул. Южная, д.17</t>
  </si>
  <si>
    <t>c59e6e69-7133-4b5c-a2bf-45500f3fa843</t>
  </si>
  <si>
    <t>Г. Бокситогорск, ул. Южная, д.19</t>
  </si>
  <si>
    <t>aaa15d8c-f0e3-40d8-966d-1a6726139348</t>
  </si>
  <si>
    <t>Г. Бокситогорск, ул. Южная, д.25</t>
  </si>
  <si>
    <t>ccfb0ff8-22ed-4c15-b62f-68bd5e280297</t>
  </si>
  <si>
    <t>Г. Бокситогорск, ш. Дымское, д. 3</t>
  </si>
  <si>
    <t>c479fc34-6074-4108-ba91-e2b977f102fd</t>
  </si>
  <si>
    <t>ПИР ВО</t>
  </si>
  <si>
    <t>Г. Бокситогорск, ш. Дымское, д. 4</t>
  </si>
  <si>
    <t>99817b5a-fcbb-4c9a-a0b0-c4e894e7775f</t>
  </si>
  <si>
    <t>Муниципальное образование Борское сельское поселение</t>
  </si>
  <si>
    <t>Дер. Бор, д. 26</t>
  </si>
  <si>
    <t>8f4e0445-422b-45b0-8777-bb8625370f20</t>
  </si>
  <si>
    <t>Пос. Сельхозтехника, д. 5</t>
  </si>
  <si>
    <t>462c422f-9077-44c2-911d-9d060404e894</t>
  </si>
  <si>
    <t>Муниципальное образование Город Пикалево</t>
  </si>
  <si>
    <t>Г. Пикалево, микрорайон 3, д.4</t>
  </si>
  <si>
    <t>2b0fc589-ec7a-4b00-8b13-3c0127d045f8</t>
  </si>
  <si>
    <t>Г. Пикалево, микрорайон 3, д.5</t>
  </si>
  <si>
    <t>196e2e3b-ec48-4fa7-b7d3-1f4c7bceb304</t>
  </si>
  <si>
    <t xml:space="preserve"> фасад</t>
  </si>
  <si>
    <t>Г. Пикалево, микрорайон 3, д.7</t>
  </si>
  <si>
    <t>c9112274-4244-4063-bdbc-f6d51c0d9a35</t>
  </si>
  <si>
    <t>Г. Пикалево, микрорайон 6, д. 18</t>
  </si>
  <si>
    <t>05d6c981-2e1a-4743-b032-e259f1eded0b</t>
  </si>
  <si>
    <t>Г. Пикалево, пер. 2 Театральный, д. 3</t>
  </si>
  <si>
    <t>157ce1ce-e0ac-4c91-969a-0f212d0238a0</t>
  </si>
  <si>
    <t>Г. Пикалево, пер. 2 Театральный, д. 5</t>
  </si>
  <si>
    <t>8055da8b-8222-4104-ad6b-866a8f810b05</t>
  </si>
  <si>
    <t>Г. Пикалево, ул. Вокзальная, д. 23</t>
  </si>
  <si>
    <t>4df25a3e-8697-4482-99a2-5aac961b4135</t>
  </si>
  <si>
    <t>Г. Пикалево, ул. Вокзальная, д. 28</t>
  </si>
  <si>
    <t>098046a7-a2b6-452d-8247-430a447b7086</t>
  </si>
  <si>
    <t>Г. Пикалево, ул. Вокзальная, д. 3</t>
  </si>
  <si>
    <t>ae80e297-7644-43b6-81e5-c9d970e69987</t>
  </si>
  <si>
    <t>Г. Пикалево, ул. Вокзальная, д. 7</t>
  </si>
  <si>
    <t>a0cea370-70f2-4b0b-8e92-c04fba6373a3</t>
  </si>
  <si>
    <t>Г. Пикалево, ул. Горняков, д. 2</t>
  </si>
  <si>
    <t>fc5ab48d-332b-4679-8de3-88086ddc4298</t>
  </si>
  <si>
    <t>Г. Пикалево, ул. Заводская, д. 19</t>
  </si>
  <si>
    <t>fbd6dd74-2aa2-437e-8d78-d59580b1f8d6</t>
  </si>
  <si>
    <t>Г. Пикалево, ул. Заводская, д. 23</t>
  </si>
  <si>
    <t>50069724-987f-4487-83c2-66eb124aa3b8</t>
  </si>
  <si>
    <t>Г. Пикалево, ул. Заводская, д. 25</t>
  </si>
  <si>
    <t>5a429788-e307-48d5-813c-28d0b87ebe60</t>
  </si>
  <si>
    <t>Г. Пикалево, ул. Молодежная, д. 4</t>
  </si>
  <si>
    <t>8c402b82-1d03-4482-a527-4566e17de082</t>
  </si>
  <si>
    <t>Г. Пикалево, ул. Молодежная, д. 5</t>
  </si>
  <si>
    <t>27137f81-d199-4420-8d9b-3d64a31d7604</t>
  </si>
  <si>
    <t>Г. Пикалево, ул. Советская, д. 29</t>
  </si>
  <si>
    <t>aac770f1-d1f3-4bb7-936e-ce7fa725612e</t>
  </si>
  <si>
    <t>ССРО</t>
  </si>
  <si>
    <t>Г. Пикалево, ул. Советская, д. 30</t>
  </si>
  <si>
    <t>f07067de-017b-4bfc-bc24-e394cf390167</t>
  </si>
  <si>
    <t>Г. Пикалево, ул. Советская, д. 36</t>
  </si>
  <si>
    <t>24f6f6b5-97e5-4f42-9786-e02ad1c4d5e2</t>
  </si>
  <si>
    <t>Г. Пикалево, ул. Советская, д. 44</t>
  </si>
  <si>
    <t>873b15f9-10bd-41a2-9df9-ad5e99544b9e</t>
  </si>
  <si>
    <t>Г. Пикалево, ул. Советская, д. 46</t>
  </si>
  <si>
    <t>47336e49-f78b-426a-9a27-9ae6e3219388</t>
  </si>
  <si>
    <t>Г. Пикалево, ул. Спортивная, д. 4</t>
  </si>
  <si>
    <t>1ef34147-bcab-46d9-a62c-b7b9edf595d2</t>
  </si>
  <si>
    <t>Г. Пикалево, ул. Строительная, д. 13</t>
  </si>
  <si>
    <t>65a99031-d51e-4589-8067-276a96d9b2cf</t>
  </si>
  <si>
    <t>Г. Пикалево, ул. Школьная, д. 17</t>
  </si>
  <si>
    <t>20646b0d-7bc0-43e2-88fb-8b12f3828882</t>
  </si>
  <si>
    <t>Г. Пикалево, ул. Школьная, д. 50</t>
  </si>
  <si>
    <t>7577d10e-561a-44f0-afc1-b3f7c85e6ea4</t>
  </si>
  <si>
    <t>Г. Пикалево, ул. Школьная, д. 61</t>
  </si>
  <si>
    <t>11aba3ce-64db-44b6-bda5-5d5e60b71178</t>
  </si>
  <si>
    <t>Г. Пикалево, ул. Школьная, д. 65</t>
  </si>
  <si>
    <t>72b41a4f-a46f-446e-a178-95d20e1dbc02</t>
  </si>
  <si>
    <t>Муниципальное образование Ефимовское городское поселение</t>
  </si>
  <si>
    <t>Г.п. Ефимовский, ул. Володарского , д. 14</t>
  </si>
  <si>
    <t>6a192a3f-e082-41b4-8f9c-c9241087b85a</t>
  </si>
  <si>
    <t>Г.п. Ефимовский, ул. Гусарова , д. 2</t>
  </si>
  <si>
    <t>aec19b5f-74ba-4582-beb5-20e98362d5f8</t>
  </si>
  <si>
    <t>Дер. Климово, д. 1</t>
  </si>
  <si>
    <t>025585ad-c913-47cc-9525-25856ef1afe1</t>
  </si>
  <si>
    <t>Дер. Климово, д. 5</t>
  </si>
  <si>
    <t>a4d013b9-e383-4c6a-ab9c-67dc750d2a3f</t>
  </si>
  <si>
    <t>Муниципальное образование Лидское сельское поселение</t>
  </si>
  <si>
    <t>Дер. Шибалово, д. 1</t>
  </si>
  <si>
    <t>bd29a008-2e5c-4b5a-ab70-f047431acaea</t>
  </si>
  <si>
    <t>Муниципальное образование Самойловское сельское поселение</t>
  </si>
  <si>
    <t>Дер. Анисимово, д. 4</t>
  </si>
  <si>
    <t>ec157052-bff8-41f4-950d-ef00bc9a4f39</t>
  </si>
  <si>
    <t>Дер. Анисимово, д. 6</t>
  </si>
  <si>
    <t>8ec3c377-05ce-4cb0-ae75-3566ac3f8959</t>
  </si>
  <si>
    <t>Волосовский муниципальный район</t>
  </si>
  <si>
    <t>Муниципальное образование Бегуницкое сельское поселение</t>
  </si>
  <si>
    <t>Дер. Бегуницы, д. 12</t>
  </si>
  <si>
    <t>c17724f9-7c81-429d-bd25-075a243d8b07</t>
  </si>
  <si>
    <t>Дер. Бегуницы, д. 14</t>
  </si>
  <si>
    <t>097e87d8-74bf-4a3a-9efc-079331973fdb</t>
  </si>
  <si>
    <t>Дер. Бегуницы, д. 14А</t>
  </si>
  <si>
    <t>635f21d5-afb1-4436-87a6-c4c1275fc9bc</t>
  </si>
  <si>
    <t>Дер. Бегуницы, д. 15</t>
  </si>
  <si>
    <t>1464eb79-6ee6-42f8-9a01-b8be6d71ce54</t>
  </si>
  <si>
    <t>Дер. Бегуницы, д. 19</t>
  </si>
  <si>
    <t>b6f94669-31c7-4872-af88-c32e78e3da7a</t>
  </si>
  <si>
    <t>Дер. Бегуницы, д. 27</t>
  </si>
  <si>
    <t>96b7e0d6-9b88-4c7c-9e0f-66602cd0e85e</t>
  </si>
  <si>
    <t>Муниципальное образование Большеврудское сельское поселение</t>
  </si>
  <si>
    <t>Дер. Ущевицы, д. 13</t>
  </si>
  <si>
    <t>53404df5-fb35-414d-91a6-52d973ba29a5</t>
  </si>
  <si>
    <t>Дер. Ущевицы, д. 17</t>
  </si>
  <si>
    <t>a86657ca-e15c-4d79-83c0-39e146a9139d</t>
  </si>
  <si>
    <t>Пос. Каложицы, д. 15</t>
  </si>
  <si>
    <t>3af1d1b5-a503-4908-8640-863f1bb50f4d</t>
  </si>
  <si>
    <t>Пос. Каложицы, д. 17</t>
  </si>
  <si>
    <t>b35ca0c9-27ef-47e5-bbb1-58d65d5fb53f</t>
  </si>
  <si>
    <t>Пос. Каложицы, д. 20</t>
  </si>
  <si>
    <t>9708268d-c805-4024-8f1c-5b1c750aac46</t>
  </si>
  <si>
    <t>Пос. Остроговицы, д. 2</t>
  </si>
  <si>
    <t>c4f42e27-5035-4621-9ff7-e70437bd47ac</t>
  </si>
  <si>
    <t>Пос. Остроговицы, д. 4</t>
  </si>
  <si>
    <t>90f5e7ad-b0b3-49bc-8f28-39e8ade27d74</t>
  </si>
  <si>
    <t>Муниципальное образование Волосовское городское поселение</t>
  </si>
  <si>
    <t>Г. Волосово, пл. Советов, д. 3</t>
  </si>
  <si>
    <t>669d8bc8-ceaa-40a7-b025-ac29943a3bde</t>
  </si>
  <si>
    <t>Муниципальное образование Клопицкое сельское поселение</t>
  </si>
  <si>
    <t>Пос. Сумино, д. 56</t>
  </si>
  <si>
    <t>2fce2c69-c32e-4d14-a5df-42ec14042658</t>
  </si>
  <si>
    <t>Муниципальное образование Рабитицкое сельское поселение</t>
  </si>
  <si>
    <t>Дер. Извара, ул. ВИЗ, д. 7</t>
  </si>
  <si>
    <t>e0c0522a-6af7-411a-9e3c-9717aa478d34</t>
  </si>
  <si>
    <t>Муниципальное образование Калитинское сельское поселение</t>
  </si>
  <si>
    <t>Пос. Калитино, д. 16</t>
  </si>
  <si>
    <t>f7a9ae3d-d3cd-470f-b66d-4971206b4a4b</t>
  </si>
  <si>
    <t>Пос. Калитино, д. 3</t>
  </si>
  <si>
    <t>5333fa74-c795-4886-91bc-b28a90440276</t>
  </si>
  <si>
    <t>Пос. Кикерино, ул. 2 квартал, д. 6</t>
  </si>
  <si>
    <t>95cb32cc-2d57-4ef4-8e08-c685997c00f9</t>
  </si>
  <si>
    <t>Пос. Кикерино, ул. 2 квартал, д. 9</t>
  </si>
  <si>
    <t>f7c4186b-ae05-4f79-80a5-f9bd6aa221e0</t>
  </si>
  <si>
    <t>Пос. Кикерино, ул. Ломакина, д. 19</t>
  </si>
  <si>
    <t>4615f662-b342-4962-9a68-e1620a53fe5e</t>
  </si>
  <si>
    <t>Пос. Кикерино, ул. Ломакина, д. 27</t>
  </si>
  <si>
    <t>a2a4751a-e0e3-4f81-9ef9-876075ed47ab</t>
  </si>
  <si>
    <t>Пос. Кикерино, ул. Театральная, д. 4а</t>
  </si>
  <si>
    <t>df8bd9e5-4581-4485-b6d0-5154ee7a7e1b</t>
  </si>
  <si>
    <t>ПИР фундамент</t>
  </si>
  <si>
    <t>Муниципальное образование Сабское сельское поселение</t>
  </si>
  <si>
    <t>Дер. Большой Сабск, д. 3</t>
  </si>
  <si>
    <t>dbdfabab-7fa5-47af-a7af-5c233ae2468c</t>
  </si>
  <si>
    <t>Пос. Сельцо, д. 2</t>
  </si>
  <si>
    <t>98339223-e2a8-4358-8055-f85cb9b25222</t>
  </si>
  <si>
    <t>Пос. Сельцо, д. 3</t>
  </si>
  <si>
    <t>c05e5f22-f638-49ca-9a71-88bedf38b83b</t>
  </si>
  <si>
    <t>Пос. Сельцо, д. 4</t>
  </si>
  <si>
    <t>b966ff3b-f39e-4040-b95a-d7985c09eb91</t>
  </si>
  <si>
    <t>Волховский муниципальный район</t>
  </si>
  <si>
    <t>Муниципальное образование Вындиноостровское сельское поселение</t>
  </si>
  <si>
    <t>Дер. Вындин Остров, ул. Центральная, д. 4</t>
  </si>
  <si>
    <t>27bf6ff2-3dc8-4332-bbb0-d8514b363e69</t>
  </si>
  <si>
    <t>Дер. Вындин Остров, ул. Центральная, д. 7</t>
  </si>
  <si>
    <t>479e3026-8afa-4be5-82ad-c4d0f2e5431f</t>
  </si>
  <si>
    <t>Муниципальное образование Город Волхов</t>
  </si>
  <si>
    <t>Г. Волхов, просп. Державина, д. 55</t>
  </si>
  <si>
    <t>22da1778-5687-4a05-b0cd-af2ae2f996c0</t>
  </si>
  <si>
    <t>Г. Волхов, ул. 3 Первомайская, д. 15</t>
  </si>
  <si>
    <t>55f813e4-b82a-400d-86d1-60ae7d603cc7</t>
  </si>
  <si>
    <t>Г. Волхов, ул. 3 Первомайская, д. 16</t>
  </si>
  <si>
    <t>712ce037-5593-4760-90d6-2809178a4eea</t>
  </si>
  <si>
    <t>Г. Волхов, ул. 3 Первомайская, д. 17</t>
  </si>
  <si>
    <t>8f28b348-4d49-4ef1-99a2-f3cb89dc0d93</t>
  </si>
  <si>
    <t>Г. Волхов, ул. Александра Лукьянова, д. 22</t>
  </si>
  <si>
    <t>ae828c1c-4352-4f9c-a40f-aacea105f7cb</t>
  </si>
  <si>
    <t>Г. Волхов, ул. Авиационная, д. 17</t>
  </si>
  <si>
    <t>90808a9e-2441-44ea-b47b-23e049a63f55</t>
  </si>
  <si>
    <t>Г. Волхов, ул. Авиационная, д. 34</t>
  </si>
  <si>
    <t>80891d7d-49b8-4d59-96d8-02b04a96c7ff</t>
  </si>
  <si>
    <t>Г. Волхов, ул. Волгоградская, д. 5а</t>
  </si>
  <si>
    <t>320c6dae-f18f-4128-a72d-aa30ca342654</t>
  </si>
  <si>
    <t>Г. Волхов, ул. Калинина, д. 4</t>
  </si>
  <si>
    <t>f8ad1d14-b2ea-4167-ae02-b23b4c6fc3f1</t>
  </si>
  <si>
    <t>Г. Волхов, ул. Коммунаров, д. 14</t>
  </si>
  <si>
    <t>a67a44ef-d39c-40ba-8c5b-4480e97099d7</t>
  </si>
  <si>
    <t>Г. Волхов, ул. Коммунаров, д. 18</t>
  </si>
  <si>
    <t>f9f72012-b504-47b7-b30a-4f5ba1802438</t>
  </si>
  <si>
    <t>Г. Волхов, ул. Коммунаров, д. 33</t>
  </si>
  <si>
    <t>fe965537-49ba-474b-ab03-32d02f592b66</t>
  </si>
  <si>
    <t>Г. Волхов, ул. Ломоносова, д. 10</t>
  </si>
  <si>
    <t>95d5d59a-1034-499d-aee6-2478138e236d</t>
  </si>
  <si>
    <t>Г. Волхов, ул. Ломоносова, д. 12а</t>
  </si>
  <si>
    <t>c818cef1-2a5d-4200-bf25-cf9a7ca2e7fd</t>
  </si>
  <si>
    <t>Г. Волхов, ул. Ломоносова, д. 17</t>
  </si>
  <si>
    <t>b18eaabc-4dd8-440f-929b-7f627bba819b</t>
  </si>
  <si>
    <t>Г. Волхов, ул. Ломоносова, д. 25</t>
  </si>
  <si>
    <t>17234899-ffe8-4855-a69b-dd1313562ab7</t>
  </si>
  <si>
    <t>Г. Волхов, ул. Ломоносова, д. 3</t>
  </si>
  <si>
    <t>cf3c24a9-0a16-404d-b711-27464a72afb5</t>
  </si>
  <si>
    <t>Г. Волхов, ул. Ломоносова, д. 9</t>
  </si>
  <si>
    <t>28d7081e-a986-4637-a55d-e90e1f50a755</t>
  </si>
  <si>
    <t>Г. Волхов, ул. Молодежная, д. 1</t>
  </si>
  <si>
    <t>56fb03a4-ea30-48b6-b00b-bd22a7391445</t>
  </si>
  <si>
    <t>ПИР ЭС</t>
  </si>
  <si>
    <t>Г. Волхов, ул. Молодежная, д. 14</t>
  </si>
  <si>
    <t>841d588d-44dd-4c66-8cbd-ee4a39f46a59</t>
  </si>
  <si>
    <t>Г. Волхов, ул. Молодежная, д. 15</t>
  </si>
  <si>
    <t>839706c4-963f-4212-aeb6-7b9e0d7e7a49</t>
  </si>
  <si>
    <t>Г. Волхов, ул. Молодежная, д. 18</t>
  </si>
  <si>
    <t>3462367d-0bd4-413c-b404-f43c354e6954</t>
  </si>
  <si>
    <t>Г. Волхов, ул. Молодежная, д. 23</t>
  </si>
  <si>
    <t>97fe72bf-2390-477f-9cdc-0a8f8f9a5d83</t>
  </si>
  <si>
    <t>Г. Волхов, ул. Молодежная, д. 23б</t>
  </si>
  <si>
    <t>72f86b08-740a-446c-91cc-b378fc71ad47</t>
  </si>
  <si>
    <t>СС</t>
  </si>
  <si>
    <t>Г. Волхов, ул. Молодежная, д. 25</t>
  </si>
  <si>
    <t>730b0170-2691-47be-b44f-38b2a74d4b66</t>
  </si>
  <si>
    <t>Г. Волхов, ул. Молодежная, д. 25а</t>
  </si>
  <si>
    <t>8786028e-28b8-4826-8e6f-5842f291d113</t>
  </si>
  <si>
    <t>Г. Волхов, ул. Нахимова, д. 5</t>
  </si>
  <si>
    <t>266d8462-b07c-49b4-854b-f7396961d1b9</t>
  </si>
  <si>
    <t>Г. Волхов, ул. Новгородская, д. 14</t>
  </si>
  <si>
    <t>eb7eaf0a-bf36-4985-b4c4-9f9d7608b6e5</t>
  </si>
  <si>
    <t>Г. Волхов, ул. Советская, д. 9</t>
  </si>
  <si>
    <t>2d2f3a63-28ba-41f3-a3ab-0e92d13526cf</t>
  </si>
  <si>
    <t>Муниципальное образование Кисельнинское сельское поселение</t>
  </si>
  <si>
    <t>Дер. Кисельня, ул. Центральная, д. 9</t>
  </si>
  <si>
    <t>e21d5810-7546-494b-a862-8f23f44d1a95</t>
  </si>
  <si>
    <t>Муниципальное образование Колчановское сельское поселение</t>
  </si>
  <si>
    <t>С. Колчаново, ул. Железнодорожная, д. 2</t>
  </si>
  <si>
    <t>ad6bf0e0-bf8b-44d9-b616-1920b1fa3902</t>
  </si>
  <si>
    <t>Г. Новая Ладога, микрорайон В, д. 1</t>
  </si>
  <si>
    <t>45083496-8d12-4d75-acb8-892391ba5f60</t>
  </si>
  <si>
    <t>Г. Новая Ладога, микрорайон В, д. 14</t>
  </si>
  <si>
    <t>c78291cb-bcfa-4863-95b5-32e9b70bfbac</t>
  </si>
  <si>
    <t>Муниципальное образование Новоладожское городское поселение</t>
  </si>
  <si>
    <t>Г. Новая Ладога, микрорайон В, д. 8</t>
  </si>
  <si>
    <t>514f5de6-d5c2-40e0-a16e-5c8e118e173e</t>
  </si>
  <si>
    <t>ПИР</t>
  </si>
  <si>
    <t>Г. Новая Ладога, микрорайон В, д. 9</t>
  </si>
  <si>
    <t>d1acb24c-1b02-4682-a5e7-b6fe1edc1ba4</t>
  </si>
  <si>
    <t>Г. Новая Ладога, микрорайон Южный, д. 12</t>
  </si>
  <si>
    <t>19402f61-2eee-4983-b9ca-0fe4177a74e9</t>
  </si>
  <si>
    <t>Г. Новая Ладога, микрорайон Южный, д. 13</t>
  </si>
  <si>
    <t>e8a126c3-ac75-46eb-a9aa-70135dbb99e8</t>
  </si>
  <si>
    <t>Г. Новая Ладога, микрорайон Южный, д. 14</t>
  </si>
  <si>
    <t>1cc4ab4f-d8b6-4839-8970-e620895c0bd0</t>
  </si>
  <si>
    <t>Г. Новая Ладога, микрорайон Южный, д. 15</t>
  </si>
  <si>
    <t>49c904a0-dd27-4f9f-a67e-720be64dab1f</t>
  </si>
  <si>
    <t>Г. Новая Ладога, микрорайон Южный, д. 16</t>
  </si>
  <si>
    <t>8a3c0554-5aea-4950-8a2b-beb5be9be136</t>
  </si>
  <si>
    <t>Г. Новая Ладога, микрорайон Южный, д. 21</t>
  </si>
  <si>
    <t>9c5e99fc-bc21-43e3-a841-d45e02896f3f</t>
  </si>
  <si>
    <t>Г. Новая Ладога, микрорайон Южный, д. 22</t>
  </si>
  <si>
    <t>e1bf4791-751d-483b-b76a-d064080770e7</t>
  </si>
  <si>
    <t>Г. Новая Ладога, пер. Озерный, д. 22</t>
  </si>
  <si>
    <t>51d44cbf-89f1-433e-bc7f-529cfec0f824</t>
  </si>
  <si>
    <t>Г. Новая Ладога, пер. Озерный, д. 24</t>
  </si>
  <si>
    <t>7676ef54-c0ed-4d28-a244-16879ec476c2</t>
  </si>
  <si>
    <t>Г. Новая Ладога, пер. Озерный, д. 26</t>
  </si>
  <si>
    <t>a84d6a63-fcef-4a42-8dfb-6e0133941d9e</t>
  </si>
  <si>
    <t>Г. Новая Ладога, просп. К. Маркса, д. 32</t>
  </si>
  <si>
    <t>d08658e3-f7c2-4cc5-ae5d-687849bb90c9</t>
  </si>
  <si>
    <t>Г. Новая Ладога, просп. К. Маркса, д. 46</t>
  </si>
  <si>
    <t>02010a3e-f885-4517-ad5c-75dffdd1dd6c</t>
  </si>
  <si>
    <t>Г. Новая Ладога, ул. Ворошилова, д. 18/8</t>
  </si>
  <si>
    <t>96431256-d80d-4fa7-95cf-6860c36eb3bb</t>
  </si>
  <si>
    <t>Г. Новая Ладога, ул. Ворошилова, д. 20</t>
  </si>
  <si>
    <t>cef152ea-b063-4f50-93e8-ec481c01582b</t>
  </si>
  <si>
    <t>Г. Новая Ладога, ул. Ворошилова, д. 7</t>
  </si>
  <si>
    <t>b68b2509-dfdd-4ad8-afeb-36dcee60532c</t>
  </si>
  <si>
    <t>Г. Новая Ладога, ул. Ворошилова, д. 9</t>
  </si>
  <si>
    <t>c0e0a817-2771-4d34-a061-efad1df1f837</t>
  </si>
  <si>
    <t>Г. Новая Ладога, ул. Гагарина, д. 10</t>
  </si>
  <si>
    <t>c15c1a28-75ea-49e9-a474-7dccbf2ca141</t>
  </si>
  <si>
    <t>Г. Новая Ладога, ул. Ленинградская, д. 3</t>
  </si>
  <si>
    <t>2a2f34e0-60bf-4360-acb5-2bdb9f94b46a</t>
  </si>
  <si>
    <t>Г. Новая Ладога, ул. Ленинградская, д. 5</t>
  </si>
  <si>
    <t>ec5205cb-6d51-4ef0-b606-950127a51337</t>
  </si>
  <si>
    <t>Г. Новая Ладога, ул. Ленинградская, д. 7</t>
  </si>
  <si>
    <t>d17c69ab-5b7b-429c-82a6-5b1b6fd22849</t>
  </si>
  <si>
    <t>2023-ОКН</t>
  </si>
  <si>
    <t>Г. Новая Ладога, ул. Пионерская, д. 18/А</t>
  </si>
  <si>
    <t>7e657363-93bd-4b9f-95fd-c5d8ad3cbf40</t>
  </si>
  <si>
    <t>Г. Новая Ладога, ул. Пионерская, д. 20</t>
  </si>
  <si>
    <t>f191dee3-b26e-4305-86fa-ee925a9f00f2</t>
  </si>
  <si>
    <t>Г. Новая Ладога, ул. Пролетарский канал, д. 28</t>
  </si>
  <si>
    <t>313a9a90-3fe1-4c2d-a617-23314aef3b93</t>
  </si>
  <si>
    <t>Г. Новая Ладога, ул. Пролетарский канал, д. 30</t>
  </si>
  <si>
    <t>67f5a1a0-117e-42b8-b2fd-b6f1490900e5</t>
  </si>
  <si>
    <t>Г. Новая Ладога, ул. Пролетарский канал, д. 49</t>
  </si>
  <si>
    <t>101ffc88-8f3e-4751-b10f-5057ff2ebaa0</t>
  </si>
  <si>
    <t>Г. Новая Ладога, ул. Садовая, д. 40</t>
  </si>
  <si>
    <t>5f01117a-3fa2-4cf0-909f-1d639cd5772b</t>
  </si>
  <si>
    <t>Г. Новая Ладога, ул. Садовая, д. 40А</t>
  </si>
  <si>
    <t>ff3783e4-f181-488e-a4c3-40f8c7dbf674</t>
  </si>
  <si>
    <t>Г. Новая Ладога, ул. Старый Канал, д. 24</t>
  </si>
  <si>
    <t>64ca3924-2a84-4fec-b010-d72c002d35d0</t>
  </si>
  <si>
    <t>Г. Новая Ладога, ул. Северная, д. 2</t>
  </si>
  <si>
    <t>3f6e48ec-e1f4-41a9-afaa-3abae6180218</t>
  </si>
  <si>
    <t>Г. Новая Ладога, ул. Северная, д. 4</t>
  </si>
  <si>
    <t>a40c4779-b1a6-43dc-9cf7-6e2e4fdce924</t>
  </si>
  <si>
    <t>Г. Новая Ладога, ул. Староладожская, д. 1</t>
  </si>
  <si>
    <t>f1eb52bc-8e99-44bf-874b-d4c7b10c84e3</t>
  </si>
  <si>
    <t>Г. Новая Ладога, ул. Суворова, д. 2</t>
  </si>
  <si>
    <t>babfcaff-3104-4b17-b2ee-350e13a1b526</t>
  </si>
  <si>
    <t>Г. Новая Ладога, ул. Суворова, д. 4</t>
  </si>
  <si>
    <t>968be054-9615-4451-947f-e8db87a1dad3</t>
  </si>
  <si>
    <t>Г. Новая Ладога, ул. Суворова, д. 45</t>
  </si>
  <si>
    <t>1d8708cf-92f1-4b19-927b-356e5f585a89</t>
  </si>
  <si>
    <t>Г. Новая Ладога, ул. Черокова, д. 5</t>
  </si>
  <si>
    <t>250723a8-88da-4927-a488-876ae79bae0e</t>
  </si>
  <si>
    <t>Муниципальное образование Пашское сельское поселение</t>
  </si>
  <si>
    <t>Дер. Надкопанье, д. 22</t>
  </si>
  <si>
    <t>73b14d31-8d64-474e-961e-08b0d4f6e66c</t>
  </si>
  <si>
    <t>С. Паша, ул. Советская, д. 104</t>
  </si>
  <si>
    <t>448c51a7-688e-40c7-a13f-468e5bf03ce0</t>
  </si>
  <si>
    <t>С. Паша, ул. Советская, д. 194</t>
  </si>
  <si>
    <t>4ece8c8e-56c1-446c-b9fc-cab98e273d9f</t>
  </si>
  <si>
    <t>С. Паша, ул. Советская, д. 95</t>
  </si>
  <si>
    <t>6f313784-279d-45f2-b123-a06276b87b0a</t>
  </si>
  <si>
    <t>Муниципальное образование Свирицкое сельское поселение</t>
  </si>
  <si>
    <t>Пос. Свирица, ул. Заводский остров, д. 34</t>
  </si>
  <si>
    <t>be78f776-b9e0-485d-939d-f32d4b822b50</t>
  </si>
  <si>
    <t>Пос. Свирица, ул. Новая Свирица, д. 39</t>
  </si>
  <si>
    <t>a6531e1b-85fb-449f-9389-a8d6115d6eba</t>
  </si>
  <si>
    <t>Муниципальное образование Сясьстройское городское поселение</t>
  </si>
  <si>
    <t>Г. Сясьстрой, ул. 1 Мая, д. 29</t>
  </si>
  <si>
    <t>bbace4c9-9833-44c2-b1c0-8847ee2db1f5</t>
  </si>
  <si>
    <t>Г. Сясьстрой, ул. 1 Мая, д. 30</t>
  </si>
  <si>
    <t>f4328cd8-e9f5-46c3-af4d-669cf7e50099</t>
  </si>
  <si>
    <t>Г. Сясьстрой, ул. 1 Мая, д. 31</t>
  </si>
  <si>
    <t>c2c7e99a-2903-476f-afeb-5659671bc81e</t>
  </si>
  <si>
    <t>Г. Сясьстрой, ул. 1 Мая, д. 33</t>
  </si>
  <si>
    <t>876802bf-9fa1-43ad-a241-f9b3c10204f9</t>
  </si>
  <si>
    <t>Г. Сясьстрой, ул. 1 Мая, д. 34</t>
  </si>
  <si>
    <t>afd053d7-cf3d-4e79-9fe9-c24e36eed789</t>
  </si>
  <si>
    <t>Г. Сясьстрой, ул. 25 Октября, д. 13</t>
  </si>
  <si>
    <t>ed6e26a7-c78d-4f0b-a16e-b15159514b31</t>
  </si>
  <si>
    <t>Г. Сясьстрой, ул. Петра Лаврова, д. 6</t>
  </si>
  <si>
    <t>3137783e-f878-47eb-8aa5-eaea093229f8</t>
  </si>
  <si>
    <t>Г. Сясьстрой, ул. Советская, д. 25</t>
  </si>
  <si>
    <t>24cac277-de20-43a3-a6db-2ffe12411e73</t>
  </si>
  <si>
    <t>Всеволожский муниципальный район</t>
  </si>
  <si>
    <t>Муниципальное образование "Сертолово"</t>
  </si>
  <si>
    <t>Г. Сертолово, микрорайон Черная Речка, д. 12</t>
  </si>
  <si>
    <t>dd1a22c2-aabf-427c-867a-ec8e85282474</t>
  </si>
  <si>
    <t>Г. Сертолово, микрорайон Черная Речка, д. 13</t>
  </si>
  <si>
    <t>81625a65-7ce8-4344-9445-5bb419e9137e</t>
  </si>
  <si>
    <t>Г. Сертолово, микрорайон Черная Речка, д. 15</t>
  </si>
  <si>
    <t>ca3606d1-1b0f-4e52-bac7-b0db317139d0</t>
  </si>
  <si>
    <t>Г. Сертолово, микрорайон Черная Речка, д. 2</t>
  </si>
  <si>
    <t>fb363c70-b992-41f3-9df2-67fbadf7125d</t>
  </si>
  <si>
    <t>Г. Сертолово, микрорайон Черная Речка, д. 3</t>
  </si>
  <si>
    <t>4db144c9-0d19-479c-84e8-46bf2f271e89</t>
  </si>
  <si>
    <t>Г. Сертолово, микрорайон Черная Речка, д. 7</t>
  </si>
  <si>
    <t>4b4f7da5-380e-465c-a21a-993fdec7340f</t>
  </si>
  <si>
    <t>Г. Сертолово, микрорайон Черная Речка, д. 8</t>
  </si>
  <si>
    <t>4aff7f87-ee13-4124-b2ae-1f782b44209b</t>
  </si>
  <si>
    <t>Г. Сертолово, микрорайон Сертолово-1, ул. Ветеранов, д. 5</t>
  </si>
  <si>
    <t>dde2560a-3abc-4cde-bfaa-2abe318ed92a</t>
  </si>
  <si>
    <t>Муниципальное образование Сертоловское городское поселение</t>
  </si>
  <si>
    <t>Г. Сертолово, микрорайон Сертолово-1, ул. Ветеранов, д. 8, корп. 2</t>
  </si>
  <si>
    <t>a582d55e-7ac4-4dfd-8936-7989bb532a99</t>
  </si>
  <si>
    <t>Г. Сертолово, микрорайон Сертолово-1, ул. Заречная, д. 11</t>
  </si>
  <si>
    <t>f9bfb88d-094a-4615-ba79-2a259ff8d896</t>
  </si>
  <si>
    <t>Г. Сертолово, микрорайон Сертолово-1, ул. Заречная, д. 11, корп. 2</t>
  </si>
  <si>
    <t>c6da5459-b3b3-4103-83ed-1d1a9047cf82</t>
  </si>
  <si>
    <t>Г. Сертолово, микрорайон Сертолово-1, ул. Заречная, д. 13</t>
  </si>
  <si>
    <t>0b153e34-1ea9-40ac-a488-86f67d518b73</t>
  </si>
  <si>
    <t>Г. Сертолово, микрорайон Сертолово-1, ул. Заречная, д. 5, корп. 2</t>
  </si>
  <si>
    <t>a7237937-f878-4226-944c-3de7eb1ba848</t>
  </si>
  <si>
    <t>Г. Сертолово, микрорайон Сертолово-1, ул. Заречная, д. 7</t>
  </si>
  <si>
    <t>afb80697-47b5-4476-95ac-e56d401888ea</t>
  </si>
  <si>
    <t>Г. Сертолово, микрорайон Сертолово-1, ул. Заречная, д. 7, корп. 2</t>
  </si>
  <si>
    <t>3988d5a4-342a-4022-9555-756a372fb36b</t>
  </si>
  <si>
    <t>Г. Сертолово, микрорайон Сертолово-1, ул. Заречная, д. 9</t>
  </si>
  <si>
    <t>4e6dc054-573c-4b89-9b21-8b6c638647c9</t>
  </si>
  <si>
    <t>Г. Сертолово, микрорайон Сертолово-1, ул. Заречная, д. 9, корп. 2</t>
  </si>
  <si>
    <t>209bccef-2ee5-481d-92fc-c6e4a14db3ef</t>
  </si>
  <si>
    <t>Г. Сертолово, микрорайон Сертолово-1, ул. Ларина, д. 1</t>
  </si>
  <si>
    <t>0edd067b-6098-4dd9-a339-73f7ed1f8256</t>
  </si>
  <si>
    <t>Г. Сертолово, микрорайон Сертолово-1, ул. Ларина, д. 2</t>
  </si>
  <si>
    <t>1b9da70b-45f1-4d50-a070-f4f18315e6cf</t>
  </si>
  <si>
    <t>Г. Сертолово, микрорайон Сертолово-1, ул. Ларина, д. 3а</t>
  </si>
  <si>
    <t>a90fe8a2-d3aa-49b3-9b8d-9dfd68205a6b</t>
  </si>
  <si>
    <t>Г. Сертолово, микрорайон Сертолово-1, ул. Ларина, д. 4</t>
  </si>
  <si>
    <t>ca0fd933-9000-4eeb-882e-91fc44e5d4fb</t>
  </si>
  <si>
    <t>Г. Сертолово, микрорайон Сертолово-1, ул. Ларина, д. 5</t>
  </si>
  <si>
    <t>c74ef5d5-ae8d-4158-80c9-b2796b08a012</t>
  </si>
  <si>
    <t>Г. Сертолово, микрорайон Сертолово-1, ул. Ларина, д. 6</t>
  </si>
  <si>
    <t>7b9770bd-b64a-4764-820c-085f6a18489c</t>
  </si>
  <si>
    <t>Г. Сертолово, микрорайон Сертолово-1, ул. Молодежная, д. 6</t>
  </si>
  <si>
    <t>acd9fa4c-eec8-4f8b-a693-3d561940387e</t>
  </si>
  <si>
    <t>Г. Сертолово, микрорайон Сертолово-1, ул. Молодежная, д. 7</t>
  </si>
  <si>
    <t>347fc562-2feb-4bda-ac15-dcbc4fe5ae7e</t>
  </si>
  <si>
    <t>Г. Сертолово, микрорайон Сертолово-1, ул. Молодежная, д. 8, корп. 1</t>
  </si>
  <si>
    <t>8f8dd7a0-986b-4959-af4b-398b5dba8654</t>
  </si>
  <si>
    <t>Г. Сертолово, микрорайон Сертолово-1, ул. Молодежная, д. 8, корп. 2</t>
  </si>
  <si>
    <t>c62ad9c9-7a49-4b68-b578-39ddbbea58f8</t>
  </si>
  <si>
    <t>Г. Сертолово, микрорайон Сертолово-1, ул. Молодцова, д. 9</t>
  </si>
  <si>
    <t>4c3c3379-d62a-456f-bd7c-91e7a02dc492</t>
  </si>
  <si>
    <t>Г. Сертолово, микрорайон Сертолово-1, ул. Молодцова, д. 10</t>
  </si>
  <si>
    <t>fdd5715b-0b38-4624-8f02-a54967830200</t>
  </si>
  <si>
    <t>Г. Сертолово, микрорайон Сертолово-1, ул. Молодцова, д. 12</t>
  </si>
  <si>
    <t>bcd74214-b047-488b-81fa-9228d9ff83dd</t>
  </si>
  <si>
    <t>Г. Сертолово, микрорайон Сертолово-1, ул. Молодцова, д. 13</t>
  </si>
  <si>
    <t>58121e2b-ab7b-4fc2-b124-255cfecb7108</t>
  </si>
  <si>
    <t>Г. Сертолово, микрорайон Сертолово-1, ул. Молодцова, д. 15, корп. 2</t>
  </si>
  <si>
    <t>edf6d74c-4afd-451f-b0b0-5be0023d815b</t>
  </si>
  <si>
    <t>Г. Сертолово, микрорайон Сертолово-1, ул. Молодцова, д. 16</t>
  </si>
  <si>
    <t>dd9619f1-739e-4efa-a00b-22617219a64c</t>
  </si>
  <si>
    <t>ПИР лифт</t>
  </si>
  <si>
    <t>лифт</t>
  </si>
  <si>
    <t>ТО лифт</t>
  </si>
  <si>
    <t>Г. Сертолово, микрорайон Сертолово-1, ул. Молодцова, д. 6</t>
  </si>
  <si>
    <t>74214462-5738-49b9-8023-6ce01a731b2c</t>
  </si>
  <si>
    <t>Г. Сертолово, микрорайон Сертолово-1, ул. Молодцова, д. 7</t>
  </si>
  <si>
    <t>1e7baf02-c72a-44ac-9659-9307437757db</t>
  </si>
  <si>
    <t>Г. Сертолово, микрорайон Сертолово-1, ул. Молодцова, д. 7, корп. 2</t>
  </si>
  <si>
    <t>f05f700a-7c97-4339-80ed-5fec11bb49bf</t>
  </si>
  <si>
    <t>Г. Сертолово, микрорайон Сертолово-1, ул. Парковая, д. 1</t>
  </si>
  <si>
    <t>cf81dcc1-8031-4b8b-8129-f369b176b8ff</t>
  </si>
  <si>
    <t>Г. Сертолово, микрорайон Сертолово-1, ул. Сосновая, д. 4</t>
  </si>
  <si>
    <t>2db5e7d9-9004-4201-bbf1-9f029192e123</t>
  </si>
  <si>
    <t>Г. Сертолово, микрорайон Сертолово-1, ул. Центральная, д. 2</t>
  </si>
  <si>
    <t>a5643307-0bf4-4833-8c0e-c5c60d2ff73d</t>
  </si>
  <si>
    <t>Г. Сертолово, микрорайон Сертолово-1, ул. Центральная, д. 4, корп. 1</t>
  </si>
  <si>
    <t>60040998-598a-4687-9304-87318c3cf26e</t>
  </si>
  <si>
    <t>Г. Сертолово, микрорайон Сертолово-1, ул. Центральная, д. 4, корп. 2</t>
  </si>
  <si>
    <t>b0d332c6-d197-425d-b737-02351765573f</t>
  </si>
  <si>
    <t>Г. Сертолово, микрорайон Сертолово-1, ул. Центральная, д. 6, корп. 2</t>
  </si>
  <si>
    <t>248d9ad0-b8d6-41c5-8f37-d094b25d6260</t>
  </si>
  <si>
    <t>Г. Сертолово, микрорайон Сертолово-1, ул. Центральная, д. 7, корп. 2</t>
  </si>
  <si>
    <t>966d2548-0154-42d4-82a8-a2efd3b048df</t>
  </si>
  <si>
    <t>Г. Сертолово, микрорайон Сертолово-1, ул. Центральная, д. 8, корп. 1</t>
  </si>
  <si>
    <t>f2a3968d-6154-432f-9b0f-0929a57722e4</t>
  </si>
  <si>
    <t>Г. Сертолово, микрорайон Сертолово-1, ул. Центральная, д. 10, корп. 1</t>
  </si>
  <si>
    <t>815e7bbe-61db-4124-9fa7-2e00d0927e43</t>
  </si>
  <si>
    <t>Г. Сертолово, микрорайон Сертолово-1, ул. Центральная, д. 10, корп. 2</t>
  </si>
  <si>
    <t>fb512abd-c620-4295-98e2-1daf3221c73e</t>
  </si>
  <si>
    <t>Г. Сертолово, микрорайон Сертолово-1, ул. Школьная, д. 1</t>
  </si>
  <si>
    <t>882d04eb-e0e6-4dc8-bfb1-50120f9b9ef8</t>
  </si>
  <si>
    <t>Муниципальное образование Агалатовское сельское поселение</t>
  </si>
  <si>
    <t>Дер. Агалатово, д. 112</t>
  </si>
  <si>
    <t>58375d24-1cc6-4f4b-9f98-f90b3b2a975f</t>
  </si>
  <si>
    <t>Дер. Агалатово, д. 113</t>
  </si>
  <si>
    <t>a310813b-174a-4876-a44a-794be37b9b7d</t>
  </si>
  <si>
    <t>Дер. Агалатово, д. 115</t>
  </si>
  <si>
    <t>2b45bbf1-5e14-46fa-aed4-b2ea9e3f061d</t>
  </si>
  <si>
    <t>Дер. Агалатово, ул. Жилгородок, д. 2</t>
  </si>
  <si>
    <t>8fb978ca-a853-4125-bae6-5da8fe58f4bb</t>
  </si>
  <si>
    <t>Дер. Агалатово, ул. Жилгородок, д. 5</t>
  </si>
  <si>
    <t>aef9d3c6-1ccc-4550-9f39-cb6547705dbd</t>
  </si>
  <si>
    <t>Дер. Елизаветинка, д. №1/28</t>
  </si>
  <si>
    <t>514eee51-190a-473e-9c64-87eb2051a15b</t>
  </si>
  <si>
    <t>Муниципальное образование Город Всеволожск</t>
  </si>
  <si>
    <t>Г. Всеволожск, ул. Станционная, д. 3</t>
  </si>
  <si>
    <t>cb8ddea7-3042-4eb3-ab3f-99ce9fcfdaf9</t>
  </si>
  <si>
    <t>Г. Всеволожск, ул. 1 линия, д. 13</t>
  </si>
  <si>
    <t>63e30167-a303-4264-b7a8-0a1df5c5f352</t>
  </si>
  <si>
    <t>Г. Всеволожск, ул. 1 линия, д. 25</t>
  </si>
  <si>
    <t>9945e090-4607-4625-9904-0d3c7479b6ff</t>
  </si>
  <si>
    <t>Г. Всеволожск, ул. Василеозерская, д. 2</t>
  </si>
  <si>
    <t>c91b5156-0cbc-4e8e-89e2-af56a49f6f31</t>
  </si>
  <si>
    <t>Г. Всеволожск, ул. Василеозерская, д. 4</t>
  </si>
  <si>
    <t>21d8f2c7-0c24-4253-bf1e-a29b1bb37d22</t>
  </si>
  <si>
    <t>Г. Всеволожск, ул. Василеозерская, д. 8/6</t>
  </si>
  <si>
    <t>8f494eb1-68c2-4191-8c32-ec1a04d40e34</t>
  </si>
  <si>
    <t>Г. Всеволожск, ул. Героев, д. 9, кор. 1</t>
  </si>
  <si>
    <t>1ebe1e51-ea41-4493-bdb6-4f55dfbd9079</t>
  </si>
  <si>
    <t>Г. Всеволожск, ул. Героев, д. 13/90</t>
  </si>
  <si>
    <t>fcad2fe8-c372-4795-857b-bb045523b7de</t>
  </si>
  <si>
    <t>Г. Всеволожск, ул. Ленинградская, д. 15, корпус 2</t>
  </si>
  <si>
    <t>30fbb242-60d2-4056-86dd-32e5f448359e</t>
  </si>
  <si>
    <t>Г. Всеволожск, ул. Ленинградская, д. 19, корп. 2</t>
  </si>
  <si>
    <t>5b5cfc61-1e06-43ec-8015-fc7477d258f0</t>
  </si>
  <si>
    <t>Г. Всеволожск, ул. Ленинградская, д. 20, корпус 2</t>
  </si>
  <si>
    <t>15eb63d2-c808-4393-b54e-2a676f0aae33</t>
  </si>
  <si>
    <t>Г. Всеволожск, ул. Ленинградская, д. 21, корпус 1</t>
  </si>
  <si>
    <t>c2a935e8-56d2-4fac-bfbe-fe381e162b1e</t>
  </si>
  <si>
    <t>Г. Всеволожск, ул. Ленинградская, д. 24/84</t>
  </si>
  <si>
    <t>ae7395e9-7205-4120-8a1e-747e557b7de3</t>
  </si>
  <si>
    <t>Г. Всеволожск, ул. Ленинградская, д. 26-А</t>
  </si>
  <si>
    <t>7b3e3cf8-282f-459a-9e30-dc993a926c4f</t>
  </si>
  <si>
    <t>Г. Всеволожск, ул. Ленинградская, д. 30, корпус 1</t>
  </si>
  <si>
    <t>1f768ebb-5e80-477d-8a2d-c4b9e0981527</t>
  </si>
  <si>
    <t>Г. Всеволожск, ул. Ленинградская, д. 32, корпус 1</t>
  </si>
  <si>
    <t>f5ad6759-3ce6-4aca-b507-2f3f28637576</t>
  </si>
  <si>
    <t>Г. Всеволожск, ул. Ленинградская, д. 34/82</t>
  </si>
  <si>
    <t>b12e9c56-04a3-442c-a2dd-c968925a49c7</t>
  </si>
  <si>
    <t>Г. Всеволожск, ул. Межевая, д. 16, кор. 2</t>
  </si>
  <si>
    <t>f2fa7a6f-4327-43e0-8b09-84d6f856013f</t>
  </si>
  <si>
    <t>Г. Всеволожск, ул. Московская, д. 10</t>
  </si>
  <si>
    <t>0122d9c9-a460-48b1-9705-7d9b1e5f7f53</t>
  </si>
  <si>
    <t>Г. Всеволожск, ул. Московская, д. 12</t>
  </si>
  <si>
    <t>f67c6385-222b-4242-9187-44c1a46cc698</t>
  </si>
  <si>
    <t>Г. Всеволожск, ул. Московская, д. 7</t>
  </si>
  <si>
    <t>0086562a-9be5-49b7-99f5-dd16e4ad6d56</t>
  </si>
  <si>
    <t xml:space="preserve">ПИР ГВС </t>
  </si>
  <si>
    <t>Г. Всеволожск, ул. Московская, д. 8</t>
  </si>
  <si>
    <t>133fea3c-29e3-4c4e-97f4-1ab20269c2ad</t>
  </si>
  <si>
    <t>Г. Всеволожск, ул. Павловская, д. 73</t>
  </si>
  <si>
    <t>c81a983b-e3c3-4c22-8912-ca0bd917c13e</t>
  </si>
  <si>
    <t>Г. Всеволожск, ул. Павловская, д. 75</t>
  </si>
  <si>
    <t>7220c685-2f30-4539-a487-7a1a2084ee23</t>
  </si>
  <si>
    <t>Г. Всеволожск, ул. Павловская, д. 77</t>
  </si>
  <si>
    <t>2ed39972-dc92-464b-82a4-0c0a73aaef91</t>
  </si>
  <si>
    <t>Г. Всеволожск, ул. Пермская, д. 44</t>
  </si>
  <si>
    <t>6fa16acf-7f6f-4bf1-be64-da9f17caa713</t>
  </si>
  <si>
    <t>Г. Всеволожск, ул. Плоткина, д. 15</t>
  </si>
  <si>
    <t>4472ec54-dfdf-4113-b8b6-5e419e15cc29</t>
  </si>
  <si>
    <t>Г. Всеволожск, ул. Приютинская, д. 6</t>
  </si>
  <si>
    <t>68b41e58-f1ee-4100-b3dc-90ddb4ca46c3</t>
  </si>
  <si>
    <t>Г. Всеволожск, ш. Колтушское, д. 78</t>
  </si>
  <si>
    <t>635a41a3-3443-48c3-af09-902375691714</t>
  </si>
  <si>
    <t>Муниципальное образование Дубровское городское поселение</t>
  </si>
  <si>
    <t>Г.п. Дубровка, ул. Ленинградская, д. 1</t>
  </si>
  <si>
    <t>a1823e2a-1e05-41fa-b8ac-1fdea0d047eb</t>
  </si>
  <si>
    <t>Г.п. Дубровка, ул. Ленинградская, д. 2</t>
  </si>
  <si>
    <t>8dd0355d-df66-4c3f-aaac-513d38ec5de0</t>
  </si>
  <si>
    <t>Г.п. Дубровка, ул. Ленинградская, д. 4</t>
  </si>
  <si>
    <t>21e2224b-a4a7-46d4-819b-bd8577a527b6</t>
  </si>
  <si>
    <t>Г.п. Дубровка, ул. Ленинградская, д. 5</t>
  </si>
  <si>
    <t>1e5b74f1-8808-460a-b7b7-545c2b79fc64</t>
  </si>
  <si>
    <t>Г.п. Дубровка, ул. Ленинградская, д. 6</t>
  </si>
  <si>
    <t>1a3ddd6c-e858-4172-9bfb-bd623cfdd0d6</t>
  </si>
  <si>
    <t>Г.п. Дубровка, ул. Ленинградская, д. 8а</t>
  </si>
  <si>
    <t>4fa61ecc-3a51-46cc-aa0f-c1fdc7809074</t>
  </si>
  <si>
    <t>Г.п. Дубровка, ул. Пионерская, д. 1</t>
  </si>
  <si>
    <t>ae6f0d41-a983-4b35-9bf1-a008e029b637</t>
  </si>
  <si>
    <t>Г.п. Дубровка, ул. Пионерская, д. 2</t>
  </si>
  <si>
    <t>5511d7d0-eb8f-4d81-81c0-a2b07a96e35e</t>
  </si>
  <si>
    <t>Г.п. Дубровка, ул. Пионерская, д. 3</t>
  </si>
  <si>
    <t>e3e01a23-f588-42e4-ba9c-801dc5a6caf4</t>
  </si>
  <si>
    <t>Г.п. Дубровка, ул. Пионерская, д. 4</t>
  </si>
  <si>
    <t>6406e5ac-6193-47a5-bcb8-917125d38c19</t>
  </si>
  <si>
    <t>Г.п. Дубровка, ул. Пионерская, д. 5</t>
  </si>
  <si>
    <t>20fafee5-976d-4cfd-886e-7e2d5f58d523</t>
  </si>
  <si>
    <t>Г.п. Дубровка, ул. Пионерская, д. 6</t>
  </si>
  <si>
    <t>f637c9f8-0322-4079-aa0f-59e2a268e74c</t>
  </si>
  <si>
    <t>Г.п. Дубровка, ул. Советская, д. 29</t>
  </si>
  <si>
    <t>4ff4de84-218a-42cc-8d15-8948d5ef89f6</t>
  </si>
  <si>
    <t>Г.п. Дубровка, ул. Советская, д. 35</t>
  </si>
  <si>
    <t>c04614f6-b978-49e5-915e-ce819812e9c1</t>
  </si>
  <si>
    <t>Г.п. Дубровка, ул. Томилина, д. 1</t>
  </si>
  <si>
    <t>b12e4ea8-07c9-480f-8505-e91f6f1f4460</t>
  </si>
  <si>
    <t>Г.п. Дубровка, ул. Томилина, д. 3</t>
  </si>
  <si>
    <t>f3de975e-c11c-4196-aaec-8f1d0b632553</t>
  </si>
  <si>
    <t>Г.п. Дубровка, ул. Томилина, д. 5</t>
  </si>
  <si>
    <t>97f8fb27-2570-456c-8d4e-c34e8c8a91f4</t>
  </si>
  <si>
    <t>Г.п. Дубровка, ул. Томилина, д. 7</t>
  </si>
  <si>
    <t>72ce2356-0c65-4978-bb04-1855035a7919</t>
  </si>
  <si>
    <t>Г.п. Дубровка, ул. Школьная, д. 14</t>
  </si>
  <si>
    <t>05ddde37-bcf5-4d93-b160-f127600dc576</t>
  </si>
  <si>
    <t>Г.п. Дубровка, ул. Школьная, д. 17</t>
  </si>
  <si>
    <t>37107587-190c-47ca-86a4-1d2aa5a078e9</t>
  </si>
  <si>
    <t>Г.п. Дубровка, ул. Школьная, д. 19</t>
  </si>
  <si>
    <t>72bebdc1-5676-404c-9e49-cb1de32eda0f</t>
  </si>
  <si>
    <t>Г.п. Дубровка, ул. Школьная, д. 20</t>
  </si>
  <si>
    <t>5ff1cd37-6b59-415e-b7e3-fe313c93da60</t>
  </si>
  <si>
    <t>Г.п. Дубровка, ул. Школьная, д. 21</t>
  </si>
  <si>
    <t>fe483b21-0e89-414c-bac7-6fb4d2e64aff</t>
  </si>
  <si>
    <t>Г.п. Дубровка, ул. Школьная, д. 22</t>
  </si>
  <si>
    <t>ae1ceb7e-99bf-4796-b8cd-ca6058ed60e9</t>
  </si>
  <si>
    <t>Г.п. Дубровка, ул. Школьная, д. 34</t>
  </si>
  <si>
    <t>544ae6e4-780c-48bc-af43-727d8b6c7847</t>
  </si>
  <si>
    <t>Муниципальное образование Заневское городское поселение</t>
  </si>
  <si>
    <t>Г.п. Янино-1, ул. Военный городок, д. 52</t>
  </si>
  <si>
    <t>d4939da8-ea01-4046-94d6-141083189743</t>
  </si>
  <si>
    <t>Г.п. Янино-1, ул. Военный городок, д. 29</t>
  </si>
  <si>
    <t>fc83b343-b783-4c30-9d1d-d740aa48e91c</t>
  </si>
  <si>
    <t>Г.п. Янино-1, ул. Новая, д. 1</t>
  </si>
  <si>
    <t>cbb2a4d2-3abe-4b78-ad73-874e4f23500b</t>
  </si>
  <si>
    <t>Г.п. Янино-1, ул. Новая, д. 4</t>
  </si>
  <si>
    <t>f7a524fe-050e-498c-bfa3-67076bf3baa7</t>
  </si>
  <si>
    <t>Г.п. Янино-1, ул. Новая, д. 5</t>
  </si>
  <si>
    <t>d6779940-c46e-46fe-87ce-91ed75a94ec4</t>
  </si>
  <si>
    <t>Муниципальное образование Колтушское сельское поселение</t>
  </si>
  <si>
    <t>Дер. Кальтино, д. 1</t>
  </si>
  <si>
    <t>1757c2aa-f9fc-4676-acbd-6efbcc5b41d7</t>
  </si>
  <si>
    <t>Дер. Разметелево, д. 2</t>
  </si>
  <si>
    <t>21390bee-1a39-4ff0-9606-62727e132272</t>
  </si>
  <si>
    <t>Дер. Разметелево, д. 3</t>
  </si>
  <si>
    <t>c0d9b50c-9c04-46e6-89c5-a58f425d8eb7</t>
  </si>
  <si>
    <t>Дер. Разметелево, д. 5</t>
  </si>
  <si>
    <t>ecbafa87-8a30-45d3-8dd0-1545dca27e2e</t>
  </si>
  <si>
    <t>Дер. Старая, пер. Школьный, д. 12</t>
  </si>
  <si>
    <t>ca763f2c-b316-40ad-962d-99be136a2477</t>
  </si>
  <si>
    <t>Дер. Старая, ул. Верхняя, д. 16</t>
  </si>
  <si>
    <t>23afdb3d-0fac-4b2c-9e0a-9f72518517ff</t>
  </si>
  <si>
    <t>Дер. Старая, ул. Верхняя, д. 20</t>
  </si>
  <si>
    <t>9f0bd508-55c4-4679-b78d-94afc9f46388</t>
  </si>
  <si>
    <t>Дер. Старая, ул. Верхняя, д. 22</t>
  </si>
  <si>
    <t>119b5224-c5b8-4dce-a0f8-d770480275a8</t>
  </si>
  <si>
    <t>Дер. Хапо-Ое, д. 1</t>
  </si>
  <si>
    <t>8ac244c9-d28b-4243-a14b-f1b757aeb0b3</t>
  </si>
  <si>
    <t>Пос. Воейково, д. 7</t>
  </si>
  <si>
    <t>9b564d31-001f-4a2d-81fe-6bc100081280</t>
  </si>
  <si>
    <t>Пос. Воейково, д. 1</t>
  </si>
  <si>
    <t>bbcbd7fd-7e0d-4376-a53e-5def18947af4</t>
  </si>
  <si>
    <t>Пос. Воейково, д. 13</t>
  </si>
  <si>
    <t>804ec1eb-d801-4437-9d94-4445346d44e7</t>
  </si>
  <si>
    <t>Пос. Воейково, д. 2</t>
  </si>
  <si>
    <t>e5837c9a-1ae2-4da7-a378-9854d4900f45</t>
  </si>
  <si>
    <t>Пос. Воейково, д. 5</t>
  </si>
  <si>
    <t>3d8afffc-bc7d-4a99-89cd-2edb9e558de4</t>
  </si>
  <si>
    <t>Пос. Воейково, д. 9</t>
  </si>
  <si>
    <t>065b09cb-85f3-41c5-8427-5b37a6602fe7</t>
  </si>
  <si>
    <t>С. Павлово, ул. Быкова, д. 13</t>
  </si>
  <si>
    <t>677ea9cd-e81d-4d5e-b940-14e4c8551cec</t>
  </si>
  <si>
    <t>С. Павлово, ул. Быкова, д. 15</t>
  </si>
  <si>
    <t>685a1dea-0b51-4e38-af26-fbd53d21fce2</t>
  </si>
  <si>
    <t>С. Павлово, ул. Быкова, д. 21а</t>
  </si>
  <si>
    <t>ec66fd57-32a7-4d1d-85fd-c92cc0c9133f</t>
  </si>
  <si>
    <t>Муниципальное образование Кузьмоловское городское поселение</t>
  </si>
  <si>
    <t>Г.п. Кузьмоловский, ул. Железнодорожная, д. 10а</t>
  </si>
  <si>
    <t>975e2bd7-7c5a-4e08-b9c6-0800f51f588f</t>
  </si>
  <si>
    <t>Г.п. Кузьмоловский, ул. Железнодорожная, д. 16</t>
  </si>
  <si>
    <t>84458dee-74bd-4ae9-b23c-3b4aaad4191a</t>
  </si>
  <si>
    <t>Г.п. Кузьмоловский, ул. Железнодорожная, д. 20</t>
  </si>
  <si>
    <t>228dc2f6-2a6e-4d79-ac88-4891552b299a</t>
  </si>
  <si>
    <t>Г.п. Кузьмоловский, ул. Заозерная, д. 5</t>
  </si>
  <si>
    <t>1abc32df-aea0-46e0-b08e-b100c5407126</t>
  </si>
  <si>
    <t>Г.п. Кузьмоловский, ул. Молодежная, д. 10</t>
  </si>
  <si>
    <t>2fcc7559-af8a-47cf-8227-e5bfaed444b7</t>
  </si>
  <si>
    <t>Г.п. Кузьмоловский, ул. Молодежная, д. 20</t>
  </si>
  <si>
    <t>a78df68e-0c7e-481a-8019-2e3225ce101b</t>
  </si>
  <si>
    <t>Г.п. Кузьмоловский, ул. Молодежная, д. 9а</t>
  </si>
  <si>
    <t>8509b08b-580a-4011-8b98-813470a1f2e3</t>
  </si>
  <si>
    <t>Г.п. Кузьмоловский, ул. Победы, д. 11</t>
  </si>
  <si>
    <t>f327ef5c-fb97-4ca7-9276-7c9065f4df8f</t>
  </si>
  <si>
    <t>Г.п. Кузьмоловский, ул. Рядового Л. Иванова, д. 25</t>
  </si>
  <si>
    <t>1dc6d45b-4830-4c63-a1f4-25ad70f4c96e</t>
  </si>
  <si>
    <t>Г.п. Кузьмоловский, ул. Рядового Л. Иванова, д. 3</t>
  </si>
  <si>
    <t>7f2304dc-8140-4310-971b-489c3910cab9</t>
  </si>
  <si>
    <t>Г.п. Кузьмоловский, ул. Рядового Л. Иванова, д. 6</t>
  </si>
  <si>
    <t>60a0459f-674b-4692-a1bd-87b95c2c2fb7</t>
  </si>
  <si>
    <t>Г.п. Кузьмоловский, ул. Рядового Л. Иванова, д. 8</t>
  </si>
  <si>
    <t>81f86233-5473-4ba1-ab68-cc545f3bdcd9</t>
  </si>
  <si>
    <t>Г.п. Кузьмоловский, ул. Строителей, д. 5</t>
  </si>
  <si>
    <t>0b7a1dc7-d263-4c26-855d-291fe1640af1</t>
  </si>
  <si>
    <t>Г.п. Кузьмоловский, ул. Строителей, д. 7</t>
  </si>
  <si>
    <t>afe05325-5a72-4c1a-b388-3fe38b7f06e4</t>
  </si>
  <si>
    <t>Г.п. Кузьмоловский, ул. Строителей, д. 9</t>
  </si>
  <si>
    <t>61f17c49-4b08-4a45-9f9e-4ef02dce4a58</t>
  </si>
  <si>
    <t>Г.п. Кузьмоловский, ул. Школьная, д. 11а</t>
  </si>
  <si>
    <t>fe3b8c79-e8af-4c83-a974-e34710003c47</t>
  </si>
  <si>
    <t>Г.п. Кузьмоловский, ул. Юбилейная, д. 32</t>
  </si>
  <si>
    <t>f566800d-fe81-48e7-aea5-6aae38212798</t>
  </si>
  <si>
    <t>Муниципальное образование Куйвозовское сельское поселение</t>
  </si>
  <si>
    <t>Дер. Гарболово, д. 1</t>
  </si>
  <si>
    <t>1a904138-c213-4ddb-9fb6-8110c8d389d1</t>
  </si>
  <si>
    <t>Дер. Гарболово, д. 3</t>
  </si>
  <si>
    <t>29821b52-1c3c-4134-a9e4-e3a5b409e719</t>
  </si>
  <si>
    <t>Дер. Екатериновка, ул. Забогонского, д. 2</t>
  </si>
  <si>
    <t>c7b06421-8b81-41f4-a86f-c3c00483c194</t>
  </si>
  <si>
    <t>Дер. Екатериновка, ул. Забогонского, д. 4</t>
  </si>
  <si>
    <t>0da0b69c-01b2-4bf1-9e02-32a8049db207</t>
  </si>
  <si>
    <t>Дер. Екатериновка, ул. Забогонского, д. 6</t>
  </si>
  <si>
    <t>43e562c0-246e-4c37-b798-21c56ce98953</t>
  </si>
  <si>
    <t>Дер. Керро, д. 122</t>
  </si>
  <si>
    <t>dfac4fc0-8825-4d87-ae99-866939afabd5</t>
  </si>
  <si>
    <t>Дер. Керро, д. 128</t>
  </si>
  <si>
    <t>ec935410-a5d8-4a31-9cf2-b65779542cf3</t>
  </si>
  <si>
    <t>Дер. Ненимяки, д. 74</t>
  </si>
  <si>
    <t>51f2d7a9-dd22-4252-8e38-3e6b17c0a5f3</t>
  </si>
  <si>
    <t>Дер. Ненимяки, д. 75</t>
  </si>
  <si>
    <t>e40d7aec-5e45-4402-a98c-1f9247a1f54b</t>
  </si>
  <si>
    <t>Пос. Лесное, д. 11</t>
  </si>
  <si>
    <t>a787cfab-233e-450b-87de-024690692bda</t>
  </si>
  <si>
    <t>Пос. Лесное, д. 12</t>
  </si>
  <si>
    <t>cd17c8bd-8e5c-44f8-92fe-c30518aa4470</t>
  </si>
  <si>
    <t>Пос. Лесное, д. 13</t>
  </si>
  <si>
    <t>13c5e7fc-4783-4981-8c46-f72bef274ee5</t>
  </si>
  <si>
    <t>Пос. Лесное, д. 14</t>
  </si>
  <si>
    <t>811d7e6b-7e12-41e0-a74d-612756cfef80</t>
  </si>
  <si>
    <t>Пос. Лесное, д. 15</t>
  </si>
  <si>
    <t>65b4eef1-1f50-4094-bd65-4854716927a1</t>
  </si>
  <si>
    <t>Пос. Лесное, д. 8</t>
  </si>
  <si>
    <t>4b86a860-3261-41fb-8941-d568dccb8cc0</t>
  </si>
  <si>
    <t>Пос. Стеклянный, д. 31</t>
  </si>
  <si>
    <t>4336696a-d698-4757-b8bf-e5a151f1a1ca</t>
  </si>
  <si>
    <t>Пос. Стеклянный, д. 34</t>
  </si>
  <si>
    <t>91525c37-f568-42b6-9cb7-5d4be1d48eab</t>
  </si>
  <si>
    <t>Пос. Стеклянный, ул. Дружбы, д. 2</t>
  </si>
  <si>
    <t>2815302c-eff6-47a6-aeb6-ab5d81008070</t>
  </si>
  <si>
    <t>Пос. Стеклянный, ул. Жданова, д. 3</t>
  </si>
  <si>
    <t>05cab96c-dd6b-4225-a9e7-e935ead4d9f0</t>
  </si>
  <si>
    <t>Муниципальное образование Лесколовское сельское поселение</t>
  </si>
  <si>
    <t>Пос. Осельки, д. 106</t>
  </si>
  <si>
    <t>15d61212-c20f-4e3c-9c1b-f14af1e1ac91</t>
  </si>
  <si>
    <t>Пос. Осельки, д. 107</t>
  </si>
  <si>
    <t>2ff7a634-dbb0-47a8-a941-0eadc2838fd4</t>
  </si>
  <si>
    <t>Муниципальное образование Морозовское городское поселение</t>
  </si>
  <si>
    <t>Г.п. им. Морозова, квартал ст. Петрокрепость, д. 5</t>
  </si>
  <si>
    <t>d4d7a8f7-98c6-4fc8-b587-6227da69d466</t>
  </si>
  <si>
    <t>Г.п. им. Морозова, Площадь Культуры, д. 1</t>
  </si>
  <si>
    <t>1846fde0-c31f-4176-8489-b8e80ac6de8a</t>
  </si>
  <si>
    <t>Г.п. им. Морозова, ул. Ладожская, д. 41</t>
  </si>
  <si>
    <t>8d6f8c90-f4bc-4667-98fc-505cdb32de43</t>
  </si>
  <si>
    <t>Г.п. им. Морозова, ул. Мира, д. 13</t>
  </si>
  <si>
    <t>d76e9dc2-6477-4b23-b9e2-321fc86f0d09</t>
  </si>
  <si>
    <t>Г.п. им. Морозова, ул. Мира, д. 15</t>
  </si>
  <si>
    <t>4c1ba50b-68f1-45ae-8a3a-f90aa19fcff8</t>
  </si>
  <si>
    <t>Г.п. им. Морозова, ул. Мира, д. 9</t>
  </si>
  <si>
    <t>5e95f7a1-b325-4d92-8eb6-4877d95a1c90</t>
  </si>
  <si>
    <t>Г.п. им. Морозова, ул. Новая, д. 2</t>
  </si>
  <si>
    <t>82c4be93-d39d-4b7e-99ae-4b0f849d819f</t>
  </si>
  <si>
    <t>Г.п. им. Морозова, ул. Первомайская, д. 6</t>
  </si>
  <si>
    <t>f2706ba7-1b0e-4a07-a8dc-3e50a081dcc0</t>
  </si>
  <si>
    <t>Г.п. им. Морозова, ул. Первомайская, д. 8</t>
  </si>
  <si>
    <t>a6e8c7d1-b779-4876-9b1a-231e358d8bd8</t>
  </si>
  <si>
    <t>Г.п. им. Морозова, ул. Пионерская, д. 2</t>
  </si>
  <si>
    <t>10b0ad66-e141-4b88-8fe3-5ec19abd785a</t>
  </si>
  <si>
    <t>Г.п. им. Морозова, ул. Пионерская, д. 6</t>
  </si>
  <si>
    <t>ebad2034-8fc7-47d1-a8f5-fba0021bbcbd</t>
  </si>
  <si>
    <t>Г.п. им. Морозова, ул. Пионерская, д. 8</t>
  </si>
  <si>
    <t>20bbc5b0-6158-4a8a-bfdd-a64eda87e188</t>
  </si>
  <si>
    <t>Г.п. им. Морозова, ул. Рабочего батальона, д. 36</t>
  </si>
  <si>
    <t>b89e8681-cd27-4307-9588-71fe1e3a777d</t>
  </si>
  <si>
    <t>Г.п. им. Морозова, ул. Спорта, д. 1</t>
  </si>
  <si>
    <t>1d6357d8-ff24-4f63-b42a-2503d9abc210</t>
  </si>
  <si>
    <t>Г.п. им. Морозова, ул. Спорта, д. 12</t>
  </si>
  <si>
    <t>c8fd2140-d979-4994-9233-570bc79edd8c</t>
  </si>
  <si>
    <t>Г.п. им. Морозова, ул. Спорта, д. 2, кор. 2</t>
  </si>
  <si>
    <t>927c0dbe-c48c-44d2-b3f3-513c5a18548e</t>
  </si>
  <si>
    <t>Г.п. им. Морозова, ул. Хесина, д. 10</t>
  </si>
  <si>
    <t>1fb739ff-7a15-452d-9b2d-bbbecb46b93d</t>
  </si>
  <si>
    <t>Г.п. им. Морозова, ул. Хесина, д. 14</t>
  </si>
  <si>
    <t>0d8be394-e23a-40fa-a239-8ca946ad2391</t>
  </si>
  <si>
    <t>Г.п. им. Морозова, ул. Хесина, д. 19</t>
  </si>
  <si>
    <t>5b2e4a49-7da8-4886-903b-886a747e14b3</t>
  </si>
  <si>
    <t>Г.п. им. Морозова, ул. Хесина, д. 22</t>
  </si>
  <si>
    <t>1696cba5-5c0c-4e3a-97b1-4db4ef214e5a</t>
  </si>
  <si>
    <t>Г.п. им. Морозова, ул. Хесина, д. 7</t>
  </si>
  <si>
    <t>a722a7e9-e62c-42f4-8cdf-59c1f6f856ab</t>
  </si>
  <si>
    <t>Г.п. им. Морозова, ул. Хесина, д. 8</t>
  </si>
  <si>
    <t>ea241063-1c4d-4952-8acd-528ea69b852a</t>
  </si>
  <si>
    <t>Муниципальное образование Муринское городское поселение</t>
  </si>
  <si>
    <t>г. Мурино, ул. Оборонная, д. 18</t>
  </si>
  <si>
    <t>fcbfb7ac-9cec-4b66-a4ee-2c4745495512</t>
  </si>
  <si>
    <t>г. Мурино, ул. Оборонная, д. 2</t>
  </si>
  <si>
    <t>1485ae26-d2f2-4ee0-b3af-2ede813fc7ec</t>
  </si>
  <si>
    <t>Муниципальное образование Новодевяткинское сельское поселение</t>
  </si>
  <si>
    <t>Дер. Новое Девяткино, ул. Ветеранов, д. 6</t>
  </si>
  <si>
    <t>c98b81a0-4cc5-4b78-bb33-3af1fe5785d5</t>
  </si>
  <si>
    <t>Дер. Новое Девяткино, ул. Лесная, д.4</t>
  </si>
  <si>
    <t>7f0ec8ca-cd0a-404f-9e6e-ee9b5988a391</t>
  </si>
  <si>
    <t>Дер. Новое Девяткино, ул. Озерная, д. 9</t>
  </si>
  <si>
    <t>eef50a7e-497d-493d-895f-3bb1a67e19bd</t>
  </si>
  <si>
    <t>Дер. Новое Девяткино, ул. Энергетиков, д. 2</t>
  </si>
  <si>
    <t>22671e79-7b16-4d5e-bfda-fbaad33253e7</t>
  </si>
  <si>
    <t>Дер. Новое Девяткино, ул. Капральская, д. 19</t>
  </si>
  <si>
    <t>298a46b0-b1b6-40d1-abc2-4462b5fd77a1</t>
  </si>
  <si>
    <t>Дер. Новое Девяткино, ул. Флотская, д. 8</t>
  </si>
  <si>
    <t>9cdc0739-a452-41ff-a93e-b7ad791f586f</t>
  </si>
  <si>
    <t>Муниципальное образование Рахьинское городское поселение</t>
  </si>
  <si>
    <t>Г.п. Рахья, ул. Лары Михеенко, д. 1</t>
  </si>
  <si>
    <t>a840cb1d-b552-4bdc-8ef0-f7107ef11f19</t>
  </si>
  <si>
    <t>Г.п. Рахья, ул. Лары Михеенко, д. 2</t>
  </si>
  <si>
    <t>6bb4f878-1c9f-4164-88e3-ceab5c5e97f5</t>
  </si>
  <si>
    <t>Г.п. Рахья, ул. Ленинградское шоссе, д. 29</t>
  </si>
  <si>
    <t>e0590e37-c8f0-4104-bcbe-ec36323d1f06</t>
  </si>
  <si>
    <t>Г.п. Рахья, ул. Севастьянова, д. 3</t>
  </si>
  <si>
    <t>056b3740-121c-4150-ad02-1390bca63da8</t>
  </si>
  <si>
    <t>Дер. Борисова Грива, ул. Грибное, д. 13</t>
  </si>
  <si>
    <t>50db3707-77bd-4383-822a-00daa10edb06</t>
  </si>
  <si>
    <t>Дер. Борисова Грива, ул. Грибное, д. 19</t>
  </si>
  <si>
    <t>e69fe33b-40cc-4287-83fb-ecf6ed316a0e</t>
  </si>
  <si>
    <t>Муниципальное образование Свердловское городское поселение</t>
  </si>
  <si>
    <t>Пос. им. Свердлова, микрорайон 1, д. 39</t>
  </si>
  <si>
    <t>2d448e96-08d4-4a6c-ae07-342ee00ba718</t>
  </si>
  <si>
    <t>Муниципальное образование Токсовское городское поселение</t>
  </si>
  <si>
    <t>Г.п. Токсово, ул. Привокзальная, д. 19</t>
  </si>
  <si>
    <t>25575ae9-8c67-482b-b1b6-62449dbc9051</t>
  </si>
  <si>
    <t>Муниципальное образование Юкковское сельское поселение</t>
  </si>
  <si>
    <t>Дер. Юкки, ш. Ленинградское, д. 1А</t>
  </si>
  <si>
    <t>b74d0d06-2f20-40fa-8890-54432d22e7f3</t>
  </si>
  <si>
    <t>Выборгский муниципальный район</t>
  </si>
  <si>
    <t>Муниципальное образование Гончаровское сельское поселение</t>
  </si>
  <si>
    <t xml:space="preserve"> поселок при железнодорожной станции Вещево,  Зеленая ул, 18</t>
  </si>
  <si>
    <t xml:space="preserve">1ed2eaff-9a27-436c-bcc9-14c2328caf1b 
</t>
  </si>
  <si>
    <t>Поселок при железнодорожной  станции Вещево, Пристанный проезд,  д. 1</t>
  </si>
  <si>
    <t>15a25588-80e9-464c-9427-bced2a6766c6</t>
  </si>
  <si>
    <t>Пос. Вещево, Воинской славы ул., д. 10</t>
  </si>
  <si>
    <t>d949988b-7a2a-4e88-84e6-3f097c581c43</t>
  </si>
  <si>
    <t>Пос. Вещево, Парковый проезд, д. 11</t>
  </si>
  <si>
    <t>0cbc37cb-9099-4390-8979-5ff0ddfb16a1</t>
  </si>
  <si>
    <t>Пос. Вещево, Парковый проезд, д. 9</t>
  </si>
  <si>
    <t>48a92f4f-c13c-4f84-9c03-104d8ff2ca71</t>
  </si>
  <si>
    <t>Пос. Гаврилово, ул. Советская, д. 4</t>
  </si>
  <si>
    <t>840a819a-1f74-437f-98cc-3c709107a44a</t>
  </si>
  <si>
    <t>Пос. Гаврилово, ул. Советская, д. 8</t>
  </si>
  <si>
    <t>123601f3-22be-486d-bbd1-8bd7cf72276b</t>
  </si>
  <si>
    <t>Пос. Гаврилово, ул. Центральная, д. 1</t>
  </si>
  <si>
    <t>43ffbf66-59af-492c-b50a-110c84ec3797</t>
  </si>
  <si>
    <t>Пос. Гаврилово, ул. Центральная, д. 34</t>
  </si>
  <si>
    <t>cec20b1d-f71b-4655-8999-fb7ae54e4814</t>
  </si>
  <si>
    <t>Пос. Гаврилово, ул. Школьная, д. 1</t>
  </si>
  <si>
    <t>eac5b00d-f19a-47a4-89b5-1ba01107e6ff</t>
  </si>
  <si>
    <t>Пос. Гаврилово, ул. Школьная, д. 2</t>
  </si>
  <si>
    <t>c83caaf5-22d8-4c62-b3d3-b4aa4f221fe3</t>
  </si>
  <si>
    <t>Пос. Гончарово, Гончаровское шоссе, д. 3</t>
  </si>
  <si>
    <t>e0789e7b-8624-4696-826e-5142bba5af72</t>
  </si>
  <si>
    <t>Пос. Гончарово, Травяной проезд, д. 6</t>
  </si>
  <si>
    <t>db1b58c4-0e86-42a5-a71e-841dc53d4bb8</t>
  </si>
  <si>
    <t>Пос. Житково, Центральная ул., д. 20</t>
  </si>
  <si>
    <t>c0e90582-a45c-4dff-a51b-68af5b651bf0</t>
  </si>
  <si>
    <t>2024-ОКН</t>
  </si>
  <si>
    <t>Муниципальное образование Город Выборг</t>
  </si>
  <si>
    <t>Г. Выборг, бул. Кутузова, д. 31</t>
  </si>
  <si>
    <t>86b6b349-80ae-4b3f-a1aa-3824fdcb2e09</t>
  </si>
  <si>
    <t>Г. Выборг, бул. Кутузова, д. 33</t>
  </si>
  <si>
    <t>35ad47a2-0157-4af2-9228-3fd104b13ee3</t>
  </si>
  <si>
    <t>Г. Выборг, бул. Кутузова, д. 39</t>
  </si>
  <si>
    <t>0be7f782-ae7b-4eac-aa78-4ce4e5953dfc</t>
  </si>
  <si>
    <t>2025-ОКН</t>
  </si>
  <si>
    <t>Г. Выборг, бул. Кутузова, д. 10</t>
  </si>
  <si>
    <t>d01bfc37-a879-4be0-969b-a7e01f4f9b66</t>
  </si>
  <si>
    <t>Г. Выборг, ул. Морская Набережная, д. 28</t>
  </si>
  <si>
    <t>f9932407-5d32-44a4-83b2-aa0cdc2ef8c7</t>
  </si>
  <si>
    <t>Г. Выборг, пер. Дорожный, д. 1</t>
  </si>
  <si>
    <t>c6b5cb22-d125-4b86-ae26-0669a03d4050</t>
  </si>
  <si>
    <t xml:space="preserve">Г. Выборг, пер. Рыбный, д. 2                                             </t>
  </si>
  <si>
    <t>24b17eab-28ee-4a2e-9621-c549bf9bde57</t>
  </si>
  <si>
    <t>Г. Выборг, пер. Светогорский, д. 7</t>
  </si>
  <si>
    <t>04477b6c-3b2a-44f4-b041-380eaf9ea90a</t>
  </si>
  <si>
    <t>Г. Выборг, просп. Ленина, д. 20</t>
  </si>
  <si>
    <t>8abd894e-e68e-484a-b691-e8f02dae69fb</t>
  </si>
  <si>
    <t>Г. Выборг, просп. Ленина, д. 24</t>
  </si>
  <si>
    <t>6e8c4e6e-5e4f-4bf9-aa45-27906d53771d</t>
  </si>
  <si>
    <t>Г. Выборг, просп. Ленина, д. 34</t>
  </si>
  <si>
    <t>ce60fd48-ecf1-4234-b740-ce105725b326</t>
  </si>
  <si>
    <t>Г. Выборг, просп. Ленина, д. 4</t>
  </si>
  <si>
    <t>43128d59-2722-4614-b1a4-65febe9caac0</t>
  </si>
  <si>
    <t>Г. Выборг, просп. Ленина, д. 5</t>
  </si>
  <si>
    <t>537374cb-1ba1-4281-a5b8-ae8ae2da0e6b</t>
  </si>
  <si>
    <t>Г. Выборг, просп. Ленина, д.6</t>
  </si>
  <si>
    <t>456cadcb-006f-4e0b-a02a-942297cb38c7</t>
  </si>
  <si>
    <t>Г. Выборг, просп. Ленина, д. 8</t>
  </si>
  <si>
    <t>312211c0-b7d9-4024-8865-0b06c2432e77</t>
  </si>
  <si>
    <t>Г. Выборг, просп. Ленина, д. 8а</t>
  </si>
  <si>
    <t>d76074f5-5d30-407b-ab6e-5910ec4797db</t>
  </si>
  <si>
    <t>Г. Выборг, просп. Ленина, д. 16</t>
  </si>
  <si>
    <t>6bfd59b5-78f6-4c22-ae9c-a4c77e8e03db</t>
  </si>
  <si>
    <t>Г. Выборг, просп. Ленинградский, д. 14</t>
  </si>
  <si>
    <t>f3623ca6-20e9-4a71-9738-104b3ff96b7a</t>
  </si>
  <si>
    <t>Г. Выборг, просп. Ленинградский, д. 15</t>
  </si>
  <si>
    <t>0bd9e747-82a0-4e5f-bdc9-285f474acc72</t>
  </si>
  <si>
    <t>Г. Выборг, просп. Московский, д. 1</t>
  </si>
  <si>
    <t>f7f90519-a777-42a0-8844-7b18399205c0</t>
  </si>
  <si>
    <t xml:space="preserve">РО </t>
  </si>
  <si>
    <t>Г. Выборг, просп. Ленинградский, д. 4</t>
  </si>
  <si>
    <t>bf021162-6396-4730-b805-c4ce82731f8e</t>
  </si>
  <si>
    <t>Г. Выборг, просп. Московский, д. 13</t>
  </si>
  <si>
    <t>e7a50a5a-2867-4b85-bc42-17703244493b</t>
  </si>
  <si>
    <t>Г. Выборг, просп. Московский, д. 16</t>
  </si>
  <si>
    <t>c9f15d12-e863-4e14-bc21-d30de18bbffd</t>
  </si>
  <si>
    <t>Г. Выборг, просп. Суворова, д. 13</t>
  </si>
  <si>
    <t>c641b489-b845-4ecd-8bcb-9239927d8305</t>
  </si>
  <si>
    <t>Г. Выборг, просп. Суворова, д. 7</t>
  </si>
  <si>
    <t>9e3eb47d-1d03-4b52-a2a3-d18f750ad39e</t>
  </si>
  <si>
    <t>Г. Выборг, ул. Акулова, д. 2</t>
  </si>
  <si>
    <t>75bf30d7-2a77-49a4-8b6e-c23e5db3f15a</t>
  </si>
  <si>
    <t>Г. Выборг, ул. Ал. Невского, д. 3</t>
  </si>
  <si>
    <t>11da48b6-1589-4abe-af4e-cbdf1fe384fb</t>
  </si>
  <si>
    <t>Г. Выборг, ул. Батарейная, д. 8</t>
  </si>
  <si>
    <t>9c412c5f-3b72-48c5-8f17-04416d297063</t>
  </si>
  <si>
    <t>9c412c5f-3b72-48c5-8f17-04416d297064</t>
  </si>
  <si>
    <t>9c412c5f-3b72-48c5-8f17-04416d297065</t>
  </si>
  <si>
    <t>9c412c5f-3b72-48c5-8f17-04416d297066</t>
  </si>
  <si>
    <t>Г. Выборг, ул. Большая Гвардейская, д. 4</t>
  </si>
  <si>
    <t>ee782e20-9647-4be9-90f3-d741799d25db</t>
  </si>
  <si>
    <t>Г. Выборг, ул. Большая Гвардейская, д. 6</t>
  </si>
  <si>
    <t>8a5267f4-302d-4411-901e-f2b2d7b28309</t>
  </si>
  <si>
    <t>Г. Выборг, ул. Большая Гвардейская, д. 8</t>
  </si>
  <si>
    <t>95174aa9-6b5e-433c-a3ff-168828e5c926</t>
  </si>
  <si>
    <t>Г. Выборг, ул. Большая Гвардейская, д.3</t>
  </si>
  <si>
    <t>b0a0a79a-aba6-454d-a71b-e59b4ad497f0</t>
  </si>
  <si>
    <t>Г. Выборг, ул. Весенняя Тропа, д. 15</t>
  </si>
  <si>
    <t>54281e58-1281-4443-9bda-6a7f901f6ac2</t>
  </si>
  <si>
    <t>Г. Выборг, ул. Водной Заставы, д. 6</t>
  </si>
  <si>
    <t>7522a019-59d1-46a2-bd9f-ac237b28add3</t>
  </si>
  <si>
    <t>Г. Выборг, ул. Военная, д. 2</t>
  </si>
  <si>
    <t>d0f79b28-70b3-4088-8fbe-2753930a0f7f</t>
  </si>
  <si>
    <t xml:space="preserve">Г. Выборг, ул. Вокзальная, д. 13                                          </t>
  </si>
  <si>
    <t>f29c9176-8c7d-4858-b33c-9e7e250c24a6</t>
  </si>
  <si>
    <t>Г. Выборг, ул. Вокзальная, д. 9</t>
  </si>
  <si>
    <t>6cc9457e-6536-4b16-a7e2-e6b508db033c</t>
  </si>
  <si>
    <t>Г. Выборг, ул. Володарского, д. 18</t>
  </si>
  <si>
    <t>25eea979-d3d1-4fb0-832e-914bb8469057</t>
  </si>
  <si>
    <t>Г. Выборг, ул. Выборгская, д. 40</t>
  </si>
  <si>
    <t>5d82c849-e485-4bae-9ece-b2e6cec42826</t>
  </si>
  <si>
    <t>Г. Выборг, ул. Выборгская, д. 17</t>
  </si>
  <si>
    <t>dc0fec1c-72ef-4255-acb3-7349b35b8ab9</t>
  </si>
  <si>
    <t>Г. Выборг, ул. Выборгская, д. 6</t>
  </si>
  <si>
    <t>b466d603-43b6-4bb2-8a9b-90b4e51beb52</t>
  </si>
  <si>
    <t>Г. Выборг, ул. Выборгская, д. 3а</t>
  </si>
  <si>
    <t>a3ba1626-a075-4f73-b045-a52e6b796f65</t>
  </si>
  <si>
    <t>Г. Выборг, ул. Гагарина, д. 23</t>
  </si>
  <si>
    <t>211bb830-03d4-4f88-bf1e-17f509ef2e8e</t>
  </si>
  <si>
    <t>Г. Выборг, ул. Гагарина, д. 29а</t>
  </si>
  <si>
    <t>87581458-52ab-407b-ad16-8a4ea13ab593</t>
  </si>
  <si>
    <t>Г. Выборг, ул. Гагарина, д. 35</t>
  </si>
  <si>
    <t>e3af3bd2-fe46-4f94-93fb-3a1819005450</t>
  </si>
  <si>
    <t>Г. Выборг, ул. Гагарина, д. 7</t>
  </si>
  <si>
    <t>5adc106f-8416-4f2b-b254-dbfb94312d99</t>
  </si>
  <si>
    <t>Г. Выборг, ул. Димитрова, д. 5б</t>
  </si>
  <si>
    <t>49009722-f2b7-4817-9469-768d49d6e7f0</t>
  </si>
  <si>
    <t>Г. Выборг, Железнодорожный проезд, д. 1</t>
  </si>
  <si>
    <t>512f8417-1b30-40ff-b550-3518a008ea0a</t>
  </si>
  <si>
    <t>Г. Выборг, ул. Железнодорожная, д. 13</t>
  </si>
  <si>
    <t>138ee8f7-d115-4a05-ae98-b35e6f9872ba</t>
  </si>
  <si>
    <t>Г. Выборг, ул. Казарменная, д. 1</t>
  </si>
  <si>
    <t>1aefafdd-cbab-43e7-8bc4-e466e17a63bc</t>
  </si>
  <si>
    <t>Г. Выборг, ул. Кировские Дачи, д. 3а</t>
  </si>
  <si>
    <t>d2a03cc7-f88f-4074-a5e5-e8a36286fc6d</t>
  </si>
  <si>
    <t>Г. Выборг, ул. Комсомольская, д. 11</t>
  </si>
  <si>
    <t>091ce948-a1cd-4680-bc8b-a2143c96f74f</t>
  </si>
  <si>
    <t>Г. Выборг, ул. Комсомольская, д. 4</t>
  </si>
  <si>
    <t>742fb041-07df-4aac-9ac6-abac6df93d38</t>
  </si>
  <si>
    <t>Г. Выборг, ул. Константиновская, д. 3</t>
  </si>
  <si>
    <t>8b5f448b-2813-4ff9-9e2f-17b21771bcb6</t>
  </si>
  <si>
    <t>Г. Выборг, ул. Красноармейская, д. 11</t>
  </si>
  <si>
    <t>39142d84-e930-4fff-ab14-658338d39901</t>
  </si>
  <si>
    <t>Г. Выборг, ул. Красноармейская, д. 9</t>
  </si>
  <si>
    <t>abf03674-8775-4bd9-8ca6-b7757fc2bf54</t>
  </si>
  <si>
    <t>Г. Выборг, ул. Краснофлотская, д. 1</t>
  </si>
  <si>
    <t>3f753f51-1c17-4f5e-be9e-45887810d094</t>
  </si>
  <si>
    <t>Г. Выборг, ул. Краснофлотская, д. 1а</t>
  </si>
  <si>
    <t>480c4841-d842-407f-a41e-78238d2bc76b</t>
  </si>
  <si>
    <t>Г. Выборг, ул. Крепостная, д. 1</t>
  </si>
  <si>
    <t>83bd71ef-1d0e-4f60-a8cc-2801f08ea01e</t>
  </si>
  <si>
    <t xml:space="preserve">Г. Выборг, ул. Крепостная, д. 2/4                                               </t>
  </si>
  <si>
    <t>f86fb116-8a17-4b62-a8e9-7cd42abf4d37</t>
  </si>
  <si>
    <t>Г. Выборг, ул. Крепостная, д. 3</t>
  </si>
  <si>
    <t>9737abef-5076-4636-864b-b71efb451504</t>
  </si>
  <si>
    <t>Г. Выборг, ул. Крепостная, д. 5а</t>
  </si>
  <si>
    <t>331081cc-3777-4cab-bae5-51cc302aa9ee</t>
  </si>
  <si>
    <t>Г. Выборг, ул. Крепостная, д. 6</t>
  </si>
  <si>
    <t>fb722454-1a33-4bf0-9684-eceeb6295034</t>
  </si>
  <si>
    <t>Г. Выборг, ул. Крепостная, д. 12</t>
  </si>
  <si>
    <t>e55f9abf-be36-4512-b296-c028d830daca</t>
  </si>
  <si>
    <t>Г. Выборг, ул. Крепостная, д. 14</t>
  </si>
  <si>
    <t>9ceb67b8-e810-4582-8642-fc6bc4e308b9</t>
  </si>
  <si>
    <t>Г. Выборг, ул. Крепостная, д. 21</t>
  </si>
  <si>
    <t>94206581-455a-41b9-acf2-46dc44539017</t>
  </si>
  <si>
    <t>Г. Выборг, ул. Крепостная, д. 37</t>
  </si>
  <si>
    <t>4c047a04-8815-4ffb-9712-45ab5edc71c8</t>
  </si>
  <si>
    <t>Г. Выборг, ул. Крепостная, д. 37а</t>
  </si>
  <si>
    <t>f99a884b-f6a9-4bc5-97af-fc5d8b68faff</t>
  </si>
  <si>
    <t>Г. Выборг, ул. Крепостная, д. 41</t>
  </si>
  <si>
    <t>bc50a783-4205-4c48-bc3c-7340fced61b0</t>
  </si>
  <si>
    <t>Г. Выборг, ул. Кривоносова, д. 12</t>
  </si>
  <si>
    <t>8855e328-674c-4ca9-b4ba-7ddb36009ff6</t>
  </si>
  <si>
    <t>Г. Выборг, ул. Кривоносова, д. 13а</t>
  </si>
  <si>
    <t>55c79b54-6c1d-421f-b1b9-445fb1912130</t>
  </si>
  <si>
    <t>Г. Выборг, ул. Кривоносова, д. 14</t>
  </si>
  <si>
    <t>296ef3e0-5d24-4703-b454-38cbced01900</t>
  </si>
  <si>
    <t>Г. Выборг, ул. Кривоносова, д. 18</t>
  </si>
  <si>
    <t>37259593-b6ef-409b-a63b-008ef2d2f731</t>
  </si>
  <si>
    <t>Г. Выборг, ул. Кривоносова, д. 6</t>
  </si>
  <si>
    <t>a8b3cff7-184a-4b7b-9ec2-b72d0c70596e</t>
  </si>
  <si>
    <t>Г. Выборг, ул. Кривоносова, д. 8</t>
  </si>
  <si>
    <t>c83e172b-9217-40e9-add1-d4eb41118cd3</t>
  </si>
  <si>
    <t>Г. Выборг, ул. Кривоносова, д. 24</t>
  </si>
  <si>
    <t>8e3cded9-7c57-4625-bdf5-d64e64692eb2</t>
  </si>
  <si>
    <t>Г. Выборг, ул. Куйбышева, д. 7</t>
  </si>
  <si>
    <t>b4fa0d64-3508-4e00-bcad-5419da64b112</t>
  </si>
  <si>
    <t>Г. Выборг, ул. Мира, д.10</t>
  </si>
  <si>
    <t>1d577f2e-4451-4ba5-a29f-655f4d4379c8</t>
  </si>
  <si>
    <t>Г. Выборг, ул. Мира, д. 19</t>
  </si>
  <si>
    <t>237a939e-9105-4d1e-876b-dd1a01f5d33c</t>
  </si>
  <si>
    <t>Г. Выборг, ул. Мира, д. 21</t>
  </si>
  <si>
    <t>36340604-c4aa-4f4e-a337-047d016c6279</t>
  </si>
  <si>
    <t>Г. Выборг, ул. Мира, д. 23</t>
  </si>
  <si>
    <t>46dffd94-30fa-4091-9f7b-c545aa154da9</t>
  </si>
  <si>
    <t>Г. Выборг, ул. Мира, д. 3</t>
  </si>
  <si>
    <t>0aea9f79-faa2-4707-aa1d-239742ddbc15</t>
  </si>
  <si>
    <t>Крыша</t>
  </si>
  <si>
    <t>Г. Выборг, ул. Некрасова, д. 10</t>
  </si>
  <si>
    <t>f03fa54c-3698-44fc-aa6b-ebd07b46f0f5</t>
  </si>
  <si>
    <t>Г. Выборг, ул. Некрасова, д. 21</t>
  </si>
  <si>
    <t>7bb1d728-42a1-4ca8-90a3-10bfcd545415</t>
  </si>
  <si>
    <t>Г. Выборг, ул. Некрасова, д. 1</t>
  </si>
  <si>
    <t>85edb71f-6df5-4a44-946e-00b81f6b6fa8</t>
  </si>
  <si>
    <t>Г. Выборг, ул. Окружная, д. 2</t>
  </si>
  <si>
    <t>7e07facb-ba26-400a-adcb-f41beb06cd88</t>
  </si>
  <si>
    <t>Г. Выборг, ул. Офицерская, д. 16</t>
  </si>
  <si>
    <t>e6f3cfa2-133a-4423-b674-19211ff086cc</t>
  </si>
  <si>
    <t>Г. Выборг, ул. Офицерская, д. 4</t>
  </si>
  <si>
    <t>06b60593-0862-4d79-8eb8-adf3e8099958</t>
  </si>
  <si>
    <t>Г. Выборг, ул. Офицерская, д. 8</t>
  </si>
  <si>
    <t>61484cc1-b0df-4a44-9ab2-074941a47978</t>
  </si>
  <si>
    <t>Г. Выборг, ул. Парковая, д. 5</t>
  </si>
  <si>
    <t>6b54953b-897c-4f34-8c24-40570f47d316</t>
  </si>
  <si>
    <t>Г. Выборг, ул. Первомайская, д. 13</t>
  </si>
  <si>
    <t>7b0e68d1-2b6c-4e0a-a1ff-e065e60c09c3</t>
  </si>
  <si>
    <t>Г. Выборг, ул. Первомайская, д. 5</t>
  </si>
  <si>
    <t>5ff1d3f8-5824-4fec-b5a4-0848060dc7cb</t>
  </si>
  <si>
    <t>Г. Выборг, ул. Первомайская, д. 8</t>
  </si>
  <si>
    <t>333f17fd-1fbe-44e7-a8e9-b92d80c1915a</t>
  </si>
  <si>
    <t>Г. Выборг, ул. Приморская, д. 11</t>
  </si>
  <si>
    <t>22e231ad-deca-4b2f-ba8e-8d591790bb1a</t>
  </si>
  <si>
    <t>Г. Выборг, ул. Приморская, д. 40</t>
  </si>
  <si>
    <t>77173546-e323-4a8b-8c33-afd14e705a6b</t>
  </si>
  <si>
    <t>Г. Выборг, ул. Приморская, д. 53</t>
  </si>
  <si>
    <t>d655d98e-2531-49c9-9a20-b117eebf3b2c</t>
  </si>
  <si>
    <t>Г. Выборг, ул. Прогонная, д. 14</t>
  </si>
  <si>
    <t>82969e7d-3ac9-429e-a11d-05882c84990a</t>
  </si>
  <si>
    <t>Г. Выборг, ул. Ростовская, д. 5</t>
  </si>
  <si>
    <t>cf77a38e-9472-4539-b5d1-86cd8ec83a70</t>
  </si>
  <si>
    <t>Г. Выборг, ул. Рубежная, д. 24</t>
  </si>
  <si>
    <t>2381b2d0-ceb0-4a64-be33-0a3c2db5213f</t>
  </si>
  <si>
    <t>Г. Выборг, ул. Рубежная, д. 25</t>
  </si>
  <si>
    <t>cd438d47-863a-4a8a-a345-c1919b7e2f51</t>
  </si>
  <si>
    <t>Г. Выборг, ул. Рубежная, д. 34</t>
  </si>
  <si>
    <t>ba17e1ae-9973-443c-a545-ccc8320fb6a7</t>
  </si>
  <si>
    <t>Г. Выборг, ул. Советская, д. 10</t>
  </si>
  <si>
    <t>97343937-b6ef-48f8-8537-ce8b8a9bb287</t>
  </si>
  <si>
    <t>Г. Выборг, ул. Спортивная, д. 5</t>
  </si>
  <si>
    <t>01beacc1-e521-4a55-9b68-e9670d6fc8da</t>
  </si>
  <si>
    <t>Г. Выборг, ул. Спортивная, д. 9</t>
  </si>
  <si>
    <t>3aaececc-ecaa-4111-b953-7f90697f6a73</t>
  </si>
  <si>
    <t>Г. Выборг, ул. Сторожевой Башни, д. 9</t>
  </si>
  <si>
    <t>fc75574a-2ce6-4894-8745-b862e84cb7d7</t>
  </si>
  <si>
    <t>Г. Выборг, ул. Сторожевой Башни, д. 3</t>
  </si>
  <si>
    <t>52516ddb-4c5c-4eb8-a0fd-b18a319121f4</t>
  </si>
  <si>
    <t>Г. Выборг, ул. Сторожевой Башни, д. 10</t>
  </si>
  <si>
    <t>e4259468-bdd4-4d09-bd26-fa6f2c26fd73</t>
  </si>
  <si>
    <t>Г. Выборг, ул. Сторожевой Башни, д. 10а</t>
  </si>
  <si>
    <t>f65c1911-85aa-4544-a5be-308f6d18cb3b</t>
  </si>
  <si>
    <t>Г. Выборг, ул. Сторожевой Башни, д. 12</t>
  </si>
  <si>
    <t>00ad9a69-15e0-4b60-a1e3-de00a2df63c5</t>
  </si>
  <si>
    <t>Г. Выборг, ул. Сторожевой Башни, д. 18</t>
  </si>
  <si>
    <t>f72f4786-c073-4b27-879a-b467b7163f31</t>
  </si>
  <si>
    <t>Г. Выборг, ул. Стрелковая, д. 4</t>
  </si>
  <si>
    <t>d9749b72-a416-4c43-a60e-3a902d24ce05</t>
  </si>
  <si>
    <t>Г. Выборг, ул. Сухова, д.1</t>
  </si>
  <si>
    <t>ab7fb63f-c91c-4214-983a-5c9216ef1420</t>
  </si>
  <si>
    <t>Г. Выборг, ул. Сухова, д.11</t>
  </si>
  <si>
    <t>6bdba0f6-8d43-4495-91b6-d77f07fe56c8</t>
  </si>
  <si>
    <t>Г. Выборг, ул. Сухова, д.13</t>
  </si>
  <si>
    <t>50c7d0ae-9f64-4d06-a4ce-38d881fa2650</t>
  </si>
  <si>
    <t>Г. Выборг, ул. Сухова, д.3</t>
  </si>
  <si>
    <t>29a638f2-55dd-4f79-8898-a2ea895a60b2</t>
  </si>
  <si>
    <t>Г. Выборг, ул. Сухова, д.5</t>
  </si>
  <si>
    <t>c1d7ab65-5686-468f-9f50-1759aa00abf8</t>
  </si>
  <si>
    <t>Г. Выборг, ул. Сухова, д. 5а</t>
  </si>
  <si>
    <t>20981d98-34d1-469a-be6f-7a3523e823d8</t>
  </si>
  <si>
    <t>Г. Выборг, ул. Сухова, д. 7</t>
  </si>
  <si>
    <t>641e524e-ce1a-46d2-954d-06c01cd2eda8</t>
  </si>
  <si>
    <t>Г. Выборг, ул. Сухова, д. 9</t>
  </si>
  <si>
    <t>f2383ed6-ac93-424c-942a-a0c7947a66f3</t>
  </si>
  <si>
    <t>Г. Выборг, ул. Сухова, д.18</t>
  </si>
  <si>
    <t>96ec4593-2f39-43d5-9eb5-28685cc023eb</t>
  </si>
  <si>
    <t>Г. Выборг, ул. Титова, д. 4</t>
  </si>
  <si>
    <t>edddfd72-a61d-4a83-b447-5481d54ebf22</t>
  </si>
  <si>
    <t>Г. Выборг, ул. Титова, д. 6</t>
  </si>
  <si>
    <t>ef1b02d0-61bd-4470-beea-69feaa7f9251</t>
  </si>
  <si>
    <t>Г. Выборг, ул. Травяная, д. 6</t>
  </si>
  <si>
    <t>e3a1fc82-c3b4-4caf-aad7-30f8e0b0b251</t>
  </si>
  <si>
    <t>Г. Выборг, ул. Тургенева, д. 5</t>
  </si>
  <si>
    <t>16e0409e-ddb4-479f-9dfb-cf68b2e9451f</t>
  </si>
  <si>
    <t>Г. Выборг, ул. Тургенева, д. 8</t>
  </si>
  <si>
    <t>20faf28a-d7c9-4768-be3c-57256829a566</t>
  </si>
  <si>
    <t>Г. Выборг, ул. Ульяновская, д. 16</t>
  </si>
  <si>
    <t>5ab6df9b-e9ca-40d7-900c-aa51fbba3391</t>
  </si>
  <si>
    <t>Г. Выборг, ул. им. А.К. Харитонова, д. 1</t>
  </si>
  <si>
    <t>c541f514-9617-4deb-b7b4-2cc038dde1e9</t>
  </si>
  <si>
    <t>Г. Выборг, ул. им. А.К. Харитонова, д. 45</t>
  </si>
  <si>
    <t>98751051-74ee-4734-a553-c4e25c3b4f26</t>
  </si>
  <si>
    <t>Г. Выборг, ул. Южный Вал, д. 20</t>
  </si>
  <si>
    <t>c5cdbe96-b6ad-400f-b6d9-f08140d53c57</t>
  </si>
  <si>
    <t>Г. Выборг, ш. Ленинградское, д. 3</t>
  </si>
  <si>
    <t>b5c07ce5-0733-4c05-8074-9cc983a1f94f</t>
  </si>
  <si>
    <t>Г. Выборг, ш. Ленинградское, д. 7</t>
  </si>
  <si>
    <t>c1dc2a03-98bc-4056-9823-ac226d55a624</t>
  </si>
  <si>
    <t>Г. Выборг, ш. Ленинградское, д. 10</t>
  </si>
  <si>
    <t>81ae0d56-e889-4971-b5d9-e3084a3c127a</t>
  </si>
  <si>
    <t>Г. Выборг, ш. Ленинградское, д. 15</t>
  </si>
  <si>
    <t>38d7d085-d2a6-41b8-889a-e8c433f0b7b3</t>
  </si>
  <si>
    <t>Г. Выборг, ш. Ленинградское, д. 18</t>
  </si>
  <si>
    <t>edf2cf25-ac39-44d7-bebf-d4aea9c59d87</t>
  </si>
  <si>
    <t>Г. Выборг, ш. Ленинградское, д. 25</t>
  </si>
  <si>
    <t>d55acabe-3952-420b-8c1b-d90c4bedff77</t>
  </si>
  <si>
    <t>Г. Выборг, ш. Ленинградское, д. 32</t>
  </si>
  <si>
    <t>07787970-fe5c-4647-aef5-d884d7d18176</t>
  </si>
  <si>
    <t>Г. Выборг, ш. Ленинградское, д. 34</t>
  </si>
  <si>
    <t>280fb28d-68e9-4656-a00b-2eef8f9c05bb</t>
  </si>
  <si>
    <t>Г. Выборг, ш. Ленинградское, д. 55</t>
  </si>
  <si>
    <t>70d0206d-6c70-4f75-bb24-2ce28fd5e9e2</t>
  </si>
  <si>
    <t>Г. Выборг, ш. Приморское, д. 10</t>
  </si>
  <si>
    <t>7b51c800-0784-40e4-8836-1d2dfb9e6a27</t>
  </si>
  <si>
    <t>Г. Выборг, ш. Сайменское, д. 1а</t>
  </si>
  <si>
    <t>6dab50f7-6219-437f-a7a6-f175df9750af</t>
  </si>
  <si>
    <t>Г. Выборг, ш. Сайменское, д. 39</t>
  </si>
  <si>
    <t>4921db6b-21bf-48ee-a214-69b7d03e1626</t>
  </si>
  <si>
    <t>Г. Выборг, ш. Хельсинское, д. 4</t>
  </si>
  <si>
    <t>cc6bbd36-afaa-4bf5-983d-6a6a7d782f85</t>
  </si>
  <si>
    <t>Муниципальное образование Каменногорское городское поселение</t>
  </si>
  <si>
    <t>Г. Каменногорск, ул. Железнодорожная, д. 6</t>
  </si>
  <si>
    <t>6d5eb100-aa66-4b4a-91a1-c66e73961a3f</t>
  </si>
  <si>
    <t>Г. Каменногорск, ул. Кооперативная, д. 7</t>
  </si>
  <si>
    <t>3a7d699b-5bfc-4771-8c55-17caf12a077e</t>
  </si>
  <si>
    <t>Г. Каменногорск, ш. Ленинградское, д. 90</t>
  </si>
  <si>
    <t>e14ebecb-44f6-4672-b294-30282c243b9a</t>
  </si>
  <si>
    <t>Г. Каменногорск, ш. Ленинградское, д. 74а</t>
  </si>
  <si>
    <t>147006c8-9be3-4748-9156-4de04941f564</t>
  </si>
  <si>
    <t>Г. Каменногорск, ш. Ленинградское, д. 78а</t>
  </si>
  <si>
    <t>271d3247-eed9-487c-968f-da76618692dc</t>
  </si>
  <si>
    <t>Пос. Бородинское, ул. Машинная, д. 10</t>
  </si>
  <si>
    <t>5917e85a-8033-40a7-8ae5-dc4ec7440f19</t>
  </si>
  <si>
    <t>Пос. Бородинское, ул. Машинная, д. 11</t>
  </si>
  <si>
    <t>a9bfce02-ad19-44bb-a4fe-d760540e3861</t>
  </si>
  <si>
    <t>Пос. Возрождение, д. 4</t>
  </si>
  <si>
    <t>00f3ff87-3163-47db-8226-b8ce1d528900</t>
  </si>
  <si>
    <t>Муниципальное образование Красносельское сельское поселение</t>
  </si>
  <si>
    <t>Пос. Кирилловское, ул. Пионерская, д. 13</t>
  </si>
  <si>
    <t>19a993d6-414b-425e-9840-895aa81ba5b7</t>
  </si>
  <si>
    <t>Пос. Кирилловское, ул. Танкистов, д. 13</t>
  </si>
  <si>
    <t>eed00da8-8b1b-4b72-94cb-26f13ff4f448</t>
  </si>
  <si>
    <t>Пос. Коробицыно, ул. Центральная, д. 12</t>
  </si>
  <si>
    <t>c58821c2-c274-4e11-aede-901e44141a81</t>
  </si>
  <si>
    <t>Муниципальное образование Первомайское сельское поселение</t>
  </si>
  <si>
    <t>Пос. Ильичево, ул. Озерная, д. 1</t>
  </si>
  <si>
    <t>cd2ac721-60b3-4864-8d72-568c2d4a1560</t>
  </si>
  <si>
    <t>Пос. Ильичево, ул. Парковая, д. 1</t>
  </si>
  <si>
    <t>df462d9f-f2a1-499e-9c90-0e0b9f449f45</t>
  </si>
  <si>
    <t>Пос. Ильичево, ул. Парковая, д. 13</t>
  </si>
  <si>
    <t>a720cf7f-cd97-4079-b4cd-771ce0580e7a</t>
  </si>
  <si>
    <t>Пос. Ильичево, ул. Парковая, д. 4</t>
  </si>
  <si>
    <t>da509fcf-bcc9-46f1-bbb0-e9b9748588ed</t>
  </si>
  <si>
    <t>Пос. Ильичево, ул. Парковая, д. 5</t>
  </si>
  <si>
    <t>3c6e7deb-1b06-4b72-81a4-cb4205039295</t>
  </si>
  <si>
    <t>Пос. Ильичево, ул. Парковая, д. 9</t>
  </si>
  <si>
    <t>335a85ed-c15d-4928-ae4a-bd901b6ce1f1</t>
  </si>
  <si>
    <t>Пос. Ильичево, ул. Садовая, д. 6</t>
  </si>
  <si>
    <t>0948242d-9bf8-43a0-a448-14a92cacf70e</t>
  </si>
  <si>
    <t>Пос. Ленинское, ул. Заречная, д. 11</t>
  </si>
  <si>
    <t>8feecbe2-358b-4569-a642-ec39319dae98</t>
  </si>
  <si>
    <t>Пос. Ленинское, ул. Новая, д. 3</t>
  </si>
  <si>
    <t>a9cc83aa-0b4b-408c-a289-53bd39c0aac5</t>
  </si>
  <si>
    <t>Пос. Ленинское, ул. Новая, д. 5</t>
  </si>
  <si>
    <t>7cefb7ba-8849-47c2-b57e-a6b1601f7705</t>
  </si>
  <si>
    <t>Пос. Первомайское, ул. Ленина, д. 46</t>
  </si>
  <si>
    <t>7db9d59d-c907-4cca-80b3-9f65f77edafa</t>
  </si>
  <si>
    <t>Пос. Первомайское, ул. Ленина, д. 64</t>
  </si>
  <si>
    <t>b3e833ea-9314-4cf5-9603-5a08cb382571</t>
  </si>
  <si>
    <t>Пос. Первомайское, ул. Ленина, д. 66</t>
  </si>
  <si>
    <t>185dbc61-9c44-4a5f-94c2-0cefdd71d7d9</t>
  </si>
  <si>
    <t>Пос. Первомайское, ул. Ленина, д. 67</t>
  </si>
  <si>
    <t>2c9e41d9-864e-4387-a702-3ef8b327e0fc</t>
  </si>
  <si>
    <t>Муниципальное образование Полянское сельское поселение</t>
  </si>
  <si>
    <t>Пос. Семиозерье, пер. Парковый, д. 22</t>
  </si>
  <si>
    <t>5508abc2-e19c-4cea-a027-e56f331a4f0b</t>
  </si>
  <si>
    <t>Пос. Семиозерье, пер. Парковый, д. 25</t>
  </si>
  <si>
    <t>492785fd-a430-431d-a134-292e75bd5dab</t>
  </si>
  <si>
    <t>Пос. Семиозерье, ул. Спортивная, д. 21</t>
  </si>
  <si>
    <t>fa79389f-9d97-473c-9d7c-e1f286f3a69d</t>
  </si>
  <si>
    <t>Пос. Семиозерье, ул. Спортивная, д. 46</t>
  </si>
  <si>
    <t>775dc94e-f223-4b1d-bfac-d0e876b64c10</t>
  </si>
  <si>
    <t>Пос. Семиозерье, ул. Центральная, д. 48</t>
  </si>
  <si>
    <t>fb66b64b-4b7f-4444-bc6f-62bb5edc9b0e</t>
  </si>
  <si>
    <t>Пос. Семиозерье, ул. Центральная, д. 49</t>
  </si>
  <si>
    <t>956c8f75-4899-4977-89f5-124f4ef0301b</t>
  </si>
  <si>
    <t>П/ст Приветнинское, туп. Дорожный, д. 1</t>
  </si>
  <si>
    <t>106f0206-1032-45c0-9ad5-65ba05921c7f</t>
  </si>
  <si>
    <t>Муниципальное образование Приморское городское поселение</t>
  </si>
  <si>
    <t>Г. Приморск, наб. Лебедева, д. 20</t>
  </si>
  <si>
    <t>c0a5a1aa-c5f5-4856-b16f-85367a898c4a</t>
  </si>
  <si>
    <t>Г. Приморск, наб. Лебедева, д. 4</t>
  </si>
  <si>
    <t>bc327299-dddd-4368-880f-c89f39ab2c6b</t>
  </si>
  <si>
    <t>Пос. Глебычево, ул. Заводская, д. 1</t>
  </si>
  <si>
    <t>ac7d8ee2-1a22-4e48-bba4-4f15ca5184f9</t>
  </si>
  <si>
    <t>Пос. Ермилово, ул. Физкультурная, д. 1</t>
  </si>
  <si>
    <t>70869ddf-3781-4220-9613-63d4ededf745</t>
  </si>
  <si>
    <t>Пос. Красная Долина, ул. Центральное шоссе, д. 29</t>
  </si>
  <si>
    <t>380eadb3-9c08-45bf-b6b4-c9410de3790b</t>
  </si>
  <si>
    <t>Пос. Красная Долина, ул. Центральное шоссе, д. 30</t>
  </si>
  <si>
    <t>f25630d0-0a73-4c33-8f63-3c8bf7f5b8ef</t>
  </si>
  <si>
    <t>Пос. Рябово, ул. Каменная, д. 7</t>
  </si>
  <si>
    <t>45f2faea-0f13-44ce-8e34-0ed880db1bad</t>
  </si>
  <si>
    <t>Пос. Рябово, ул. Каменная, д. 8</t>
  </si>
  <si>
    <t>abfb8bd0-a399-4119-8b8a-3598cfaf7889</t>
  </si>
  <si>
    <t>Пос. Рябово, ул. Каменная, д. 9</t>
  </si>
  <si>
    <t>2cf69f60-e63e-491a-849b-017adcd6ed70</t>
  </si>
  <si>
    <t>Муниципальное образование Рощинское городское поселение</t>
  </si>
  <si>
    <t>П/ст Каннельярви, ул. Железнодорожная, д. 7</t>
  </si>
  <si>
    <t>8ff00c5a-601c-4a31-8df7-da00780d9a9a</t>
  </si>
  <si>
    <t>тер. Волочаевская, пр-д Хвойный, д. 2</t>
  </si>
  <si>
    <t>35529c57-67e0-4077-ba00-060a52c83883</t>
  </si>
  <si>
    <t>Пос. Победа, ул. Советская, д. 35</t>
  </si>
  <si>
    <t>d16b20cd-130f-449e-9b29-dd824d196ea2</t>
  </si>
  <si>
    <t>Пос. Цвелодубово, ул. Советская, д. 44</t>
  </si>
  <si>
    <t>b75c3e34-f4f9-41d9-8173-c2618341bcfd</t>
  </si>
  <si>
    <t>Пос. Цвелодубово, ул. Советская, д. 46</t>
  </si>
  <si>
    <t>175edd3b-5086-47d4-927b-df0135b7e251</t>
  </si>
  <si>
    <t>Муниципальное образование Светогорское городское поселение</t>
  </si>
  <si>
    <t>Г. Светогорск, ул. Гарькавого, д. 16</t>
  </si>
  <si>
    <t>790cd2a4-6048-4b19-a8d4-12dd11544ffa</t>
  </si>
  <si>
    <t>Г. Светогорск, ул. Кирова, д. 31</t>
  </si>
  <si>
    <t>b9b36c5b-8d2e-4f76-961a-035a5d9925a8</t>
  </si>
  <si>
    <t>Г. Светогорск, ул. Лесная, д. 13</t>
  </si>
  <si>
    <t>ac599cd2-f711-4d03-8ba7-d18f5a0f1c5b</t>
  </si>
  <si>
    <t>Г. Светогорск, ул. Лесная, д. 9</t>
  </si>
  <si>
    <t>12d864fc-1e42-4857-8bb1-30bbae56033a</t>
  </si>
  <si>
    <t>Пос. Лесогорский, пер. Зеленый, д. 10</t>
  </si>
  <si>
    <t>7fa18a30-e7a2-4a21-be98-ae1c095845f6</t>
  </si>
  <si>
    <t>Пос. Лесогорский, пер. Зеленый, д. 2</t>
  </si>
  <si>
    <t>e2c1f687-8c38-4c16-b1b3-8fb2417bccd2</t>
  </si>
  <si>
    <t>Пос. Лесогорский, ул. Гагарина, д. 1</t>
  </si>
  <si>
    <t>cd42f166-f82a-4998-9a4b-ab367d1b44de</t>
  </si>
  <si>
    <t>Пос. Лесогорский, ул. Гагарина, д. 5</t>
  </si>
  <si>
    <t>0db6e14c-5974-4d0d-885f-97a6a968cb84</t>
  </si>
  <si>
    <t>Муниципальное образование Селезневское сельское поселение</t>
  </si>
  <si>
    <t>Пос. Кондратьево, д. 4</t>
  </si>
  <si>
    <t>dbb6f1bf-8386-4acb-a315-eb62e383f1c7</t>
  </si>
  <si>
    <t>П/ст Лужайка, ул. Вокзальная д. 11</t>
  </si>
  <si>
    <t>f9f364c2-1810-4c07-99b0-f9bb10715278</t>
  </si>
  <si>
    <t>Пос. Селезнево, пер. Свекловичный, д. 10</t>
  </si>
  <si>
    <t>18d6ad15-cc28-4f93-a7f8-7e7a83bd85be</t>
  </si>
  <si>
    <t>Пос. Селезнево, пер. Свекловичный, д. 9</t>
  </si>
  <si>
    <t>67059fb1-cf5b-4409-8b0b-ffb10b436783</t>
  </si>
  <si>
    <t>Пос. Селезнево, ул. Центральная, д. 8</t>
  </si>
  <si>
    <t>462ada25-4c4b-434e-b936-65cc0e71e3ca</t>
  </si>
  <si>
    <t>Муниципальное образование Советское городское поселение</t>
  </si>
  <si>
    <t>Г.п. Советский, ул. Садовая, д. 46</t>
  </si>
  <si>
    <t>05710d06-1109-4849-a0e9-c465c11e562a</t>
  </si>
  <si>
    <t>Гатчинский муниципальный округ</t>
  </si>
  <si>
    <t>Муниципальное образование 
Гатчинский муниципальный округ</t>
  </si>
  <si>
    <t>Дер. Большие Колпаны, ул. Дорожная, д. 1</t>
  </si>
  <si>
    <t>9a3904d0-f842-4240-937e-b6709d755e14</t>
  </si>
  <si>
    <t>Дер. Большие Колпаны, ул. Дорожная, д. 3</t>
  </si>
  <si>
    <t>525a3f99-6d3a-46eb-8043-40e953bc459c</t>
  </si>
  <si>
    <t>Дер. Вопша, пер. Западный, д. 1</t>
  </si>
  <si>
    <t>d227d58a-34b8-45a4-8a63-5bbb057a6ec3</t>
  </si>
  <si>
    <t>Дер. Малые Колпаны, ул. Западная, д. 23</t>
  </si>
  <si>
    <t>af19a05e-54ca-4e89-bea1-5f4459011098</t>
  </si>
  <si>
    <t>С. Никольское, ул. Меньковская, д. 2</t>
  </si>
  <si>
    <t>a1556b11-347b-4144-aca5-7060de0e76d8</t>
  </si>
  <si>
    <t>С. Никольское, ул. Меньковская, д. 3</t>
  </si>
  <si>
    <t>88a0f44a-8a64-4752-a094-738e999e815f</t>
  </si>
  <si>
    <t>Пос. Войсковицы, ул. Ростова, д.15</t>
  </si>
  <si>
    <t>2e68f4de-03f9-409e-ac8c-c172dd08d2f9</t>
  </si>
  <si>
    <t>Дер. Мины, ул. Школьная, д. 7</t>
  </si>
  <si>
    <t>d568d2c5-f80d-41a7-b4d2-6fa10fa02bb9</t>
  </si>
  <si>
    <t>Г.п. Вырица, просп. Пролетарский, д. 36</t>
  </si>
  <si>
    <t>2ee4280b-d92a-4eab-93f6-8852f16a08b9</t>
  </si>
  <si>
    <t>Г.п. Вырица, просп. Суворовский, д. 62</t>
  </si>
  <si>
    <t>c6418705-739d-4ff3-8581-b23d191c907f</t>
  </si>
  <si>
    <t>Г.п. Вырица, ул. 1 Мая, д. 36</t>
  </si>
  <si>
    <t>f47e0526-70a4-44b5-a02b-6f2ddfcbd6ea</t>
  </si>
  <si>
    <t>Г.п. Вырица, ул. Баркановская, д. 20/34</t>
  </si>
  <si>
    <t>1a646007-3458-4e98-bca2-73c060666483</t>
  </si>
  <si>
    <t>Г.п. Вырица, ул. Боровая, д. 22</t>
  </si>
  <si>
    <t>2d34205d-a75c-4a15-b885-3f97efa5d20b</t>
  </si>
  <si>
    <t>Г.п. Вырица, ул. Вокзальная, д. 13</t>
  </si>
  <si>
    <t>0e0875d6-c295-496a-b929-0eaf504681b8</t>
  </si>
  <si>
    <t>Г.п. Вырица, ул. Жертв Революции, д. 3</t>
  </si>
  <si>
    <t>d839fa4b-c306-42b9-b102-2feb6e6efad0</t>
  </si>
  <si>
    <t>Г.п. Вырица, ул. Софийская, д. 2А</t>
  </si>
  <si>
    <t>256bc6a5-a20e-4c76-a658-99862dbb9dcc</t>
  </si>
  <si>
    <t>Г. Гатчина, бул. Авиаторов, д. 3</t>
  </si>
  <si>
    <t>a7d33701-7663-4e33-9a2d-aa31dfb609c8</t>
  </si>
  <si>
    <t>Г. Гатчина, бул. Авиаторов, д. 3, кор. 2</t>
  </si>
  <si>
    <t>3025447f-ab49-4231-bd2c-98428121b536</t>
  </si>
  <si>
    <t>Г. Гатчина, пер. Солнечный, д. 4</t>
  </si>
  <si>
    <t>0ad0f561-e0c4-40cb-87ad-a20fb7b0fc70</t>
  </si>
  <si>
    <t>Г. Гатчина, пер. Солнечный, д. 5</t>
  </si>
  <si>
    <t>a3940b82-475d-43fa-a3e4-fcf7f88701d8</t>
  </si>
  <si>
    <t>Г. Гатчина, просп. 25 Октября, д. 34</t>
  </si>
  <si>
    <t>70adfa9c-2076-48dc-a4c7-71613adbbb41</t>
  </si>
  <si>
    <t>Г. Гатчина, просп. 25 Октября, д. 37</t>
  </si>
  <si>
    <t>4157f440-0b03-4611-a780-426b4324c028</t>
  </si>
  <si>
    <t>Г. Гатчина, просп. 25 Октября, д. 41</t>
  </si>
  <si>
    <t>f565b82a-887b-453e-80da-68622f4c6457</t>
  </si>
  <si>
    <t>Г. Гатчина, просп. 25 Октября, д. 43</t>
  </si>
  <si>
    <t>618e760e-a208-4496-b946-d7fb8f453ed8</t>
  </si>
  <si>
    <t>Г. Гатчина, просп. 25 Октября, д. 45</t>
  </si>
  <si>
    <t>e3a0b543-7aab-4f39-826f-ea4da40b3d28</t>
  </si>
  <si>
    <t>Г. Гатчина, просп. 25 Октября, д. 46, кор. 1</t>
  </si>
  <si>
    <t>dd2ef773-5dfc-4723-8f40-97492b0cbccb</t>
  </si>
  <si>
    <t>Фасад</t>
  </si>
  <si>
    <t>Г. Гатчина, просп. 25 Октября, д. 50</t>
  </si>
  <si>
    <t>a536c541-c4a9-451f-b96e-1ac001893a90</t>
  </si>
  <si>
    <t>Г. Гатчина, просп. 25 Октября, д. 52</t>
  </si>
  <si>
    <t>a11b80f3-d7ff-4759-8607-61913be14685</t>
  </si>
  <si>
    <t>Г. Гатчина, просп. Красноармейский, д. 15</t>
  </si>
  <si>
    <t>348f90f2-c792-42e6-9f9d-7f83a3570e57</t>
  </si>
  <si>
    <t xml:space="preserve">ПИР фундамент </t>
  </si>
  <si>
    <t>Г. Гатчина, просп. Красноармейский, д. 17</t>
  </si>
  <si>
    <t>53b40985-dca1-4b2f-afe4-78543baaea1f</t>
  </si>
  <si>
    <t>Г. Гатчина, просп. Красноармейский, д. 26</t>
  </si>
  <si>
    <t>85ef7d9b-1f71-4bb3-8b2d-23f4dbe81f90</t>
  </si>
  <si>
    <t>Г. Гатчина, просп. Красноармейский, д. 32</t>
  </si>
  <si>
    <t>cfcc8bba-70f2-4ffd-a0c9-0c1069d91851</t>
  </si>
  <si>
    <t>Г. Гатчина, просп. Красноармейский, д. 42</t>
  </si>
  <si>
    <t>c9304fc9-0963-4e2f-ae3a-7776b1728e19</t>
  </si>
  <si>
    <t>Г. Гатчина, ул. 120 Гатчинской дивизии, д. 1</t>
  </si>
  <si>
    <t>e4f1d76c-aecb-478a-8288-684402e4609d</t>
  </si>
  <si>
    <t>Г. Гатчина, ул. 120 Гатчинской дивизии, д. 7</t>
  </si>
  <si>
    <t>d9d7387d-d651-46bf-8c83-c5aefc3cdb0c</t>
  </si>
  <si>
    <t>Г. Гатчина, ул. 7 Армии, д. 15А</t>
  </si>
  <si>
    <t>fcba3167-db38-43b7-bfef-8764f5215455</t>
  </si>
  <si>
    <t>Г. Гатчина, ул. 7 Армии, д. 5</t>
  </si>
  <si>
    <t>d10c0748-e371-43b1-8fef-ea88dcc29797</t>
  </si>
  <si>
    <t>Г. Гатчина, ул. 7 Армии, д. 9</t>
  </si>
  <si>
    <t>213f0281-12e6-4497-9e48-d439caa36c2f</t>
  </si>
  <si>
    <t>Г. Гатчина, ул. Авиатриссы Зверевой, д. 11</t>
  </si>
  <si>
    <t>9192020a-9262-4854-83d5-c28d4ff1c31b</t>
  </si>
  <si>
    <t>Г. Гатчина, ул. Авиатриссы Зверевой, д. 15</t>
  </si>
  <si>
    <t>832152cb-c341-445c-9c12-447f827d954f</t>
  </si>
  <si>
    <t>Г. Гатчина, ул. Авиатриссы Зверевой, д. 7/12</t>
  </si>
  <si>
    <t>59e009d5-d6af-49aa-a8c2-d03351eb987c</t>
  </si>
  <si>
    <t>Г. Гатчина, ул. Авиатриссы Зверевой, д. 8</t>
  </si>
  <si>
    <t>bed2272f-ed3b-4a83-bdef-9fd5c28cf7cb</t>
  </si>
  <si>
    <t>Г. Гатчина, ул. Авиатриссы Зверевой, д. 8, кор. 3</t>
  </si>
  <si>
    <t>120c1eee-9be7-4af6-a41c-d5dd8bb65356</t>
  </si>
  <si>
    <t>Г. Гатчина, ул. Авиатриссы Зверевой, д. 15А</t>
  </si>
  <si>
    <t>ef678396-8ffa-4f2a-bd1f-d55eddae0264</t>
  </si>
  <si>
    <t>Г. Гатчина, ул. Беляева, д. 9</t>
  </si>
  <si>
    <t>ab3e2b91-fd14-4232-a6c1-0837fab9c245</t>
  </si>
  <si>
    <t>Г. Гатчина, ул. Изотова, д. 15</t>
  </si>
  <si>
    <t>267a3ecd-e03d-4756-88cb-470af3520c83</t>
  </si>
  <si>
    <t>Г. Гатчина, ул. Изотова, д. 15, корп. 1</t>
  </si>
  <si>
    <t>d1e87348-eed6-4a9e-9a20-ec3637c210fa</t>
  </si>
  <si>
    <t>Г. Гатчина, ул. Волкова, д. 1, кор. 3</t>
  </si>
  <si>
    <t>9972851f-f852-489d-9775-9fdc7423b927</t>
  </si>
  <si>
    <t>Г. Гатчина, ул. Волкова, д. 1, кор. 4</t>
  </si>
  <si>
    <t>ea4f82d4-9e32-4644-8ebe-05477b214116</t>
  </si>
  <si>
    <t>Г. Гатчина, ул. Володарского, д. 25А</t>
  </si>
  <si>
    <t>33b9fadb-6bf5-47ac-a1c9-44ebecff2f55</t>
  </si>
  <si>
    <t>Г. Гатчина, ул. Володарского, д. 30</t>
  </si>
  <si>
    <t>7b5bb924-a20a-429b-ac10-63d07fb35dd5</t>
  </si>
  <si>
    <t>Г. Гатчина, ул. Володарского, д. 34</t>
  </si>
  <si>
    <t>94d3ad84-3e64-4e5b-9b27-871caeac03a8</t>
  </si>
  <si>
    <t>Г. Гатчина, ул. Гагарина, д. 12</t>
  </si>
  <si>
    <t>0e3995ce-ecba-4875-a7e4-fa7974a12f60</t>
  </si>
  <si>
    <t>Г. Гатчина, ул. Гагарина, д. 14</t>
  </si>
  <si>
    <t>3d27fc5b-4a82-4325-bdd7-70fc1cd976c6</t>
  </si>
  <si>
    <t>Г. Гатчина, ул. Гагарина, д. 17</t>
  </si>
  <si>
    <t>1c21bcce-603f-4a44-90bc-3d3670231411</t>
  </si>
  <si>
    <t>Г. Гатчина, ул. Гагарина, д. 21</t>
  </si>
  <si>
    <t>465c5885-e4bc-4280-a92a-d93c27811570</t>
  </si>
  <si>
    <t>Г. Гатчина, ул. Генерала Кныша, д. 11</t>
  </si>
  <si>
    <t>6513c37b-c5ce-4e18-bbcd-524d0df42bf9</t>
  </si>
  <si>
    <t>Г. Гатчина, ул. Григорина, д. 4</t>
  </si>
  <si>
    <t>b70c8b5c-9b9e-4dac-8806-baad122bc8d4</t>
  </si>
  <si>
    <t>Г. Гатчина, ул. Достоевского, д. 16</t>
  </si>
  <si>
    <t>7b6a55fe-3c7b-46df-afd8-4199c70fffdc</t>
  </si>
  <si>
    <t>Г. Гатчина, ул. Карла Маркса, д. 14</t>
  </si>
  <si>
    <t>d9b08b4a-d6b9-41c9-9197-b10d2b234e71</t>
  </si>
  <si>
    <t>Г. Гатчина, ул. Карла Маркса, д. 14А</t>
  </si>
  <si>
    <t>22a8fd64-e1eb-4245-b556-cea02e581cb1</t>
  </si>
  <si>
    <t>Г. Гатчина, ул. Карла Маркса, д. 16</t>
  </si>
  <si>
    <t>22655e05-3c61-4c7f-9333-cafd2e17e7f1</t>
  </si>
  <si>
    <t>Г. Гатчина, ул. Карла Маркса, д. 24</t>
  </si>
  <si>
    <t>e0d3a277-493d-46f6-9b38-4a3210d7a48b</t>
  </si>
  <si>
    <t>Г. Гатчина, ул. Карла Маркса, д. 26</t>
  </si>
  <si>
    <t>b8f3c95d-82f2-47be-9ae4-a78920e218cb</t>
  </si>
  <si>
    <t>Г. Гатчина, ул. Карла Маркса, д. 33</t>
  </si>
  <si>
    <t>377f1dd5-73ca-46d7-b811-8629aef7a7cb</t>
  </si>
  <si>
    <t>Г. Гатчина, ул. Карла Маркса, д. 36</t>
  </si>
  <si>
    <t>b266ac89-cde2-43b3-a6bf-58ebc00e072b</t>
  </si>
  <si>
    <t>Г. Гатчина, ул. Карла Маркса, д. 37</t>
  </si>
  <si>
    <t>9ec1622f-ee0c-4a1c-9c49-6eca7943f40b</t>
  </si>
  <si>
    <t>Г. Гатчина, ул. Карла Маркса, д. 37а</t>
  </si>
  <si>
    <t>9c0f7212-125f-45a4-beeb-bbd5f8c8c470</t>
  </si>
  <si>
    <t>Г. Гатчина, ул. Карла Маркса, д. 38/7</t>
  </si>
  <si>
    <t>ddc8b55b-77e5-4912-81c1-e2858d351b1e</t>
  </si>
  <si>
    <t>Г. Гатчина, ул. Карла Маркса, д. 41</t>
  </si>
  <si>
    <t>1eb424b5-1679-4e0f-b048-e7669dbb2e3b</t>
  </si>
  <si>
    <t>Г. Гатчина, ул. Карла Маркса, д. 66</t>
  </si>
  <si>
    <t>63db0e95-7000-4f42-bb8b-d0fbe156d6ac</t>
  </si>
  <si>
    <t>Г. Гатчина, ул. Карла Маркса, д. 67</t>
  </si>
  <si>
    <t>e9a13fc1-ebfa-443e-ba45-1a09821ac13d</t>
  </si>
  <si>
    <t>Г. Гатчина, ул. Карла Маркса, д. 73</t>
  </si>
  <si>
    <t>450993fb-00d3-4c4e-aee8-5dca3ef730f4</t>
  </si>
  <si>
    <t>Г. Гатчина, ул. Коли Подрядчикова, д. 1</t>
  </si>
  <si>
    <t>e3fa585a-134d-4ed3-8d79-7f62c9be5ee2</t>
  </si>
  <si>
    <t>Г. Гатчина, ул. Коли Подрядчикова, д. 11</t>
  </si>
  <si>
    <t>c5c28928-3472-4a35-82df-fbba29404c9b</t>
  </si>
  <si>
    <t>Г. Гатчина, ул. Коли Подрядчикова, д. 12</t>
  </si>
  <si>
    <t>49b46cf2-a58a-4d67-87ee-e23fd75d53b1</t>
  </si>
  <si>
    <t>Г. Гатчина, ул. Коли Подрядчикова, д. 14</t>
  </si>
  <si>
    <t>da8bb344-68ae-4a5f-ae0a-62442a905fc4</t>
  </si>
  <si>
    <t>Г. Гатчина, ул. Коли Подрядчикова, д. 16</t>
  </si>
  <si>
    <t>8993faa3-debc-41fd-b85e-4948b778bfd3</t>
  </si>
  <si>
    <t>Г. Гатчина, ул. Коли Подрядчикова, д. 3</t>
  </si>
  <si>
    <t>64054759-95c7-4ea2-861e-b8349b2edbca</t>
  </si>
  <si>
    <t>Г. Гатчина, ул. Коли Подрядчикова, д. 4</t>
  </si>
  <si>
    <t>638d1537-b008-4146-b312-0185f9ccd7b8</t>
  </si>
  <si>
    <t>Г. Гатчина, ул. Коли Подрядчикова, д. 5</t>
  </si>
  <si>
    <t>84a7f531-1410-449d-ad0b-cfb6110dd28c</t>
  </si>
  <si>
    <t>Г. Гатчина, ул. Киевская, д. 1</t>
  </si>
  <si>
    <t>14e67b7f-53cd-4fc4-8b80-70ea2bec1909</t>
  </si>
  <si>
    <t>Г. Гатчина, ул. Киевская, д. 4А</t>
  </si>
  <si>
    <t>3bef00a2-c671-44e4-bde7-ac4a49028ab5</t>
  </si>
  <si>
    <t>Г. Гатчина, ул. Киевская, д. 4Б</t>
  </si>
  <si>
    <t>3186b61b-28d9-43e0-bf76-2a531fb9e41c</t>
  </si>
  <si>
    <t>Г. Гатчина, ул. Киевская, д. 7/15</t>
  </si>
  <si>
    <t>4e028920-b5e2-452d-8e04-40d680f18ead</t>
  </si>
  <si>
    <t>Г. Гатчина, ул. Киевская, д. 9Б</t>
  </si>
  <si>
    <t>ffe516c2-a7a7-49bd-9086-6f6437a6c5a7</t>
  </si>
  <si>
    <t>Г. Гатчина, ул. Киргетова, д. 11А</t>
  </si>
  <si>
    <t>cd8b1ea3-6f29-4e4c-91a4-3e75ad685f2b</t>
  </si>
  <si>
    <t>Г. Гатчина, ул. Киргетова, д. 13</t>
  </si>
  <si>
    <t>08a85ddd-ef69-407f-a037-b2f240dfda4e</t>
  </si>
  <si>
    <t>Г. Гатчина, ул. Киргетова, д. 14</t>
  </si>
  <si>
    <t>72377631-5b91-406e-984b-14532dd45e79</t>
  </si>
  <si>
    <t>Г. Гатчина, ул. Киргетова, д. 23</t>
  </si>
  <si>
    <t>27c4cf37-8953-4422-9d17-d5917db2117a</t>
  </si>
  <si>
    <t>Г. Гатчина, ул. Киргетова, д. 4</t>
  </si>
  <si>
    <t>1b5794a2-d669-467c-bcf6-470d8a58ce3f</t>
  </si>
  <si>
    <t>Г. Гатчина, ул. Киргетова, д. 8</t>
  </si>
  <si>
    <t>36dcc5b8-0666-44d7-8d1b-2350577604ec</t>
  </si>
  <si>
    <t>Г. Гатчина, ул. Киргетова, д. 9</t>
  </si>
  <si>
    <t>16b2aee5-4d08-4874-8df5-ca5dadaf469e</t>
  </si>
  <si>
    <t>Г. Гатчина, ул. Академика Константинова, д. 1</t>
  </si>
  <si>
    <t>df631950-c8dc-48f4-8e25-a7a85ff19c82</t>
  </si>
  <si>
    <t>Г. Гатчина, ул. Красная, д. 3А</t>
  </si>
  <si>
    <t>a10f92ac-aa54-4d77-973b-e1d28a4deeed</t>
  </si>
  <si>
    <t>Г. Гатчина, ул. Красных Военлетов, д. 7</t>
  </si>
  <si>
    <t>654d8bb0-f3ae-4484-b2f9-36441fa2310f</t>
  </si>
  <si>
    <t>Г. Гатчина, ул. Красных Военлётов, д. 9</t>
  </si>
  <si>
    <t>21b42913-1f03-477c-9e14-e8501bea37ec</t>
  </si>
  <si>
    <t>Г. Гатчина, ул. Крупской, д. 1</t>
  </si>
  <si>
    <t>28619a99-9269-49c8-a041-e30e02c5d4cf</t>
  </si>
  <si>
    <t>Г. Гатчина, ул. Крупской, д. 2</t>
  </si>
  <si>
    <t>d4778013-8842-4cfa-93e8-00655c00d3bc</t>
  </si>
  <si>
    <t>Г. Гатчина, ул. Крупской, д. 3</t>
  </si>
  <si>
    <t>a3f32157-f575-43b8-a6b2-f1955029adbb</t>
  </si>
  <si>
    <t>Г. Гатчина, ул. Крупской, д. 4</t>
  </si>
  <si>
    <t>7875cb4b-e754-4596-85c8-695b782898cc</t>
  </si>
  <si>
    <t>Г. Гатчина, ул. Крупской, д. 4А</t>
  </si>
  <si>
    <t>6c4d1323-a91a-47a0-baa4-16c716791bb6</t>
  </si>
  <si>
    <t>Г. Гатчина, ул. Крупской, д. 5</t>
  </si>
  <si>
    <t>49ea7b39-b2d9-4f3a-b17b-7ceec1e67edb</t>
  </si>
  <si>
    <t>Г. Гатчина, ул. Крупской, д. 5А</t>
  </si>
  <si>
    <t>1a5b4c2c-8c80-4a33-8e83-85cd8b45f1ce</t>
  </si>
  <si>
    <t>Г. Гатчина, ул. Куприна, д. 40</t>
  </si>
  <si>
    <t>e836d337-77a0-4a2e-954b-633d853a4a6d</t>
  </si>
  <si>
    <t>Г. Гатчина, ул. Куприна, д. 54</t>
  </si>
  <si>
    <t>285d24a4-f802-4c46-a6ef-70308ada734f</t>
  </si>
  <si>
    <t>Г. Гатчина, ул. Кустова, д. 29</t>
  </si>
  <si>
    <t>8ae93f2e-29d0-4094-a144-4e596c6f61dc</t>
  </si>
  <si>
    <t>Г. Гатчина, ул. Лейтенанта Шмидта, д. 8</t>
  </si>
  <si>
    <t>d9807528-8dfd-44f5-b7e0-d4f1156240ea</t>
  </si>
  <si>
    <t>Г. Гатчина, ул. Ленинградская, д. 10</t>
  </si>
  <si>
    <t>44f3f750-969b-496d-96cd-edb717abdba6</t>
  </si>
  <si>
    <t>Г. Гатчина, ул. Леонова, д. 15</t>
  </si>
  <si>
    <t>f8141527-9a28-4428-a806-e2ae37b6c776</t>
  </si>
  <si>
    <t>Г. Гатчина, ул. Леонова, д. 5</t>
  </si>
  <si>
    <t>1c823e9b-efbd-4584-a889-a051a2fcfa2e</t>
  </si>
  <si>
    <t>Г. Гатчина, ул. Матвеева, д. 34</t>
  </si>
  <si>
    <t>0753c814-693a-4a5e-aaa5-63692f82f569</t>
  </si>
  <si>
    <t>Г. Гатчина, ул. Нестерова, д. 6/8</t>
  </si>
  <si>
    <t>21fd6cfc-573b-45a1-bbee-67373ec45ed9</t>
  </si>
  <si>
    <t>Г. Гатчина, ул. Новопролетарская, д. 52</t>
  </si>
  <si>
    <t>80e8cd9b-0457-458e-9cfd-0dc9a3474609</t>
  </si>
  <si>
    <t>Г. Гатчина, ул. Новоселов, д. 4</t>
  </si>
  <si>
    <t>a1590c40-7f69-4e68-8ad5-94ca75ecee64</t>
  </si>
  <si>
    <t>Г. Гатчина, ул. Радищева, д. 11</t>
  </si>
  <si>
    <t>3eb081f9-b508-4513-ad00-bd3b74fe8a0a</t>
  </si>
  <si>
    <t>Г. Гатчина, ул. Радищева, д. 15</t>
  </si>
  <si>
    <t>d11041dd-e1a9-4d4d-abc0-44ba0f974e7a</t>
  </si>
  <si>
    <t>Г. Гатчина, ул. Радищева, д. 26А</t>
  </si>
  <si>
    <t>b7f6734e-c6d0-49f5-8ac8-c6b291dd1036</t>
  </si>
  <si>
    <t>Г. Гатчина, ул. Радищева, д. 3</t>
  </si>
  <si>
    <t>2faa763c-da5d-4f27-a0cf-f093d67bf5bf</t>
  </si>
  <si>
    <t>Г. Гатчина, ул. Рощинская, д. 3, кор. 2</t>
  </si>
  <si>
    <t>d3ed306e-8783-4271-9303-4388c1dc407a</t>
  </si>
  <si>
    <t>Г. Гатчина, ул. Рощинская, д. 3Б</t>
  </si>
  <si>
    <t>f8e4c336-1322-4c6b-831d-bdad8c56a03e</t>
  </si>
  <si>
    <t>Г. Гатчина, ул. Рощинская, д. 18</t>
  </si>
  <si>
    <t>3ead8de5-9547-4346-87cc-0bda5458d6b0</t>
  </si>
  <si>
    <t>Г. Гатчина, ул. Рощинская, д. 18А</t>
  </si>
  <si>
    <t>bd4d76a0-8427-4ca7-a24f-c49cec2b2366</t>
  </si>
  <si>
    <t>Г. Гатчина, ул. Рощинская, д. 2</t>
  </si>
  <si>
    <t>110e04fe-f80c-4a54-8678-d47ef2423cc2</t>
  </si>
  <si>
    <t>Г. Гатчина, ул. Рощинская, д. 26</t>
  </si>
  <si>
    <t>84e35970-6cc1-420c-b9f6-83e365dba511</t>
  </si>
  <si>
    <t>Г. Гатчина, ул. Рощинская, д. 29</t>
  </si>
  <si>
    <t>a53021b4-407e-4719-8190-7e9a45e6d96e</t>
  </si>
  <si>
    <t>Г. Гатчина, ул. Рощинская, д. 4</t>
  </si>
  <si>
    <t>c849f9bb-48be-480e-8d61-e2fe21db033c</t>
  </si>
  <si>
    <t>Г. Гатчина, ул. Рощинская, д. 32</t>
  </si>
  <si>
    <t>15c96487-b367-4f63-a899-dcc9013104d0</t>
  </si>
  <si>
    <t>Г. Гатчина, ул. Рощинская, д. 38</t>
  </si>
  <si>
    <t>aab4784d-b50a-4e8f-b874-3daf11288e9b</t>
  </si>
  <si>
    <t>Г. Гатчина, ул. Рощинская, д. 40</t>
  </si>
  <si>
    <t>dc780e11-148c-457e-a331-1aec651a79cc</t>
  </si>
  <si>
    <t>Г. Гатчина, ул. Профессора Л.И. Русинова, д. 12</t>
  </si>
  <si>
    <t>cc76567b-52e6-4052-8b86-1b35bc075caf</t>
  </si>
  <si>
    <t>Г. Гатчина, ул. Профессора Л.И. Русинова, д. 18</t>
  </si>
  <si>
    <t>91449754-f65b-443b-a926-933688df42fd</t>
  </si>
  <si>
    <t>Г. Гатчина, ул. Рыбакова, д. 17</t>
  </si>
  <si>
    <t>c7bcd108-849f-41b1-8367-c50a7397bdd4</t>
  </si>
  <si>
    <t>Г. Гатчина, ул. Рысева, д. 38</t>
  </si>
  <si>
    <t>5a7b6a1d-79d6-41ba-a1c8-0a494f468af2</t>
  </si>
  <si>
    <t>Г. Гатчина, ул. Соборная, д. 20</t>
  </si>
  <si>
    <t>943b51bc-34e0-4b87-a138-222148966043</t>
  </si>
  <si>
    <t>Г. Гатчина, ул. Соборная, д. 23</t>
  </si>
  <si>
    <t>4d6d1066-5962-4cc3-a1f7-41f5afcd00f9</t>
  </si>
  <si>
    <t>Г. Гатчина, ул. Урицкого, д. 10</t>
  </si>
  <si>
    <t>3c131f8c-d5fa-46f0-a41d-e9e47f4651cf</t>
  </si>
  <si>
    <t xml:space="preserve">ПУ и УУ </t>
  </si>
  <si>
    <t>Г. Гатчина, ул. Урицкого, д. 2</t>
  </si>
  <si>
    <t>d8c6a1f2-9646-468a-b51c-5a6b6b6aed7e</t>
  </si>
  <si>
    <t>Г. Гатчина, ул. Урицкого, д. 20</t>
  </si>
  <si>
    <t>31727803-1162-4282-b973-3c2295a5e5d5</t>
  </si>
  <si>
    <t>Г. Гатчина, ул. Урицкого, д. 20А</t>
  </si>
  <si>
    <t>1c1b31bc-2a55-412a-98b7-63607e55c6c2</t>
  </si>
  <si>
    <t>Г. Гатчина, ул. Урицкого, д. 21</t>
  </si>
  <si>
    <t>fd11a658-0a17-424e-aafc-817273a527f5</t>
  </si>
  <si>
    <t>Г. Гатчина, ул. Урицкого, д. 22</t>
  </si>
  <si>
    <t>23702ef5-c4f3-4321-9ee4-35160222f264</t>
  </si>
  <si>
    <t>Г. Гатчина, ул. Урицкого, д. 23</t>
  </si>
  <si>
    <t>f227d05c-68d2-46e0-bf15-b4ce88ffd79d</t>
  </si>
  <si>
    <t>Г. Гатчина, ул. Урицкого, д. 26</t>
  </si>
  <si>
    <t>bd8c9963-54dd-4c73-a129-5fdb55e494fc</t>
  </si>
  <si>
    <t>Г. Гатчина, ул. Урицкого, д. 28</t>
  </si>
  <si>
    <t>2237f02c-445b-4bb6-9443-8f77764b2111</t>
  </si>
  <si>
    <t>Г. Гатчина, ул. Урицкого, д. 3</t>
  </si>
  <si>
    <t>f7e6ac6b-6d7f-4f95-81d6-d1428d6afb18</t>
  </si>
  <si>
    <t>Г. Гатчина, ул. Урицкого, д. 32</t>
  </si>
  <si>
    <t>37fc3199-a64c-4305-87c0-888c2e865566</t>
  </si>
  <si>
    <t>Г. Гатчина, ул. Урицкого, д. 8</t>
  </si>
  <si>
    <t>e5379574-49e6-49fc-b407-7eb506a6abd3</t>
  </si>
  <si>
    <t>Г. Гатчина, ул. Урицкого, д. 9</t>
  </si>
  <si>
    <t>1a106135-8e52-4b03-ba3d-6022c14189ca</t>
  </si>
  <si>
    <t>Г. Гатчина, ул. Филиппова, д. 2</t>
  </si>
  <si>
    <t>56959d80-8526-4703-9c36-2efe247c08ef</t>
  </si>
  <si>
    <t>Г. Гатчина, ул. Филиппова, д. 3</t>
  </si>
  <si>
    <t>6170c93f-d786-4628-96d4-e1af34c6191b</t>
  </si>
  <si>
    <t>Г. Гатчина, ул. Хохлова, д. 11А</t>
  </si>
  <si>
    <t>316bb11b-b4da-4fb4-a0f2-7d267bc8ab3e</t>
  </si>
  <si>
    <t>Г. Гатчина, ул. Хохлова, д. 13</t>
  </si>
  <si>
    <t>5fc7a238-c7a0-4908-8925-0d659ab8671d</t>
  </si>
  <si>
    <t>Г. Гатчина, ул. Хохлова, д. 15</t>
  </si>
  <si>
    <t>40d47c4b-00c1-4040-ac94-8427bcfb3178</t>
  </si>
  <si>
    <t>Г. Гатчина, ул. Хохлова, д. 17</t>
  </si>
  <si>
    <t>c0491d73-504a-4e3d-aa02-54fd18d3547c</t>
  </si>
  <si>
    <t>Г. Гатчина, ул. Хохлова, д. 19</t>
  </si>
  <si>
    <t>c7b25ece-5937-4a4f-ac4d-d061ec60a638</t>
  </si>
  <si>
    <t>Г. Гатчина, ул. Хохлова, д. 21</t>
  </si>
  <si>
    <t>522e42ab-9087-4494-bccc-169079e4f681</t>
  </si>
  <si>
    <t>Г. Гатчина, ул. Хохлова, д. 4</t>
  </si>
  <si>
    <t>c7c72058-a1b9-437c-8e9e-648515ed9273</t>
  </si>
  <si>
    <t>Г. Гатчина, ул. Хохлова, д. 6</t>
  </si>
  <si>
    <t>aa993896-44f3-482c-aba6-0614c9711742</t>
  </si>
  <si>
    <t>Г. Гатчина, ул. Хохлова, д. 7А</t>
  </si>
  <si>
    <t>192aa27e-0241-4b56-b97d-6a3ea9e736f1</t>
  </si>
  <si>
    <t>Г. Гатчина, ул. Чехова, д. 13</t>
  </si>
  <si>
    <t>e8a74d24-cb9c-409f-baca-0ade3290b311</t>
  </si>
  <si>
    <t>Г. Гатчина, ул. Чехова, д. 16</t>
  </si>
  <si>
    <t>2c5b984a-fa7f-4e54-9988-efb498596441</t>
  </si>
  <si>
    <t>Г. Гатчина, ул. Чехова, д. 14</t>
  </si>
  <si>
    <t>1d544166-408a-4580-8ab6-cc22c9bfadb9</t>
  </si>
  <si>
    <t>Г. Гатчина, ул. Чехова, д. 17</t>
  </si>
  <si>
    <t>81472134-7516-4c2d-8a01-13c968856eaa</t>
  </si>
  <si>
    <t>Г. Гатчина, ул. Чехова, д. 18</t>
  </si>
  <si>
    <t>9a7b8f50-3904-4e95-b6ce-539b2c1eadd8</t>
  </si>
  <si>
    <t>Г. Гатчина, ул. Чкалова, д. 17/2</t>
  </si>
  <si>
    <t>68ee2915-bad7-4368-8ba9-1728710bb853</t>
  </si>
  <si>
    <t>Г. Гатчина, ул. Чкалова, д. 18</t>
  </si>
  <si>
    <t>c49c709e-708d-4e4a-b9b5-2b471e9f92c4</t>
  </si>
  <si>
    <t>Г. Гатчина, ул. Чкалова, д. 3</t>
  </si>
  <si>
    <t>0238fb06-6f00-40fc-b978-11ddebee10fe</t>
  </si>
  <si>
    <t>Г. Гатчина, ул. Чкалова, д. 38</t>
  </si>
  <si>
    <t>cabb6e47-3fea-4721-b8ff-764ba1f2da36</t>
  </si>
  <si>
    <t>Г. Гатчина, ул. Чкалова, д. 5</t>
  </si>
  <si>
    <t>9122ae90-6670-44de-b467-c3abedd4e281</t>
  </si>
  <si>
    <t>Г. Гатчина, ул. Чкалова, д. 50</t>
  </si>
  <si>
    <t>461939d0-7b93-42c7-af3d-501308c3419d</t>
  </si>
  <si>
    <t>Г. Гатчина, ул. Чкалова, д. 54А</t>
  </si>
  <si>
    <t>a6176bd0-b4e0-4872-90ea-be900ed6aa4e</t>
  </si>
  <si>
    <t>Г. Гатчина, ул. Чкалова, д. 55</t>
  </si>
  <si>
    <t>a612afed-612a-4148-a2f7-d602c3cc9d71</t>
  </si>
  <si>
    <t>Г. Гатчина, ул. Чкалова, д. 56</t>
  </si>
  <si>
    <t>6bd33111-b00d-4b2c-b2e3-a5932fa1bdec</t>
  </si>
  <si>
    <t>Г. Гатчина, ул. Чкалова, д. 63</t>
  </si>
  <si>
    <t>ba19871e-f8d0-489b-bf23-968515468b23</t>
  </si>
  <si>
    <t>Г. Гатчина, ул. Чкалова, д. 65</t>
  </si>
  <si>
    <t>5d1b7fdd-ad8c-4a08-86ae-63df9707fa3c</t>
  </si>
  <si>
    <t>Пос. Дружная Горка, ул. Здравомыслова, д. 5</t>
  </si>
  <si>
    <t>bd217a71-14e8-4b0a-b3f3-c26f6ae39724</t>
  </si>
  <si>
    <t>Пос. Дружная Горка, ул. Здравомыслова, д. 6</t>
  </si>
  <si>
    <t>f60ad768-686d-40b9-92a5-b938c2fcc380</t>
  </si>
  <si>
    <t>Пос. Дружная Горка, ул. Здравомыслова, д. 8</t>
  </si>
  <si>
    <t>f537544a-7f8f-4c6a-8342-bbe98365a3e7</t>
  </si>
  <si>
    <t>Пос. Дружная Горка, ул. Здравомыслова, д. 9</t>
  </si>
  <si>
    <t>372df8e8-60ef-4a74-9e30-c6a13b0fefe5</t>
  </si>
  <si>
    <t>Пос. Дружная Горка, ул. Пролетарская, д. 1</t>
  </si>
  <si>
    <t>da32c855-8071-4870-a4da-204c736aeac2</t>
  </si>
  <si>
    <t>Пос. Дружная Горка, ул. Садовая, д. 6</t>
  </si>
  <si>
    <t>c61043ed-6294-4ea3-b784-0205e9dbbd20</t>
  </si>
  <si>
    <t>С. Орлино, ул. Новая, д. 4</t>
  </si>
  <si>
    <t>ed85a80d-cac1-496f-a5c9-5fb5b4b0d2b3</t>
  </si>
  <si>
    <t>ж/д ст. п. Строганово, ул. Железнодорожная, д. 2</t>
  </si>
  <si>
    <t>370a6c5e-dc65-46d2-9975-78b3bfbe0832</t>
  </si>
  <si>
    <t>Пос. Кобринское, ул. Центральная, д. 11</t>
  </si>
  <si>
    <t>d44fb573-8797-4ba4-b3a1-0dd55d6a86fa</t>
  </si>
  <si>
    <t>Пос. Кобринское, ул. Школьная, д. 4</t>
  </si>
  <si>
    <t>071a4f22-4690-4fed-ac3f-e41db181f53c</t>
  </si>
  <si>
    <t>Г. Коммунар, пер. Транспортный, д. 3</t>
  </si>
  <si>
    <t>5f17635f-be82-4326-b452-b8969df1f5cf</t>
  </si>
  <si>
    <t>Г. Коммунар, ул. Гатчинская, д. 1а</t>
  </si>
  <si>
    <t>9fd5e62a-d0ba-4160-be4a-798d960b7663</t>
  </si>
  <si>
    <t>Г. Коммунар, ул. Гатчинская, д. 8</t>
  </si>
  <si>
    <t>7fc620ba-c902-4301-b22f-603aa6a97e2e</t>
  </si>
  <si>
    <t>Г. Коммунар, ул. Гатчинская, д. 10</t>
  </si>
  <si>
    <t>05da59fb-7b93-44a8-b22c-c1e221b4b064</t>
  </si>
  <si>
    <t>Г. Коммунар, ул. Гатчинская, д. 16а</t>
  </si>
  <si>
    <t>8a45acfb-db58-475d-870d-ef7c79f3436c</t>
  </si>
  <si>
    <t>Г. Коммунар, ул. Комсомольская, д. 5</t>
  </si>
  <si>
    <t>f38cb039-521c-48a3-b5c3-4e6c8c27bf9c</t>
  </si>
  <si>
    <t>Г. Коммунар, ул. Ленинградская, д. 3</t>
  </si>
  <si>
    <t>9c7e6582-f18b-437b-bbc3-82ed3560c66e</t>
  </si>
  <si>
    <t>Г. Коммунар, ул. Пионерская, д. 17</t>
  </si>
  <si>
    <t>e737deac-7694-40bd-844f-09ed29c7266a</t>
  </si>
  <si>
    <t>Г. Коммунар, ул. Пионерская, д. 19</t>
  </si>
  <si>
    <t>faa6642c-636b-4a1b-9d42-670d7930764e</t>
  </si>
  <si>
    <t>Г. Коммунар, ул. Садовая, д. 12</t>
  </si>
  <si>
    <t>99f96884-c31c-4f67-89f4-afd4281846bb</t>
  </si>
  <si>
    <t>Г. Коммунар, ул. Советская, д. 4</t>
  </si>
  <si>
    <t>90640988-e743-4108-8383-ab72adb53fad</t>
  </si>
  <si>
    <t>Г. Коммунар, ул. Школьная, д. 3а</t>
  </si>
  <si>
    <t>644d10e1-9b1c-4012-b990-5acf03d150e5</t>
  </si>
  <si>
    <t>Г. Коммунар, ул. Школьная, д. 22</t>
  </si>
  <si>
    <t>3e752109-0f4e-450a-8b55-d1a0b386e292</t>
  </si>
  <si>
    <t xml:space="preserve"> ПИР ТС</t>
  </si>
  <si>
    <t xml:space="preserve"> ТС</t>
  </si>
  <si>
    <t>Г. Коммунар, ул. Школьная, д. 24</t>
  </si>
  <si>
    <t>404e461f-88e3-4e28-9858-c72638d55426</t>
  </si>
  <si>
    <t>Г. Коммунар, ш. Ленинградское, д. 20</t>
  </si>
  <si>
    <t>26b99722-1150-433d-81c9-d0fa21788909</t>
  </si>
  <si>
    <t>Пос. Пригородный, ул. Ленэнерго, д. 2</t>
  </si>
  <si>
    <t>d5cda036-fbc0-4e9d-9395-0fa01ffd4e4e</t>
  </si>
  <si>
    <t>Пос. Пригородный, ул. Ленэнерго, д. 4</t>
  </si>
  <si>
    <t>df37e980-89aa-47b9-8ef4-edb6dc8d7259</t>
  </si>
  <si>
    <t>Пос. Лукаши, ул. Школьная, д. 11</t>
  </si>
  <si>
    <t>4a7b9f2e-1b65-4d6e-be8b-7390cfea6928</t>
  </si>
  <si>
    <t>Дер. Большое-Рейзино, д. 78</t>
  </si>
  <si>
    <t>024c1005-8fc6-436e-a824-dfaea9e77385</t>
  </si>
  <si>
    <t>Пос. Пудость, ул. Зайончковского, д. 1</t>
  </si>
  <si>
    <t>af4119bb-376c-4609-afa7-d3d971025049</t>
  </si>
  <si>
    <t>Пос. Терволово, ул. Ленинградская, д. 1</t>
  </si>
  <si>
    <t>eed591ff-e034-4b95-bede-417d9eed86c9</t>
  </si>
  <si>
    <t>Г.п. Сиверский, ул. Заводская, д. 3</t>
  </si>
  <si>
    <t>5a945438-6801-4852-9526-c408c4f38506</t>
  </si>
  <si>
    <t>Г.п. Сиверский, ул. Липовая аллея, д. 3</t>
  </si>
  <si>
    <t>e619aa1d-6fac-4d1a-a820-6438278b58e2</t>
  </si>
  <si>
    <t>Г.п. Сиверский, ул. МТС, д. 8</t>
  </si>
  <si>
    <t>16e7f754-f597-405b-9620-0d21370eb739</t>
  </si>
  <si>
    <t>Г.п. Сиверский, ул. Советская, д. 15</t>
  </si>
  <si>
    <t>6c77ffc4-e15e-4867-9fff-7d4a7d89f53a</t>
  </si>
  <si>
    <t>Дер. Белогорка, ул. Институтская, д. 6</t>
  </si>
  <si>
    <t>cbbd09d6-bbaf-497a-b4a5-db9ce32b0446</t>
  </si>
  <si>
    <t>Дер. Белогорка, ул. Институтская, д. 7</t>
  </si>
  <si>
    <t>44785167-b6d8-4a17-819d-6db92aeab958</t>
  </si>
  <si>
    <t>Пос. Кобралово, ул. Центральная, д. 2</t>
  </si>
  <si>
    <t>554343ef-ce86-4f45-b056-4a853a315a2b</t>
  </si>
  <si>
    <t>Пос. Семрино, просп. Большой, д. 6</t>
  </si>
  <si>
    <t>e362695b-b3f9-4498-ae6e-7c11a6366625</t>
  </si>
  <si>
    <t>Пос. Семрино, ул. Хвойная, д. 26</t>
  </si>
  <si>
    <t>8804a155-9496-4186-9b61-13c3c0cd6d19</t>
  </si>
  <si>
    <t>Пос. Сусанино, просп. Павловский, д. 60</t>
  </si>
  <si>
    <t>54c639f5-de20-4b7b-bb5c-e389c7e0c6fa</t>
  </si>
  <si>
    <t>Дер. Сяськелево, д. 1</t>
  </si>
  <si>
    <t>69a2e40d-0170-40ae-8524-5828db3637a8</t>
  </si>
  <si>
    <t>Дер. Сяськелево, д. 16</t>
  </si>
  <si>
    <t>e5183780-d8ad-4ea2-bdb2-b8d61333d3e8</t>
  </si>
  <si>
    <t>Дер. Сяськелево, д. 3</t>
  </si>
  <si>
    <t>07cd4a0e-9fc9-44d8-808c-19a298d72499</t>
  </si>
  <si>
    <t>Дер. Сяськелево, д. 5</t>
  </si>
  <si>
    <t>a6e160c4-0314-4faa-a922-94a77307287d</t>
  </si>
  <si>
    <t>Дер. Александровка, д. 70</t>
  </si>
  <si>
    <t>0297f39b-be69-4f0c-9284-4e16c79d9799</t>
  </si>
  <si>
    <t>Г.п. Тайцы, ул. Калинина, д. 81</t>
  </si>
  <si>
    <t>570c8815-a3a6-4692-8fe3-99b2c04d6c10</t>
  </si>
  <si>
    <t>Г.п. Тайцы, ул. Красногвардейская, д. 22</t>
  </si>
  <si>
    <t>134b6ce5-3e83-4256-8294-07c73a705eb6</t>
  </si>
  <si>
    <t>Г.п. Тайцы, ул. Пушкина, д. 93</t>
  </si>
  <si>
    <t>0bc41bc8-48a2-4998-9f1e-d85c30d6cd8c</t>
  </si>
  <si>
    <t>Дер. Большие Тайцы, ул. Санаторская, д.10б</t>
  </si>
  <si>
    <t>9393c112-3ab0-4195-8083-d6ebc9fe79db</t>
  </si>
  <si>
    <t>Г.п. Тайцы, ул. Юного Ленинца, д. 97</t>
  </si>
  <si>
    <t>61c923ac-5356-4365-9271-09deb929ff2b</t>
  </si>
  <si>
    <t>Кингисеппский муниципальный район</t>
  </si>
  <si>
    <t>Муниципальное образование Город Ивангород</t>
  </si>
  <si>
    <t>Г. Ивангород, ул. Котовского, д. 2</t>
  </si>
  <si>
    <t>748dc6d0-b9c9-496e-941a-3a7449b9d2b5</t>
  </si>
  <si>
    <t>Г. Ивангород, ул. Котовского, д. 6</t>
  </si>
  <si>
    <t>c46976f5-1d5d-4043-975a-3a49289c03bf</t>
  </si>
  <si>
    <t>Г. Ивангород, ул. Льнопрядильная, д. 19</t>
  </si>
  <si>
    <t>6156ddca-e701-4a58-abd7-7445cad85bd0</t>
  </si>
  <si>
    <t>Г. Ивангород, ул. Льнопрядильная, д. 23</t>
  </si>
  <si>
    <t>9a355207-0719-4c50-9bb2-4b68c77b2c74</t>
  </si>
  <si>
    <t>Г. Ивангород, ул. Пионерская, д. 8</t>
  </si>
  <si>
    <t>75013e9d-1461-4e0b-abf7-fc95ed78edb0</t>
  </si>
  <si>
    <t>Г. Ивангород, ул. Садовая, д. 4</t>
  </si>
  <si>
    <t>aab45632-f29b-4a7f-9191-296ed405127c</t>
  </si>
  <si>
    <t>Г. Ивангород, ул. Текстильщиков, д. 6</t>
  </si>
  <si>
    <t>5a503613-b622-4c19-a527-558647ff6c2a</t>
  </si>
  <si>
    <t>Муниципальное образование Кингисеппское городское поселение</t>
  </si>
  <si>
    <t>Г. Кингисепп, просп. Карла Маркса, д. 17/20</t>
  </si>
  <si>
    <t>d07b95a5-7871-460a-b3f8-259708e6fdf6</t>
  </si>
  <si>
    <t>Г. Кингисепп, просп. Карла Маркса, д. 19</t>
  </si>
  <si>
    <t>42741dd8-ed5a-431a-933f-4f753904be24</t>
  </si>
  <si>
    <t>Г. Кингисепп, просп. Карла Маркса, д. 8/1</t>
  </si>
  <si>
    <t>f52ff1ce-5959-44d8-9f2e-b7f54803595e</t>
  </si>
  <si>
    <t>Г. Кингисепп, ул. 1 линия, д. 6</t>
  </si>
  <si>
    <t>6ad2dafc-35f1-43af-9bd7-ba523b0b9a2d</t>
  </si>
  <si>
    <t>Г. Кингисепп, ул. 1 линия, д. 64</t>
  </si>
  <si>
    <t>b38c3ffc-16b9-4211-8e96-b18d50ddc6f1</t>
  </si>
  <si>
    <t>Г. Кингисепп, ул. 2 линия, д. 49</t>
  </si>
  <si>
    <t>0ec3b4e7-6ec6-4d75-8e6a-9d23950e7b71</t>
  </si>
  <si>
    <t>Г. Кингисепп, ул. 2 линия, д. 51</t>
  </si>
  <si>
    <t>3c17ace9-7c97-4921-83f0-eb2a18a9e35a</t>
  </si>
  <si>
    <t>Г. Кингисепп, пер. Аптекарский, д. 4</t>
  </si>
  <si>
    <t>c910aa42-e670-4114-870d-85fd607ec172</t>
  </si>
  <si>
    <t>Г. Кингисепп, ул. Большая Советская, д. 18</t>
  </si>
  <si>
    <t>f7732c05-baad-49b7-ae4f-3ad5cb2d2236</t>
  </si>
  <si>
    <t>Г. Кингисепп, ул. Большая Советская, д. 23</t>
  </si>
  <si>
    <t>8c1b49c9-52b0-4f13-8063-7430566d2a96</t>
  </si>
  <si>
    <t>Г. Кингисепп, ул. Большая Советская, д. 36</t>
  </si>
  <si>
    <t>460b718e-d07c-40f2-92a9-f283d7304822</t>
  </si>
  <si>
    <t>Г. Кингисепп, ул. Большая Советская, д. 37/2</t>
  </si>
  <si>
    <t>e5918eda-cb9d-47e0-89ca-560883c5752f</t>
  </si>
  <si>
    <t>Г. Кингисепп, б-р Большой, д. 4</t>
  </si>
  <si>
    <t>2fbdaae1-33e8-41dc-b237-b308a905d1a0</t>
  </si>
  <si>
    <t>Г. Кингисепп, б-р Большой, д. 6</t>
  </si>
  <si>
    <t>0137567d-a29c-410e-88e7-3ecf10a41c13</t>
  </si>
  <si>
    <t>Г. Кингисепп, б-р Большой, д. 8</t>
  </si>
  <si>
    <t>a86b3c90-0206-411b-a488-018b26645442</t>
  </si>
  <si>
    <t>Г. Кингисепп, б-р Большой , д. 11</t>
  </si>
  <si>
    <t>1982266e-8ccc-46cf-a1b0-6c99bd46f449</t>
  </si>
  <si>
    <t>Г. Кингисепп, б-р Большой, д. 17</t>
  </si>
  <si>
    <t>71d09b84-757d-4337-95c6-9e104fe340a3</t>
  </si>
  <si>
    <t>Г. Кингисепп, ул. Воровского, д. 11</t>
  </si>
  <si>
    <t>f3573b8d-642b-454c-8a2e-7c081d3f5702</t>
  </si>
  <si>
    <t>Г. Кингисепп, ул. Воровского, д. 7А</t>
  </si>
  <si>
    <t>d10bde68-4a5c-4d96-8cd8-4193feacfcb5</t>
  </si>
  <si>
    <t>Г. Кингисепп, ул. Железнодорожная, д. 6</t>
  </si>
  <si>
    <t>b6bda7a2-42d9-4aeb-87cd-0fba4c68256f</t>
  </si>
  <si>
    <t>Г. Кингисепп, ул. Железнодорожная, д. 9</t>
  </si>
  <si>
    <t>c1e1e7e8-01ca-4a73-894a-8d2de9cd0b3b</t>
  </si>
  <si>
    <t>Г. Кингисепп, ул. Жукова, д. 12а</t>
  </si>
  <si>
    <t>8b6fa1ee-8732-4c1f-adf6-19e5be10e213</t>
  </si>
  <si>
    <t>Г. Кингисепп, ул. Жукова, д. 8а</t>
  </si>
  <si>
    <t>42c5e3ce-b1de-4c8b-bfbe-c512d45d696c</t>
  </si>
  <si>
    <t>Г. Кингисепп, ул. Иванова, д. 16</t>
  </si>
  <si>
    <t>1aef3a7e-280c-4b32-bcae-391724434455</t>
  </si>
  <si>
    <t>Г. Кингисепп, ул. Ковалевского, д. 5</t>
  </si>
  <si>
    <t>51362a04-de9d-43fd-baf3-54cd7c4319bf</t>
  </si>
  <si>
    <t>Г. Кингисепп, ул. Ковалевского, д. 9</t>
  </si>
  <si>
    <t>1d30bb4c-25b0-44d9-a89f-7fe5bfe06efe</t>
  </si>
  <si>
    <t>Г. Кингисепп, ул. Октябрьская, д. 10</t>
  </si>
  <si>
    <t>90ae5502-164f-4bb0-89e1-3bf722e122f1</t>
  </si>
  <si>
    <t>Г. Кингисепп, ул. Октябрьская, д. 13</t>
  </si>
  <si>
    <t>cd2ca250-d270-4226-a714-c38ffc1c96a3</t>
  </si>
  <si>
    <t>Г. Кингисепп, ул. Театральная, д. 12</t>
  </si>
  <si>
    <t>60857e6f-dac0-4c6a-9c6b-734eacec6d64</t>
  </si>
  <si>
    <t>Г. Кингисепп, ш. Крикковское, д. 12</t>
  </si>
  <si>
    <t>726cac87-17c1-4da7-946f-bfb0f58be884</t>
  </si>
  <si>
    <t>Г. Кингисепп, ш. Крикковское, д. 14</t>
  </si>
  <si>
    <t>5d5a59a8-4faf-451f-92b8-65863e984b56</t>
  </si>
  <si>
    <t>Г. Кингисепп, ш. Крикковское, д. 18</t>
  </si>
  <si>
    <t>b0b5702b-5f3c-45ad-adab-bdf096cc7537</t>
  </si>
  <si>
    <t>Г. Кингисепп, ш. Крикковское, д. 21</t>
  </si>
  <si>
    <t>0880d9a0-2f38-4b3a-a06f-09100321cdf7</t>
  </si>
  <si>
    <t>Г. Кингисепп, ш. Крикковское, д. 4/29</t>
  </si>
  <si>
    <t>620d8cc6-e348-4371-9c09-160151be3614</t>
  </si>
  <si>
    <t>Г. Кингисепп, ш. Крикковское, д. 35</t>
  </si>
  <si>
    <t>f8889177-f269-474c-9a00-da1de04c47eb</t>
  </si>
  <si>
    <t>Г. Кингисепп, ш. Крикковское, д. 39</t>
  </si>
  <si>
    <t>bc72d126-878b-4a58-bd40-e9b5c99ce37d</t>
  </si>
  <si>
    <t>Г. Кингисепп, ш. Крикковское, д. 6</t>
  </si>
  <si>
    <t>8ff333e0-32c6-4580-a575-ac95a9366322</t>
  </si>
  <si>
    <t>Муниципальное образование Котельское сельское поселение</t>
  </si>
  <si>
    <t>Пос. Котельский, д. 4</t>
  </si>
  <si>
    <t>c0306db0-3dfa-43e3-ac72-35abda866c48</t>
  </si>
  <si>
    <t>Муниципальное образование Опольевское сельское поселение</t>
  </si>
  <si>
    <t>Дер. Ополье, д. 10</t>
  </si>
  <si>
    <t>387f6d27-a0bc-4d51-b5ea-939c097e773b</t>
  </si>
  <si>
    <t>Дер. Ополье, д. 14</t>
  </si>
  <si>
    <t>f1a915bf-64af-4a77-a785-759ce0189ada</t>
  </si>
  <si>
    <t>Дер. Ополье, д. 4</t>
  </si>
  <si>
    <t>3fb112c4-d189-4925-be4b-264898463110</t>
  </si>
  <si>
    <t>Пос. Алексеевка, ул. Заводская, д. 2</t>
  </si>
  <si>
    <t>15b3ec06-3c09-42d3-a98b-93d6c96db0db</t>
  </si>
  <si>
    <t>Пос. Алексеевка, ул. Зеленая, д. 2/6</t>
  </si>
  <si>
    <t>2e49e84e-260d-4c9f-8234-84a46684f4d3</t>
  </si>
  <si>
    <t>Пос. Алексеевка, ул. Зеленая, д. 3</t>
  </si>
  <si>
    <t>f5401a69-db93-4840-9d46-bb1542d3b5a2</t>
  </si>
  <si>
    <t>Муниципальное образование Пустомержское сельское поселение</t>
  </si>
  <si>
    <t>Дер. Б. Пустомержа, ул. Звездная, д.1</t>
  </si>
  <si>
    <t>8f4e40de-6846-40bd-83e6-6b192c1e83a9</t>
  </si>
  <si>
    <t>Дер. Б. Пустомержа, ул. Оболенского, д.64</t>
  </si>
  <si>
    <t>c9493175-5d84-4ab4-8c3c-a45cb3cc2bef</t>
  </si>
  <si>
    <t>Муниципальное образование Устьлужское сельское поселение</t>
  </si>
  <si>
    <t>Пос. Усть-Луга, кв. Ленрыба, д. 32</t>
  </si>
  <si>
    <t>22847b30-9beb-4566-adfc-84b2689b58e1</t>
  </si>
  <si>
    <t>Пос. Усть-Луга, кв. Ленрыба, д. 43</t>
  </si>
  <si>
    <t>f25bcd02-a2e7-4434-a500-71ec35f78ed1</t>
  </si>
  <si>
    <t>Киришский муниципальный район</t>
  </si>
  <si>
    <t>Муниципальное образование Будогощское городское поселение</t>
  </si>
  <si>
    <t>Г.п. Будогощь, ул. Заводская, д. 81</t>
  </si>
  <si>
    <t>6adfe6df-ff7e-4d9b-8d43-e5c2e5c90a15</t>
  </si>
  <si>
    <t>Г.п. Будогощь, ул. Кооперативная, д. 5</t>
  </si>
  <si>
    <t>bf19d7bc-1e34-4ebc-83e9-1b09fdaa6bc7</t>
  </si>
  <si>
    <t>Г.п. Будогощь, ул. Советская, д. 37а</t>
  </si>
  <si>
    <t>94b46ad1-4b8f-44ad-8046-06cfa3fc8c94</t>
  </si>
  <si>
    <t>Муниципальное образование Глажевское сельское поселение</t>
  </si>
  <si>
    <t>Пос. Глажево, д. 10</t>
  </si>
  <si>
    <t>ebe68ea3-29b3-495b-ab6c-70a1ce686a2a</t>
  </si>
  <si>
    <t>Пос. Глажево, д. 7</t>
  </si>
  <si>
    <t>22ce1239-463c-428a-ab66-70fb1fee908a</t>
  </si>
  <si>
    <t>Пос. Глажево, д. 8</t>
  </si>
  <si>
    <t>b7387f82-8d20-400a-b862-06a3d420b2d4</t>
  </si>
  <si>
    <t>Муниципальное образование Киришское городское поселение</t>
  </si>
  <si>
    <t>Г. Кириши, бул. Молодежный, д. 28</t>
  </si>
  <si>
    <t>32e68ec1-7df2-418f-97fb-7b5e31c64461</t>
  </si>
  <si>
    <t>Г. Кириши, Волховская набережная, д. 8</t>
  </si>
  <si>
    <t>6a29f5bb-9b02-49ea-9090-b0a332bc2e88</t>
  </si>
  <si>
    <t>Г. Кириши, пер. Школьный, д. 3</t>
  </si>
  <si>
    <t>9eb95cfb-aa7a-40ac-b4bd-affc996cf0aa</t>
  </si>
  <si>
    <t>Г. Кириши, просп. Героев, д. 9</t>
  </si>
  <si>
    <t>bb0602cf-e8a5-49f7-80c7-885bcc539299</t>
  </si>
  <si>
    <t>Г. Кириши, просп. Ленина, д. 18</t>
  </si>
  <si>
    <t>04628ab0-4203-4a27-a163-198bdb975e96</t>
  </si>
  <si>
    <t>Г. Кириши, просп. Ленина, д. 4</t>
  </si>
  <si>
    <t>0cf2f2bd-69c0-4d45-b17d-08613738d213</t>
  </si>
  <si>
    <t>Г. Кириши, просп. Ленина, д. 46</t>
  </si>
  <si>
    <t>b3cf1cba-27ce-496b-846f-b793d02e315c</t>
  </si>
  <si>
    <t>Г. Кириши, просп. Ленина, д. 50</t>
  </si>
  <si>
    <t>b68efd54-3f44-4719-9a83-490eab1fac89</t>
  </si>
  <si>
    <t>Г. Кириши, просп. Ленина, д. 56</t>
  </si>
  <si>
    <t>4be17ac3-6ca9-48d2-9c27-5fada9ac357c</t>
  </si>
  <si>
    <t>Г. Кириши, просп. Ленина, д. 5</t>
  </si>
  <si>
    <t>06c21e44-4707-4178-b0ed-3bffb99ffbbe</t>
  </si>
  <si>
    <t>Г. Кириши, просп. Ленина, д. 6</t>
  </si>
  <si>
    <t>9f59ff6d-d939-49b9-9e9c-d7f35512522a</t>
  </si>
  <si>
    <t>Г. Кириши, просп. Ленина, д. 8</t>
  </si>
  <si>
    <t>cee04303-8bec-406b-8af1-4d906c89da6b</t>
  </si>
  <si>
    <t>Г. Кириши, просп. Победы, д. 3</t>
  </si>
  <si>
    <t>0343da9d-6d9d-4c7a-a78c-97a69bf680e3</t>
  </si>
  <si>
    <t>Г. Кириши, ул. Декабристов Бестужевых, д. 17</t>
  </si>
  <si>
    <t>9773eb08-0ea0-4f5d-b009-6cbbad83e401</t>
  </si>
  <si>
    <t>Г. Кириши, ул. Комсомольская, д. 10</t>
  </si>
  <si>
    <t>5db9dba0-765b-48a2-9c7e-016d1535dca4</t>
  </si>
  <si>
    <t>Г. Кириши, ул. Ленинградская, д. 1</t>
  </si>
  <si>
    <t>24b5308b-f5c1-4444-97cf-d879053baa5b</t>
  </si>
  <si>
    <t>Г. Кириши, ул. Ленинградская, д. 3</t>
  </si>
  <si>
    <t>9fb7f857-a5b3-4d4b-9d91-05b99e9dd5b5</t>
  </si>
  <si>
    <t>Г. Кириши, ул. Мира, д. 19</t>
  </si>
  <si>
    <t>0f12cc37-86cd-4dfc-91c3-3baf6d05cbdd</t>
  </si>
  <si>
    <t>Г. Кириши, ул. Мира, д. 2</t>
  </si>
  <si>
    <t>9783836d-a35b-4b59-9d6e-fdc2ff693dcd</t>
  </si>
  <si>
    <t>Г. Кириши, ул. Мира, д. 4</t>
  </si>
  <si>
    <t>178dab1f-db8e-4aa0-8e10-6befcd4b62f3</t>
  </si>
  <si>
    <t>Г. Кириши, ул. Мира, д. 6</t>
  </si>
  <si>
    <t>9ba7be76-200c-497c-873d-0fac5f470d9d</t>
  </si>
  <si>
    <t>Г. Кириши, ул. Пионерская, д. 13</t>
  </si>
  <si>
    <t>ffab7a38-2ac6-4a01-a5a6-96c7c00b6270</t>
  </si>
  <si>
    <t>Г. Кириши, ул. Пионерская, д. 3</t>
  </si>
  <si>
    <t>d4a941ec-b1c4-4ea8-b221-ccc81471674f</t>
  </si>
  <si>
    <t>Г. Кириши, ул. Пионерская, д. 8</t>
  </si>
  <si>
    <t>9198d455-def0-4f68-872b-a4520e05d706</t>
  </si>
  <si>
    <t>Г. Кириши, ул. Советская, д. 11</t>
  </si>
  <si>
    <t>d3ef354b-79bd-46d8-ae9d-d351ae1f334a</t>
  </si>
  <si>
    <t>Г. Кириши, ул. Советская, д. 21</t>
  </si>
  <si>
    <t>20485e59-7283-4fb9-a866-d2fa05f5f428</t>
  </si>
  <si>
    <t>Г. Кириши, ул. Строителей, д. 2</t>
  </si>
  <si>
    <t>1da8cc6b-1362-440a-b62a-77269e40d882</t>
  </si>
  <si>
    <t>Г. Кириши, ул. Строителей, д. 10</t>
  </si>
  <si>
    <t>eacccf5b-8fb9-4038-a5b1-a687222dffab</t>
  </si>
  <si>
    <t>Г. Кириши, ул. Строителей, д. 26</t>
  </si>
  <si>
    <t>fccc6a50-3294-4efb-8016-002018690b35</t>
  </si>
  <si>
    <t>Г. Кириши, ул. Строителей, д. 6</t>
  </si>
  <si>
    <t>d4133873-c07f-40c2-ba31-b984fd8ae086</t>
  </si>
  <si>
    <t>Г. Кириши, ул. Строителей, д. 6а</t>
  </si>
  <si>
    <t>a4e9f04d-1be3-4cc6-9c2d-3d0dd369b8a5</t>
  </si>
  <si>
    <t>Г. Кириши, ул. Энергетиков, д. 62</t>
  </si>
  <si>
    <t>7da672cc-a802-4415-ae47-805ce65fc4af</t>
  </si>
  <si>
    <t>Г. Кириши, ул. Энергетиков, д. 8</t>
  </si>
  <si>
    <t>83a61fe9-2a36-47c8-b604-47f310573186</t>
  </si>
  <si>
    <t>Муниципальное образование Кусинское сельское поселение</t>
  </si>
  <si>
    <t>Дер. Кусино, ул. Центральная, д. 10</t>
  </si>
  <si>
    <t>f63be1a5-c6fe-4786-878c-8ad709c72c82</t>
  </si>
  <si>
    <t>Дер. Кусино, ул. Центральная, д. 8</t>
  </si>
  <si>
    <t>3b457a66-0ec1-4de6-a03e-5ac77f301073</t>
  </si>
  <si>
    <t>Дер. Кусино, ул. Центральная, д. 9</t>
  </si>
  <si>
    <t>a127bdd1-b539-4aa9-b518-c7cf7b6c6055</t>
  </si>
  <si>
    <t>Муниципальное образование Пчевжинское сельское поселение</t>
  </si>
  <si>
    <t>Пос. Пчевжа, ул. 2 Набережная, д. 23</t>
  </si>
  <si>
    <t>1a12f8dd-c6c6-4d47-a4ae-a2736a70b2e4</t>
  </si>
  <si>
    <t>Пос. Пчевжа, ул. Октябрьская, д. 11</t>
  </si>
  <si>
    <t>bf199ed0-ebc3-46c9-9dfa-3437080abcd1</t>
  </si>
  <si>
    <t>Пос. Пчевжа, ул. Октябрьская, д. 13</t>
  </si>
  <si>
    <t>f68ecdc0-464c-4ae9-9730-9e923d1acfd4</t>
  </si>
  <si>
    <t>Кировский муниципальный район</t>
  </si>
  <si>
    <t>Муниципальное образование Кировское городское поселение</t>
  </si>
  <si>
    <t>Г. Кировск, бул. Партизанской Славы, д. 4/2</t>
  </si>
  <si>
    <t>7bc8bee0-0b0c-4c39-bf31-8b85c0a1e7c9</t>
  </si>
  <si>
    <t>Г. Кировск, бул. Партизанской Славы, д. 6</t>
  </si>
  <si>
    <t>504494a6-9e0c-4a71-a6a9-00c75b183a72</t>
  </si>
  <si>
    <t>Г. Кировск, ул. Горького, д. 7</t>
  </si>
  <si>
    <t>36ed4134-17e9-43da-9a55-b75d2a8bd874</t>
  </si>
  <si>
    <t>Г. Кировск, ул. Кирова, д. 12</t>
  </si>
  <si>
    <t>135a250a-438e-4556-8928-d46158dc594b</t>
  </si>
  <si>
    <t>Г. Кировск, ул. Кирова, д. 26</t>
  </si>
  <si>
    <t>c1cd8114-3fc9-4366-bd5a-5f39c5f9908a</t>
  </si>
  <si>
    <t>Г. Кировск, ул. Комсомольская, д. 8</t>
  </si>
  <si>
    <t>fe875ba8-b8f2-46af-b03e-393dcd30dcf6</t>
  </si>
  <si>
    <t>Г. Кировск, ул. Комсомольская, д. 9</t>
  </si>
  <si>
    <t>aa4aa0db-97ec-4efc-b7cb-e26c938dca52</t>
  </si>
  <si>
    <t>Г. Кировск, ул. Краснофлотская, д. 10</t>
  </si>
  <si>
    <t>f997488f-3a37-4188-8f3a-b380d6fb18b3</t>
  </si>
  <si>
    <t>Г. Кировск, ул. Краснофлотская, д. 4</t>
  </si>
  <si>
    <t>3b4806eb-5513-4073-9700-f575b7454601</t>
  </si>
  <si>
    <t>Г. Кировск, ул. Ладожская, д. 18</t>
  </si>
  <si>
    <t>657e091a-387a-47ad-b783-08345973f40f</t>
  </si>
  <si>
    <t>Г. Кировск, ул. Маяковского, д. 15</t>
  </si>
  <si>
    <t>97bea159-121c-4292-ba3c-c0d6b73b7d14</t>
  </si>
  <si>
    <t>Г. Кировск, ул. Маяковского, д. 5</t>
  </si>
  <si>
    <t>53d1078b-9c9c-4750-be37-793649218a00</t>
  </si>
  <si>
    <t>Г. Кировск, ул. Маяковского, д. 9/15</t>
  </si>
  <si>
    <t>1ce6dfeb-39cd-4b65-aac9-1aefbf1b88cf</t>
  </si>
  <si>
    <t>Г. Кировск, ул. Молодежная, д. 5</t>
  </si>
  <si>
    <t>9c1499fb-683c-4d32-a654-f712c2f9a02c</t>
  </si>
  <si>
    <t>Г. Кировск, ул. Набережная, д. 3</t>
  </si>
  <si>
    <t>850bd001-9f22-45bb-b7ec-78116ce8d24a</t>
  </si>
  <si>
    <t>Г. Кировск, ул. Набережная, д. 7</t>
  </si>
  <si>
    <t>9f76a85e-901c-47e9-b0e1-632108d3ed78</t>
  </si>
  <si>
    <t>Г. Кировск, ул. Новая, д. 13, кор. 1</t>
  </si>
  <si>
    <t>daf6c211-f9e7-4b5a-a409-75da266c819a</t>
  </si>
  <si>
    <t>Г. Кировск, ул. Новая, д. 16</t>
  </si>
  <si>
    <t>8e0a525d-2796-47cc-828f-0174e2596423</t>
  </si>
  <si>
    <t>Г. Кировск, ул. Новая, д. 18</t>
  </si>
  <si>
    <t>5a345465-d335-49fc-a378-4e57887b2264</t>
  </si>
  <si>
    <t>Г. Кировск, ул. Новая, д. 7</t>
  </si>
  <si>
    <t>12a65c78-7f0c-4145-8e24-5136777672ab</t>
  </si>
  <si>
    <t>Г. Кировск, ул. Новая, д. 11</t>
  </si>
  <si>
    <t>642c89c9-e44b-44d0-b356-f773aafda076</t>
  </si>
  <si>
    <t>Г. Кировск, ул. Пионерская, д. 1</t>
  </si>
  <si>
    <t>3c3483af-8b15-4f08-9453-7c5dbf9bed7d</t>
  </si>
  <si>
    <t>Г. Кировск, ул. Победы, д. 11</t>
  </si>
  <si>
    <t>be73a068-a909-4ea3-ac6e-155c478cab37</t>
  </si>
  <si>
    <t>Г. Кировск, ул. Победы, д. 21</t>
  </si>
  <si>
    <t>d6d8f324-1f57-4ea3-8ce4-1c9db217c37b</t>
  </si>
  <si>
    <t>Г. Кировск, ул. Победы, д. 4</t>
  </si>
  <si>
    <t>95233d07-a1b7-4f03-a82c-38bf2a62885a</t>
  </si>
  <si>
    <t>Г. Кировск, ул. Победы, д. 7</t>
  </si>
  <si>
    <t>95865d2a-36b5-4382-bb48-847b48eb61f7</t>
  </si>
  <si>
    <t>Г. Кировск, ул. Северная, д. 17</t>
  </si>
  <si>
    <t>0cfc007e-cb57-45d5-a3bf-139e8d7be9a8</t>
  </si>
  <si>
    <t>Г. Кировск, ул. Северная, д. 3</t>
  </si>
  <si>
    <t>6c00089c-9085-4fb1-857a-ea6aa9925f44</t>
  </si>
  <si>
    <t>Г. Кировск, ул. Советская, д. 10</t>
  </si>
  <si>
    <t>a7fcb4bf-0823-403d-ad2b-d9113f16e010</t>
  </si>
  <si>
    <t>Г. Кировск, ул. Советская, д. 12</t>
  </si>
  <si>
    <t>fa7ebc8a-944e-4ce9-a415-96d0ad7c116d</t>
  </si>
  <si>
    <t>Г. Кировск, ул. Советская, д. 13</t>
  </si>
  <si>
    <t>6fe3f36c-abcb-4303-8044-ae6139434f47</t>
  </si>
  <si>
    <t>Г. Кировск, ул. Советская, д. 15</t>
  </si>
  <si>
    <t>052ff6b0-4847-4568-ad74-851ce56ff1cc</t>
  </si>
  <si>
    <t>Г. Кировск, ул. Советская, д. 21</t>
  </si>
  <si>
    <t>544a06a2-3113-4315-87e6-b0b1941feabf</t>
  </si>
  <si>
    <t>Г. Кировск, ул. Энергетиков, д. 2</t>
  </si>
  <si>
    <t>42f40ae7-de14-40ae-af9e-77ba44ce7014</t>
  </si>
  <si>
    <t>Пос. Молодцово, д. 2</t>
  </si>
  <si>
    <t>45f1fbea-7d7e-488d-989b-5dd45c60e77e</t>
  </si>
  <si>
    <t>Пос. Молодцово, д. 3</t>
  </si>
  <si>
    <t>2862cc1e-7a5b-4bff-8d21-d913ac6b068d</t>
  </si>
  <si>
    <t>Муниципальное образование Мгинское городское поселение</t>
  </si>
  <si>
    <t>Г.п. Мга, ул. Вокзальная, д. 3</t>
  </si>
  <si>
    <t>66b08c53-8505-4383-9d9d-3b83c5ffc840</t>
  </si>
  <si>
    <t>Г.п. Мга, ул. Вокзальная, д. 4</t>
  </si>
  <si>
    <t>78a24d34-7108-45d3-9615-6fbed19f0c60</t>
  </si>
  <si>
    <t>Г.п. Мга, ул. Железнодорожная, д. 65</t>
  </si>
  <si>
    <t>a6e9fcfd-9960-40d3-a7d3-d5c79691fda9</t>
  </si>
  <si>
    <t>Г.п. Мга, ул. Железнодорожная, д. 73</t>
  </si>
  <si>
    <t>111a77a2-8f39-4069-b277-5e76c8577497</t>
  </si>
  <si>
    <t>Г.п. Мга, ул. Майора Жаринова, д. 11</t>
  </si>
  <si>
    <t>2e83dec1-5f4f-4538-838b-a3b45607bc17</t>
  </si>
  <si>
    <t>Г.п. Мга, ул. Майора Жаринова, д. 5</t>
  </si>
  <si>
    <t>b76ebe09-811e-4408-940b-6788548cc143</t>
  </si>
  <si>
    <t>Г.п. Мга, ул. Связи, д. 12</t>
  </si>
  <si>
    <t>8a46e93a-5f08-48f9-9c25-653344c791d2</t>
  </si>
  <si>
    <t>Г.п. Мга, ш. Революции, д. 40</t>
  </si>
  <si>
    <t>76b63c4c-7c94-49e5-ad86-22d169d5dc52</t>
  </si>
  <si>
    <t>Г.п. Мга, ш. Революции, д. 44</t>
  </si>
  <si>
    <t>67c447f4-fa32-4198-a868-59bfe64e9abc</t>
  </si>
  <si>
    <t>Г.п. Мга, ш. Революции, д. 48</t>
  </si>
  <si>
    <t>ae5d7611-6cc5-4945-a8a0-7c3751e6c410</t>
  </si>
  <si>
    <t>Муниципальное образование Назиевское городское поселение</t>
  </si>
  <si>
    <t>Дер. Мучихино, д. 14а</t>
  </si>
  <si>
    <t>1bc46caa-3ad8-4c17-a6e5-6808cee72ed2</t>
  </si>
  <si>
    <t>Дер. Мучихино, д. 14б</t>
  </si>
  <si>
    <t>feca9424-6781-4b8c-b62b-df917d4de0cd</t>
  </si>
  <si>
    <t>Пос. Назия, просп. Комсомольский, д. 8</t>
  </si>
  <si>
    <t>2c8f7310-cd2e-4a2c-83b4-2dc4e32a4645</t>
  </si>
  <si>
    <t>Пос. Назия, ул. Октябрьская, д. 2</t>
  </si>
  <si>
    <t>5bd1326d-a32e-4b57-bf4a-2a861b4268ac</t>
  </si>
  <si>
    <t>Пос. Назия, ул. Строителей, д. 2</t>
  </si>
  <si>
    <t>ce3852e4-693d-4fa8-ae8b-28518c8fb5c0</t>
  </si>
  <si>
    <t>Муниципальное образование Отрадненское городское поселение</t>
  </si>
  <si>
    <t>Г. Отрадное, ул. Вокзальная, д. 3</t>
  </si>
  <si>
    <t>6994824e-d546-47ea-b159-a733eb39039b</t>
  </si>
  <si>
    <t>Г. Отрадное, ул. Гагарина, д. 12</t>
  </si>
  <si>
    <t>929207cf-5509-485d-85e9-e77ddbcbd19a</t>
  </si>
  <si>
    <t>Г. Отрадное, ул. Гагарина, д. 18</t>
  </si>
  <si>
    <t>19a60df6-0508-413d-a1d7-7a076baedd36</t>
  </si>
  <si>
    <t>Г. Отрадное, ул. Дружбы, д. 13</t>
  </si>
  <si>
    <t>9a1fa89d-a0c7-4217-bef7-619d1fdd3209</t>
  </si>
  <si>
    <t xml:space="preserve">ПИР крыша </t>
  </si>
  <si>
    <t>Г. Отрадное, ул. Дружбы, д. 26</t>
  </si>
  <si>
    <t>ee62b48f-41c9-4504-ab14-3baea9b184b7</t>
  </si>
  <si>
    <t>Г. Отрадное, ул. Заводская, д. 13</t>
  </si>
  <si>
    <t>8d571b89-62e1-4513-a2bd-06492a148461</t>
  </si>
  <si>
    <t>Г. Отрадное, ул. Клубная, д. 3</t>
  </si>
  <si>
    <t>41c9cd22-e352-425b-ba6b-7f22cd27d696</t>
  </si>
  <si>
    <t>Г. Отрадное, ул. Клубная, д. 4</t>
  </si>
  <si>
    <t>67c53413-77ae-4e61-a42d-bad1a68a0e82</t>
  </si>
  <si>
    <t>Г. Отрадное, ул. Невская, д. 7</t>
  </si>
  <si>
    <t>96242457-28e5-47d2-b83a-beac00b5b5cb</t>
  </si>
  <si>
    <t>Г. Отрадное, ул. Советская, д. 10</t>
  </si>
  <si>
    <t>da8a18ab-f2b4-44f9-823f-3481e877f2c5</t>
  </si>
  <si>
    <t>Г. Отрадное, ул. Советская, д. 16</t>
  </si>
  <si>
    <t>9bc70810-6322-4f92-9618-76dd24887c54</t>
  </si>
  <si>
    <t>Г. Отрадное, ул. Советская, д. 17</t>
  </si>
  <si>
    <t>0ed4e225-d3ff-4ab1-8266-f04f629e6bda</t>
  </si>
  <si>
    <t>Г. Отрадное, ул. Советская, д. 25</t>
  </si>
  <si>
    <t>3f844721-5148-482b-88d6-4daa8654d853</t>
  </si>
  <si>
    <t>Г. Отрадное, ул. Строителей, д. 1</t>
  </si>
  <si>
    <t>258f5699-413c-498b-8ef0-3370b3625efc</t>
  </si>
  <si>
    <t>Г. Отрадное, ул. Строителей, д. 2</t>
  </si>
  <si>
    <t>9dc38a38-1363-4880-8c43-dca845e04555</t>
  </si>
  <si>
    <t>Г. Отрадное, ул. Строителей, д. 4</t>
  </si>
  <si>
    <t>23c6fe06-7b04-4071-ac1e-d550ad5c24ef</t>
  </si>
  <si>
    <t>Г. Отрадное, ул. Центральная, д. 13</t>
  </si>
  <si>
    <t>b67deffe-dbac-4be1-a35f-f62f7ecbd160</t>
  </si>
  <si>
    <t>Г. Отрадное, ул. Центральная, д. 15</t>
  </si>
  <si>
    <t>55c3024d-bb77-4778-927a-6711ff9a837a</t>
  </si>
  <si>
    <t>Г. Отрадное, ш. Ленинградское, д. 26</t>
  </si>
  <si>
    <t>5f5114b1-6627-47d2-bf10-039fb148c1fc</t>
  </si>
  <si>
    <t>Г. Отрадное, ш. Ленинградское, д. 28</t>
  </si>
  <si>
    <t>424c2aac-828a-4582-a4b3-71acdb8caaa5</t>
  </si>
  <si>
    <t>Муниципальное образование Павловское городское поселение</t>
  </si>
  <si>
    <t>Г.п. Павлово, просп. Ленинградский, д. 18</t>
  </si>
  <si>
    <t>e68d3456-5d46-4934-be29-2e9ec6e0a445</t>
  </si>
  <si>
    <t>Г.п. Павлово, ул. Невская, д. 4</t>
  </si>
  <si>
    <t>f9145d2a-38cb-4baf-abcb-8f875fa9665d</t>
  </si>
  <si>
    <t>Г.п. Павлово, ул. Невская, д. 5</t>
  </si>
  <si>
    <t>297045c7-1d22-40cd-9e5f-3e9c2472666b</t>
  </si>
  <si>
    <t>Муниципальное образование Путиловское  сельское поселение</t>
  </si>
  <si>
    <t>С. Путилово, ул. Братьев Пожарских, д. 24</t>
  </si>
  <si>
    <t>ca4d97cc-bf31-4aaa-ab67-3e0ca9f9cb82</t>
  </si>
  <si>
    <t>Муниципальное образование Синявинское городское поселение</t>
  </si>
  <si>
    <t>Г.п. Синявино, пер. Садовый, д. 1</t>
  </si>
  <si>
    <t>9d029e5e-e694-416f-a915-ee94ad35f70c</t>
  </si>
  <si>
    <t>Г.п. Синявино, пер. Садовый, д. 3</t>
  </si>
  <si>
    <t>b2bcfc1d-37b3-43d3-b9f5-bef355f71493</t>
  </si>
  <si>
    <t>Г.п. Синявино, ул. Песочная, д. 11а</t>
  </si>
  <si>
    <t>fb0fa1c3-aa2e-485a-b092-2cd27eca3ac7</t>
  </si>
  <si>
    <t>Муниципальное образование Суховское  сельское поселение</t>
  </si>
  <si>
    <t>Дер. Сандела, д. 8</t>
  </si>
  <si>
    <t>1f025403-3c7d-4bec-a5aa-d37abf456cd0</t>
  </si>
  <si>
    <t>Муниципальное образование Шлиссельбургское городское поселение</t>
  </si>
  <si>
    <t>Г. Шлиссельбург, пер. Ладожский, д. 10</t>
  </si>
  <si>
    <t>ad7d8bf9-c0ac-41e9-a290-22e5aef58172</t>
  </si>
  <si>
    <t>Г. Шлиссельбург, пер. Пионерский, д. 4</t>
  </si>
  <si>
    <t>c0dc4975-ccc3-44b3-a555-1d7311031cf7</t>
  </si>
  <si>
    <t>Г. Шлиссельбург, пер. Советский, д. 5</t>
  </si>
  <si>
    <t>c2dc7088-f095-429e-9ba6-44cb44d07936</t>
  </si>
  <si>
    <t>Г. Шлиссельбург, ул. 1 Мая, д. 14</t>
  </si>
  <si>
    <t>3749961b-c301-4665-9596-569b08c7bae8</t>
  </si>
  <si>
    <t>Г. Шлиссельбург, ул. 1 Мая, д. 16</t>
  </si>
  <si>
    <t>e04a277d-ed05-49f7-a993-6bd1e063c0a7</t>
  </si>
  <si>
    <t>Г. Шлиссельбург, ул. 1 Мая, д. 18</t>
  </si>
  <si>
    <t>0da13b41-6770-47b7-9282-dbeacf13d19f</t>
  </si>
  <si>
    <t>Г. Шлиссельбург, ул. 1 Мая, д. 8</t>
  </si>
  <si>
    <t>644fdb15-0330-4d79-85e0-d6e712935fd1</t>
  </si>
  <si>
    <t>Г. Шлиссельбург, ул. Затонная, д. 11</t>
  </si>
  <si>
    <t>5193d918-2c1c-4230-81a3-a848ebecc482</t>
  </si>
  <si>
    <t>Г. Шлиссельбург, ул. Затонная, д. 15</t>
  </si>
  <si>
    <t>12d6a764-1d67-427d-9e12-08abfd300136</t>
  </si>
  <si>
    <t>Г. Шлиссельбург, ул. Затонная, д. 3</t>
  </si>
  <si>
    <t>7a86e2da-58e6-4061-88e6-3e2aa563355d</t>
  </si>
  <si>
    <t>Г. Шлиссельбург, ул. Затонная, д. 5</t>
  </si>
  <si>
    <t>484fc794-7680-42e2-97d8-fdbd4af07668</t>
  </si>
  <si>
    <t>Г. Шлиссельбург, ул. Затонная, д. 9</t>
  </si>
  <si>
    <t>d2af3800-7c03-4b3e-a99b-7559287e75a7</t>
  </si>
  <si>
    <t>Г. Шлиссельбург, ул. Комсомольская, д. 6</t>
  </si>
  <si>
    <t>b4654ebc-e10a-44cd-9962-f326e79ec3ee</t>
  </si>
  <si>
    <t>Г. Шлиссельбург, ул. Комсомольская, д. 8</t>
  </si>
  <si>
    <t>1d90818f-de84-4a1f-8183-9b30ab771229</t>
  </si>
  <si>
    <t>Г. Шлиссельбург, ул. Красная площадь, д. 8</t>
  </si>
  <si>
    <t>1943acb8-04e6-4ac5-87d9-3b77892eca34</t>
  </si>
  <si>
    <t>Г. Шлиссельбург, ул. Малоневский канал, д. 11</t>
  </si>
  <si>
    <t>bc4239a9-802b-4177-9688-eb99f62477d9</t>
  </si>
  <si>
    <t>Г. Шлиссельбург, ул. Малоневский канал, д. 13</t>
  </si>
  <si>
    <t>10aa5a17-26fd-4621-a331-5cfaac2fa17f</t>
  </si>
  <si>
    <t>Г. Шлиссельбург, ул. Малоневский канал, д. 7</t>
  </si>
  <si>
    <t>ef4cf2ac-16b6-4db8-838c-95e025b00fc3</t>
  </si>
  <si>
    <t>г. Шлиссельбург, ул. Староладожский канал, д. 5, корп. 2</t>
  </si>
  <si>
    <t>ba788d35-8b85-48eb-b5ed-2821de3ac4cd</t>
  </si>
  <si>
    <t>г. Шлиссельбург, ул. Староладожский канал, д. 5, корп. 4</t>
  </si>
  <si>
    <t>5aaec67e-ab05-4002-84ee-1ea0bc14cb92</t>
  </si>
  <si>
    <t>Г. Шлиссельбург, ул. Староладожский канал, д. 20</t>
  </si>
  <si>
    <t>53f3e3ce-70a1-41b7-8a35-5eb2cdea721d</t>
  </si>
  <si>
    <t>Г. Шлиссельбург, ул. Староладожский канал, д. 22</t>
  </si>
  <si>
    <t>a361cc5e-74fe-493c-9db6-48f0157866bf</t>
  </si>
  <si>
    <t>Г. Шлиссельбург, ул. Чекалова, д. 16</t>
  </si>
  <si>
    <t>7172cc6d-550a-4496-adb8-9f2559da21be</t>
  </si>
  <si>
    <t>Г. Шлиссельбург, ул. Чекалова, д. 18</t>
  </si>
  <si>
    <t>97f2ed37-23e9-43a3-8f23-9290a996d356</t>
  </si>
  <si>
    <t>Г. Шлиссельбург, ул. Чекалова, д. 24</t>
  </si>
  <si>
    <t>7f2d0853-626e-4425-a152-f2d0511ac6df</t>
  </si>
  <si>
    <t>Г. Шлиссельбург, ул. Чекалова, д. 29</t>
  </si>
  <si>
    <t>e21648df-c23f-4815-8960-4c6ccc8d0323</t>
  </si>
  <si>
    <t>Муниципальное образование Шумское сельское поселение</t>
  </si>
  <si>
    <t>С. Шум, ул. ПМК-17, д. 3</t>
  </si>
  <si>
    <t>df41cc42-1fe1-43b4-83ad-dbc2ca830c9b</t>
  </si>
  <si>
    <t>Лодейнопольский муниципальный район</t>
  </si>
  <si>
    <t>Муниципальное образование Лодейнопольское городское поселение</t>
  </si>
  <si>
    <t>Г. Лодейное Поле, ул. Гагарина, д. 12</t>
  </si>
  <si>
    <t>b77f0e04-6f47-460e-9091-8ebbb942e67d</t>
  </si>
  <si>
    <t>Г. Лодейное Поле, ул. Гагарина, д. 6, кор. 2</t>
  </si>
  <si>
    <t>238b2e62-cbad-499b-96dc-d28e74af5d81</t>
  </si>
  <si>
    <t>Г. Лодейное Поле, просп. Урицкого, д. 14</t>
  </si>
  <si>
    <t>462f06aa-14e4-47ab-a5aa-19c03c84ebb4</t>
  </si>
  <si>
    <t>Г. Лодейное Поле, просп. Урицкого, д. 4</t>
  </si>
  <si>
    <t>aa0f589c-69e7-4c8e-a80a-26c95b99703f</t>
  </si>
  <si>
    <t>Г. Лодейное Поле, просп. Урицкого, д. 5</t>
  </si>
  <si>
    <t>2df9e906-efaf-40c8-a61c-4ef2202139cc</t>
  </si>
  <si>
    <t>Г. Лодейное Поле, просп. Урицкого, д. 9</t>
  </si>
  <si>
    <t>966f352f-864a-4bb4-aa16-ad573e3bb37c</t>
  </si>
  <si>
    <t>Г. Лодейное Поле, ул. Володарского, д. 31</t>
  </si>
  <si>
    <t>64146e90-2e0d-422f-8ad0-675feae18bd4</t>
  </si>
  <si>
    <t>Г. Лодейное Поле, ул. Володарского, д. 40</t>
  </si>
  <si>
    <t>a3f271dd-9175-46c6-9c77-2ae3f4b06202</t>
  </si>
  <si>
    <t>Г. Лодейное Поле, ул. имени Дмитрия Арсенова, д. 2а</t>
  </si>
  <si>
    <t>425ac8a8-8876-4cc9-b81c-3093d8ddc77f</t>
  </si>
  <si>
    <t>Г. Лодейное Поле, ул. Железнодорожная, д. 1</t>
  </si>
  <si>
    <t>c0daa708-641d-446e-9175-aa1b06882b55</t>
  </si>
  <si>
    <t>Г. Лодейное Поле, ул. Карла Маркса, д. 48</t>
  </si>
  <si>
    <t>cdc70b77-b403-4a40-af59-d32ba47d6fff</t>
  </si>
  <si>
    <t>Г. Лодейное Поле, пр. Ленина, д. 44</t>
  </si>
  <si>
    <t>11c48c21-0129-4831-88bb-c128ecb3e938</t>
  </si>
  <si>
    <t>Г. Лодейное Поле, пр. Ленина, д. 48</t>
  </si>
  <si>
    <t>74c9040b-de16-46ea-8063-fc99df103203</t>
  </si>
  <si>
    <t>Г. Лодейное Поле, пр. Ленина, д. 98, кор. А</t>
  </si>
  <si>
    <t>608e9af8-823d-4316-afbb-139691a63acf</t>
  </si>
  <si>
    <t>Г. Лодейное Поле, пр. Ленина, д. 98, кор. Б</t>
  </si>
  <si>
    <t>1c374071-a235-4300-ae49-05c95ee0d5ce</t>
  </si>
  <si>
    <t>Г. Лодейное Поле, пр. Ленина, д. 98, кор. В</t>
  </si>
  <si>
    <t>6bab238f-234b-458b-b3e8-adc2232630b5</t>
  </si>
  <si>
    <t>Г. Лодейное Поле, пр. Ленина, д. 98, кор. Г</t>
  </si>
  <si>
    <t>4a0b0967-9562-4bf7-bca8-ad0f839058d1</t>
  </si>
  <si>
    <t>Г. Лодейное Поле, ул. Ленина, д. 98, кор. Д</t>
  </si>
  <si>
    <t>116de989-8545-4b94-bf93-a3651243a1a1</t>
  </si>
  <si>
    <t>Г. Лодейное Поле, ул. Набережная, д. 17, кор. 1</t>
  </si>
  <si>
    <t>52898574-efa3-4d7f-90b9-d16ffdad6362</t>
  </si>
  <si>
    <t>Г. Лодейное Поле, ул. Пограничная, д. 15, кор. 2</t>
  </si>
  <si>
    <t>27b16cd3-abe7-45b1-a0d1-8ede0231f959</t>
  </si>
  <si>
    <t>Г. Лодейное Поле, ул. Пограничная, д. 19, кор. 3</t>
  </si>
  <si>
    <t>fa2628b3-a5a6-498d-a137-7f9771784cbf</t>
  </si>
  <si>
    <t>Г. Лодейное Поле, ул. Талалихина, д. 10</t>
  </si>
  <si>
    <t>a0cf6add-543c-4854-aef0-1e02f4a3510c</t>
  </si>
  <si>
    <t>Г. Лодейное Поле, ул. Талалихина, д. 12</t>
  </si>
  <si>
    <t>e499f03d-0e8c-4ac0-a93d-f85adc2669a7</t>
  </si>
  <si>
    <t>Г. Лодейное Поле, ул. Талалихина, д. 7</t>
  </si>
  <si>
    <t>eedf9b5e-b7a7-4bf9-95ef-3b5397826e8e</t>
  </si>
  <si>
    <t>Г. Лодейное Поле, ул. Титова, д. 40</t>
  </si>
  <si>
    <t>d1d50b84-add8-4ce9-97de-5d1c8b87d3fe</t>
  </si>
  <si>
    <t>Г. Лодейное Поле, ул. Ульяновская, д. 14</t>
  </si>
  <si>
    <t>0a129076-8bc1-4509-97f6-c779eceb35ba</t>
  </si>
  <si>
    <t>Г. Лодейное Поле, ул. Ульяновская, д. 15, кор. 1</t>
  </si>
  <si>
    <t>726c9735-a454-47ed-8ba4-523010d9eef7</t>
  </si>
  <si>
    <t>Г. Лодейное Поле, ул. Ульяновская, д. 43</t>
  </si>
  <si>
    <t>6343dc56-b8a1-43cc-a573-2b209f19d8bc</t>
  </si>
  <si>
    <t>Г. Лодейное Поле, ул. Ульяновская, д. 8, кор. 2</t>
  </si>
  <si>
    <t>5410b351-75ab-4a15-ba50-d56a26ff620b</t>
  </si>
  <si>
    <t>Муниципальное образование Свирьстройское городское поселение</t>
  </si>
  <si>
    <t>Г.п. Свирьстрой, ул. Парковая, д. 17</t>
  </si>
  <si>
    <t>4f232b28-01ca-40bb-971f-910a331bd326</t>
  </si>
  <si>
    <t>Ломоносовский муниципальный район</t>
  </si>
  <si>
    <t>Муниципальное образование Аннинское городское поселение</t>
  </si>
  <si>
    <t>Г.п. Новоселье, д. 152</t>
  </si>
  <si>
    <t>332e51ff-94ec-476a-aa6c-ae3b52027dd2</t>
  </si>
  <si>
    <t>Г.п. Новоселье, д. 155</t>
  </si>
  <si>
    <t>06684fd2-5cf3-42a2-b42e-7f7f7be5a28a</t>
  </si>
  <si>
    <t>Г.п. Новоселье, д. 160</t>
  </si>
  <si>
    <t>2518671a-551e-45ad-b71b-7d583cfef4fa</t>
  </si>
  <si>
    <t>Г.п. Новоселье, д. 167</t>
  </si>
  <si>
    <t>e8262f92-5c3f-4d2c-829d-8175269c3644</t>
  </si>
  <si>
    <t>Пос. Аннино, ул. Центральная, д. 5</t>
  </si>
  <si>
    <t>1f01b4e0-b9d8-450d-bdae-8820b5c6a667</t>
  </si>
  <si>
    <t>Муниципальное образование Виллозское городское поселение</t>
  </si>
  <si>
    <t>Г.п. Виллози, д. 13</t>
  </si>
  <si>
    <t>edfc4ab2-ab4a-4b9b-9e60-5ad7eb19c7e3</t>
  </si>
  <si>
    <t>Муниципальное образование Горбунковское сельское поселение</t>
  </si>
  <si>
    <t>Дер. Горбунки, д. 1</t>
  </si>
  <si>
    <t>16eeb18f-1a3a-4706-9774-2d531f431b38</t>
  </si>
  <si>
    <t>Дер. Горбунки, д. 10</t>
  </si>
  <si>
    <t>62336565-afd1-45ba-8830-c0799efb6c65</t>
  </si>
  <si>
    <t>Дер. Горбунки, д. 12</t>
  </si>
  <si>
    <t>a62d698c-79d3-4bd9-9297-de94369fbe97</t>
  </si>
  <si>
    <t>Дер. Горбунки, д. 14, кор. 1</t>
  </si>
  <si>
    <t>409e3f40-e74b-43b9-8147-2f2402086b4a</t>
  </si>
  <si>
    <t>Дер. Горбунки, д. 14, кор. 2</t>
  </si>
  <si>
    <t>985bc464-0a25-44ff-acb6-83e3a19ff22f</t>
  </si>
  <si>
    <t>Дер. Горбунки, д. 14, кор. 3</t>
  </si>
  <si>
    <t>2fef9235-9850-4b8e-ba72-00c186dab434</t>
  </si>
  <si>
    <t>Дер. Горбунки, д. 2</t>
  </si>
  <si>
    <t>a7ed01eb-4db7-4fd7-9b68-0fb3dbd59128</t>
  </si>
  <si>
    <t>Дер. Горбунки, д. 3</t>
  </si>
  <si>
    <t>06e1eb37-bcbf-477f-a72c-5a0458451cb3</t>
  </si>
  <si>
    <t>Дер. Горбунки, д. 4</t>
  </si>
  <si>
    <t>5450e29d-cb0c-420d-bc38-2e7c95e6afb6</t>
  </si>
  <si>
    <t xml:space="preserve">ПИР ТС </t>
  </si>
  <si>
    <t>Дер. Горбунки, д. 6</t>
  </si>
  <si>
    <t>1a873c6a-534e-49c7-bf12-c67dcbb0786e</t>
  </si>
  <si>
    <t>Дер. Горбунки, д. 7</t>
  </si>
  <si>
    <t>dc1a87b5-ab99-4fa7-9209-cf8ab86c9ae2</t>
  </si>
  <si>
    <t>Дер. Горбунки, д. 8</t>
  </si>
  <si>
    <t>b1dbde69-a1ab-4a04-ae9f-a4c2ad4379f4</t>
  </si>
  <si>
    <t>Дер. Разбегаево, д. 51</t>
  </si>
  <si>
    <t>be5c0a0e-2cfd-456e-a5d3-e0295cf60aaa</t>
  </si>
  <si>
    <t>Дер. Разбегаево, д. 53</t>
  </si>
  <si>
    <t>310ee45a-9e57-4c4b-9501-0502df45d073</t>
  </si>
  <si>
    <t>Дер. Разбегаево, д. 55</t>
  </si>
  <si>
    <t>935f5afa-6cbd-4069-8e54-4013b27ba3dd</t>
  </si>
  <si>
    <t>Муниципальное образование Гостилицкое сельское поселение</t>
  </si>
  <si>
    <t>Дер. Гостилицы, ул. Комсомольская, д. 5</t>
  </si>
  <si>
    <t>2162c4f0-36cd-4d10-9895-764fccde2aa6</t>
  </si>
  <si>
    <t>Дер. Гостилицы, ул. Школьная, д. 7</t>
  </si>
  <si>
    <t>a4c19dc5-a9cd-4c10-8c17-78e71ade85d2</t>
  </si>
  <si>
    <t>Муниципальное образование Кипенское сельское поселение</t>
  </si>
  <si>
    <t>Дер. Келози, д. 3</t>
  </si>
  <si>
    <t>945928da-83da-41fb-85b8-0768aeb52cb8</t>
  </si>
  <si>
    <t>Дер. Келози, д. 5</t>
  </si>
  <si>
    <t>8131911d-4a0a-4cc6-9737-a51446dd7af3</t>
  </si>
  <si>
    <t>Дер. Кипень, ш. Нарвское, д. 33</t>
  </si>
  <si>
    <t>1aba8d3c-a78a-4779-9e06-835480a72169</t>
  </si>
  <si>
    <t>Дер. Кипень, ш. Нарвское, д. 43</t>
  </si>
  <si>
    <t>657d37c8-8d7e-469d-9fda-4933afb28169</t>
  </si>
  <si>
    <t>Дер. Кипень, ш. Ропшинское, д. 17</t>
  </si>
  <si>
    <t>9becd316-963f-47b6-b669-4d8b7188c14c</t>
  </si>
  <si>
    <t>Дер. Кипень, ш. Ропшинское, д. 19</t>
  </si>
  <si>
    <t>8d851acf-f972-4935-8164-9b297159b97d</t>
  </si>
  <si>
    <t>Дер. Кипень, ш. Ропшинское, д. 78</t>
  </si>
  <si>
    <t>abfde148-1baf-43d8-9816-1813d50e87af</t>
  </si>
  <si>
    <t>Дер. Кипень, ш. Ропшинское, д. 80</t>
  </si>
  <si>
    <t>35fa6826-4cea-49e0-b650-7e880c115c98</t>
  </si>
  <si>
    <t>Дер. Кипень, ш. Ропшинское, д. 94</t>
  </si>
  <si>
    <t>2eaea470-da8d-424c-859b-87688d95c34b</t>
  </si>
  <si>
    <t>Муниципальное образование Копорское сельское поселение</t>
  </si>
  <si>
    <t>С. Копорье, д. 13</t>
  </si>
  <si>
    <t>486b1007-dbeb-4d05-b46c-bab525bab11f</t>
  </si>
  <si>
    <t>С. Копорье, д. 18</t>
  </si>
  <si>
    <t>cbc4676a-5b93-41d2-862c-4a6241d923a6</t>
  </si>
  <si>
    <t>С. Копорье, д. 2</t>
  </si>
  <si>
    <t>687d8f66-1b3f-4c6d-853f-e453dd02cc58</t>
  </si>
  <si>
    <t>Муниципальное образование Лаголовское сельское поселение</t>
  </si>
  <si>
    <t>Дер. Лаголово, ул. Садовая, д. 4</t>
  </si>
  <si>
    <t>32ffc8a0-8eeb-41cc-a333-05c16a9ec8bf</t>
  </si>
  <si>
    <t>Дер. Лаголово, ул. Садовая, д. 5</t>
  </si>
  <si>
    <t>34dbd851-ceda-4f23-ac1f-b22b05764dea</t>
  </si>
  <si>
    <t>Дер. Лаголово, ул. Советская, д. 3</t>
  </si>
  <si>
    <t>9ecaae31-31db-44c5-af3f-e1939b3e9320</t>
  </si>
  <si>
    <t>Муниципальное образование Лебяженское городское поселение</t>
  </si>
  <si>
    <t>Дер. Гора-Валдай, д. 59</t>
  </si>
  <si>
    <t>8ff8d554-6fce-4cb5-bc67-8c7562fbd0fc</t>
  </si>
  <si>
    <t>Пос. Форт-Красная Горка, д. 10а</t>
  </si>
  <si>
    <t>e34b813d-8480-4096-8c11-c435770c98fd</t>
  </si>
  <si>
    <t>Муниципальное образование Лопухинское сельское поселение</t>
  </si>
  <si>
    <t>Дер. Глобицы, ул. Героев, д. 18а</t>
  </si>
  <si>
    <t>6008a32f-f09c-48b1-91fb-99859c4fee25</t>
  </si>
  <si>
    <t>Дер. Глобицы, ул. Героев, д. 20б</t>
  </si>
  <si>
    <t>e0dd78c4-30e7-4e26-8e6b-f99d201eeb1b</t>
  </si>
  <si>
    <t>Дер. Глобицы, ул. Героев, д. 7</t>
  </si>
  <si>
    <t>2136cd18-eadb-4810-9388-518c284b1aaf</t>
  </si>
  <si>
    <t>Дер. Горки, д. 12</t>
  </si>
  <si>
    <t>433e55c1-29a2-4618-8ac9-ff2ab14fbf19</t>
  </si>
  <si>
    <t>Дер. Заостровье, д. 4</t>
  </si>
  <si>
    <t>4459c537-6124-460e-bdd4-cd0f96b10b82</t>
  </si>
  <si>
    <t>Дер. Лопухинка, ул. Мира, д. 13</t>
  </si>
  <si>
    <t>28ee16a9-1490-436f-86f3-dd0fb3aac541</t>
  </si>
  <si>
    <t>Дер. Лопухинка, ул. Мира, д. 5</t>
  </si>
  <si>
    <t>eae8a978-d4ac-4fd7-bd2b-0ab2b672f2ea</t>
  </si>
  <si>
    <t>Дер. Лопухинка, ул. Первомайская, д. 1</t>
  </si>
  <si>
    <t>f3ff940e-9a5d-4450-a1ce-4b01ffdef28d</t>
  </si>
  <si>
    <t>Дер. Лопухинка, ул. Первомайская, д. 3</t>
  </si>
  <si>
    <t>b886e31b-16c6-4c85-82ae-46b9617158a1</t>
  </si>
  <si>
    <t>Дер. Лопухинка, ул. Первомайская, д. 5</t>
  </si>
  <si>
    <t>ce933fb9-42a4-466f-8605-3c9dfcb804cf</t>
  </si>
  <si>
    <t>Муниципальное образование Низинское сельское поселение</t>
  </si>
  <si>
    <t>Дер. Низино, ш. Санинское, д. 3</t>
  </si>
  <si>
    <t>57b25b5b-ae36-418e-9552-b8140b01e576</t>
  </si>
  <si>
    <t>Дер. Низино, ул. Центральная, д. 3</t>
  </si>
  <si>
    <t>f9a84d73-345d-488b-9470-784c72f9d593</t>
  </si>
  <si>
    <t>Муниципальное образование Оржицкое сельское поселение</t>
  </si>
  <si>
    <t>Дер. Оржицы, д. 12</t>
  </si>
  <si>
    <t>944ceb59-37e8-4e08-be68-14f83b3509ef</t>
  </si>
  <si>
    <t>Дер. Оржицы, д. 2</t>
  </si>
  <si>
    <t>b3b30418-2274-4ea5-9828-115768f14cb6</t>
  </si>
  <si>
    <t>Муниципальное образование Ропшинское сельское поселение</t>
  </si>
  <si>
    <t>Дер. Яльгелево, д. 21</t>
  </si>
  <si>
    <t>f66244df-fd2b-4850-8260-ec2e5c61b8f1</t>
  </si>
  <si>
    <t>Дер. Яльгелево, д. 22</t>
  </si>
  <si>
    <t>5bf20ec6-e24f-44d4-bd20-76260271ddf4</t>
  </si>
  <si>
    <t>Муниципальное образование Русско-Высоцкое сельское поселение</t>
  </si>
  <si>
    <t>С. Русско-Высоцкое, д. 10</t>
  </si>
  <si>
    <t>64b09370-762e-4b9a-8a2a-e1b1996e8705</t>
  </si>
  <si>
    <t>С. Русско-Высоцкое, д. 11</t>
  </si>
  <si>
    <t>de733c9b-aec4-4d83-98eb-982f51b911b9</t>
  </si>
  <si>
    <t>С. Русско-Высоцкое, д. 12</t>
  </si>
  <si>
    <t>8e8d8052-6dd1-4c77-a260-32ffa6509217</t>
  </si>
  <si>
    <t>С. Русско-Высоцкое, д. 13</t>
  </si>
  <si>
    <t>2ae0ef50-1389-4f79-b9e0-a11759e841c2</t>
  </si>
  <si>
    <t>С. Русско-Высоцкое, д. 24</t>
  </si>
  <si>
    <t>369c2d99-5adf-4693-9dbd-f20b91b16ff3</t>
  </si>
  <si>
    <t>С. Русско-Высоцкое, д. 25</t>
  </si>
  <si>
    <t>00952d23-013f-477a-8f2a-eaf3c5561fa5</t>
  </si>
  <si>
    <t>С. Русско-Высоцкое, д. 26</t>
  </si>
  <si>
    <t>3bb9cb0c-177f-4bd1-94b9-0afa183f43f6</t>
  </si>
  <si>
    <t>С. Русско-Высоцкое, д. 28</t>
  </si>
  <si>
    <t>3109f45c-274c-40f7-a586-a8c316db92d7</t>
  </si>
  <si>
    <t>С. Русско-Высоцкое, д. 9</t>
  </si>
  <si>
    <t>8286c11e-096c-4e2d-aa14-dc714f4880bd</t>
  </si>
  <si>
    <t>Лужский муниципальный район</t>
  </si>
  <si>
    <t>Муниципальное образование Володарское сельское поселение</t>
  </si>
  <si>
    <t>Пос. Володарское, д. 3</t>
  </si>
  <si>
    <t>501db9bb-7b34-41e6-92a9-812110853c2b</t>
  </si>
  <si>
    <t>Муниципальное образование Дзержинское сельское поселение</t>
  </si>
  <si>
    <t>Дер. Торошковичи, ул. Новая, д. 1</t>
  </si>
  <si>
    <t>4c163cf5-17e6-4ca1-b25a-366df3a3e7b4</t>
  </si>
  <si>
    <t>Дер. Торошковичи, ул. Новая, д. 6</t>
  </si>
  <si>
    <t>4cc935fd-4265-4a3c-a165-7861a340d6c2</t>
  </si>
  <si>
    <t>Пос. Дзержинского, ул. Лужская, д. 4</t>
  </si>
  <si>
    <t>3c401e25-4cb4-44d5-923b-d77f79627d81</t>
  </si>
  <si>
    <t>Пос. Дзержинского, ул. Лужская, д. 6</t>
  </si>
  <si>
    <t>7de1f002-1aa1-412e-9473-8db5c9894067</t>
  </si>
  <si>
    <t>Пос. Дзержинского, ул. Парковая, д. 7</t>
  </si>
  <si>
    <t>d816fee4-11cc-48c8-8aa7-b882c8feaff0</t>
  </si>
  <si>
    <t>Пос. Дзержинского, ул. Центральная, д. 3</t>
  </si>
  <si>
    <t>d9410f77-ad22-404b-9a50-d0bea7647cc8</t>
  </si>
  <si>
    <t>Муниципальное образование Заклинское сельское поселение</t>
  </si>
  <si>
    <t>Пос. Дом отдыха «Луга», д. 1</t>
  </si>
  <si>
    <t>c50cc2d2-be60-4154-8836-3afd39e96097</t>
  </si>
  <si>
    <t>Пос. Дом отдыха «Луга», д. 2</t>
  </si>
  <si>
    <t>411691d9-5e5d-4d03-937f-efca8388b3c8</t>
  </si>
  <si>
    <t>Дер. Заклинье, ул. Новая, д. 4</t>
  </si>
  <si>
    <t>42216634-6f9b-4256-8941-dd193e377d60</t>
  </si>
  <si>
    <t>Муниципальное образование Лужское городское поселение</t>
  </si>
  <si>
    <t>Г. Луга, мкр. Городок, д. 5/269</t>
  </si>
  <si>
    <t>045d3193-3c29-48bc-8c59-2c1a6b6949ef</t>
  </si>
  <si>
    <t>Г. Луга, пер. Советский, д. 10</t>
  </si>
  <si>
    <t>c7229abe-4010-4fd6-b727-e2ab3a3e8359</t>
  </si>
  <si>
    <t>Г. Луга, пер. Советский, д. 4</t>
  </si>
  <si>
    <t>4c7b02ec-c188-4c7f-a21e-32f8d498e74d</t>
  </si>
  <si>
    <t>Г. Луга, просп. Володарского, д. 13б</t>
  </si>
  <si>
    <t>e9ac2f4a-a5c2-4f2d-9890-7e92dcd0017a</t>
  </si>
  <si>
    <t>Г. Луга, просп. Володарского, д. 20</t>
  </si>
  <si>
    <t>c6f40111-4b8b-4314-889f-32ed42e7add5</t>
  </si>
  <si>
    <t>Г. Луга, просп. Володарского, д. 20, кор.1</t>
  </si>
  <si>
    <t>575ece53-b13d-45c1-9500-a911c12d95ad</t>
  </si>
  <si>
    <t>Г. Луга, просп. Володарского, д. 46</t>
  </si>
  <si>
    <t>7716963e-4f03-425b-b03b-ff1c5a765459</t>
  </si>
  <si>
    <t>Г. Луга, просп. Володарского, д. 6</t>
  </si>
  <si>
    <t>dfde5fd5-af90-4d1e-9231-1aa8064ba718</t>
  </si>
  <si>
    <t>Г. Луга, просп. Кирова, д. 18а</t>
  </si>
  <si>
    <t>ad967edb-52aa-4b43-9375-2a4c987829c4</t>
  </si>
  <si>
    <t>Г. Луга, просп. Кирова, д. 19</t>
  </si>
  <si>
    <t>e2d24845-f3f6-49d7-bc44-22c92a10db8e</t>
  </si>
  <si>
    <t>Г. Луга, просп. Кирова, д. 22</t>
  </si>
  <si>
    <t>1e833979-42a5-4fe5-96e2-528a36a11975</t>
  </si>
  <si>
    <t>Г. Луга, просп. Кирова, д. 46</t>
  </si>
  <si>
    <t>d024fae2-170a-4c0b-b5df-ba3112f66bb8</t>
  </si>
  <si>
    <t>Г. Луга, просп. Кирова, д. 48</t>
  </si>
  <si>
    <t>31183d51-9009-4bbf-9c84-d1d7f545ba48</t>
  </si>
  <si>
    <t>Г. Луга, просп. Кирова, д. 68, корп. 1</t>
  </si>
  <si>
    <t>d48bca9c-57d6-4ee1-b23b-97541a55561c</t>
  </si>
  <si>
    <t>Г. Луга, просп. Кирова, д. 72</t>
  </si>
  <si>
    <t>347b7e4d-090b-4ecd-a621-048ab420ac01</t>
  </si>
  <si>
    <t>Г. Луга, просп. Кирова, д. 93</t>
  </si>
  <si>
    <t>644dcb40-ecc3-4fb3-b4ce-d82d0eeeadc0</t>
  </si>
  <si>
    <t>Г. Луга, просп. Урицкого, д. 2/30</t>
  </si>
  <si>
    <t>86142fa6-d4a4-4d6a-9f5d-aefa0b53f6ac</t>
  </si>
  <si>
    <t>Г. Луга, просп. Урицкого, д. 62</t>
  </si>
  <si>
    <t>0d23364f-1a4e-4efc-b625-5071647918ef</t>
  </si>
  <si>
    <t>Г. Луга, просп. Урицкого, д. 70</t>
  </si>
  <si>
    <t>9926c9f9-baed-44eb-b121-cbc970e5f34c</t>
  </si>
  <si>
    <t>Г. Луга, просп. Урицкого, д. 72</t>
  </si>
  <si>
    <t>603c2dcb-e617-451e-9b57-6bdfc2eebe39</t>
  </si>
  <si>
    <t>Г. Луга, просп. Урицкого, д. 74</t>
  </si>
  <si>
    <t>10e4e4c1-58df-4476-b7c0-99758529fb06</t>
  </si>
  <si>
    <t>Г. Луга, просп. Урицкого, д. 92/9</t>
  </si>
  <si>
    <t>4eac4786-e2ab-459b-ae37-b545e7b2d868</t>
  </si>
  <si>
    <t>Г. Луга, ул. Кингисеппа, д. 12</t>
  </si>
  <si>
    <t>c2111c46-1798-4b14-9ba2-bf890ec873ff</t>
  </si>
  <si>
    <t>Г. Луга, ул. Красной Артиллерии, д. 5/10</t>
  </si>
  <si>
    <t>b3a8dca0-6cef-4093-b83b-44bd8d00caae</t>
  </si>
  <si>
    <t>Г. Луга, ул. Ленинградское, д. 9а</t>
  </si>
  <si>
    <t>25eae428-0240-4a04-864b-f0371d81a6d6</t>
  </si>
  <si>
    <t>Г. Луга, ул. Миккели, д. 1, кор. 2</t>
  </si>
  <si>
    <t>f9641c36-27aa-4a07-b690-93e3bb74037f</t>
  </si>
  <si>
    <t>Г. Луга, ул. Нижегородская, д. 165</t>
  </si>
  <si>
    <t>03a8d90c-1c7f-4626-8555-80ca61b40014</t>
  </si>
  <si>
    <t>Г. Луга, ул. Виктора Пислегина, д. 39</t>
  </si>
  <si>
    <t>415f5d47-d477-4028-838c-b63b819daf2f</t>
  </si>
  <si>
    <t>Г. Луга, ул. Победы, д. 17</t>
  </si>
  <si>
    <t>2c2766d1-c992-4e70-881c-ebf9fc36fc0b</t>
  </si>
  <si>
    <t>Г. Луга, ул. Победы, д. 18</t>
  </si>
  <si>
    <t>adce162a-52bc-40be-85a6-585b99634cc8</t>
  </si>
  <si>
    <t>Г. Луга, ул. Победы, д. 2а</t>
  </si>
  <si>
    <t>360bf1ed-1542-4a90-9d56-23c5da59c2e3</t>
  </si>
  <si>
    <t>Г. Луга, ул. Победы, д. 8</t>
  </si>
  <si>
    <t>688c2a31-4c2b-43c1-8610-10409cf33544</t>
  </si>
  <si>
    <t>Г. Луга, ул. Средняя Заречная, д. 96</t>
  </si>
  <si>
    <t>cbd34d09-4e0f-4388-bb67-6d90e09f8450</t>
  </si>
  <si>
    <t>Г. Луга, ул. Мелиораторов, д. 11</t>
  </si>
  <si>
    <t>6eb9580d-e1ff-44f7-8585-eb52530d98ac</t>
  </si>
  <si>
    <t>Г. Луга, ул. Мелиораторов, д. 6</t>
  </si>
  <si>
    <t>2cafa3b2-9a8d-4c8c-81c9-025ed2205085</t>
  </si>
  <si>
    <t>Г. Луга, тер. Луга-3, д. 3/33</t>
  </si>
  <si>
    <t>4bc29eea-e5da-46ed-acda-7910e5499614</t>
  </si>
  <si>
    <t>Г. Луга, тер. Луга-3, д. 3/35</t>
  </si>
  <si>
    <t>f79fca5d-ad23-4eaa-aee1-30a197b05dbf</t>
  </si>
  <si>
    <t>Г. Луга, тер. Луга-3, д. 3/40</t>
  </si>
  <si>
    <t>9a23bcde-1981-4c04-b772-a10b3c7dc42c</t>
  </si>
  <si>
    <t>Г. Луга, тер. Луга-3, д. 3/42</t>
  </si>
  <si>
    <t>c0309749-cb79-462c-b8ce-d4ded0c756f2</t>
  </si>
  <si>
    <t>Г. Луга, тер. Луга-3, д. 3/44</t>
  </si>
  <si>
    <t>989b48aa-ae89-4e72-84d0-857b4300949c</t>
  </si>
  <si>
    <t>Г. Луга, тер. Луга-3, д. 3/45</t>
  </si>
  <si>
    <t>d6b313a5-48d3-456d-92e0-b4755d63ac59</t>
  </si>
  <si>
    <t>Муниципальное образование Мшинское сельское поселение</t>
  </si>
  <si>
    <t>Дер. Пехенец, ул. Пионерская, д. 30</t>
  </si>
  <si>
    <t>80eb11a8-4a70-4e6c-ba97-dd78aecd5a6b</t>
  </si>
  <si>
    <t>Муниципальное образование Оредежское сельское поселение</t>
  </si>
  <si>
    <t>Пос. Оредеж, ул. Железнодорожная, д. 2</t>
  </si>
  <si>
    <t>d28fe0da-a6eb-4b08-a0b8-e7fa4f3a0b85</t>
  </si>
  <si>
    <t>Пос. Оредеж, ул. Комсомола, д. 4</t>
  </si>
  <si>
    <t>a15dcbf0-cdb8-4a34-a08c-ecc053fc4322</t>
  </si>
  <si>
    <t>Муниципальное образование Серебрянское сельское поселение</t>
  </si>
  <si>
    <t>Пос. Серебрянский, ул. Совхозная, д. 25</t>
  </si>
  <si>
    <t>c078362a-b305-417f-9963-5f866b6bb4d3</t>
  </si>
  <si>
    <t>Пир фасад</t>
  </si>
  <si>
    <t>Муниципальное образование Осьминское сельское поселение</t>
  </si>
  <si>
    <t>Пос. Осьмино, ул. Ленина, д. 55</t>
  </si>
  <si>
    <t>e9f6f98b-7245-4aaa-9e98-c012e979f736</t>
  </si>
  <si>
    <t>Пос. Серебрянский, ул. Лужская, д. 5</t>
  </si>
  <si>
    <t>233a0647-fedf-4280-bd8b-cdad6bbc62fc</t>
  </si>
  <si>
    <t>Пос. Серебрянский, ул. Лужская, д. 4</t>
  </si>
  <si>
    <t>da08fdf5-328e-4057-9e54-46ab755c97c5</t>
  </si>
  <si>
    <t>Пос. Серебрянский, ул. Лужская, д. 3</t>
  </si>
  <si>
    <t>ebd30f03-e114-42f7-8ab4-debdf0bf83c9</t>
  </si>
  <si>
    <t>Муниципальное образование Скребловское сельское поселение</t>
  </si>
  <si>
    <t>Пос. Межозерный, д. 5</t>
  </si>
  <si>
    <t>17b052dc-d3ff-4278-8e1a-0f6c22285ad2</t>
  </si>
  <si>
    <t>Пос. Скреблово, д. 1</t>
  </si>
  <si>
    <t>eb7a08af-12f6-4e6b-af90-e8d564bad0bd</t>
  </si>
  <si>
    <t>Пос. Скреблово, д. 35</t>
  </si>
  <si>
    <t>7ab156c3-1ba6-4cdc-b38e-8e1268193c84</t>
  </si>
  <si>
    <t>Пос. Скреблово, д. 37</t>
  </si>
  <si>
    <t>5ac7e0ca-a91d-4e5f-81a0-2b46e416a120</t>
  </si>
  <si>
    <t>Пос. Скреблово, д. 4</t>
  </si>
  <si>
    <t>01d472a8-3131-472b-a8fb-0fec4c0c272d</t>
  </si>
  <si>
    <t>Муниципальное образование Толмачевское городское поселение</t>
  </si>
  <si>
    <t>Г.п. Толмачёво, пер. Новый, д. 5</t>
  </si>
  <si>
    <t>572ab542-6297-4552-8ab1-7506e506a9df</t>
  </si>
  <si>
    <t>Г.п. Толмачёво, пер. Новый, д. 7</t>
  </si>
  <si>
    <t>69a072c8-c4df-438c-a3fb-aaf5c3f3c9b9</t>
  </si>
  <si>
    <t>Г.п. Толмачёво, ул. Молодежная, д. 1</t>
  </si>
  <si>
    <t>9f7cacd4-2909-4b9d-bee7-33d88c108aa2</t>
  </si>
  <si>
    <t>Г.п. Толмачёво, ул. Прохорова, д. 33</t>
  </si>
  <si>
    <t>0b21b5f4-5ddb-44da-920c-ccd71d227281</t>
  </si>
  <si>
    <t>Г.п. Толмачёво, ул. Прохорова, д. 37</t>
  </si>
  <si>
    <t>ba4cceb2-3c43-4449-8e3f-9299e82dd506</t>
  </si>
  <si>
    <t>Г.п. Толмачёво, ул. Толмачёва, д. 31</t>
  </si>
  <si>
    <t>d984cfd2-c789-41b1-a15c-d996a378314c</t>
  </si>
  <si>
    <t>Г.п. Толмачёво, ул. Толмачёва, д. 35</t>
  </si>
  <si>
    <t>894d88ae-3779-445f-8af1-524c43ee4d6e</t>
  </si>
  <si>
    <t>Муниципальное образование Ям-Тесовское сельское поселение</t>
  </si>
  <si>
    <t>Дер. Ям-Тесово, ул. Центральная, д. 10</t>
  </si>
  <si>
    <t>2f1f9d67-4dc4-4776-b97e-ae3118a55c5b</t>
  </si>
  <si>
    <t>Дер. Ям-Тесово, ул. Центральная, д. 6</t>
  </si>
  <si>
    <t>0b644716-5bf7-49ca-a01d-dd20f2f092c9</t>
  </si>
  <si>
    <t>Дер. Ям-Тесово, ул. Центральная, д. 7</t>
  </si>
  <si>
    <t>b7c163ca-4365-49a5-8ded-c029f61d95e8</t>
  </si>
  <si>
    <t>Дер. Ям-Тесово, ул. Центральная, д. 9</t>
  </si>
  <si>
    <t>7a6ab115-d196-4f67-8d25-64fea3944d12</t>
  </si>
  <si>
    <t>Пос. Приозерный, ул. Центральная, д. 3</t>
  </si>
  <si>
    <t>2c7b526d-8180-46ad-88e7-793e277e2e1b</t>
  </si>
  <si>
    <t>Пос. Приозерный, ул. Центральная, д. 5</t>
  </si>
  <si>
    <t>d95738aa-9dd9-4fc4-8b5c-e78b2da0d91c</t>
  </si>
  <si>
    <t>Пос. Приозерный, ул. Центральная, д. 6</t>
  </si>
  <si>
    <t>d4d82349-0404-4d22-a272-cb813898cdc7</t>
  </si>
  <si>
    <t>Пос. Приозерный, ул. Центральная, д. 7</t>
  </si>
  <si>
    <t>b4db4a28-0e42-4ea1-91af-bcb1800b3680</t>
  </si>
  <si>
    <t>Подпорожский муниципальный район</t>
  </si>
  <si>
    <t>Муниципальное образование Важинское городское поселение</t>
  </si>
  <si>
    <t>Г.п. Важины, ул. Школьная, д. 2</t>
  </si>
  <si>
    <t>79e77e08-0fbc-48d5-ba29-fcacdabd9132</t>
  </si>
  <si>
    <t>Г.п. Важины, ул. Школьная, д. 3</t>
  </si>
  <si>
    <t>cdaab69c-1c46-4922-b887-515baf8a9b26</t>
  </si>
  <si>
    <t>Муниципальное образование Вознесенское городское поселение</t>
  </si>
  <si>
    <t>Г.п. Вознесенье, ул. Горная, д. 20</t>
  </si>
  <si>
    <t>b2c0adb8-46ec-4c65-b2ce-8220ff5f833d</t>
  </si>
  <si>
    <t>Муниципальное образование Никольское городское поселение</t>
  </si>
  <si>
    <t>Г. Никольский, ул. Новая, д. 1</t>
  </si>
  <si>
    <t>78500eb2-b6ec-4ef7-9da3-88d52f0de717</t>
  </si>
  <si>
    <t>Муниципальное образование Подпорожское городское поселение</t>
  </si>
  <si>
    <t>Г. Подпорожье, ул. Комсомольская, д. 3</t>
  </si>
  <si>
    <t>8477bdd6-1c0f-4e65-8d1d-96095293b088</t>
  </si>
  <si>
    <t>Приозерский муниципальный район</t>
  </si>
  <si>
    <t>Муниципальное образование Громовское сельское поселение</t>
  </si>
  <si>
    <t>Пос. Владимировка, ул. Ладожская, д. 2</t>
  </si>
  <si>
    <t>96ef00b0-df9f-419c-b74e-4d64bcbece5c</t>
  </si>
  <si>
    <t>Пос. Громово, ул. Центральная, д. 1</t>
  </si>
  <si>
    <t>467b966b-1ec6-42fb-9d49-0a051d3d244a</t>
  </si>
  <si>
    <t>Пос. Громово, ул. Центральная, д. 7</t>
  </si>
  <si>
    <t>0987e6e5-0ade-41e4-b28f-87f2c0338dba</t>
  </si>
  <si>
    <t>Пос. Громово, ул. Центральная, д. 8</t>
  </si>
  <si>
    <t>17bb4af6-1d23-4f40-8b31-50de76491cb8</t>
  </si>
  <si>
    <t>Пос. станция Громово, ул. Строителей, д. 2</t>
  </si>
  <si>
    <t>6a3ff961-50b7-45a5-9aa0-67fa412d55f5</t>
  </si>
  <si>
    <t>Пос. станция Громово, ул. Строителей, д. 3</t>
  </si>
  <si>
    <t>28a76120-7772-4f9a-93bc-84b16ec77f84</t>
  </si>
  <si>
    <t>Муниципальное образование Запорожское сельское поселение</t>
  </si>
  <si>
    <t>Пос. Пятиречье, ул. Сосновая, д. 2</t>
  </si>
  <si>
    <t>697498f1-4881-40e8-adf0-16559588dc17</t>
  </si>
  <si>
    <t>Муниципальное образование Красноозерное сельское поселение</t>
  </si>
  <si>
    <t>Дер. Красноозерное, ул. Школьная, д. 3</t>
  </si>
  <si>
    <t>43acb141-3110-4a93-a97b-2df3b4aa928f</t>
  </si>
  <si>
    <t>Дер. Красноозерное, ул. Школьная, д. 4</t>
  </si>
  <si>
    <t>255fdc7f-3cb6-482f-9e79-3f475ac7a8e8</t>
  </si>
  <si>
    <t>Муниципальное образование Кузнечнинское городское поселение</t>
  </si>
  <si>
    <t>Г.п. Кузнечное, ул. Пионерская, д. 12</t>
  </si>
  <si>
    <t>ce2ecf38-4121-4a8e-85c1-0dffde4ddcad</t>
  </si>
  <si>
    <t>Г.п. Кузнечное, ул. Гагарина, д. 7</t>
  </si>
  <si>
    <t>5805813d-06d8-4706-9621-540c7dd8ea81</t>
  </si>
  <si>
    <t>Г.п. Кузнечное, ул. Садовая, д. 3</t>
  </si>
  <si>
    <t>e07ef73c-09c0-479f-a708-dbe0835e6570</t>
  </si>
  <si>
    <t>Г.п. Кузнечное, ул. Юбилейная, д. 2</t>
  </si>
  <si>
    <t>6780e0cc-49de-462c-baf9-8ae924ee5f86</t>
  </si>
  <si>
    <t>Г.п. Кузнечное, ул. Юбилейная, д. 5</t>
  </si>
  <si>
    <t>bc87ef66-af3c-491d-a6c0-aee0aa5a2866</t>
  </si>
  <si>
    <t>Г.п. Кузнечное, ул. Юбилейная, д. 7</t>
  </si>
  <si>
    <t>acda4b18-d36d-4c86-b3cc-b61b9457d3f6</t>
  </si>
  <si>
    <t>Г.п. Кузнечное, ул. Юбилейная, д. 9</t>
  </si>
  <si>
    <t>d65c59ea-1a56-4c63-9338-9f2fb4ffc829</t>
  </si>
  <si>
    <t>Муниципальное образование Мельниковское сельское поселение</t>
  </si>
  <si>
    <t>Пос. Мельниково, ул. Калинина, д. 6</t>
  </si>
  <si>
    <t>0f6d504c-17a8-478b-b7c0-d0987b35639f</t>
  </si>
  <si>
    <t>Пос. Мельниково, ул. Калинина, д. 5</t>
  </si>
  <si>
    <t>1628f5de-25be-44be-91a1-3968e802390e</t>
  </si>
  <si>
    <t>Пос. Мельниково, ул. Калинина, д. 9</t>
  </si>
  <si>
    <t>bacecf58-ac5a-4bab-bdc3-c0aacf633757</t>
  </si>
  <si>
    <t>Пос. Мельниково, ул. Ленинградская, д. 34</t>
  </si>
  <si>
    <t>a0e80b89-5b7d-4c40-b147-2830c4fefb76</t>
  </si>
  <si>
    <t>Пос. Мельниково, ул. Ленинградская, д. 34а</t>
  </si>
  <si>
    <t>1eb62868-b979-464e-b3d5-9c6c9001912e</t>
  </si>
  <si>
    <t>Пос. Мельниково, ул. Ленинградская, д. 6</t>
  </si>
  <si>
    <t>1159ed91-5e59-4c14-86c8-315ceec7f7e7</t>
  </si>
  <si>
    <t>Пос. Мельниково, ул. Ленинградская, д. 8</t>
  </si>
  <si>
    <t>ebac1cd2-cc47-4e47-bc51-f741a552e589</t>
  </si>
  <si>
    <t>Пос. Мельниково, ул. Школьная, д. 3</t>
  </si>
  <si>
    <t>96510ccb-4774-431b-9f79-73004b0a4029</t>
  </si>
  <si>
    <t>Муниципальное образование Мичуринское сельское поселение</t>
  </si>
  <si>
    <t>Пос. Мичуринское, пер. Озёрный, д. 7</t>
  </si>
  <si>
    <t>b989eae1-477d-47bc-9860-e11cc0bc53f6</t>
  </si>
  <si>
    <t>Пос. Мичуринское, пер. Озёрный, д. 8</t>
  </si>
  <si>
    <t>8e29e8dc-47e2-4504-a60f-aa3351e1f41c</t>
  </si>
  <si>
    <t>Пос. Мичуринское, пер. Озёрный, д. 9</t>
  </si>
  <si>
    <t>42d07755-81a5-4d71-8a5b-09865c1f0068</t>
  </si>
  <si>
    <t>Муниципальное образование Плодовское сельское поселение</t>
  </si>
  <si>
    <t>Пос. Плодовое, ул. Центральная, д. 7</t>
  </si>
  <si>
    <t>34736428-62f7-4518-a151-df9f22b7bd3e</t>
  </si>
  <si>
    <t>Муниципальное образование Приозерское городское поселение</t>
  </si>
  <si>
    <t>Г. Приозерск, ул. Береговая, д. 2</t>
  </si>
  <si>
    <t>88924447-9fe8-4ea1-87b0-8a9f8f33c00a</t>
  </si>
  <si>
    <t>Г. Приозерск, ул. Исполкомовская, д. 9</t>
  </si>
  <si>
    <t>8844ccb6-ebd5-4b16-bca7-15f694a5a64a</t>
  </si>
  <si>
    <t>Г. Приозерск, ул. Калинина, д. 13</t>
  </si>
  <si>
    <t>822be531-8a25-4fb1-90a3-60be6b2eab64</t>
  </si>
  <si>
    <t>Г. Приозерск, ул. Калинина, д. 22</t>
  </si>
  <si>
    <t>0ef0bd0d-614c-4d12-8c43-9ebe7f47ed21</t>
  </si>
  <si>
    <t>Г. Приозерск, ул. Калинина, д. 28</t>
  </si>
  <si>
    <t>a34067a7-ac02-4b47-9b42-95714256074f</t>
  </si>
  <si>
    <t>Г. Приозерск, ул. Калинина, д. 30</t>
  </si>
  <si>
    <t>acff1106-4271-40c7-90e0-7c9f54beab22</t>
  </si>
  <si>
    <t>Дер. Красноозерное, ул. Школьная, д. 5</t>
  </si>
  <si>
    <t>5bead219-2d9d-43d0-98f8-30cb34f1e777</t>
  </si>
  <si>
    <t xml:space="preserve">крыша </t>
  </si>
  <si>
    <t>Г. Приозерск, ул. Красноармейская, д. 8</t>
  </si>
  <si>
    <t>8f79797a-fb2c-43cb-9a17-aec1380bc8f6</t>
  </si>
  <si>
    <t>Г. Приозерск, ул. Ленина, д. 11</t>
  </si>
  <si>
    <t>25849dcd-e499-4165-9d84-82b9280da81e</t>
  </si>
  <si>
    <t>Г. Приозерск, ул. Ленина, д. 17</t>
  </si>
  <si>
    <t>4469aeac-724d-42ff-908f-40434f0da043</t>
  </si>
  <si>
    <t>Г. Приозерск, ул. Ленина, д. 21</t>
  </si>
  <si>
    <t>9b3461ef-da6d-4a49-8249-c8024bb7cd0a</t>
  </si>
  <si>
    <t>Г. Приозерск, ул. Ленина, д. 25</t>
  </si>
  <si>
    <t>09be91f1-f4e7-4e3c-8618-05b55a54bcd5</t>
  </si>
  <si>
    <t>Г. Приозерск, ул. Ленина, д. 27</t>
  </si>
  <si>
    <t>689e48c3-996b-4f16-85a9-72adb01f6d80</t>
  </si>
  <si>
    <t>Г. Приозерск, ул. Ленина, д. 29</t>
  </si>
  <si>
    <t>46929dbb-9cc6-4c6f-b0fd-4c20d77cf684</t>
  </si>
  <si>
    <t>Г. Приозерск, ул. Ленина, д. 31</t>
  </si>
  <si>
    <t>eebf1d1a-1f84-4fd8-a750-5ae5274db45e</t>
  </si>
  <si>
    <t>Г. Приозерск, ул. Ленина, д. 33</t>
  </si>
  <si>
    <t>3bc1b80c-db47-4d68-8298-4b8d45fa4f6e</t>
  </si>
  <si>
    <t>Г. Приозерск, ул. Ленина, д. 56</t>
  </si>
  <si>
    <t>6deeaf85-1b01-4117-9e82-dd1b46af8ec4</t>
  </si>
  <si>
    <t>Г. Приозерск, ул. Ленина, д. 58</t>
  </si>
  <si>
    <t>28cde636-d57a-42d5-857e-1f0b40c93690</t>
  </si>
  <si>
    <t>Г. Приозерск, ул. Ленина, д. 66</t>
  </si>
  <si>
    <t>110ed430-6dd7-45b6-9726-402793ec0593</t>
  </si>
  <si>
    <t>Г. Приозерск, ул. Ленина, д. 68</t>
  </si>
  <si>
    <t>efe9074f-780e-498b-bcbf-90995196ed12</t>
  </si>
  <si>
    <t>Г. Приозерск, ул. Ленина, д. 72</t>
  </si>
  <si>
    <t>a56ce035-ac15-42d4-9f83-43c49749685c</t>
  </si>
  <si>
    <t>Г. Приозерск, ул. Ленинградское шоссе, д. 18</t>
  </si>
  <si>
    <t>03b08a56-17dd-4166-8187-ea492b2c5ff9</t>
  </si>
  <si>
    <t>Г. Приозерск, ул. Советская, д. 1а</t>
  </si>
  <si>
    <t>82ec4d01-f16d-4b1f-9488-34af1cc772f1</t>
  </si>
  <si>
    <t>Г. Приозерск, ул. Советская, д. 3</t>
  </si>
  <si>
    <t>1210d49a-5645-4285-afca-58f0d5d7b376</t>
  </si>
  <si>
    <t>Г. Приозерск, ул. Суворова, д. 18</t>
  </si>
  <si>
    <t>ba153736-0c32-42c5-9995-80ac59299a8e</t>
  </si>
  <si>
    <t>Муниципальное образование Раздольевское сельское поселение</t>
  </si>
  <si>
    <t>Дер. Раздолье, ул. Центральная, д. 2</t>
  </si>
  <si>
    <t>4920059e-9248-48ee-86c5-a342a9c6ec0f</t>
  </si>
  <si>
    <t>Дер. Раздолье, ул. Центральная, д. 5</t>
  </si>
  <si>
    <t>1ac80012-6862-4ed2-b128-4f2db4d50c6f</t>
  </si>
  <si>
    <t>Муниципальное образование Ромашкинское сельское посельение</t>
  </si>
  <si>
    <t>Пос. Ромашки, ул. Новостроек, д. 2</t>
  </si>
  <si>
    <t>4912c667-1fef-4d0d-897b-3319346b5eac</t>
  </si>
  <si>
    <t>Пос. Ромашки, ул. Новостроек, д. 3</t>
  </si>
  <si>
    <t>d96e47ea-c191-4ac9-858b-6a81edb5551c</t>
  </si>
  <si>
    <t>Пос. Ромашки, ул. Новостроек, д. 5</t>
  </si>
  <si>
    <t>be79f263-8298-4afe-9627-14fff4b43c4f</t>
  </si>
  <si>
    <t>Пос. Ромашки, ул. Новостроек, д. 6</t>
  </si>
  <si>
    <t>6ce08c77-3c45-4599-a31a-67cefdb727e6</t>
  </si>
  <si>
    <t>Муниципальное образование Ромашкинское сельское поселение</t>
  </si>
  <si>
    <t>Пос. Ромашки, ул. Новостроек, д. 10</t>
  </si>
  <si>
    <t>a50400dc-8f08-40fd-95a0-b5317adaad53</t>
  </si>
  <si>
    <t>Пос. Ромашки, ул. Ногирская, д. 6</t>
  </si>
  <si>
    <t>f0840cf6-97c3-474b-828f-f8ce967410b8</t>
  </si>
  <si>
    <t>Пос. Суходолье, ул. Октябрьская, д. 7</t>
  </si>
  <si>
    <t>5aebced5-1299-41a3-b4fb-4434280c527c</t>
  </si>
  <si>
    <t>Пос. Суходолье, ул. Центральная, д. 4</t>
  </si>
  <si>
    <t>2195acb9-5cc9-4fb4-82ac-21c03bdde2f1</t>
  </si>
  <si>
    <t>Пос. Суходолье, ул. Центральная, д. 5</t>
  </si>
  <si>
    <t>a43f9685-8ed7-4717-a141-622c81c2da30</t>
  </si>
  <si>
    <t>Муниципальное образование Севастьяновское сельское поселение</t>
  </si>
  <si>
    <t>Пос. Севастьяново, ул. Новая, д. 1</t>
  </si>
  <si>
    <t>33bc222a-eb2e-414f-ad76-02b69cea94a7</t>
  </si>
  <si>
    <t>Пос. Севастьяново, ул. Новая, д. 2</t>
  </si>
  <si>
    <t>213ad028-fbe0-4f2a-aaaa-7c7cb3a52ea2</t>
  </si>
  <si>
    <t>Пос. Севастьяново, ул. Новая, д. 3</t>
  </si>
  <si>
    <t>fd85ce42-7ec5-4a76-ad53-d23819477231</t>
  </si>
  <si>
    <t>Муниципальное образование Сосновское сельское поселение</t>
  </si>
  <si>
    <t>Дер. Кривко, ул. Урожайная, д. 3</t>
  </si>
  <si>
    <t>e5bf1776-5e29-410f-a88c-dc4898ecd7d1</t>
  </si>
  <si>
    <t>Дер. Кривко, ул. Урожайная, д. 3а</t>
  </si>
  <si>
    <t>661bdd89-b421-4758-a7d6-fcd9b71404c6</t>
  </si>
  <si>
    <t>Дер. Кривко, ул. Урожайная, д. 5</t>
  </si>
  <si>
    <t>abcada15-990a-45a3-9e5b-987b08c96150</t>
  </si>
  <si>
    <t>Дер. Кривко, ул. Урожайная, д. 5а</t>
  </si>
  <si>
    <t>793f954e-aa91-4690-adec-7474cc2430cf</t>
  </si>
  <si>
    <t>Дер. Кривко, ул. Фестивальная, д. 36</t>
  </si>
  <si>
    <t>dab5e989-08bf-4985-8849-7a7c8036e903</t>
  </si>
  <si>
    <t>Дер. Кривко, ул. Фестивальная, д. 3а</t>
  </si>
  <si>
    <t>da7efa7b-0e39-40f8-aafb-2dab8a6f2045</t>
  </si>
  <si>
    <t>Дер. Кривко, ул. Фестивальная, д. 3б</t>
  </si>
  <si>
    <t>dd526833-056f-4c1f-8f38-2d04671fb61a</t>
  </si>
  <si>
    <t>Дер. Снегиревка, ул. Центральная, д. 17а</t>
  </si>
  <si>
    <t>f725ad13-1d84-4f48-80b0-ec28771085a2</t>
  </si>
  <si>
    <t>Дер. Снегиревка, ул. Центральная, д. 19а</t>
  </si>
  <si>
    <t>275a57f0-9d77-4eec-a4ff-285fb0c929c0</t>
  </si>
  <si>
    <t>Дер. Снегиревка, ул. Школьная, д. 5а</t>
  </si>
  <si>
    <t>52702321-c7a2-4f12-8c23-eaafa851b56a</t>
  </si>
  <si>
    <t>Пл. 69 км, ул. Заводская, д. 1</t>
  </si>
  <si>
    <t>defb0585-9f55-4c40-b0f0-09f7c780b02d</t>
  </si>
  <si>
    <t xml:space="preserve">ПИР </t>
  </si>
  <si>
    <t>Пос. Сосново, пер. Озерный, д. 1</t>
  </si>
  <si>
    <t>27179034-8fe6-47db-af67-c22f224e1c98</t>
  </si>
  <si>
    <t>Пос. Сосново, ул. Железнодорожная, д. 51</t>
  </si>
  <si>
    <t>8bf5ff33-e7fc-46f9-84fe-6b15f79d7fba</t>
  </si>
  <si>
    <t>Пос. Сосново, ул. Зеленая горка, д. 5</t>
  </si>
  <si>
    <t>2dc835b5-09b7-4127-901f-1ec18b6ad668</t>
  </si>
  <si>
    <t>Пос. Сосново, ул. Механизаторов, д. 3</t>
  </si>
  <si>
    <t>5311e1e5-77ac-4bd6-8430-e12ad5a40a47</t>
  </si>
  <si>
    <t>Пос. Сосново, ул. Механизаторов, д. 5</t>
  </si>
  <si>
    <t>b59044bb-b84c-4a46-a94a-0e10968c7d62</t>
  </si>
  <si>
    <t>Пос. Сосново, ул. Никитина, д. 16</t>
  </si>
  <si>
    <t>08fbdc67-d476-4c89-b650-bcc879fd8753</t>
  </si>
  <si>
    <t>Пос. Сосново, ул. Никитина, д. 20</t>
  </si>
  <si>
    <t>19ee2862-3dd7-4dde-adb3-c5f557a295d1</t>
  </si>
  <si>
    <t>Пос. Сосново, ул. Никитина, д. 22</t>
  </si>
  <si>
    <t>49bd57f6-9838-4f5c-a98f-b28914713633</t>
  </si>
  <si>
    <t>Пос. Сосново, ул. Никитина, д. 24</t>
  </si>
  <si>
    <t>ea95c1fe-770e-4150-9691-2473b660dcc0</t>
  </si>
  <si>
    <t>Пос. Сосново, ул. Никитина, д. 24а</t>
  </si>
  <si>
    <t>100f653d-c9d0-40b5-99a5-22fad5285480</t>
  </si>
  <si>
    <t>Пос. Сосново, ул. Никитина, д. 36</t>
  </si>
  <si>
    <t>44f62e38-9164-4d4e-bc8a-3e9483dfb7cf</t>
  </si>
  <si>
    <t>Пос. Сосново, ул. Никитина, д. 38</t>
  </si>
  <si>
    <t>9dbabea3-6e99-4ab7-89af-f9aa936d1b7d</t>
  </si>
  <si>
    <t>Пос. Сосново, ул. Никитина, д. 5</t>
  </si>
  <si>
    <t>202f286a-9f53-40ff-b0ca-1eee0ae5188c</t>
  </si>
  <si>
    <t>Пос.Сосново, пер. Цветочный, д. 15а</t>
  </si>
  <si>
    <t>9eba8092-6e0f-4bdf-9374-f68912733e4f</t>
  </si>
  <si>
    <t>Пос.Сосново, пер. Цветочный, д. 2</t>
  </si>
  <si>
    <t>04556bfc-8323-46fc-9298-2c690cc658f1</t>
  </si>
  <si>
    <t>Сланцевский муниципальный район</t>
  </si>
  <si>
    <t>Муниципальное образование Гостицкое сельское поселение</t>
  </si>
  <si>
    <t>Дер. Гостицы, д. 1</t>
  </si>
  <si>
    <t>0dda7aab-713d-4841-af8d-987de1888046</t>
  </si>
  <si>
    <t>Дер. Сельхозтехника, д. 5</t>
  </si>
  <si>
    <t>efbfd342-37d2-4db3-a7e8-6908e4e021e9</t>
  </si>
  <si>
    <t>Дер. Сельхозтехника, д. 6</t>
  </si>
  <si>
    <t>4befbe9b-0839-4a42-8da5-9586e274fac0</t>
  </si>
  <si>
    <t>Муниципальное образование Сланцевское городское поселение</t>
  </si>
  <si>
    <t>Г. Сланцы, пер. Островского, д. 2</t>
  </si>
  <si>
    <t>d49aa02b-b636-4af6-90bf-f7dbe5e488d9</t>
  </si>
  <si>
    <t>Г. Сланцы, пер. Почтовый, д. 11</t>
  </si>
  <si>
    <t>281908d9-a4e1-4990-9722-83ec81703600</t>
  </si>
  <si>
    <t>Г. Сланцы, пер. Трестовский, д. 4/5</t>
  </si>
  <si>
    <t>1c76fed5-8d5f-4dd4-8693-cbfae05a9f37</t>
  </si>
  <si>
    <t>Г. Сланцы, просп. Молодежный, д. 11А</t>
  </si>
  <si>
    <t>019532de-c9d8-49a4-a164-86d1b4eac579</t>
  </si>
  <si>
    <t>Г. Сланцы, просп. Молодежный, д. 17</t>
  </si>
  <si>
    <t>799c7f45-548c-4271-9418-b1b6fcf13036</t>
  </si>
  <si>
    <t>Г. Сланцы, ул. Баранова, д. 6</t>
  </si>
  <si>
    <t>de208210-6207-404a-b270-9dee84f8e1cd</t>
  </si>
  <si>
    <t>Г. Сланцы, ул. Баранова, д. 8</t>
  </si>
  <si>
    <t>97ed2c7d-a07f-4889-a2d7-f696c47747ff</t>
  </si>
  <si>
    <t>Г. Сланцы, ул. Грибоедова, д. 4</t>
  </si>
  <si>
    <t>26735d43-e31a-4495-a796-7586ed04aa5c</t>
  </si>
  <si>
    <t>Г. Сланцы, пер. Дзержинского, 3</t>
  </si>
  <si>
    <t>28b55da0-a896-4b0b-b080-3f48265634fa</t>
  </si>
  <si>
    <t>Г. Сланцы, ул. Дзержинского, д. 9</t>
  </si>
  <si>
    <t>eba21a00-4188-40c5-ae0f-deb36755a595</t>
  </si>
  <si>
    <t>Г. Сланцы, ул. Кирова, д. 1/12</t>
  </si>
  <si>
    <t>bb4c426f-2c31-49ec-b377-42149a02ddf8</t>
  </si>
  <si>
    <t>Г. Сланцы, ул. Кирова, д. 12а</t>
  </si>
  <si>
    <t>cde627a0-0e99-4739-9026-184b0bb86b8b</t>
  </si>
  <si>
    <t>Г. Сланцы, ул. Кирова, д. 15</t>
  </si>
  <si>
    <t>6387c694-b158-417b-9e9e-a99e10cb6891</t>
  </si>
  <si>
    <t>Г. Сланцы, ул. Кирова, д. 32</t>
  </si>
  <si>
    <t>9b6ecb30-57c6-41f4-9863-7e8ee7ca2b3a</t>
  </si>
  <si>
    <t>Г. Сланцы, ул. Кирова, д. 34</t>
  </si>
  <si>
    <t>a2bd109c-f6f6-4690-b004-681bc131d24f</t>
  </si>
  <si>
    <t>Г. Сланцы, ул. Кирова, д. 36</t>
  </si>
  <si>
    <t>b14b7f47-2c06-4c06-a76f-2c8d6676aa5f</t>
  </si>
  <si>
    <t>Г. Сланцы, ул. Кирова, д. 27/11</t>
  </si>
  <si>
    <t>41c19e26-6895-4657-ad87-d684d2dbe6e9</t>
  </si>
  <si>
    <t>Г. Сланцы, ул. Кирова, д. 40/12</t>
  </si>
  <si>
    <t>130b9c77-a921-4b5c-839c-0e7bb9cbde48</t>
  </si>
  <si>
    <t>Г. Сланцы, ул. Кирова, д. 45</t>
  </si>
  <si>
    <t>0a024255-b894-430b-9da3-b72042f2488f</t>
  </si>
  <si>
    <t>Г. Сланцы, ул. Ленина, д. 2</t>
  </si>
  <si>
    <t>420071d6-934e-41b1-9b79-51ed31baee92</t>
  </si>
  <si>
    <t>Г. Сланцы, ул. Ленина, д. 25, кор. 8</t>
  </si>
  <si>
    <t>f1d8d6ec-1929-4499-bbdc-2fca2f551d16</t>
  </si>
  <si>
    <t>Г. Сланцы, ул. Ленина, д. 6</t>
  </si>
  <si>
    <t>7de43dba-a4f6-4f05-b406-3ca65a6777b1</t>
  </si>
  <si>
    <t>Г. Сланцы, ул. Ломоносова, д. 17</t>
  </si>
  <si>
    <t>edbc5a57-a599-4374-adaf-6c3b14abf8ff</t>
  </si>
  <si>
    <t>Г. Сланцы, ул. Ломоносова, д. 25/1</t>
  </si>
  <si>
    <t>c2a76e67-b4e7-4ce4-a691-16d25ded6121</t>
  </si>
  <si>
    <t>Г. Сланцы, ул. Ломоносова, д. 37</t>
  </si>
  <si>
    <t>9eb99cd0-b426-4406-876d-32c99be8b95b</t>
  </si>
  <si>
    <t>Г. Сланцы, ул. Максима Горького, д. 1/11</t>
  </si>
  <si>
    <t>e1b401b1-4544-44a2-8ace-ee0f328d1f46</t>
  </si>
  <si>
    <t>Г. Сланцы, ул. Максима Горького, д. 6</t>
  </si>
  <si>
    <t>4f513da6-69f7-439a-98f4-5bddcc0af6de</t>
  </si>
  <si>
    <t>Г. Сланцы, ул. Партизанская, д. 21</t>
  </si>
  <si>
    <t>a3286130-0ade-450a-8a2b-e1cb4d607bc8</t>
  </si>
  <si>
    <t>Г. Сланцы, ул. Партизанская, д. 27</t>
  </si>
  <si>
    <t>4948477c-d4fc-4ee3-81d4-16e616746c62</t>
  </si>
  <si>
    <t>Г. Сланцы, ул. Свердлова, д. 19</t>
  </si>
  <si>
    <t>ed704d9c-000e-408b-853e-4c1eb6dd01e5</t>
  </si>
  <si>
    <t>Г. Сланцы, ул. Свердлова, д. 5</t>
  </si>
  <si>
    <t>3fdbf693-54c5-4616-aab0-574f3eb8f556</t>
  </si>
  <si>
    <t>Г. Сланцы, ул. Свободы, д. 6</t>
  </si>
  <si>
    <t>817c47fd-28c8-44c7-8a56-3709c791b00f</t>
  </si>
  <si>
    <t>Г. Сланцы, ул. Чайковского, д. 8</t>
  </si>
  <si>
    <t>c878b173-ae38-4754-a9a9-69478cde6d91</t>
  </si>
  <si>
    <t>Г. Сланцы, ул. Чкалова, д. 1</t>
  </si>
  <si>
    <t>aac951e8-3efe-41a9-88e0-9aef28145527</t>
  </si>
  <si>
    <t>Г. Сланцы, ул. Чкалова, д. 3</t>
  </si>
  <si>
    <t>bbd07a28-4dbe-48ca-bc17-b2d1c89f9faa</t>
  </si>
  <si>
    <t>Г. Сланцы, ул. Шахтерской Славы, д. 14, корп. 1</t>
  </si>
  <si>
    <t>bc8527dd-7a40-4dc5-bafd-4f61929f6c2a</t>
  </si>
  <si>
    <t>Г. Сланцы, ул. Шахтерской Славы, д. 9а</t>
  </si>
  <si>
    <t>0337f25a-a065-43b3-9fae-f8e3ff9ea412</t>
  </si>
  <si>
    <t>Сосновоборский городской округ</t>
  </si>
  <si>
    <t>Муниципальное образование Сосновоборский городской округ</t>
  </si>
  <si>
    <t>Г. Сосновый Бор, просп. Героев, д. 12</t>
  </si>
  <si>
    <t>1d6b52ea-6e2a-4150-afff-9f43fe4529ae</t>
  </si>
  <si>
    <t>Г. Сосновый Бор, просп. Героев, д. 14</t>
  </si>
  <si>
    <t>7a60f2c0-78f6-4f99-a878-7be186256319</t>
  </si>
  <si>
    <t>Г. Сосновый Бор, просп. Героев, д. 23</t>
  </si>
  <si>
    <t>0d853e86-40ab-4f9a-92a8-ed70d035dbca</t>
  </si>
  <si>
    <t>Г. Сосновый Бор, просп. Героев, д. 26</t>
  </si>
  <si>
    <t>372db636-df8c-47d2-a609-54dfada86844</t>
  </si>
  <si>
    <t>Г. Сосновый Бор, просп. Героев, д. 28</t>
  </si>
  <si>
    <t>9014501b-8c7c-4e4f-bb19-577fbb50f682</t>
  </si>
  <si>
    <t>Г. Сосновый Бор, просп. Героев, д. 32</t>
  </si>
  <si>
    <t>51bb9d84-a528-4d99-8a96-644f75df0b76</t>
  </si>
  <si>
    <t>Г. Сосновый Бор, просп. Героев, д. 34</t>
  </si>
  <si>
    <t>dab0c1d9-7e52-4e44-b8e4-6409d5c78f91</t>
  </si>
  <si>
    <t>Г. Сосновый Бор, просп. Героев, д. 4</t>
  </si>
  <si>
    <t>c0276250-2783-4560-8751-fc0b039d02f2</t>
  </si>
  <si>
    <t>Г. Сосновый Бор, просп. Героев, д. 40</t>
  </si>
  <si>
    <t>ba7e4a35-7657-48cc-ad83-269a8c61ccfc</t>
  </si>
  <si>
    <t>Г. Сосновый Бор, просп. Героев, д. 44</t>
  </si>
  <si>
    <t>b937a663-da99-4ca7-9399-1a59c121a1d8</t>
  </si>
  <si>
    <t>Г. Сосновый Бор, просп. Героев, д. 46</t>
  </si>
  <si>
    <t>3bd3e3e4-6d19-4f7b-a43a-54cf0189b7cd</t>
  </si>
  <si>
    <t>Г. Сосновый Бор, просп. Героев, д. 50</t>
  </si>
  <si>
    <t>cfbbc0d1-5c25-4b5f-9673-836cf63d9b54</t>
  </si>
  <si>
    <t>Г. Сосновый Бор, просп. Героев, д. 52</t>
  </si>
  <si>
    <t>d1d4a71d-d828-4426-ba77-1e03447755ab</t>
  </si>
  <si>
    <t>Г. Сосновый Бор, просп. Героев, д. 54</t>
  </si>
  <si>
    <t>423665ed-a8d0-423a-971e-004da0b3f9cf</t>
  </si>
  <si>
    <t>Г. Сосновый Бор, просп. Героев, д. 56</t>
  </si>
  <si>
    <t>9c00036a-853a-46b3-bb19-3349e852dda3</t>
  </si>
  <si>
    <t>Г. Сосновый Бор, просп. Героев, д. 58</t>
  </si>
  <si>
    <t>b42f5bee-66bb-4962-b4c2-95f1ff9bc6be</t>
  </si>
  <si>
    <t>Г. Сосновый Бор, просп. Героев, д. 6</t>
  </si>
  <si>
    <t>0b4cff28-61e2-42b7-a9b4-81020daba64d</t>
  </si>
  <si>
    <t>Г. Сосновый Бор, просп. Героев, д. 60</t>
  </si>
  <si>
    <t>e48ead62-3c3a-41a8-a85d-c7513af91830</t>
  </si>
  <si>
    <t>Г. Сосновый Бор, просп. Героев, д. 61</t>
  </si>
  <si>
    <t>2d81e9ef-fa78-45c2-9e19-0126330933be</t>
  </si>
  <si>
    <t>Г. Сосновый Бор, просп. Героев, д. 62</t>
  </si>
  <si>
    <t>5b55ca2f-b4de-4c73-897d-6c937f6e88f9</t>
  </si>
  <si>
    <t>Г. Сосновый Бор, ул. Ленинградская, д. 66</t>
  </si>
  <si>
    <t>46bffcaa-e3cd-484d-8ec6-34e43fae2c0e</t>
  </si>
  <si>
    <t>Г. Сосновый Бор, просп. Героев, д. 8</t>
  </si>
  <si>
    <t>06fc1938-b13c-4767-b96a-2c6418d0168a</t>
  </si>
  <si>
    <t>Г. Сосновый Бор, ул. 50 лет Октября, д. 12</t>
  </si>
  <si>
    <t>a9fc148d-94a4-4d3c-8166-2117cf4b2036</t>
  </si>
  <si>
    <t>Г. Сосновый Бор, ул. 50 лет Октября, д. 14</t>
  </si>
  <si>
    <t>a9fc5194-3da3-45cb-99a2-e26c4a519015</t>
  </si>
  <si>
    <t>Г. Сосновый Бор, ул. 50 лет Октября, д. 17</t>
  </si>
  <si>
    <t>c9f31a63-21df-4605-beb0-e2c08bf2eb83</t>
  </si>
  <si>
    <t>Г. Сосновый Бор, ул. 50 лет Октября, д. 19</t>
  </si>
  <si>
    <t>f7e3ab1c-53db-41df-b847-971d3d40462b</t>
  </si>
  <si>
    <t>Г. Сосновый Бор, ул. 50 лет Октября, д. 6</t>
  </si>
  <si>
    <t>0e2efe15-024a-4b7c-b4f5-1b98f926d7ce</t>
  </si>
  <si>
    <t>Г. Сосновый Бор, ул. Высотная, д. 1</t>
  </si>
  <si>
    <t>17e54f1e-9965-461f-8230-a0cbe374a918</t>
  </si>
  <si>
    <t>Г. Сосновый Бор, ул. Высотная, д. 5</t>
  </si>
  <si>
    <t>36313b9a-8827-485f-9a6f-e4067db7a28e</t>
  </si>
  <si>
    <t>Г. Сосновый Бор, ул. Высотная, д. 7</t>
  </si>
  <si>
    <t>aaffdfe5-423b-4c07-b183-a13b7ba4767e</t>
  </si>
  <si>
    <t>Г. Сосновый Бор, ул. Высотная, д. 9</t>
  </si>
  <si>
    <t>a4b07fe7-c888-448d-ab9f-3588530e5f6a</t>
  </si>
  <si>
    <t>Г. Сосновый Бор, ул. Комсомольская, д. 15</t>
  </si>
  <si>
    <t>06d04939-863d-42c7-a3ec-8bea7e3cf340</t>
  </si>
  <si>
    <t>Г. Сосновый Бор, ул. Комсомольская, д. 5</t>
  </si>
  <si>
    <t>79347bdf-ad2c-4706-9665-f0e986a416d4</t>
  </si>
  <si>
    <t>Г. Сосновый Бор, ул. Космонавтов, д. 18</t>
  </si>
  <si>
    <t>bfc4939c-a034-40ba-9178-e590fe9810ac</t>
  </si>
  <si>
    <t>Г. Сосновый Бор, ул. Космонавтов, д. 20</t>
  </si>
  <si>
    <t>eb8b0ac0-6c0d-4487-a7b3-aa4ab6788cd6</t>
  </si>
  <si>
    <t>Г. Сосновый Бор, ул. Красных Фортов, д. 16</t>
  </si>
  <si>
    <t>37961f31-5fa5-4797-9cc9-93c2d923fae9</t>
  </si>
  <si>
    <t>Г. Сосновый Бор, ул. Ленинградская, д. 30</t>
  </si>
  <si>
    <t>80bc5d8e-04e4-4cf6-bd5b-535a0dd112aa</t>
  </si>
  <si>
    <t>Г. Сосновый Бор, ул. Ленинградская, д. 34</t>
  </si>
  <si>
    <t>b4029c9f-fdec-4941-a7dc-ce840236266f</t>
  </si>
  <si>
    <t>Г. Сосновый Бор, ул. Ленинградская, д. 56</t>
  </si>
  <si>
    <t>e319c5f4-7fed-42ab-98fa-f5b52d3ade47</t>
  </si>
  <si>
    <t>Г. Сосновый Бор, ул. Ленинградская, д. 62</t>
  </si>
  <si>
    <t>f6d61dec-8983-4159-8622-140b924c442b</t>
  </si>
  <si>
    <t>Г. Сосновый Бор, ул. Ленинская, д. 7</t>
  </si>
  <si>
    <t>404ffadb-81c8-4643-baa2-5b72b33ca470</t>
  </si>
  <si>
    <t xml:space="preserve">ПИР ХВС </t>
  </si>
  <si>
    <t>Г. Сосновый Бор, ул. Молодежная, д. 66</t>
  </si>
  <si>
    <t>17fa5ce5-608c-43be-96ac-906f04bab8f3</t>
  </si>
  <si>
    <t>Г. Сосновый Бор, ул. Парковая, д. 16</t>
  </si>
  <si>
    <t>c306f3a9-75a2-46c5-b26c-d4f449dabba5</t>
  </si>
  <si>
    <t>Г. Сосновый Бор, ул. Парковая, д. 18</t>
  </si>
  <si>
    <t>d91b38ac-142a-4350-9914-33e5984920bc</t>
  </si>
  <si>
    <t>Г. Сосновый Бор, ул. Парковая, д. 22</t>
  </si>
  <si>
    <t>5a9da09d-491e-49d9-808e-a122be8280d0</t>
  </si>
  <si>
    <t>Г. Сосновый Бор, ул. Парковая, д. 52</t>
  </si>
  <si>
    <t>5dc22a85-67ab-41ed-938a-12931c95e59a</t>
  </si>
  <si>
    <t>Г. Сосновый Бор, ул. Солнечная, д. 14</t>
  </si>
  <si>
    <t>8cec552b-cb54-40b8-bac4-613d37039576</t>
  </si>
  <si>
    <t>Г. Сосновый Бор, ул. Солнечная, д. 22</t>
  </si>
  <si>
    <t>6fb2fc24-bad6-4e5c-a772-e4a2d0d45c62</t>
  </si>
  <si>
    <t>Г. Сосновый Бор, ул. Солнечная, д. 43</t>
  </si>
  <si>
    <t>d2717a28-803e-4f52-a236-b8df6bb066c2</t>
  </si>
  <si>
    <t>Тихвинский муниципальный район</t>
  </si>
  <si>
    <t>Дер. Бор, д. 4</t>
  </si>
  <si>
    <t>25ed2315-65e1-4ee6-bd93-83d18d2baee1</t>
  </si>
  <si>
    <t>Муниципальное образование Горское сельское поселение</t>
  </si>
  <si>
    <t>Дер. Горка, д. 14</t>
  </si>
  <si>
    <t>92bf5d3f-1865-45e7-8386-f41327db2496</t>
  </si>
  <si>
    <t>Муниципальное образование Ганьковское сельское поселение</t>
  </si>
  <si>
    <t>Дер. Ганьково, квартал летчика Кузнецова, д. 14</t>
  </si>
  <si>
    <t>4013872a-8f91-4b50-80bc-a8e0b45759bd</t>
  </si>
  <si>
    <t>Муниципальное образование Тихвинское городское поселение</t>
  </si>
  <si>
    <t>Г. Тихвин, ул. Учебный городок, д. 7</t>
  </si>
  <si>
    <t>9ba6bea3-0e06-4122-9aeb-db843672c31d</t>
  </si>
  <si>
    <t>Г. Тихвин, ул. Труда, д. 28</t>
  </si>
  <si>
    <t>0845c2ac-d169-4c16-b820-4ab9ce845fa9</t>
  </si>
  <si>
    <t>Г. Тихвин, ул. Труда, д. 27</t>
  </si>
  <si>
    <t>bcf41e29-be0d-4656-9b32-f3688d7338b1</t>
  </si>
  <si>
    <t>Г. Тихвин, ул. Труда, д. 26</t>
  </si>
  <si>
    <t>a68e9d62-023e-4f5a-9e46-9d3417a442f9</t>
  </si>
  <si>
    <t>Г. Тихвин, ул. Труда, д. 25а</t>
  </si>
  <si>
    <t>ba6a99c2-55e4-4de4-a5a6-9ae71d3372e6</t>
  </si>
  <si>
    <t>Г. Тихвин, ул. Танкистов, д. 36</t>
  </si>
  <si>
    <t>dae7c657-d7dd-4af1-8152-83c594163044</t>
  </si>
  <si>
    <t>Г. Тихвин, ул. Советская, д. 52</t>
  </si>
  <si>
    <t>c2da6c6b-6edb-4a91-aac6-49cb491b59f8</t>
  </si>
  <si>
    <t>Г. Тихвин, ул. Ново-Вязитская, д. 1</t>
  </si>
  <si>
    <t>9276a28b-86d8-4ad4-bad5-3c30925df482</t>
  </si>
  <si>
    <t>Г. Тихвин, ул. Московская, д. 6</t>
  </si>
  <si>
    <t>3664593b-0519-416e-8a6f-ac928e8ea3c1</t>
  </si>
  <si>
    <t xml:space="preserve"> крыша</t>
  </si>
  <si>
    <t>Г. Тихвин, ул. Машиностроителей, д. 38</t>
  </si>
  <si>
    <t>0a0f9da0-d295-48ad-aa07-7e6e190f2e8f</t>
  </si>
  <si>
    <t>Г. Тихвин, ул. Машиностроителей, д. 40б</t>
  </si>
  <si>
    <t>e6bb3a30-f8e1-4e06-975a-9ec5d9113936</t>
  </si>
  <si>
    <t>Г. Тихвин, ул. Борисова, д. 2</t>
  </si>
  <si>
    <t>438840a7-37ff-4377-8f80-a60b856ea1f0</t>
  </si>
  <si>
    <t>Г. Тихвин, ул. Знаменская, д. 52</t>
  </si>
  <si>
    <t>e22a369d-4170-48eb-ba94-6c4c71841608</t>
  </si>
  <si>
    <t>г. Тихвин, пл-ка Усадьба РТС, д. 2</t>
  </si>
  <si>
    <t>357459b8-1e0a-48b4-addc-1c8089d6e3f5</t>
  </si>
  <si>
    <t>г. Тихвин, пл-ка Усадьба РТС, д. 1</t>
  </si>
  <si>
    <t>87171441-504d-4834-b342-044c8bd65d9b</t>
  </si>
  <si>
    <t>Г. Тихвин, микрорайон 6, д. 9</t>
  </si>
  <si>
    <t>d3e6a4ff-5191-41c7-96ea-236e788cc71c</t>
  </si>
  <si>
    <t>Г. Тихвин, микрорайон 6, д. 8</t>
  </si>
  <si>
    <t>97c49f84-76d4-40dc-ada0-96f7a1287286</t>
  </si>
  <si>
    <t>Г. Тихвин, микрорайон 6, д. 7</t>
  </si>
  <si>
    <t>6ff50f93-c1a8-459c-8d89-c0ffd5b3a672</t>
  </si>
  <si>
    <t>Г. Тихвин, микрорайон 6, д. 6</t>
  </si>
  <si>
    <t>c39f416a-0849-4e77-a249-9e0abbea7547</t>
  </si>
  <si>
    <t>Г. Тихвин, микрорайон 6, д. 4</t>
  </si>
  <si>
    <t>e49cf445-1661-4ce1-bc2e-502cdde687e3</t>
  </si>
  <si>
    <t>Г. Тихвин, микрорайон 6, д. 3</t>
  </si>
  <si>
    <t>25a65b0c-5786-46d5-8d42-0a32482f5a16</t>
  </si>
  <si>
    <t>Г. Тихвин, микрорайон 6, д. 23</t>
  </si>
  <si>
    <t>5e3cd266-a3dd-4742-8ab0-0e0ea48fa07a</t>
  </si>
  <si>
    <t>Г. Тихвин, микрорайон 6, д. 21</t>
  </si>
  <si>
    <t>286a85e7-30df-4a05-8553-549afe845c69</t>
  </si>
  <si>
    <t>Г. Тихвин, микрорайон 6, д. 20</t>
  </si>
  <si>
    <t>79f70df9-211a-4398-9b92-1fd8fc457e52</t>
  </si>
  <si>
    <t>Г. Тихвин, микрорайон 6, д. 2</t>
  </si>
  <si>
    <t>537c93b4-6615-406b-b436-f5b6553dff45</t>
  </si>
  <si>
    <t>Г. Тихвин, микрорайон 6, д. 19</t>
  </si>
  <si>
    <t>e3a795b3-9f83-4bc6-af6a-31d64b13c717</t>
  </si>
  <si>
    <t>Г. Тихвин, микрорайон 6, д. 17</t>
  </si>
  <si>
    <t>09dfaab5-1f4c-480f-b279-e29665f74f55</t>
  </si>
  <si>
    <t>Г. Тихвин, микрорайон 6, д. 16</t>
  </si>
  <si>
    <t>34ed6990-3ba3-4cdb-926e-42d758afccf7</t>
  </si>
  <si>
    <t>Г. Тихвин, микрорайон 6, д. 15</t>
  </si>
  <si>
    <t>bdcd75f9-e107-4a2f-94db-7a5deda71c9c</t>
  </si>
  <si>
    <t>Г. Тихвин, микрорайон 6, д. 1</t>
  </si>
  <si>
    <t>a8d16e78-2145-4024-a8d3-e75b3446938a</t>
  </si>
  <si>
    <t>Г. Тихвин, микрорайон 5, д. 51</t>
  </si>
  <si>
    <t>5d348cd0-4e23-47bd-9648-5ae88d73cebc</t>
  </si>
  <si>
    <t>Г. Тихвин, микрорайон 5, д. 5</t>
  </si>
  <si>
    <t>e61db5d7-81ff-4edf-aebd-d3d93824965f</t>
  </si>
  <si>
    <t>Г. Тихвин, микрорайон 5, д. 29б</t>
  </si>
  <si>
    <t>d4776b97-0356-4cd8-9c40-3a36d9cba6bb</t>
  </si>
  <si>
    <t>Г. Тихвин, микрорайон 5, д. 29а</t>
  </si>
  <si>
    <t>63ef5392-c331-4feb-ab7a-852629e46786</t>
  </si>
  <si>
    <t>Г. Тихвин, микрорайон 5, д. 24</t>
  </si>
  <si>
    <t>1aeafc0f-ecef-4e3f-ba8c-0333d2a22aef</t>
  </si>
  <si>
    <t>Г. Тихвин, микрорайон 5, д. 23а</t>
  </si>
  <si>
    <t>597bd38f-764b-4b0f-bf28-0b9e678f717e</t>
  </si>
  <si>
    <t>Г. Тихвин, микрорайон 5, д. 23</t>
  </si>
  <si>
    <t>ee7a26f1-9ee5-4aeb-9d3a-00a6e660944d</t>
  </si>
  <si>
    <t>Г. Тихвин, микрорайон 5, д. 22</t>
  </si>
  <si>
    <t>bdde3c5d-2c04-43ae-b56e-c080bca05b8c</t>
  </si>
  <si>
    <t>Г. Тихвин, микрорайон 5, д. 21</t>
  </si>
  <si>
    <t>aeed56c6-ebba-461a-9abc-fb9d3c65487f</t>
  </si>
  <si>
    <t>Г. Тихвин, микрорайон 5, д. 2</t>
  </si>
  <si>
    <t>75718175-a4eb-40d4-9f81-3ab13f92ee43</t>
  </si>
  <si>
    <t>Г. Тихвин, микрорайон 5, д. 17</t>
  </si>
  <si>
    <t>ff77be52-53d2-4544-99ca-f9842192705d</t>
  </si>
  <si>
    <t>Г. Тихвин, микрорайон 5, д. 15</t>
  </si>
  <si>
    <t>d8caa621-1cb0-4a78-b373-e7a15997c575</t>
  </si>
  <si>
    <t>Г. Тихвин, микрорайон 5, д. 14а</t>
  </si>
  <si>
    <t>4f7d024c-1d19-4541-acec-702236a8ed00</t>
  </si>
  <si>
    <t>Г. Тихвин, микрорайон 5, д. 14</t>
  </si>
  <si>
    <t>6fd19a63-9eca-4770-bdc2-f1f98b644ad7</t>
  </si>
  <si>
    <t>Г. Тихвин, микрорайон 5, д. 1</t>
  </si>
  <si>
    <t>989a0ee7-c8b0-4cd0-ba9b-a159772da410</t>
  </si>
  <si>
    <t>Г. Тихвин, микрорайон 4, д. 8</t>
  </si>
  <si>
    <t>d466c942-2daf-48a2-a89e-5c926d30114c</t>
  </si>
  <si>
    <t>Г. Тихвин, микрорайон 4, д. 6</t>
  </si>
  <si>
    <t>c554fe7d-ae05-4190-894f-28b1b65fb82f</t>
  </si>
  <si>
    <t>Г. Тихвин, микрорайон 4, д. 5</t>
  </si>
  <si>
    <t>6e5c33a2-39ed-46b6-8572-667fc3bb5feb</t>
  </si>
  <si>
    <t>Г. Тихвин, микрорайон 4, д. 40</t>
  </si>
  <si>
    <t>46c3bbdb-13c5-4cd6-8b46-967e3e354d62</t>
  </si>
  <si>
    <t>Г. Тихвин, микрорайон 4, д. 34</t>
  </si>
  <si>
    <t>1ccf08a7-11c2-4032-99ea-1f376c393d26</t>
  </si>
  <si>
    <t>Г. Тихвин, микрорайон 4, д. 31</t>
  </si>
  <si>
    <t>42a19f88-5bf9-4a8f-aa5c-672d45aa6f2f</t>
  </si>
  <si>
    <t>Г. Тихвин, микрорайон 4, д. 3</t>
  </si>
  <si>
    <t>14b94f83-f971-4ef7-bff5-5af04d493f42</t>
  </si>
  <si>
    <t>Г. Тихвин, микрорайон 4, д. 28</t>
  </si>
  <si>
    <t>0b76894d-9a1f-44e1-bb12-ff3aee25ad4c</t>
  </si>
  <si>
    <t>Г. Тихвин, микрорайон 4, д. 27</t>
  </si>
  <si>
    <t>c562b303-3fac-43ae-a811-f441d3aa9f9d</t>
  </si>
  <si>
    <t>Г. Тихвин, микрорайон 4, д. 26</t>
  </si>
  <si>
    <t>7934ce52-035b-4d58-beb0-dca927fd59ba</t>
  </si>
  <si>
    <t>Г. Тихвин, микрорайон 4, д. 25</t>
  </si>
  <si>
    <t>8f3db5b6-affa-432b-8de4-a95ea120ee25</t>
  </si>
  <si>
    <t>Г. Тихвин, микрорайон 4, д. 23</t>
  </si>
  <si>
    <t>2ad0891b-9bde-46ab-84ae-65d910fb5588</t>
  </si>
  <si>
    <t>Г. Тихвин, микрорайон 4, д. 22</t>
  </si>
  <si>
    <t>80545157-9dc4-4728-ac9f-ff45fd31b770</t>
  </si>
  <si>
    <t>Г. Тихвин, микрорайон 4, д. 20</t>
  </si>
  <si>
    <t>c2f031dd-c141-49cd-a314-522ad30879ed</t>
  </si>
  <si>
    <t>Г. Тихвин, микрорайон 4, д. 18</t>
  </si>
  <si>
    <t>e29cf9b4-c19a-4e34-8f26-b3f3b40c4bf4</t>
  </si>
  <si>
    <t>Г. Тихвин, микрорайон 4, д. 16</t>
  </si>
  <si>
    <t>751518eb-d433-422c-8bb0-aa4574a178bf</t>
  </si>
  <si>
    <t>Г. Тихвин, микрорайон 3, д. 8</t>
  </si>
  <si>
    <t>09a15a1c-f010-4513-ba04-a436bab66919</t>
  </si>
  <si>
    <t>Г. Тихвин, микрорайон 3, д. 7</t>
  </si>
  <si>
    <t>8d1fd9ed-b61f-4fc7-a7db-3e06f589dd4f</t>
  </si>
  <si>
    <t>Г. Тихвин, микрорайон 3, д. 6</t>
  </si>
  <si>
    <t>f62713a4-e618-477e-86ac-8e1e75c5692e</t>
  </si>
  <si>
    <t>Г. Тихвин, микрорайон 3, д. 31</t>
  </si>
  <si>
    <t>ef47e3c6-98e2-45f9-a491-e6b584bee6cf</t>
  </si>
  <si>
    <t>Г. Тихвин, микрорайон 3, д. 29</t>
  </si>
  <si>
    <t>8ad74dd6-53c7-4624-a7b1-0ea296cb5078</t>
  </si>
  <si>
    <t>Г. Тихвин, микрорайон 3, д. 27</t>
  </si>
  <si>
    <t>5e1c330f-66ca-470a-ac84-9dbad8f52807</t>
  </si>
  <si>
    <t>Г. Тихвин, микрорайон 3, д. 22</t>
  </si>
  <si>
    <t>4b600268-faf9-474f-9feb-21d03df4fbb0</t>
  </si>
  <si>
    <t>Г. Тихвин, микрорайон 3, д. 21</t>
  </si>
  <si>
    <t>bc4f46fd-b9e3-4af2-bfc1-27147d0085a9</t>
  </si>
  <si>
    <t>Г. Тихвин, микрорайон 3, д. 20</t>
  </si>
  <si>
    <t>2363fd78-4fe8-4ce8-a2a4-6c26cd92e463</t>
  </si>
  <si>
    <t>Г. Тихвин, микрорайон 3, д. 18</t>
  </si>
  <si>
    <t>fadb4534-1dec-4129-b836-2949e88ed125</t>
  </si>
  <si>
    <t>Г. Тихвин, микрорайон 3, д. 17</t>
  </si>
  <si>
    <t>fd8995fc-9298-4690-bd9a-e893758ac88d</t>
  </si>
  <si>
    <t>Г. Тихвин, микрорайон 3, д. 14</t>
  </si>
  <si>
    <t>4fbf6563-c0ec-473f-8cab-a2c0938fed65</t>
  </si>
  <si>
    <t>Г. Тихвин, микрорайон 3, д. 13</t>
  </si>
  <si>
    <t>97728d7d-b53a-4ef6-9188-0aae9009b7ec</t>
  </si>
  <si>
    <t>Г. Тихвин, микрорайон 3, д. 12</t>
  </si>
  <si>
    <t>47180bd3-3633-4407-a5ca-e5312ac4631a</t>
  </si>
  <si>
    <t>Г. Тихвин, микрорайон 2, д. 9</t>
  </si>
  <si>
    <t>5ef22bed-b869-45c9-8171-6e3e64535226</t>
  </si>
  <si>
    <t>Г. Тихвин, микрорайон 2, д. 8</t>
  </si>
  <si>
    <t>9eb591a9-711d-411a-b1fa-6324740cfc22</t>
  </si>
  <si>
    <t>Г. Тихвин, микрорайон 2, д. 7</t>
  </si>
  <si>
    <t>b36119ca-e44d-494e-8954-9f6605184274</t>
  </si>
  <si>
    <t>Г. Тихвин, микрорайон 2, д. 6</t>
  </si>
  <si>
    <t>9c064141-aa46-4876-8289-2fefcac4bad3</t>
  </si>
  <si>
    <t>Г. Тихвин, микрорайон 2, д. 5</t>
  </si>
  <si>
    <t>56109913-1d34-4ed1-bc04-563de3c08a78</t>
  </si>
  <si>
    <t>Г. Тихвин, микрорайон 2, д. 4</t>
  </si>
  <si>
    <t>347a1308-8742-42e7-8134-4233cd50ccc2</t>
  </si>
  <si>
    <t>Г. Тихвин, микрорайон 2, д. 20</t>
  </si>
  <si>
    <t>794ad9d2-4e52-4fe5-845a-97ac60cb14b8</t>
  </si>
  <si>
    <t xml:space="preserve">ВО </t>
  </si>
  <si>
    <t>Г. Тихвин, микрорайон 2, д. 19</t>
  </si>
  <si>
    <t>90f38a94-fd2c-4b18-b3d6-aca22050a228</t>
  </si>
  <si>
    <t>Г. Тихвин, микрорайон 2, д. 18</t>
  </si>
  <si>
    <t>5e0b47c3-406a-4274-ae5f-707d6de494a4</t>
  </si>
  <si>
    <t>Г. Тихвин, микрорайон 2, д. 16</t>
  </si>
  <si>
    <t>229ceb70-e378-403e-baf2-b7df263dc0d6</t>
  </si>
  <si>
    <t>Г. Тихвин, микрорайон 2, д. 15а</t>
  </si>
  <si>
    <t>5d3ec5aa-72af-4786-b972-0fcf73381fd2</t>
  </si>
  <si>
    <t>Г. Тихвин, микрорайон 2, д. 15</t>
  </si>
  <si>
    <t>bcc1fbfb-414c-4469-bdf6-f031af2585ae</t>
  </si>
  <si>
    <t>Г. Тихвин, микрорайон 2, д. 13</t>
  </si>
  <si>
    <t>873b343f-3e09-44d4-b781-9bf738459db0</t>
  </si>
  <si>
    <t>Г. Тихвин, микрорайон 2, д. 11</t>
  </si>
  <si>
    <t>92e4858b-226a-423d-8ee6-16d9c41e47e5</t>
  </si>
  <si>
    <t>Г. Тихвин, микрорайон 2, д. 10</t>
  </si>
  <si>
    <t>d9879e0e-cdd0-48e0-a610-27b9bc8bb6b9</t>
  </si>
  <si>
    <t>Г. Тихвин, микрорайон 2, д. 1</t>
  </si>
  <si>
    <t>f2cc68ba-5b50-4a2a-967d-7c5f2d988dff</t>
  </si>
  <si>
    <t>Г. Тихвин, микрорайон 1а, д. 6</t>
  </si>
  <si>
    <t>55f04bc6-6cac-4f73-ba14-32a6094a08d5</t>
  </si>
  <si>
    <t>Г. Тихвин, микрорайон 1а, д. 48, кор. 2</t>
  </si>
  <si>
    <t>24aff3a7-6b26-44d9-a891-45b8fc042126</t>
  </si>
  <si>
    <t>Г. Тихвин, микрорайон 1а, д. 46, кор. 1</t>
  </si>
  <si>
    <t>b36af7ec-5731-4a9f-ae92-67fc8b0a103a</t>
  </si>
  <si>
    <t>Г. Тихвин, микрорайон 1а, д. 44</t>
  </si>
  <si>
    <t>494c9a53-4421-4f5b-a947-9cb637aad005</t>
  </si>
  <si>
    <t>Г. Тихвин, микрорайон 1а, д. 3</t>
  </si>
  <si>
    <t>39186f3a-de11-4723-aefb-b6e0ad681be0</t>
  </si>
  <si>
    <t>Г. Тихвин, микрорайон 1а, д. 19</t>
  </si>
  <si>
    <t>e1690730-caeb-42fb-aad9-28a4a0c90000</t>
  </si>
  <si>
    <t>Г. Тихвин, микрорайон 1а, д. 13</t>
  </si>
  <si>
    <t>9152f8fd-9684-4916-8ccf-64c0f8bdb451</t>
  </si>
  <si>
    <t>Г. Тихвин, микрорайон 1а, д. 1</t>
  </si>
  <si>
    <t>24f766ee-0cfe-44b4-89c5-7b31980cdfa0</t>
  </si>
  <si>
    <t>Г. Тихвин, микрорайон 1, д. 8</t>
  </si>
  <si>
    <t>b9d208eb-50e3-4f72-901d-3845e1e2bad2</t>
  </si>
  <si>
    <t>Г. Тихвин, микрорайон 1, д. 50</t>
  </si>
  <si>
    <t>7a19caa6-b2f2-49a0-98b9-76a4aa6e874a</t>
  </si>
  <si>
    <t>Г. Тихвин, микрорайон 1, д. 47</t>
  </si>
  <si>
    <t>1bba64d0-58e3-4434-ba58-b9b63617023c</t>
  </si>
  <si>
    <t>Г. Тихвин, микрорайон 1, д. 26</t>
  </si>
  <si>
    <t>4444f2aa-5ac8-46bc-ba65-40ab9d59b4cd</t>
  </si>
  <si>
    <t>Г. Тихвин, микрорайон 1, д. 25</t>
  </si>
  <si>
    <t>077b6e02-60ff-4d2f-9e82-38b741ca9b15</t>
  </si>
  <si>
    <t>Г. Тихвин, микрорайон 1, д. 24</t>
  </si>
  <si>
    <t>9df54832-35f7-4c75-96f2-690b23c8b5b7</t>
  </si>
  <si>
    <t>Г. Тихвин, микрорайон 1, д. 23</t>
  </si>
  <si>
    <t>8d84bd7c-830f-4adc-80e6-1b103b49c866</t>
  </si>
  <si>
    <t>Г. Тихвин, микрорайон 1, д. 22</t>
  </si>
  <si>
    <t>6bb0d0a2-01f9-4c11-9f09-dabfab294e50</t>
  </si>
  <si>
    <t>Пос. Берёзовик, д. 34</t>
  </si>
  <si>
    <t>3b5ce134-57aa-4679-bfe7-42157bc40b6c</t>
  </si>
  <si>
    <t>Пос. Берёзовик, ул. Ястребова, д. 11</t>
  </si>
  <si>
    <t>3f4a29ab-6233-4825-8f63-87636174b412</t>
  </si>
  <si>
    <t>Пос. Красава, ул. Вокзальная, д. 4</t>
  </si>
  <si>
    <t>8d2634b2-7881-4fa1-be23-28ca0a913164</t>
  </si>
  <si>
    <t>Пос. Красава, ул. Комсомольская, д. 5</t>
  </si>
  <si>
    <t>8c29d42e-ae8c-4d01-8a09-c3150eacca1c</t>
  </si>
  <si>
    <t>Пос. Красава, ул. Комсомольская, д. 6</t>
  </si>
  <si>
    <t>9a8d1933-56d6-44fa-a0eb-683e5737646b</t>
  </si>
  <si>
    <t>Пос. Красава, ул. Комсомольская, д. 7</t>
  </si>
  <si>
    <t>1e6dae9f-b1e3-4c21-b1d4-11fe8e386946</t>
  </si>
  <si>
    <t>Муниципальное образование Цвылевское сельское поселение</t>
  </si>
  <si>
    <t>Пос. Цвылёво, д. 15</t>
  </si>
  <si>
    <t>9f95b989-9b7d-405d-a7a7-08a62c1f209c</t>
  </si>
  <si>
    <t>Пос. Цвылёво, д. 30</t>
  </si>
  <si>
    <t>a92b6841-b415-4e00-84dc-0140ba3f3e5d</t>
  </si>
  <si>
    <t>Пос. Цвылёво, д. 32</t>
  </si>
  <si>
    <t>f3122063-6bce-49a7-ba42-afc74dcc9064</t>
  </si>
  <si>
    <t>Муниципальное образование Шугозерское сельское поселение</t>
  </si>
  <si>
    <t>Дер. Мошково, ул. Солнечная, д. 23</t>
  </si>
  <si>
    <t>8ac6164e-8640-42a1-8471-393595787443</t>
  </si>
  <si>
    <t>Пос. Шугозеро, ул. Капшинская, д. 7</t>
  </si>
  <si>
    <t>b2eaa827-115c-4dd2-8896-f4f293cefbd7</t>
  </si>
  <si>
    <t>Пос. Шугозеро, ул. Советская, д. 16</t>
  </si>
  <si>
    <t>75e71d34-24f3-42c6-817b-102ca073a43c</t>
  </si>
  <si>
    <t>Пос. Шугозеро, ул. Советская, д. 49</t>
  </si>
  <si>
    <t>84ec3631-d56d-4494-9127-3891b5978d86</t>
  </si>
  <si>
    <t>Пос. Шугозеро, ул. Советская, д. 50</t>
  </si>
  <si>
    <t>4408c382-8a48-4bbd-b6d9-e207fc0d1db7</t>
  </si>
  <si>
    <t>Пос. Шугозеро, ул. Советская, д. 60</t>
  </si>
  <si>
    <t>68fe8c4c-9287-480d-beef-4d50c3eab4b4</t>
  </si>
  <si>
    <t>Пос. Шугозеро, ул. Советская, д. 70</t>
  </si>
  <si>
    <t>a2d956e1-7eed-49b9-8869-2b1b16e058db</t>
  </si>
  <si>
    <t>Пос. Шугозеро, ул. Советская, д. 72</t>
  </si>
  <si>
    <t>8ee259ef-f18d-40ad-97e2-834ffc7864d3</t>
  </si>
  <si>
    <t>Пос. Шугозеро, ул. Школьная, д. 15</t>
  </si>
  <si>
    <t>5124fb4b-89d6-4a9e-ad84-f82667407642</t>
  </si>
  <si>
    <t>Пос. Шугозеро, ул. Школьная, д. 2</t>
  </si>
  <si>
    <t>b04f9ef1-c74a-4632-ad28-f66c60d370e6</t>
  </si>
  <si>
    <t>Пос. Шугозеро, ул. Школьная, д. 6</t>
  </si>
  <si>
    <t>e16e246a-fd7a-4c5c-82c8-fd7bfd44c4f2</t>
  </si>
  <si>
    <t>Тосненский муниципальный район</t>
  </si>
  <si>
    <t>Муниципальное образование Красноборское сельское поселение</t>
  </si>
  <si>
    <t>Г.п. Красный Бор, ул. Вокзальная, д. 30</t>
  </si>
  <si>
    <t>685e00ab-6b07-47c7-807b-87d6eb65c371</t>
  </si>
  <si>
    <t>Г.п. Красный Бор, ул. Горская, д. 12</t>
  </si>
  <si>
    <t>5ef27e0c-5081-42cf-b0cc-5ba0f0c14942</t>
  </si>
  <si>
    <t>Г.п. Красный Бор, ул. Дубровского, д. 14</t>
  </si>
  <si>
    <t>796ee022-c578-4e67-bf20-65a835d03f98</t>
  </si>
  <si>
    <t>Г.п. Красный Бор, ул. Дубровского, д. 28</t>
  </si>
  <si>
    <t>79eed5cb-1855-4921-98a2-a52c6e66fd97</t>
  </si>
  <si>
    <t>Г.п. Красный Бор, ул. Калинина, д. 16</t>
  </si>
  <si>
    <t>8f14e4ba-ab2e-4f77-a80e-e151fbae7208</t>
  </si>
  <si>
    <t>Г.п. Красный Бор, ул. Калинина, д. 18</t>
  </si>
  <si>
    <t>817fc5d6-3a9b-4f07-a6c8-fc5d9a792dfe</t>
  </si>
  <si>
    <t>Г.п. Красный Бор, ул. Комсомольская, д. 14</t>
  </si>
  <si>
    <t>c495c6c4-629d-4b72-a264-03400d5543ab</t>
  </si>
  <si>
    <t>Г.п. Красный Бор, ул. Комсомольская, д. 15</t>
  </si>
  <si>
    <t>75946747-c2bb-4e6d-888c-6bf7e8e55aa7</t>
  </si>
  <si>
    <t>Г.п. Красный Бор, ул. Комсомольская, д. 16</t>
  </si>
  <si>
    <t>50d0dd72-bdf0-4d69-b54a-a526fc0f41a1</t>
  </si>
  <si>
    <t>Г.п. Красный Бор, ул. Комсомольская, д. 17, кор. 1</t>
  </si>
  <si>
    <t>044d1bb3-1a07-4eda-b305-e3daec6031f1</t>
  </si>
  <si>
    <t>Г.п. Красный Бор, ул. Комсомольская, д. 17, кор. 2</t>
  </si>
  <si>
    <t>13b91c01-e685-4ac6-a382-6ef5d4d84373</t>
  </si>
  <si>
    <t>Г.п. Красный Бор, ул. Комсомольская, д. 17, кор. 4</t>
  </si>
  <si>
    <t>56aa3d55-2ce2-4b73-8938-bb52c2f4a060</t>
  </si>
  <si>
    <t>Г.п. Красный Бор, ул. Комсомольская, д. 19, кор. 2</t>
  </si>
  <si>
    <t>d647308c-0ad2-4923-9a74-344ac90ee45d</t>
  </si>
  <si>
    <t>Г.п. Красный Бор, ул. Комсомольская, д. 2</t>
  </si>
  <si>
    <t>7fc4df07-568e-4970-b4d4-0f6427d4bc8d</t>
  </si>
  <si>
    <t>Г.п. Красный Бор, ул. Комсомольская, д. 4, кор. 1</t>
  </si>
  <si>
    <t>fb343dc9-b318-4048-bd0f-68266213178f</t>
  </si>
  <si>
    <t>Г.п. Красный Бор, ул. Комсомольская, д. 7</t>
  </si>
  <si>
    <t>1814c3f7-2351-4558-a6b7-5692acc437b3</t>
  </si>
  <si>
    <t>Г.п. Красный Бор, ул. Комсомольская, д. 9, кор. 1</t>
  </si>
  <si>
    <t>3479714d-d50e-4acf-b5ec-eda4043aa092</t>
  </si>
  <si>
    <t>Г.п. Красный Бор, ул. Комсомольская, д. 9, кор. 2</t>
  </si>
  <si>
    <t>bd8cb46b-c6cc-4c5f-80d8-929377f5be31</t>
  </si>
  <si>
    <t>Г.п. Красный Бор, ул. Комсомольская, д. 9, кор. 3</t>
  </si>
  <si>
    <t>8d911600-cd39-4f85-8c03-be775ad77ffb</t>
  </si>
  <si>
    <t>Г.п. Красный Бор, ул. Культуры, д. 1/36</t>
  </si>
  <si>
    <t>2abc68af-de28-41e5-9fe6-281d2e3f83ee</t>
  </si>
  <si>
    <t>Г.п. Красный Бор, ул. Культуры, д. 4</t>
  </si>
  <si>
    <t>8a7c82d1-c2e3-428a-afb6-7935ecb7401e</t>
  </si>
  <si>
    <t>Г.п. Красный Бор, ул. Культуры, д. 53</t>
  </si>
  <si>
    <t>6353423e-3262-4fc4-943f-fc706eb92a62</t>
  </si>
  <si>
    <t>Г.п. Красный Бор, ул. Парковая, д. 13</t>
  </si>
  <si>
    <t>dfe0b065-d7a2-4a6c-8e62-05f5e90e4769</t>
  </si>
  <si>
    <t>Г.п. Красный Бор, ул. Парковая, д. 23/2</t>
  </si>
  <si>
    <t>58133c8e-fda4-4fa0-86ef-ddcfef1c2a70</t>
  </si>
  <si>
    <t>Муниципальное образование Любанское городское поселение</t>
  </si>
  <si>
    <t>Г. Любань, ул. Заводская, д. 15а</t>
  </si>
  <si>
    <t>b81d48e0-3103-45c0-95a0-5ee2d0e4bff7</t>
  </si>
  <si>
    <t>Г. Любань, ул. Ленина, д. 4</t>
  </si>
  <si>
    <t>6ba20598-bdbe-42fd-964e-db9ad1e6e9ad</t>
  </si>
  <si>
    <t>Г. Любань, ул. Ленина, д. 36</t>
  </si>
  <si>
    <t>df868e25-8e66-4546-b5a9-a63f0c6abe80</t>
  </si>
  <si>
    <t>Г. Любань, ш. Загородное, д. 1</t>
  </si>
  <si>
    <t>664515a1-8aa8-4623-997e-18fd87751bce</t>
  </si>
  <si>
    <t>Дер. Липки, д. 1</t>
  </si>
  <si>
    <t>6119075d-c0fd-4816-95b8-30a89049edd5</t>
  </si>
  <si>
    <t>Дер. Новинка, ул. Большая, д. 1</t>
  </si>
  <si>
    <t>7d52dd3b-d124-414a-9914-c23ad24e8e96</t>
  </si>
  <si>
    <t>922b53b8-10a8-41fb-9194-60c478eba9f8</t>
  </si>
  <si>
    <t>Пос. Сельцо, д. 9</t>
  </si>
  <si>
    <t>2d88716d-1006-4e17-b9ca-8acdfc26de7c</t>
  </si>
  <si>
    <t>Г. Никольское, просп. Советский, д. 158</t>
  </si>
  <si>
    <t>6d6c21ef-7096-4c05-94a2-302b11d1d627</t>
  </si>
  <si>
    <t>Г. Никольское, просп. Советский, д. 170</t>
  </si>
  <si>
    <t>fd461fb5-466f-4997-9469-68f0de37cf20</t>
  </si>
  <si>
    <t>Г. Никольское, просп. Советский, д. 237</t>
  </si>
  <si>
    <t>798cba8c-ca47-4680-9ecf-844eebdc37ff</t>
  </si>
  <si>
    <t>Г. Никольское, ул. Зеленая, д. 7</t>
  </si>
  <si>
    <t>eb2751b4-47bf-4d8d-bb67-b77d477f9474</t>
  </si>
  <si>
    <t>Г. Никольское, ул. Комсомольская, д. 4</t>
  </si>
  <si>
    <t>017d93be-4f6f-409d-b054-ff073799ec21</t>
  </si>
  <si>
    <t>Г. Никольское, ул. Октябрьская, д. 1</t>
  </si>
  <si>
    <t>f58a5be0-9065-4d2e-ae83-863b0f32f886</t>
  </si>
  <si>
    <t>Г. Никольское, ул. Октябрьская, д. 13</t>
  </si>
  <si>
    <t>9d93def5-4cb0-41d5-a2d7-20639b25a694</t>
  </si>
  <si>
    <t>Г. Никольское, ул. Октябрьская, д. 17</t>
  </si>
  <si>
    <t>a1030ca2-e79e-48a9-8c19-0156b4f880c9</t>
  </si>
  <si>
    <t>Г. Никольское, ул. Парковая, д. 3</t>
  </si>
  <si>
    <t>a653d860-a1ac-4c53-9a7f-972bdbc32991</t>
  </si>
  <si>
    <t>Г. Никольское, ул. Пионерская, д. 1</t>
  </si>
  <si>
    <t>baf3355d-9828-4c56-bd79-0120956c75cf</t>
  </si>
  <si>
    <t>Г. Никольское, ул. Пионерская, д. 3</t>
  </si>
  <si>
    <t>974e2455-439c-4671-936e-6fb73b0fab94</t>
  </si>
  <si>
    <t>Г. Никольское, ул. Пионерская, д. 5</t>
  </si>
  <si>
    <t>1e812ae2-e687-4c92-90ef-e603599e0711</t>
  </si>
  <si>
    <t>Г. Никольское, ул. Первомайская, д. 9</t>
  </si>
  <si>
    <t>2053e820-5283-4c5a-9b70-6b3f96c75a5f</t>
  </si>
  <si>
    <t>Г. Никольское, ул. Первомайская, д. 11</t>
  </si>
  <si>
    <t>2f92f5e1-9b2f-4654-b59e-5733989e3cb5</t>
  </si>
  <si>
    <t>Г. Никольское, ул. Первомайская, д. 12</t>
  </si>
  <si>
    <t>e3224fa4-d5a1-4ee0-8009-576e3efc21c1</t>
  </si>
  <si>
    <t>Г. Никольское, ул. Первомайская, д. 13</t>
  </si>
  <si>
    <t>e79fcec6-99e9-4419-89ca-621f894ed2fc</t>
  </si>
  <si>
    <t>Г. Никольское, ул. Первомайская, д. 15</t>
  </si>
  <si>
    <t>dc785f4f-9c4d-4bf3-bd9e-69326aefdd5b</t>
  </si>
  <si>
    <t>Г. Никольское, ул. Спортивная, д. 7</t>
  </si>
  <si>
    <t>a69d0776-e405-4f5e-9a80-4e2d5ab86be6</t>
  </si>
  <si>
    <t>Г. Никольское, ул. Театральная, д. 6</t>
  </si>
  <si>
    <t>c5139178-c321-41d2-91f0-ad41c377b0d0</t>
  </si>
  <si>
    <t>Г. Никольское, ул. Школьная, д. 4</t>
  </si>
  <si>
    <t>8bdbccc6-6049-44f5-be89-5a8e945d3a5f</t>
  </si>
  <si>
    <t>Муниципальное образование Рябовское городское поселение</t>
  </si>
  <si>
    <t>Г.п. Рябово, ул. Мысленская, д. 2</t>
  </si>
  <si>
    <t>403b6a7c-9d94-4dc7-ad81-107dc205a310</t>
  </si>
  <si>
    <t>Г.п. Рябово, ул. Школьная, д. 2</t>
  </si>
  <si>
    <t>21dd0d13-f3bb-4860-aea3-dc7ff47395f0</t>
  </si>
  <si>
    <t>Г.п. Рябово, ул. Школьная, д. 8</t>
  </si>
  <si>
    <t>795330fb-aec1-4d46-bf0c-09753dc74063</t>
  </si>
  <si>
    <t>Г.п. Рябово, ул. Ленинградская, д. 1, кор. 2</t>
  </si>
  <si>
    <t>3aea6e01-0415-41e3-b499-b59e7e80e5e8</t>
  </si>
  <si>
    <t>Г.п. Рябово, ул. Ленинградская, д. 5</t>
  </si>
  <si>
    <t>c1352edb-6089-4e8d-852f-2eba7cbe7f1e</t>
  </si>
  <si>
    <t>Муниципальное образование Тельмановское сельское поселение</t>
  </si>
  <si>
    <t>Пос. Тельмана, д. 3</t>
  </si>
  <si>
    <t>83b659ed-5937-4760-b30a-7354cdc02482</t>
  </si>
  <si>
    <t>Муниципальное образование Тосненское городское поселение</t>
  </si>
  <si>
    <t>Г. Тосно, пр.Ленина, д. 37</t>
  </si>
  <si>
    <t>24c3a5b0-cbe6-43a6-bcca-6d905952089e</t>
  </si>
  <si>
    <t>Г. Тосно, пр. Ленина, д. 55</t>
  </si>
  <si>
    <t>3a490522-404c-4204-8d8f-a31b84d1bc7a</t>
  </si>
  <si>
    <t>Г. Тосно, пр. Ленина, д. 75</t>
  </si>
  <si>
    <t>0e8560ce-4553-4088-9142-4b3a0727110f</t>
  </si>
  <si>
    <t>Г. Тосно, пр. Пожарный, д. 1</t>
  </si>
  <si>
    <t>e59f85f2-b5e1-46cf-b2b8-6648ff580b9b</t>
  </si>
  <si>
    <t>Г. Тосно, ул. Боярова, д. 10</t>
  </si>
  <si>
    <t>416b82d8-5f0e-40eb-9aa6-6bf171330a70</t>
  </si>
  <si>
    <t>Г. Тосно, ул. Боярова, д. 20а</t>
  </si>
  <si>
    <t>b5aa76d7-0412-4c5e-81b7-36988bc028b7</t>
  </si>
  <si>
    <t>Г. Тосно, ул. Боярова, д. 41</t>
  </si>
  <si>
    <t>6f651718-eb53-4240-bd56-7fe0482042a7</t>
  </si>
  <si>
    <t>Г. Тосно, ул. Блинникова, д. 10</t>
  </si>
  <si>
    <t>71b47cc4-8924-4471-9ba1-ac10e4719ed4</t>
  </si>
  <si>
    <t>Г. Тосно, ул. М. Горького, д. 4</t>
  </si>
  <si>
    <t>beebe95f-e1b7-46f8-bfb2-e980157ee8b4</t>
  </si>
  <si>
    <t>Г. Тосно, ул. Победы, д. 19А</t>
  </si>
  <si>
    <t>0c4f9ff0-9301-4fe6-95b8-2e7d5279a5d0</t>
  </si>
  <si>
    <t>Г. Тосно, ш. Барыбина, д. 11</t>
  </si>
  <si>
    <t>a49b925e-e2d1-45d5-8ea4-cdc88299874e</t>
  </si>
  <si>
    <t>Г. Тосно, ш. Московское, д. 23</t>
  </si>
  <si>
    <t>96e21eb3-c11a-4318-8898-280b80743bc2</t>
  </si>
  <si>
    <t>Г. Тосно, ш. Московское, д. 25</t>
  </si>
  <si>
    <t>c2398164-3031-43e0-8092-5459d210fb5f</t>
  </si>
  <si>
    <t>Дер. Георгиевское, д. 2</t>
  </si>
  <si>
    <t>7bb55ff8-6fa1-4502-bb92-0acd211df44f</t>
  </si>
  <si>
    <t>Дер. Георгиевское, д. 3</t>
  </si>
  <si>
    <t>4a962cd3-2f4c-451d-b7e4-90012c94ef77</t>
  </si>
  <si>
    <t>Дер. Георгиевское, д. 4</t>
  </si>
  <si>
    <t>4987edff-0af4-4396-9a5e-022e683f4ca6</t>
  </si>
  <si>
    <t>Дер. Георгиевское, д. 5</t>
  </si>
  <si>
    <t>522d9fa5-3ecb-42f7-a578-9798cb950e9d</t>
  </si>
  <si>
    <t>Дер. Георгиевское, д. 6</t>
  </si>
  <si>
    <t>066006e9-9d42-4de0-903c-fb994f9623bc</t>
  </si>
  <si>
    <t>Г. Тосно, пр. Ленина, д. 39</t>
  </si>
  <si>
    <t>7fae18db-b555-413e-938d-8ef847a79428</t>
  </si>
  <si>
    <t>Г. Тосно, пр. Ленина, д. 67</t>
  </si>
  <si>
    <t>32e876df-cdf9-41d9-9355-bcdcaeb1aa48</t>
  </si>
  <si>
    <t>Г. Тосно, пр. Ленина, д. 67а</t>
  </si>
  <si>
    <t>56fcac7b-695a-4bd0-b488-1e2b919d6865</t>
  </si>
  <si>
    <t>Г. Тосно, ул. Боярова, д. 5</t>
  </si>
  <si>
    <t>6da88ac8-dfae-4d15-b9fa-97f4c532a633</t>
  </si>
  <si>
    <t>Г. Тосно, ул. М. Горького, д. 13</t>
  </si>
  <si>
    <t>ee327874-fbed-4f82-9435-f426c9aefca4</t>
  </si>
  <si>
    <t>Г. Тосно, ул. М. Горького, д. 6</t>
  </si>
  <si>
    <t>8da3a85e-58a6-4250-9c23-0aac7e0b7b90</t>
  </si>
  <si>
    <t>Г. Тосно, ул. Чехова, д. 5</t>
  </si>
  <si>
    <t>94a29f05-b9bb-48e5-9cb0-983c2f89343a</t>
  </si>
  <si>
    <t>Г. Тосно, ул. Чехова, д. 7</t>
  </si>
  <si>
    <t>7291da87-6f61-4af8-ab04-544907df5de3</t>
  </si>
  <si>
    <t>Г. Тосно, ул. Песочная, д. 46</t>
  </si>
  <si>
    <t>2fded177-a172-4094-99b3-1019500c8353</t>
  </si>
  <si>
    <t>Г. Тосно, ул. Тотмина, д. 3</t>
  </si>
  <si>
    <t>846d9e54-7a6d-43ce-b7ce-f898cef36a98</t>
  </si>
  <si>
    <t>Г. Тосно, ул. Радищева, д. 6</t>
  </si>
  <si>
    <t>d7d37ecb-c71d-4308-8a50-a9e0b974712d</t>
  </si>
  <si>
    <t>Г. Тосно, ул. Радищева, д. 8</t>
  </si>
  <si>
    <t>ba90f5e3-740f-45b4-9882-bf79fa173cfe</t>
  </si>
  <si>
    <t>Г. Тосно, ул. Рабочая, д. 10</t>
  </si>
  <si>
    <t>accf1e9e-5168-4dba-bb93-72c490f9f76c</t>
  </si>
  <si>
    <t>Г. Тосно, ш. Московское, д. 27</t>
  </si>
  <si>
    <t>d41f66e2-ed9d-40d0-95b3-0edebd63bbe8</t>
  </si>
  <si>
    <t>Дер. Тарасово, д. 22</t>
  </si>
  <si>
    <t>7de3e32f-cc64-47bc-8ef8-28b04d4124ee</t>
  </si>
  <si>
    <t>Дер. Тарасово, д. 23</t>
  </si>
  <si>
    <t>10d12d60-6fb9-415d-b2cb-f332799a2a60</t>
  </si>
  <si>
    <t>Пос. Ушаки, д. 4</t>
  </si>
  <si>
    <t>73d83250-c31a-4a9b-89f4-003b15fb4f08</t>
  </si>
  <si>
    <t>Пос. Ушаки, д. 5</t>
  </si>
  <si>
    <t>cf378d48-1a71-4a05-8120-47ed9b86c9a4</t>
  </si>
  <si>
    <t>Пос. Ушаки, д. 7</t>
  </si>
  <si>
    <t>20fdb968-ea4c-49cb-905d-b526db95721a</t>
  </si>
  <si>
    <t>Муниципальное образование Трубникоборское сельское поселение</t>
  </si>
  <si>
    <t>Дер. Трубников Бор, ул. Мира, д. 3а</t>
  </si>
  <si>
    <t>1580e38c-d3a0-400f-b3bf-a902a7f42b74</t>
  </si>
  <si>
    <t>Дер. Чудской Бор, ул. Совхозная, д. 2</t>
  </si>
  <si>
    <t>a025c8b1-0550-4c83-a984-4250154cc1e3</t>
  </si>
  <si>
    <t>Муниципальное образование Ульяновское городское поселение</t>
  </si>
  <si>
    <t>Г.п. Ульяновка, просп. Советский, д. 175/7</t>
  </si>
  <si>
    <t>80e1230a-1b51-473d-b16e-0f89c2d2e2db</t>
  </si>
  <si>
    <t>Г.п. Ульяновка, просп. Советский, д. 177, корп. 3</t>
  </si>
  <si>
    <t>74bc819b-2fbb-434e-9b7a-6ea8531c0ec8</t>
  </si>
  <si>
    <t>Г.п. Ульяновка, ул. Вокзальная, д. 1/1</t>
  </si>
  <si>
    <t>b7ac6f86-053d-4f67-8448-11ff4c28f6df</t>
  </si>
  <si>
    <t>Г.п. Ульяновка, ул. Вокзальная, д. 6/1</t>
  </si>
  <si>
    <t>b10c67c0-d6fe-4405-beeb-dafa9a55dba4</t>
  </si>
  <si>
    <t>Г.п. Ульяновка, ул. Восьмая, д. 39</t>
  </si>
  <si>
    <t>0de20971-e3ca-4bb5-aea9-90ef2922a126</t>
  </si>
  <si>
    <t>Г.п. Ульяновка, ул. Восьмая, д. 41</t>
  </si>
  <si>
    <t>fac6dd83-ace5-462b-96d2-15461df47377</t>
  </si>
  <si>
    <t>Г.п. Ульяновка, ул. Победы, д. 37</t>
  </si>
  <si>
    <t>b16a2966-74bb-4fcd-b210-579d16caa398</t>
  </si>
  <si>
    <t>Г.п. Ульяновка, ул. Щербакова, д. 2</t>
  </si>
  <si>
    <t>306ea466-3d14-48d9-b2ad-1807ad1bc0e7</t>
  </si>
  <si>
    <t>Г.п. Ульяновка, ул. Щербакова, д. 3</t>
  </si>
  <si>
    <t>54d3f197-2c2d-420f-8872-d4dbc244e26b</t>
  </si>
  <si>
    <t>Г.п. Ульяновка, ул. Щербакова, д. 4</t>
  </si>
  <si>
    <t>e3070c6a-0e86-4741-b0fa-9d5429a1894d</t>
  </si>
  <si>
    <t>Муниципальное образование Фёдоровское городское поселение</t>
  </si>
  <si>
    <t>Гп. Федоровское, ул. Почтовая, д. 7</t>
  </si>
  <si>
    <t>0233723b-c889-410e-a935-1a23dc152bf0</t>
  </si>
  <si>
    <t>Гп. Федоровское, ул. Центральная, д. 1</t>
  </si>
  <si>
    <t>e85dcf1f-f565-432b-96fe-52060ee83337</t>
  </si>
  <si>
    <t>Гп. Федоровское, ул. Центральная, д. 2</t>
  </si>
  <si>
    <t>f8115d81-88bf-472c-abb4-2c8b59d451ce</t>
  </si>
  <si>
    <t>Гп. Федоровское, ул. Центральная, д. 8</t>
  </si>
  <si>
    <t>5ed0a503-4271-4897-931c-d0a14f33d54c</t>
  </si>
  <si>
    <t>Гп. Федоровское, ул. Центральная, д. 9</t>
  </si>
  <si>
    <t>96cdfbed-c348-49c6-b8b5-6a5420d95489</t>
  </si>
  <si>
    <t>Гп. Федоровское, ул. Шоссейная, д. 13</t>
  </si>
  <si>
    <t>eedd9f6c-51aa-405c-9bf6-33c63a4c2f71</t>
  </si>
  <si>
    <t>Гп. Федоровское, ул. Шоссейная, д. 5</t>
  </si>
  <si>
    <t>a4e101d8-8f39-43c5-ba4e-36deef956490</t>
  </si>
  <si>
    <t>Муниципальное образование Форносовское городское поселение</t>
  </si>
  <si>
    <t>Г.п. Форносово, пер. Комсомольский, д. 4</t>
  </si>
  <si>
    <t>750208f8-3749-4789-a72b-bcb1a14ce0c6</t>
  </si>
  <si>
    <t>Г.п. Форносово, пер. Комсомольский, д. 6</t>
  </si>
  <si>
    <t>d1d63f5d-ac0f-4b7b-8595-f5d09a456a8c</t>
  </si>
  <si>
    <t>Г.п. Форносово, ул. Советская, д. 10</t>
  </si>
  <si>
    <t>a3945061-a4b0-4bb9-958f-1daba63d89b6</t>
  </si>
  <si>
    <t>Г.п. Форносово, ул. Советская, д. 8</t>
  </si>
  <si>
    <t>eceb5ddd-1ef5-4b31-b1df-feb0705a27a7</t>
  </si>
  <si>
    <t>Г.п. Форносово, ул. Шаронова, д. 3</t>
  </si>
  <si>
    <t>837b770c-291e-42bc-8c52-f6daf7d24d33</t>
  </si>
  <si>
    <t>Г.п. Форносово, ул. Шаронова, д. 5</t>
  </si>
  <si>
    <t>61db2c32-7c92-4b97-adfd-333d3d606596</t>
  </si>
  <si>
    <t>Г.п. Форносово, ул. Шаронова, д. 7</t>
  </si>
  <si>
    <t>fd012be9-0963-4752-ba3c-bbdb8625b165</t>
  </si>
  <si>
    <t>Г.п. Форносово, ул. Шаронова, д. 8</t>
  </si>
  <si>
    <t>454484d9-6721-4b73-80d0-2cefc5f9b053</t>
  </si>
  <si>
    <t>Дер. Поги, ул. Центральная, д. 2</t>
  </si>
  <si>
    <t>4f1c9cf3-9c9c-4244-97cc-291e2a833f64</t>
  </si>
  <si>
    <t>Дер. Поги, ул. Центральная, д. 3</t>
  </si>
  <si>
    <t>83652a06-a632-4e59-9c98-c6500b9f5b30</t>
  </si>
  <si>
    <t>Дер. Поги, ул. Центральная, д. 35</t>
  </si>
  <si>
    <t>2c224ae2-1511-4fc5-a500-289ef766896c</t>
  </si>
  <si>
    <t>Муниципальное образование Шапкинское сельское поселение</t>
  </si>
  <si>
    <t>Пос. Шапки, ул. Школьная, д. 5</t>
  </si>
  <si>
    <t>b62e880d-8959-449a-b639-71946ea6546c</t>
  </si>
  <si>
    <t>Итого</t>
  </si>
  <si>
    <t>Перечень сокращений:</t>
  </si>
  <si>
    <t xml:space="preserve">1. Крыша  - капитальный ремонт крыши
</t>
  </si>
  <si>
    <t>2. Подвал - капитальный ремонт подвального помещения</t>
  </si>
  <si>
    <t>3. Фасад - капитальный ремонт и/или утепление фасада</t>
  </si>
  <si>
    <t>4. ЭС-капитальный ремонт внутридомовых инженерных систем электроснабжения</t>
  </si>
  <si>
    <t>5. ТС  - капитальный ремонт внутридомовых инженерных систем теплоснабжения</t>
  </si>
  <si>
    <t>6. ХВС - капитальный ремонт внутридомовых инженерных систем холодного водоснабжения</t>
  </si>
  <si>
    <t>7. ГВС - капитальный ремонт внутридомовых инженерных систем горячего водоснабжения</t>
  </si>
  <si>
    <t>8. ВО - капитальный ремонт внутридомовых инженерных систем водоотведения</t>
  </si>
  <si>
    <t>9. Фундамент - капитальный ремонт фундамента</t>
  </si>
  <si>
    <t xml:space="preserve">10. ПУ и УУ -  установка коллективных (общедомовых) приборов учета потребления ресурсов, необходимых для предоставления коммунальных услуг, и/или узлов управления и регулирования потребления этих ресурсов 
</t>
  </si>
  <si>
    <t xml:space="preserve">11. Лифт - капитальный ремонт или замена лифтового оборудования, признанного непригодным для эксплуатации, ремонт лифтовых шахт, техническое освидетельствование
  </t>
  </si>
  <si>
    <t>12.ТО лифт- техническое освидетельствование лифтового оборудования</t>
  </si>
  <si>
    <t xml:space="preserve">13. ПИР - разработка проектной (сметной) документации
</t>
  </si>
  <si>
    <t>14. РО - способ формирования фонда капитального ремонта на счете  регионального оператора</t>
  </si>
  <si>
    <t>15. ССРО - способ формирования фонда капитального ремонта на специальном счете регионального оператора</t>
  </si>
  <si>
    <t>16. СС - способ формирования фонда капитального ремонта на специальном счете</t>
  </si>
  <si>
    <t xml:space="preserve">17. ОКН - объект культурного наследия </t>
  </si>
  <si>
    <t>Наименование 
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</si>
</sst>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0"/>
    <numFmt numFmtId="165" formatCode="_-* #,##0.00_-;\-* #,##0.00_-;_-* &quot;-&quot;??_-;_-@_-"/>
    <numFmt numFmtId="166" formatCode="#,##0.0"/>
    <numFmt numFmtId="167" formatCode="#,##0.00000"/>
  </numFmts>
  <fonts count="14" x14ac:knownFonts="1">
    <font>
      <sz val="11"/>
      <color theme="1"/>
      <name val="Calibri"/>
      <scheme val="minor"/>
    </font>
    <font>
      <sz val="11"/>
      <name val="Calibri"/>
    </font>
    <font>
      <sz val="9"/>
      <name val="Times New Roman"/>
    </font>
    <font>
      <sz val="9"/>
      <color theme="1"/>
      <name val="Times New Roman"/>
    </font>
    <font>
      <sz val="12"/>
      <name val="Times New Roman"/>
    </font>
    <font>
      <sz val="9"/>
      <color theme="1"/>
      <name val="Calibri"/>
      <scheme val="minor"/>
    </font>
    <font>
      <sz val="9"/>
      <color rgb="FF2D2F39"/>
      <name val="Times New Roman"/>
    </font>
    <font>
      <sz val="9"/>
      <color indexed="2"/>
      <name val="Times New Roman"/>
    </font>
    <font>
      <b/>
      <sz val="9"/>
      <color theme="1"/>
      <name val="Times New Roman"/>
    </font>
    <font>
      <b/>
      <sz val="9"/>
      <name val="Times New Roman"/>
    </font>
    <font>
      <b/>
      <sz val="9"/>
      <color indexed="2"/>
      <name val="Times New Roman"/>
    </font>
    <font>
      <sz val="8"/>
      <name val="Times New Roman"/>
    </font>
    <font>
      <sz val="9"/>
      <color theme="0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43" fontId="13" fillId="0" borderId="0" applyFont="0" applyFill="0" applyBorder="0" applyProtection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 wrapText="1"/>
    </xf>
    <xf numFmtId="0" fontId="3" fillId="0" borderId="0" xfId="0" applyFont="1"/>
    <xf numFmtId="0" fontId="3" fillId="0" borderId="5" xfId="0" applyFont="1" applyBorder="1" applyAlignment="1">
      <alignment vertical="top" wrapText="1"/>
    </xf>
    <xf numFmtId="4" fontId="2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14" fontId="3" fillId="0" borderId="5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4" fontId="3" fillId="0" borderId="0" xfId="0" applyNumberFormat="1" applyFont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43" fontId="3" fillId="0" borderId="5" xfId="5" applyNumberFormat="1" applyFont="1" applyBorder="1" applyAlignment="1">
      <alignment horizontal="center" vertical="top" wrapText="1"/>
    </xf>
    <xf numFmtId="2" fontId="3" fillId="0" borderId="5" xfId="5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top"/>
    </xf>
    <xf numFmtId="43" fontId="3" fillId="0" borderId="5" xfId="5" applyNumberFormat="1" applyFont="1" applyBorder="1" applyAlignment="1">
      <alignment horizontal="center" vertical="top"/>
    </xf>
    <xf numFmtId="2" fontId="3" fillId="0" borderId="5" xfId="5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165" fontId="3" fillId="0" borderId="5" xfId="0" applyNumberFormat="1" applyFont="1" applyBorder="1" applyAlignment="1">
      <alignment vertical="top" wrapText="1"/>
    </xf>
    <xf numFmtId="2" fontId="3" fillId="0" borderId="5" xfId="0" applyNumberFormat="1" applyFont="1" applyBorder="1" applyAlignment="1">
      <alignment vertical="top" wrapText="1"/>
    </xf>
    <xf numFmtId="43" fontId="3" fillId="0" borderId="5" xfId="5" applyNumberFormat="1" applyFont="1" applyBorder="1" applyAlignment="1">
      <alignment vertical="top" wrapText="1"/>
    </xf>
    <xf numFmtId="2" fontId="3" fillId="0" borderId="5" xfId="5" applyNumberFormat="1" applyFont="1" applyBorder="1" applyAlignment="1">
      <alignment vertical="top" wrapText="1"/>
    </xf>
    <xf numFmtId="43" fontId="2" fillId="0" borderId="5" xfId="5" applyNumberFormat="1" applyFont="1" applyBorder="1" applyAlignment="1">
      <alignment horizontal="center" vertical="top"/>
    </xf>
    <xf numFmtId="2" fontId="2" fillId="0" borderId="5" xfId="5" applyNumberFormat="1" applyFont="1" applyBorder="1" applyAlignment="1">
      <alignment horizontal="center" vertical="top"/>
    </xf>
    <xf numFmtId="43" fontId="2" fillId="0" borderId="5" xfId="5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2" fillId="0" borderId="5" xfId="3" applyFont="1" applyBorder="1" applyAlignment="1">
      <alignment horizontal="center" vertical="top" wrapText="1"/>
    </xf>
    <xf numFmtId="0" fontId="2" fillId="0" borderId="5" xfId="3" applyFont="1" applyBorder="1" applyAlignment="1">
      <alignment horizontal="left" vertical="top" wrapText="1"/>
    </xf>
    <xf numFmtId="4" fontId="2" fillId="0" borderId="0" xfId="0" applyNumberFormat="1" applyFont="1" applyAlignment="1">
      <alignment vertical="top" wrapText="1"/>
    </xf>
    <xf numFmtId="14" fontId="2" fillId="0" borderId="5" xfId="0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vertical="top"/>
    </xf>
    <xf numFmtId="2" fontId="2" fillId="0" borderId="5" xfId="0" applyNumberFormat="1" applyFont="1" applyBorder="1" applyAlignment="1">
      <alignment horizontal="center" vertical="top"/>
    </xf>
    <xf numFmtId="43" fontId="3" fillId="0" borderId="5" xfId="5" applyNumberFormat="1" applyFont="1" applyBorder="1" applyAlignment="1">
      <alignment vertical="top"/>
    </xf>
    <xf numFmtId="4" fontId="3" fillId="0" borderId="5" xfId="0" applyNumberFormat="1" applyFont="1" applyBorder="1" applyAlignment="1">
      <alignment vertical="top" wrapText="1"/>
    </xf>
    <xf numFmtId="14" fontId="3" fillId="0" borderId="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top" wrapText="1"/>
    </xf>
    <xf numFmtId="11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166" fontId="2" fillId="0" borderId="5" xfId="3" applyNumberFormat="1" applyFont="1" applyBorder="1" applyAlignment="1">
      <alignment horizontal="center" vertical="center" wrapText="1"/>
    </xf>
    <xf numFmtId="2" fontId="2" fillId="0" borderId="5" xfId="5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167" fontId="2" fillId="0" borderId="5" xfId="0" applyNumberFormat="1" applyFont="1" applyBorder="1" applyAlignment="1">
      <alignment vertical="top"/>
    </xf>
    <xf numFmtId="167" fontId="2" fillId="0" borderId="0" xfId="0" applyNumberFormat="1" applyFont="1"/>
    <xf numFmtId="0" fontId="3" fillId="0" borderId="5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4" fontId="3" fillId="0" borderId="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4" fontId="3" fillId="2" borderId="0" xfId="0" applyNumberFormat="1" applyFont="1" applyFill="1" applyAlignment="1">
      <alignment horizontal="center" vertical="top"/>
    </xf>
    <xf numFmtId="4" fontId="3" fillId="2" borderId="5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14" fontId="3" fillId="2" borderId="0" xfId="0" applyNumberFormat="1" applyFont="1" applyFill="1" applyAlignment="1">
      <alignment horizontal="center" vertical="top"/>
    </xf>
    <xf numFmtId="0" fontId="2" fillId="2" borderId="5" xfId="0" applyFont="1" applyFill="1" applyBorder="1" applyAlignment="1">
      <alignment vertical="top"/>
    </xf>
    <xf numFmtId="164" fontId="3" fillId="2" borderId="0" xfId="0" applyNumberFormat="1" applyFont="1" applyFill="1" applyAlignment="1">
      <alignment horizontal="center" vertical="top"/>
    </xf>
    <xf numFmtId="0" fontId="2" fillId="0" borderId="5" xfId="3" applyFont="1" applyBorder="1" applyAlignment="1">
      <alignment vertical="top" wrapText="1"/>
    </xf>
    <xf numFmtId="4" fontId="2" fillId="0" borderId="5" xfId="0" applyNumberFormat="1" applyFont="1" applyBorder="1" applyAlignment="1">
      <alignment horizontal="left" vertical="top"/>
    </xf>
    <xf numFmtId="0" fontId="2" fillId="0" borderId="5" xfId="3" applyFont="1" applyBorder="1" applyAlignment="1">
      <alignment horizontal="center" vertical="center" wrapText="1"/>
    </xf>
    <xf numFmtId="2" fontId="3" fillId="0" borderId="5" xfId="5" applyNumberFormat="1" applyFont="1" applyBorder="1" applyAlignment="1">
      <alignment vertical="top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 wrapText="1"/>
    </xf>
    <xf numFmtId="4" fontId="8" fillId="0" borderId="7" xfId="0" applyNumberFormat="1" applyFont="1" applyBorder="1" applyAlignment="1">
      <alignment horizontal="center" vertical="top" wrapText="1"/>
    </xf>
    <xf numFmtId="4" fontId="8" fillId="0" borderId="7" xfId="0" applyNumberFormat="1" applyFont="1" applyBorder="1" applyAlignment="1">
      <alignment horizontal="center" vertical="top"/>
    </xf>
    <xf numFmtId="4" fontId="9" fillId="0" borderId="7" xfId="0" applyNumberFormat="1" applyFont="1" applyBorder="1" applyAlignment="1">
      <alignment horizontal="center" vertical="top"/>
    </xf>
    <xf numFmtId="4" fontId="10" fillId="0" borderId="7" xfId="0" applyNumberFormat="1" applyFont="1" applyBorder="1" applyAlignment="1">
      <alignment horizontal="center" vertical="top"/>
    </xf>
    <xf numFmtId="3" fontId="9" fillId="0" borderId="7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vertical="top"/>
    </xf>
    <xf numFmtId="0" fontId="3" fillId="0" borderId="7" xfId="0" applyFont="1" applyBorder="1" applyAlignment="1">
      <alignment horizontal="center" vertical="top"/>
    </xf>
    <xf numFmtId="4" fontId="8" fillId="0" borderId="5" xfId="0" applyNumberFormat="1" applyFont="1" applyBorder="1" applyAlignment="1">
      <alignment vertical="top"/>
    </xf>
    <xf numFmtId="4" fontId="9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vertical="top" wrapText="1"/>
    </xf>
    <xf numFmtId="4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top"/>
    </xf>
    <xf numFmtId="3" fontId="9" fillId="0" borderId="5" xfId="0" applyNumberFormat="1" applyFont="1" applyBorder="1" applyAlignment="1">
      <alignment horizontal="center" vertical="top"/>
    </xf>
    <xf numFmtId="4" fontId="10" fillId="0" borderId="5" xfId="0" applyNumberFormat="1" applyFont="1" applyBorder="1" applyAlignment="1">
      <alignment horizontal="center" vertical="top"/>
    </xf>
    <xf numFmtId="4" fontId="8" fillId="0" borderId="0" xfId="0" applyNumberFormat="1" applyFont="1" applyAlignment="1">
      <alignment vertical="top"/>
    </xf>
    <xf numFmtId="0" fontId="8" fillId="0" borderId="5" xfId="0" applyFont="1" applyBorder="1" applyAlignment="1">
      <alignment vertical="top"/>
    </xf>
    <xf numFmtId="2" fontId="9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vertical="top" wrapText="1"/>
    </xf>
    <xf numFmtId="0" fontId="11" fillId="0" borderId="0" xfId="3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top" wrapText="1"/>
    </xf>
    <xf numFmtId="2" fontId="7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 wrapText="1"/>
    </xf>
    <xf numFmtId="0" fontId="11" fillId="0" borderId="0" xfId="3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left" vertical="top" wrapText="1"/>
    </xf>
    <xf numFmtId="2" fontId="9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4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 wrapText="1"/>
    </xf>
    <xf numFmtId="2" fontId="11" fillId="0" borderId="0" xfId="0" applyNumberFormat="1" applyFont="1" applyAlignment="1">
      <alignment vertical="top" wrapText="1"/>
    </xf>
    <xf numFmtId="0" fontId="11" fillId="0" borderId="0" xfId="0" applyFont="1" applyAlignment="1">
      <alignment horizontal="left" vertical="top"/>
    </xf>
    <xf numFmtId="2" fontId="2" fillId="0" borderId="0" xfId="0" applyNumberFormat="1" applyFont="1"/>
    <xf numFmtId="3" fontId="2" fillId="0" borderId="0" xfId="0" applyNumberFormat="1" applyFont="1"/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0" xfId="3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</cellXfs>
  <cellStyles count="6">
    <cellStyle name="Обычный" xfId="0" builtinId="0"/>
    <cellStyle name="Обычный 2 5" xfId="1"/>
    <cellStyle name="Обычный 4" xfId="2"/>
    <cellStyle name="Обычный 6" xfId="3"/>
    <cellStyle name="Обычный 6 6" xfId="4"/>
    <cellStyle name="Финансовый" xfId="5" builtinId="3"/>
  </cellStyles>
  <dxfs count="7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38"/>
  <sheetViews>
    <sheetView showGridLines="0" tabSelected="1" topLeftCell="E1" workbookViewId="0">
      <pane ySplit="4" topLeftCell="A5" activePane="bottomLeft" state="frozen"/>
      <selection activeCell="M3518" sqref="M3518"/>
      <selection pane="bottomLeft" activeCell="E5" sqref="E5"/>
    </sheetView>
  </sheetViews>
  <sheetFormatPr defaultColWidth="9.140625" defaultRowHeight="30" customHeight="1" x14ac:dyDescent="0.2"/>
  <cols>
    <col min="1" max="1" width="10" style="2" customWidth="1"/>
    <col min="2" max="2" width="10.5703125" style="2" customWidth="1"/>
    <col min="3" max="3" width="18.140625" style="3" customWidth="1"/>
    <col min="4" max="4" width="31.5703125" style="3" customWidth="1"/>
    <col min="5" max="5" width="32.140625" style="3" customWidth="1"/>
    <col min="6" max="6" width="25.42578125" style="4" customWidth="1"/>
    <col min="7" max="7" width="10.7109375" style="2" customWidth="1"/>
    <col min="8" max="8" width="15.42578125" style="4" customWidth="1"/>
    <col min="9" max="9" width="8.28515625" style="5" hidden="1" customWidth="1"/>
    <col min="10" max="10" width="18.85546875" style="6" customWidth="1"/>
    <col min="11" max="11" width="21.42578125" style="7" customWidth="1"/>
    <col min="12" max="12" width="3" style="8" hidden="1" customWidth="1"/>
    <col min="13" max="13" width="16.7109375" style="9" customWidth="1"/>
    <col min="14" max="14" width="17.5703125" style="9" customWidth="1"/>
    <col min="15" max="15" width="9" style="3" customWidth="1"/>
    <col min="16" max="16" width="13.140625" style="10" hidden="1" customWidth="1"/>
    <col min="17" max="17" width="33.5703125" style="11" hidden="1" customWidth="1"/>
    <col min="18" max="18" width="34.5703125" style="11" hidden="1" customWidth="1"/>
    <col min="19" max="19" width="12.42578125" style="2" bestFit="1" customWidth="1"/>
    <col min="20" max="20" width="14.5703125" style="12" customWidth="1"/>
    <col min="21" max="21" width="20.140625" style="12" customWidth="1"/>
    <col min="22" max="22" width="14" style="12" bestFit="1" customWidth="1"/>
    <col min="23" max="23" width="12.42578125" style="1" customWidth="1"/>
    <col min="24" max="16384" width="9.140625" style="1"/>
  </cols>
  <sheetData>
    <row r="1" spans="1:23" ht="21.4" customHeight="1" x14ac:dyDescent="0.2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</row>
    <row r="2" spans="1:23" s="13" customFormat="1" ht="42" customHeight="1" x14ac:dyDescent="0.2">
      <c r="A2" s="153" t="s">
        <v>1</v>
      </c>
      <c r="B2" s="153" t="s">
        <v>2</v>
      </c>
      <c r="C2" s="153" t="s">
        <v>3</v>
      </c>
      <c r="D2" s="153" t="s">
        <v>3573</v>
      </c>
      <c r="E2" s="153" t="s">
        <v>4</v>
      </c>
      <c r="F2" s="153" t="s">
        <v>5</v>
      </c>
      <c r="G2" s="153" t="s">
        <v>6</v>
      </c>
      <c r="H2" s="153" t="s">
        <v>7</v>
      </c>
      <c r="I2" s="156" t="s">
        <v>8</v>
      </c>
      <c r="J2" s="157"/>
      <c r="K2" s="158"/>
      <c r="L2" s="157"/>
      <c r="M2" s="159"/>
      <c r="N2" s="160" t="s">
        <v>9</v>
      </c>
      <c r="O2" s="153" t="s">
        <v>10</v>
      </c>
      <c r="P2" s="16"/>
      <c r="Q2" s="17"/>
      <c r="R2" s="17"/>
      <c r="S2" s="162" t="s">
        <v>11</v>
      </c>
      <c r="T2" s="162" t="s">
        <v>12</v>
      </c>
      <c r="U2" s="163"/>
      <c r="V2" s="163"/>
    </row>
    <row r="3" spans="1:23" s="13" customFormat="1" ht="42" customHeight="1" x14ac:dyDescent="0.2">
      <c r="A3" s="154"/>
      <c r="B3" s="155"/>
      <c r="C3" s="155"/>
      <c r="D3" s="155"/>
      <c r="E3" s="155"/>
      <c r="F3" s="155"/>
      <c r="G3" s="155"/>
      <c r="H3" s="155"/>
      <c r="I3" s="19" t="s">
        <v>13</v>
      </c>
      <c r="J3" s="20" t="s">
        <v>14</v>
      </c>
      <c r="K3" s="21" t="s">
        <v>15</v>
      </c>
      <c r="L3" s="22" t="s">
        <v>16</v>
      </c>
      <c r="M3" s="15" t="s">
        <v>17</v>
      </c>
      <c r="N3" s="161"/>
      <c r="O3" s="155"/>
      <c r="P3" s="16"/>
      <c r="Q3" s="17"/>
      <c r="R3" s="17"/>
      <c r="S3" s="153"/>
      <c r="T3" s="14" t="s">
        <v>18</v>
      </c>
      <c r="U3" s="14" t="s">
        <v>19</v>
      </c>
      <c r="V3" s="14" t="s">
        <v>20</v>
      </c>
    </row>
    <row r="4" spans="1:23" s="23" customFormat="1" ht="17.25" customHeight="1" x14ac:dyDescent="0.2">
      <c r="A4" s="24">
        <v>1</v>
      </c>
      <c r="B4" s="24">
        <v>2</v>
      </c>
      <c r="C4" s="25">
        <v>3</v>
      </c>
      <c r="D4" s="25">
        <v>4</v>
      </c>
      <c r="E4" s="25">
        <v>5</v>
      </c>
      <c r="F4" s="25">
        <v>6</v>
      </c>
      <c r="G4" s="24">
        <v>7</v>
      </c>
      <c r="H4" s="25">
        <v>8</v>
      </c>
      <c r="I4" s="26">
        <v>9</v>
      </c>
      <c r="J4" s="26">
        <v>9</v>
      </c>
      <c r="K4" s="27">
        <v>10</v>
      </c>
      <c r="L4" s="28">
        <v>10</v>
      </c>
      <c r="M4" s="28">
        <v>11</v>
      </c>
      <c r="N4" s="28">
        <v>12</v>
      </c>
      <c r="O4" s="25">
        <v>13</v>
      </c>
      <c r="P4" s="27"/>
      <c r="Q4" s="24"/>
      <c r="R4" s="24"/>
      <c r="S4" s="24">
        <v>14</v>
      </c>
      <c r="T4" s="24">
        <v>15</v>
      </c>
      <c r="U4" s="24">
        <v>16</v>
      </c>
      <c r="V4" s="24">
        <v>17</v>
      </c>
    </row>
    <row r="5" spans="1:23" s="29" customFormat="1" ht="42" customHeight="1" x14ac:dyDescent="0.2">
      <c r="A5" s="24">
        <v>1</v>
      </c>
      <c r="B5" s="24">
        <v>2024</v>
      </c>
      <c r="C5" s="30" t="s">
        <v>21</v>
      </c>
      <c r="D5" s="30" t="s">
        <v>22</v>
      </c>
      <c r="E5" s="30" t="s">
        <v>23</v>
      </c>
      <c r="F5" s="25" t="s">
        <v>24</v>
      </c>
      <c r="G5" s="24" t="s">
        <v>25</v>
      </c>
      <c r="H5" s="25" t="s">
        <v>26</v>
      </c>
      <c r="I5" s="31">
        <v>6181071</v>
      </c>
      <c r="J5" s="32">
        <f t="shared" ref="J5:J8" si="0">IF(O5&gt;0,O5,K5)</f>
        <v>6181071</v>
      </c>
      <c r="K5" s="27">
        <f t="shared" ref="K5:K8" si="1">IF(P5&gt;0,P5,L5)</f>
        <v>6181071</v>
      </c>
      <c r="L5" s="33">
        <f t="shared" ref="L5:L9" si="2">I5</f>
        <v>6181071</v>
      </c>
      <c r="M5" s="33"/>
      <c r="N5" s="33">
        <f t="shared" ref="N5:N9" si="3">J5*0.0214</f>
        <v>132274.91939999998</v>
      </c>
      <c r="O5" s="30"/>
      <c r="P5" s="34"/>
      <c r="Q5" s="34"/>
      <c r="R5" s="34"/>
      <c r="S5" s="35">
        <v>46021</v>
      </c>
      <c r="T5" s="34"/>
      <c r="U5" s="36"/>
      <c r="V5" s="34"/>
      <c r="W5" s="37"/>
    </row>
    <row r="6" spans="1:23" s="29" customFormat="1" ht="45.75" customHeight="1" x14ac:dyDescent="0.2">
      <c r="A6" s="24">
        <f t="shared" ref="A6:A40" si="4">A5+1</f>
        <v>2</v>
      </c>
      <c r="B6" s="24">
        <v>2024</v>
      </c>
      <c r="C6" s="30" t="s">
        <v>21</v>
      </c>
      <c r="D6" s="30" t="s">
        <v>22</v>
      </c>
      <c r="E6" s="30" t="s">
        <v>27</v>
      </c>
      <c r="F6" s="25" t="s">
        <v>28</v>
      </c>
      <c r="G6" s="24" t="s">
        <v>25</v>
      </c>
      <c r="H6" s="25" t="s">
        <v>26</v>
      </c>
      <c r="I6" s="31">
        <v>3863829</v>
      </c>
      <c r="J6" s="32">
        <f t="shared" si="0"/>
        <v>3863829</v>
      </c>
      <c r="K6" s="27">
        <f t="shared" si="1"/>
        <v>3863829</v>
      </c>
      <c r="L6" s="33">
        <f t="shared" si="2"/>
        <v>3863829</v>
      </c>
      <c r="M6" s="33"/>
      <c r="N6" s="33">
        <f t="shared" si="3"/>
        <v>82685.940600000002</v>
      </c>
      <c r="O6" s="30"/>
      <c r="P6" s="34"/>
      <c r="Q6" s="34"/>
      <c r="R6" s="34"/>
      <c r="S6" s="35">
        <v>46021</v>
      </c>
      <c r="T6" s="34"/>
      <c r="U6" s="36"/>
      <c r="V6" s="34"/>
      <c r="W6" s="37"/>
    </row>
    <row r="7" spans="1:23" s="29" customFormat="1" ht="46.5" customHeight="1" x14ac:dyDescent="0.2">
      <c r="A7" s="24">
        <f t="shared" si="4"/>
        <v>3</v>
      </c>
      <c r="B7" s="24">
        <v>2024</v>
      </c>
      <c r="C7" s="30" t="s">
        <v>21</v>
      </c>
      <c r="D7" s="30" t="s">
        <v>22</v>
      </c>
      <c r="E7" s="30" t="s">
        <v>29</v>
      </c>
      <c r="F7" s="25" t="s">
        <v>30</v>
      </c>
      <c r="G7" s="24" t="s">
        <v>25</v>
      </c>
      <c r="H7" s="25" t="s">
        <v>31</v>
      </c>
      <c r="I7" s="31">
        <v>1158240</v>
      </c>
      <c r="J7" s="32">
        <f t="shared" si="0"/>
        <v>1158240</v>
      </c>
      <c r="K7" s="27">
        <f t="shared" si="1"/>
        <v>1158240</v>
      </c>
      <c r="L7" s="33">
        <f t="shared" si="2"/>
        <v>1158240</v>
      </c>
      <c r="M7" s="33"/>
      <c r="N7" s="33"/>
      <c r="O7" s="30"/>
      <c r="P7" s="34"/>
      <c r="Q7" s="34"/>
      <c r="R7" s="34"/>
      <c r="S7" s="35">
        <v>46021</v>
      </c>
      <c r="T7" s="34"/>
      <c r="U7" s="36"/>
      <c r="V7" s="34"/>
      <c r="W7" s="37"/>
    </row>
    <row r="8" spans="1:23" s="29" customFormat="1" ht="36.75" customHeight="1" x14ac:dyDescent="0.2">
      <c r="A8" s="24">
        <f t="shared" si="4"/>
        <v>4</v>
      </c>
      <c r="B8" s="24">
        <v>2024</v>
      </c>
      <c r="C8" s="30" t="s">
        <v>21</v>
      </c>
      <c r="D8" s="30" t="s">
        <v>22</v>
      </c>
      <c r="E8" s="30" t="s">
        <v>32</v>
      </c>
      <c r="F8" s="25" t="s">
        <v>33</v>
      </c>
      <c r="G8" s="24" t="s">
        <v>25</v>
      </c>
      <c r="H8" s="25" t="s">
        <v>34</v>
      </c>
      <c r="I8" s="31">
        <v>437190</v>
      </c>
      <c r="J8" s="32">
        <f t="shared" si="0"/>
        <v>437190</v>
      </c>
      <c r="K8" s="27">
        <f t="shared" si="1"/>
        <v>437190</v>
      </c>
      <c r="L8" s="33">
        <f t="shared" si="2"/>
        <v>437190</v>
      </c>
      <c r="M8" s="33"/>
      <c r="N8" s="33"/>
      <c r="O8" s="30"/>
      <c r="P8" s="34"/>
      <c r="Q8" s="34"/>
      <c r="R8" s="34"/>
      <c r="S8" s="35">
        <v>46021</v>
      </c>
      <c r="T8" s="34"/>
      <c r="U8" s="36"/>
      <c r="V8" s="34"/>
      <c r="W8" s="37"/>
    </row>
    <row r="9" spans="1:23" s="29" customFormat="1" ht="42" customHeight="1" x14ac:dyDescent="0.2">
      <c r="A9" s="24">
        <f t="shared" si="4"/>
        <v>5</v>
      </c>
      <c r="B9" s="24">
        <v>2024</v>
      </c>
      <c r="C9" s="30" t="s">
        <v>21</v>
      </c>
      <c r="D9" s="30" t="s">
        <v>22</v>
      </c>
      <c r="E9" s="30" t="s">
        <v>35</v>
      </c>
      <c r="F9" s="25" t="s">
        <v>36</v>
      </c>
      <c r="G9" s="24" t="s">
        <v>25</v>
      </c>
      <c r="H9" s="25" t="s">
        <v>37</v>
      </c>
      <c r="I9" s="31">
        <v>46097079</v>
      </c>
      <c r="J9" s="32">
        <f>K9+M9</f>
        <v>32285982.640000001</v>
      </c>
      <c r="K9" s="27">
        <v>16142991.32</v>
      </c>
      <c r="L9" s="33">
        <f t="shared" si="2"/>
        <v>46097079</v>
      </c>
      <c r="M9" s="33">
        <v>16142991.32</v>
      </c>
      <c r="N9" s="33">
        <f t="shared" si="3"/>
        <v>690920.02849599998</v>
      </c>
      <c r="O9" s="30"/>
      <c r="P9" s="34"/>
      <c r="Q9" s="34"/>
      <c r="R9" s="34"/>
      <c r="S9" s="35">
        <v>46021</v>
      </c>
      <c r="T9" s="34"/>
      <c r="U9" s="36"/>
      <c r="V9" s="34"/>
    </row>
    <row r="10" spans="1:23" s="29" customFormat="1" ht="40.5" customHeight="1" x14ac:dyDescent="0.2">
      <c r="A10" s="24">
        <f t="shared" si="4"/>
        <v>6</v>
      </c>
      <c r="B10" s="24">
        <v>2024</v>
      </c>
      <c r="C10" s="30" t="s">
        <v>21</v>
      </c>
      <c r="D10" s="30" t="s">
        <v>22</v>
      </c>
      <c r="E10" s="30" t="s">
        <v>38</v>
      </c>
      <c r="F10" s="25" t="s">
        <v>39</v>
      </c>
      <c r="G10" s="24" t="s">
        <v>25</v>
      </c>
      <c r="H10" s="25" t="s">
        <v>34</v>
      </c>
      <c r="I10" s="31">
        <v>527250</v>
      </c>
      <c r="J10" s="32">
        <f t="shared" ref="J10:J22" si="5">IF(P10&gt;0,P10,L10)</f>
        <v>527250</v>
      </c>
      <c r="K10" s="27">
        <f t="shared" ref="K10:K40" si="6">IF(P10&gt;0,P10,L10)</f>
        <v>527250</v>
      </c>
      <c r="L10" s="33">
        <f t="shared" ref="L10:L73" si="7">I10</f>
        <v>527250</v>
      </c>
      <c r="M10" s="33"/>
      <c r="N10" s="33"/>
      <c r="O10" s="30"/>
      <c r="P10" s="34"/>
      <c r="Q10" s="34"/>
      <c r="R10" s="34"/>
      <c r="S10" s="35">
        <v>46021</v>
      </c>
      <c r="T10" s="34"/>
      <c r="U10" s="36"/>
      <c r="V10" s="34"/>
      <c r="W10" s="37"/>
    </row>
    <row r="11" spans="1:23" s="29" customFormat="1" ht="41.25" customHeight="1" x14ac:dyDescent="0.2">
      <c r="A11" s="24">
        <f t="shared" si="4"/>
        <v>7</v>
      </c>
      <c r="B11" s="24">
        <v>2024</v>
      </c>
      <c r="C11" s="30" t="s">
        <v>21</v>
      </c>
      <c r="D11" s="30" t="s">
        <v>22</v>
      </c>
      <c r="E11" s="30" t="s">
        <v>40</v>
      </c>
      <c r="F11" s="25" t="s">
        <v>41</v>
      </c>
      <c r="G11" s="24" t="s">
        <v>25</v>
      </c>
      <c r="H11" s="25" t="s">
        <v>42</v>
      </c>
      <c r="I11" s="31">
        <v>1155600</v>
      </c>
      <c r="J11" s="32">
        <f t="shared" si="5"/>
        <v>1155600</v>
      </c>
      <c r="K11" s="27">
        <f t="shared" si="6"/>
        <v>1155600</v>
      </c>
      <c r="L11" s="33">
        <f t="shared" si="7"/>
        <v>1155600</v>
      </c>
      <c r="M11" s="33"/>
      <c r="N11" s="33"/>
      <c r="O11" s="30"/>
      <c r="P11" s="34"/>
      <c r="Q11" s="34"/>
      <c r="R11" s="34"/>
      <c r="S11" s="35">
        <v>46021</v>
      </c>
      <c r="T11" s="34"/>
      <c r="U11" s="36"/>
      <c r="V11" s="34"/>
      <c r="W11" s="37"/>
    </row>
    <row r="12" spans="1:23" s="29" customFormat="1" ht="38.25" customHeight="1" x14ac:dyDescent="0.2">
      <c r="A12" s="24">
        <f t="shared" si="4"/>
        <v>8</v>
      </c>
      <c r="B12" s="24">
        <v>2024</v>
      </c>
      <c r="C12" s="30" t="s">
        <v>21</v>
      </c>
      <c r="D12" s="30" t="s">
        <v>22</v>
      </c>
      <c r="E12" s="30" t="s">
        <v>43</v>
      </c>
      <c r="F12" s="25" t="s">
        <v>44</v>
      </c>
      <c r="G12" s="24" t="s">
        <v>25</v>
      </c>
      <c r="H12" s="25" t="s">
        <v>45</v>
      </c>
      <c r="I12" s="31">
        <v>829448.88504472782</v>
      </c>
      <c r="J12" s="32">
        <f t="shared" si="5"/>
        <v>829448.88504472782</v>
      </c>
      <c r="K12" s="27">
        <f t="shared" si="6"/>
        <v>829448.88504472782</v>
      </c>
      <c r="L12" s="33">
        <f t="shared" si="7"/>
        <v>829448.88504472782</v>
      </c>
      <c r="M12" s="33"/>
      <c r="N12" s="33">
        <f t="shared" ref="N12:N75" si="8">J12*0.0214</f>
        <v>17750.206139957176</v>
      </c>
      <c r="O12" s="30"/>
      <c r="P12" s="34"/>
      <c r="Q12" s="34"/>
      <c r="R12" s="34"/>
      <c r="S12" s="35">
        <v>46021</v>
      </c>
      <c r="T12" s="34"/>
      <c r="U12" s="36"/>
      <c r="V12" s="34"/>
      <c r="W12" s="37"/>
    </row>
    <row r="13" spans="1:23" s="29" customFormat="1" ht="42.75" customHeight="1" x14ac:dyDescent="0.2">
      <c r="A13" s="24">
        <f t="shared" si="4"/>
        <v>9</v>
      </c>
      <c r="B13" s="24">
        <v>2024</v>
      </c>
      <c r="C13" s="30" t="s">
        <v>21</v>
      </c>
      <c r="D13" s="30" t="s">
        <v>22</v>
      </c>
      <c r="E13" s="30" t="s">
        <v>43</v>
      </c>
      <c r="F13" s="25" t="s">
        <v>44</v>
      </c>
      <c r="G13" s="24" t="s">
        <v>25</v>
      </c>
      <c r="H13" s="25" t="s">
        <v>46</v>
      </c>
      <c r="I13" s="31">
        <v>812747.98323295196</v>
      </c>
      <c r="J13" s="32">
        <f t="shared" si="5"/>
        <v>812747.98323295196</v>
      </c>
      <c r="K13" s="27">
        <f t="shared" si="6"/>
        <v>812747.98323295196</v>
      </c>
      <c r="L13" s="33">
        <f t="shared" si="7"/>
        <v>812747.98323295196</v>
      </c>
      <c r="M13" s="33"/>
      <c r="N13" s="33">
        <f t="shared" si="8"/>
        <v>17392.806841185171</v>
      </c>
      <c r="O13" s="30"/>
      <c r="P13" s="34"/>
      <c r="Q13" s="34"/>
      <c r="R13" s="34"/>
      <c r="S13" s="35">
        <v>46021</v>
      </c>
      <c r="T13" s="34"/>
      <c r="U13" s="36"/>
      <c r="V13" s="34"/>
      <c r="W13" s="37"/>
    </row>
    <row r="14" spans="1:23" s="29" customFormat="1" ht="39.75" customHeight="1" x14ac:dyDescent="0.2">
      <c r="A14" s="24">
        <f t="shared" si="4"/>
        <v>10</v>
      </c>
      <c r="B14" s="24">
        <v>2024</v>
      </c>
      <c r="C14" s="30" t="s">
        <v>21</v>
      </c>
      <c r="D14" s="30" t="s">
        <v>22</v>
      </c>
      <c r="E14" s="30" t="s">
        <v>43</v>
      </c>
      <c r="F14" s="25" t="s">
        <v>44</v>
      </c>
      <c r="G14" s="24" t="s">
        <v>25</v>
      </c>
      <c r="H14" s="25" t="s">
        <v>47</v>
      </c>
      <c r="I14" s="31">
        <v>1423245.8324129037</v>
      </c>
      <c r="J14" s="32">
        <f t="shared" si="5"/>
        <v>1423245.8324129037</v>
      </c>
      <c r="K14" s="27">
        <f t="shared" si="6"/>
        <v>1423245.8324129037</v>
      </c>
      <c r="L14" s="33">
        <f t="shared" si="7"/>
        <v>1423245.8324129037</v>
      </c>
      <c r="M14" s="33"/>
      <c r="N14" s="33">
        <f t="shared" si="8"/>
        <v>30457.460813636138</v>
      </c>
      <c r="O14" s="30"/>
      <c r="P14" s="34"/>
      <c r="Q14" s="34"/>
      <c r="R14" s="34"/>
      <c r="S14" s="35">
        <v>46021</v>
      </c>
      <c r="T14" s="34"/>
      <c r="U14" s="36"/>
      <c r="V14" s="34"/>
      <c r="W14" s="37"/>
    </row>
    <row r="15" spans="1:23" s="29" customFormat="1" ht="39.75" customHeight="1" x14ac:dyDescent="0.2">
      <c r="A15" s="24">
        <f t="shared" si="4"/>
        <v>11</v>
      </c>
      <c r="B15" s="24">
        <v>2024</v>
      </c>
      <c r="C15" s="30" t="s">
        <v>21</v>
      </c>
      <c r="D15" s="30" t="s">
        <v>22</v>
      </c>
      <c r="E15" s="30" t="s">
        <v>48</v>
      </c>
      <c r="F15" s="25" t="s">
        <v>49</v>
      </c>
      <c r="G15" s="24" t="s">
        <v>25</v>
      </c>
      <c r="H15" s="25" t="s">
        <v>50</v>
      </c>
      <c r="I15" s="31">
        <v>1411662</v>
      </c>
      <c r="J15" s="32">
        <f t="shared" si="5"/>
        <v>1411662</v>
      </c>
      <c r="K15" s="27">
        <f t="shared" si="6"/>
        <v>1411662</v>
      </c>
      <c r="L15" s="33">
        <f t="shared" si="7"/>
        <v>1411662</v>
      </c>
      <c r="M15" s="33"/>
      <c r="N15" s="33"/>
      <c r="O15" s="30"/>
      <c r="P15" s="34"/>
      <c r="Q15" s="34"/>
      <c r="R15" s="34"/>
      <c r="S15" s="35">
        <v>46021</v>
      </c>
      <c r="T15" s="34"/>
      <c r="U15" s="36"/>
      <c r="V15" s="34"/>
      <c r="W15" s="37"/>
    </row>
    <row r="16" spans="1:23" s="29" customFormat="1" ht="38.25" customHeight="1" x14ac:dyDescent="0.2">
      <c r="A16" s="24">
        <f t="shared" si="4"/>
        <v>12</v>
      </c>
      <c r="B16" s="24">
        <v>2024</v>
      </c>
      <c r="C16" s="30" t="s">
        <v>21</v>
      </c>
      <c r="D16" s="30" t="s">
        <v>22</v>
      </c>
      <c r="E16" s="30" t="s">
        <v>51</v>
      </c>
      <c r="F16" s="25" t="s">
        <v>52</v>
      </c>
      <c r="G16" s="24" t="s">
        <v>25</v>
      </c>
      <c r="H16" s="25" t="s">
        <v>34</v>
      </c>
      <c r="I16" s="31">
        <v>940044</v>
      </c>
      <c r="J16" s="32">
        <f t="shared" si="5"/>
        <v>940044</v>
      </c>
      <c r="K16" s="27">
        <f t="shared" si="6"/>
        <v>940044</v>
      </c>
      <c r="L16" s="33">
        <f t="shared" si="7"/>
        <v>940044</v>
      </c>
      <c r="M16" s="33"/>
      <c r="N16" s="33"/>
      <c r="O16" s="30"/>
      <c r="P16" s="34"/>
      <c r="Q16" s="34"/>
      <c r="R16" s="34"/>
      <c r="S16" s="35">
        <v>46021</v>
      </c>
      <c r="T16" s="34"/>
      <c r="U16" s="36"/>
      <c r="V16" s="34"/>
      <c r="W16" s="37"/>
    </row>
    <row r="17" spans="1:23" s="29" customFormat="1" ht="38.25" customHeight="1" x14ac:dyDescent="0.2">
      <c r="A17" s="24">
        <f t="shared" si="4"/>
        <v>13</v>
      </c>
      <c r="B17" s="24">
        <v>2024</v>
      </c>
      <c r="C17" s="30" t="s">
        <v>21</v>
      </c>
      <c r="D17" s="30" t="s">
        <v>22</v>
      </c>
      <c r="E17" s="30" t="s">
        <v>51</v>
      </c>
      <c r="F17" s="25" t="s">
        <v>52</v>
      </c>
      <c r="G17" s="24" t="s">
        <v>25</v>
      </c>
      <c r="H17" s="34"/>
      <c r="I17" s="31"/>
      <c r="J17" s="34"/>
      <c r="K17" s="27"/>
      <c r="L17" s="33"/>
      <c r="M17" s="33"/>
      <c r="N17" s="33"/>
      <c r="O17" s="30"/>
      <c r="P17" s="34"/>
      <c r="Q17" s="34"/>
      <c r="R17" s="34"/>
      <c r="S17" s="35">
        <v>46021</v>
      </c>
      <c r="T17" s="25" t="s">
        <v>53</v>
      </c>
      <c r="U17" s="32">
        <v>513000</v>
      </c>
      <c r="V17" s="32">
        <f>U17*0.0214</f>
        <v>10978.199999999999</v>
      </c>
      <c r="W17" s="37"/>
    </row>
    <row r="18" spans="1:23" s="29" customFormat="1" ht="39.75" customHeight="1" x14ac:dyDescent="0.2">
      <c r="A18" s="24">
        <f t="shared" si="4"/>
        <v>14</v>
      </c>
      <c r="B18" s="24">
        <v>2024</v>
      </c>
      <c r="C18" s="30" t="s">
        <v>21</v>
      </c>
      <c r="D18" s="30" t="s">
        <v>22</v>
      </c>
      <c r="E18" s="30" t="s">
        <v>54</v>
      </c>
      <c r="F18" s="25" t="s">
        <v>55</v>
      </c>
      <c r="G18" s="24" t="s">
        <v>25</v>
      </c>
      <c r="H18" s="25" t="s">
        <v>50</v>
      </c>
      <c r="I18" s="31">
        <v>535920</v>
      </c>
      <c r="J18" s="32">
        <f t="shared" si="5"/>
        <v>535920</v>
      </c>
      <c r="K18" s="27">
        <f t="shared" si="6"/>
        <v>535920</v>
      </c>
      <c r="L18" s="33">
        <f t="shared" si="7"/>
        <v>535920</v>
      </c>
      <c r="M18" s="33"/>
      <c r="N18" s="33"/>
      <c r="O18" s="30"/>
      <c r="P18" s="34"/>
      <c r="Q18" s="34"/>
      <c r="R18" s="34"/>
      <c r="S18" s="35">
        <v>46021</v>
      </c>
      <c r="T18" s="34"/>
      <c r="U18" s="36"/>
      <c r="V18" s="34"/>
      <c r="W18" s="37"/>
    </row>
    <row r="19" spans="1:23" s="29" customFormat="1" ht="37.5" customHeight="1" x14ac:dyDescent="0.2">
      <c r="A19" s="24">
        <f t="shared" si="4"/>
        <v>15</v>
      </c>
      <c r="B19" s="24">
        <v>2025</v>
      </c>
      <c r="C19" s="30" t="s">
        <v>21</v>
      </c>
      <c r="D19" s="30" t="s">
        <v>22</v>
      </c>
      <c r="E19" s="38" t="s">
        <v>56</v>
      </c>
      <c r="F19" s="18" t="s">
        <v>57</v>
      </c>
      <c r="G19" s="39" t="s">
        <v>25</v>
      </c>
      <c r="H19" s="18" t="s">
        <v>58</v>
      </c>
      <c r="I19" s="31">
        <v>6157837.7308275998</v>
      </c>
      <c r="J19" s="40">
        <v>5947512.1799999997</v>
      </c>
      <c r="K19" s="41">
        <v>5947512.1799999997</v>
      </c>
      <c r="L19" s="33">
        <f t="shared" si="7"/>
        <v>6157837.7308275998</v>
      </c>
      <c r="M19" s="40"/>
      <c r="N19" s="40">
        <f t="shared" si="8"/>
        <v>127276.76065199998</v>
      </c>
      <c r="O19" s="30"/>
      <c r="P19" s="42">
        <f>L19/2.5</f>
        <v>2463135.0923310397</v>
      </c>
      <c r="Q19" s="34"/>
      <c r="R19" s="34"/>
      <c r="S19" s="35">
        <v>46021</v>
      </c>
      <c r="T19" s="42"/>
      <c r="U19" s="36"/>
      <c r="V19" s="34"/>
      <c r="W19" s="37"/>
    </row>
    <row r="20" spans="1:23" s="29" customFormat="1" ht="40.5" customHeight="1" x14ac:dyDescent="0.2">
      <c r="A20" s="24">
        <f t="shared" si="4"/>
        <v>16</v>
      </c>
      <c r="B20" s="24">
        <v>2025</v>
      </c>
      <c r="C20" s="30" t="s">
        <v>21</v>
      </c>
      <c r="D20" s="30" t="s">
        <v>22</v>
      </c>
      <c r="E20" s="30" t="s">
        <v>56</v>
      </c>
      <c r="F20" s="25" t="s">
        <v>57</v>
      </c>
      <c r="G20" s="24" t="s">
        <v>25</v>
      </c>
      <c r="H20" s="25" t="s">
        <v>59</v>
      </c>
      <c r="I20" s="31">
        <v>375039.7308276</v>
      </c>
      <c r="J20" s="43">
        <f t="shared" si="5"/>
        <v>375039.7308276</v>
      </c>
      <c r="K20" s="44">
        <f t="shared" si="6"/>
        <v>375039.7308276</v>
      </c>
      <c r="L20" s="33">
        <f t="shared" si="7"/>
        <v>375039.7308276</v>
      </c>
      <c r="M20" s="40"/>
      <c r="N20" s="40">
        <f t="shared" si="8"/>
        <v>8025.8502397106395</v>
      </c>
      <c r="O20" s="30"/>
      <c r="P20" s="34"/>
      <c r="Q20" s="34"/>
      <c r="R20" s="34"/>
      <c r="S20" s="35">
        <v>46021</v>
      </c>
      <c r="T20" s="34"/>
      <c r="U20" s="36"/>
      <c r="V20" s="34"/>
      <c r="W20" s="37"/>
    </row>
    <row r="21" spans="1:23" s="29" customFormat="1" ht="39.75" customHeight="1" x14ac:dyDescent="0.2">
      <c r="A21" s="24">
        <f t="shared" si="4"/>
        <v>17</v>
      </c>
      <c r="B21" s="24">
        <v>2024</v>
      </c>
      <c r="C21" s="30" t="s">
        <v>21</v>
      </c>
      <c r="D21" s="30" t="s">
        <v>22</v>
      </c>
      <c r="E21" s="30" t="s">
        <v>60</v>
      </c>
      <c r="F21" s="25" t="s">
        <v>61</v>
      </c>
      <c r="G21" s="24" t="s">
        <v>25</v>
      </c>
      <c r="H21" s="25" t="s">
        <v>50</v>
      </c>
      <c r="I21" s="31">
        <v>667812</v>
      </c>
      <c r="J21" s="32">
        <f t="shared" si="5"/>
        <v>667812</v>
      </c>
      <c r="K21" s="27">
        <f t="shared" si="6"/>
        <v>667812</v>
      </c>
      <c r="L21" s="33">
        <f t="shared" si="7"/>
        <v>667812</v>
      </c>
      <c r="M21" s="33"/>
      <c r="N21" s="33"/>
      <c r="O21" s="30"/>
      <c r="P21" s="34"/>
      <c r="Q21" s="34"/>
      <c r="R21" s="34"/>
      <c r="S21" s="35">
        <v>46021</v>
      </c>
      <c r="T21" s="34"/>
      <c r="U21" s="36"/>
      <c r="V21" s="34"/>
      <c r="W21" s="37"/>
    </row>
    <row r="22" spans="1:23" s="29" customFormat="1" ht="38.25" customHeight="1" x14ac:dyDescent="0.2">
      <c r="A22" s="24">
        <f t="shared" si="4"/>
        <v>18</v>
      </c>
      <c r="B22" s="24">
        <v>2024</v>
      </c>
      <c r="C22" s="30" t="s">
        <v>21</v>
      </c>
      <c r="D22" s="30" t="s">
        <v>22</v>
      </c>
      <c r="E22" s="30" t="s">
        <v>62</v>
      </c>
      <c r="F22" s="25" t="s">
        <v>63</v>
      </c>
      <c r="G22" s="24" t="s">
        <v>25</v>
      </c>
      <c r="H22" s="25" t="s">
        <v>34</v>
      </c>
      <c r="I22" s="31">
        <v>702240</v>
      </c>
      <c r="J22" s="32">
        <f t="shared" si="5"/>
        <v>702240</v>
      </c>
      <c r="K22" s="27">
        <f t="shared" si="6"/>
        <v>702240</v>
      </c>
      <c r="L22" s="33">
        <f t="shared" si="7"/>
        <v>702240</v>
      </c>
      <c r="M22" s="33"/>
      <c r="N22" s="33"/>
      <c r="O22" s="30"/>
      <c r="P22" s="34"/>
      <c r="Q22" s="34"/>
      <c r="R22" s="34"/>
      <c r="S22" s="35">
        <v>46021</v>
      </c>
      <c r="T22" s="34"/>
      <c r="U22" s="36"/>
      <c r="V22" s="34"/>
      <c r="W22" s="37"/>
    </row>
    <row r="23" spans="1:23" s="29" customFormat="1" ht="40.5" customHeight="1" x14ac:dyDescent="0.2">
      <c r="A23" s="24">
        <f t="shared" si="4"/>
        <v>19</v>
      </c>
      <c r="B23" s="24">
        <v>2024</v>
      </c>
      <c r="C23" s="30" t="s">
        <v>21</v>
      </c>
      <c r="D23" s="30" t="s">
        <v>22</v>
      </c>
      <c r="E23" s="30" t="s">
        <v>64</v>
      </c>
      <c r="F23" s="25" t="s">
        <v>65</v>
      </c>
      <c r="G23" s="24" t="s">
        <v>25</v>
      </c>
      <c r="H23" s="25" t="s">
        <v>34</v>
      </c>
      <c r="I23" s="31">
        <v>2705600</v>
      </c>
      <c r="J23" s="32">
        <f>K23</f>
        <v>410928.05</v>
      </c>
      <c r="K23" s="27">
        <v>410928.05</v>
      </c>
      <c r="L23" s="33">
        <f t="shared" si="7"/>
        <v>2705600</v>
      </c>
      <c r="M23" s="33"/>
      <c r="N23" s="33"/>
      <c r="O23" s="30"/>
      <c r="P23" s="34"/>
      <c r="Q23" s="34"/>
      <c r="R23" s="34"/>
      <c r="S23" s="35">
        <v>46021</v>
      </c>
      <c r="T23" s="34"/>
      <c r="U23" s="36"/>
      <c r="V23" s="34"/>
      <c r="W23" s="37"/>
    </row>
    <row r="24" spans="1:23" s="29" customFormat="1" ht="38.25" customHeight="1" x14ac:dyDescent="0.2">
      <c r="A24" s="24">
        <f t="shared" si="4"/>
        <v>20</v>
      </c>
      <c r="B24" s="24">
        <v>2024</v>
      </c>
      <c r="C24" s="30" t="s">
        <v>21</v>
      </c>
      <c r="D24" s="30" t="s">
        <v>22</v>
      </c>
      <c r="E24" s="30" t="s">
        <v>66</v>
      </c>
      <c r="F24" s="25" t="s">
        <v>67</v>
      </c>
      <c r="G24" s="24" t="s">
        <v>25</v>
      </c>
      <c r="H24" s="25" t="s">
        <v>45</v>
      </c>
      <c r="I24" s="31">
        <v>812011.17874125589</v>
      </c>
      <c r="J24" s="32">
        <f t="shared" ref="J24:J32" si="9">IF(P24&gt;0,P24,L24)</f>
        <v>812011.17874125589</v>
      </c>
      <c r="K24" s="27">
        <f t="shared" si="6"/>
        <v>812011.17874125589</v>
      </c>
      <c r="L24" s="33">
        <f t="shared" si="7"/>
        <v>812011.17874125589</v>
      </c>
      <c r="M24" s="33"/>
      <c r="N24" s="33">
        <f t="shared" si="8"/>
        <v>17377.039225062876</v>
      </c>
      <c r="O24" s="30"/>
      <c r="P24" s="34"/>
      <c r="Q24" s="34"/>
      <c r="R24" s="34"/>
      <c r="S24" s="35">
        <v>46021</v>
      </c>
      <c r="T24" s="34"/>
      <c r="U24" s="36"/>
      <c r="V24" s="34"/>
      <c r="W24" s="37"/>
    </row>
    <row r="25" spans="1:23" s="29" customFormat="1" ht="39.75" customHeight="1" x14ac:dyDescent="0.2">
      <c r="A25" s="24">
        <f t="shared" si="4"/>
        <v>21</v>
      </c>
      <c r="B25" s="24">
        <v>2024</v>
      </c>
      <c r="C25" s="30" t="s">
        <v>21</v>
      </c>
      <c r="D25" s="30" t="s">
        <v>22</v>
      </c>
      <c r="E25" s="30" t="s">
        <v>66</v>
      </c>
      <c r="F25" s="25" t="s">
        <v>67</v>
      </c>
      <c r="G25" s="24" t="s">
        <v>25</v>
      </c>
      <c r="H25" s="25" t="s">
        <v>46</v>
      </c>
      <c r="I25" s="31">
        <v>621188.26160342386</v>
      </c>
      <c r="J25" s="32">
        <f t="shared" si="9"/>
        <v>621188.26160342386</v>
      </c>
      <c r="K25" s="27">
        <f t="shared" si="6"/>
        <v>621188.26160342386</v>
      </c>
      <c r="L25" s="33">
        <f t="shared" si="7"/>
        <v>621188.26160342386</v>
      </c>
      <c r="M25" s="33"/>
      <c r="N25" s="33">
        <f t="shared" si="8"/>
        <v>13293.428798313271</v>
      </c>
      <c r="O25" s="30"/>
      <c r="P25" s="34"/>
      <c r="Q25" s="34"/>
      <c r="R25" s="34"/>
      <c r="S25" s="35">
        <v>46021</v>
      </c>
      <c r="T25" s="34"/>
      <c r="U25" s="36"/>
      <c r="V25" s="34"/>
      <c r="W25" s="37"/>
    </row>
    <row r="26" spans="1:23" s="29" customFormat="1" ht="40.5" customHeight="1" x14ac:dyDescent="0.2">
      <c r="A26" s="24">
        <f t="shared" si="4"/>
        <v>22</v>
      </c>
      <c r="B26" s="24">
        <v>2024</v>
      </c>
      <c r="C26" s="30" t="s">
        <v>21</v>
      </c>
      <c r="D26" s="30" t="s">
        <v>22</v>
      </c>
      <c r="E26" s="30" t="s">
        <v>66</v>
      </c>
      <c r="F26" s="25" t="s">
        <v>67</v>
      </c>
      <c r="G26" s="24" t="s">
        <v>25</v>
      </c>
      <c r="H26" s="25" t="s">
        <v>47</v>
      </c>
      <c r="I26" s="31">
        <v>1085033.6783015758</v>
      </c>
      <c r="J26" s="32">
        <f t="shared" si="9"/>
        <v>1085033.6783015758</v>
      </c>
      <c r="K26" s="27">
        <f t="shared" si="6"/>
        <v>1085033.6783015758</v>
      </c>
      <c r="L26" s="33">
        <f t="shared" si="7"/>
        <v>1085033.6783015758</v>
      </c>
      <c r="M26" s="33"/>
      <c r="N26" s="33">
        <f t="shared" si="8"/>
        <v>23219.720715653722</v>
      </c>
      <c r="O26" s="30"/>
      <c r="P26" s="34"/>
      <c r="Q26" s="34"/>
      <c r="R26" s="34"/>
      <c r="S26" s="35">
        <v>46021</v>
      </c>
      <c r="T26" s="34"/>
      <c r="U26" s="36"/>
      <c r="V26" s="34"/>
      <c r="W26" s="37"/>
    </row>
    <row r="27" spans="1:23" s="29" customFormat="1" ht="38.25" customHeight="1" x14ac:dyDescent="0.2">
      <c r="A27" s="24">
        <f t="shared" si="4"/>
        <v>23</v>
      </c>
      <c r="B27" s="24">
        <v>2024</v>
      </c>
      <c r="C27" s="30" t="s">
        <v>21</v>
      </c>
      <c r="D27" s="30" t="s">
        <v>22</v>
      </c>
      <c r="E27" s="30" t="s">
        <v>68</v>
      </c>
      <c r="F27" s="25" t="s">
        <v>69</v>
      </c>
      <c r="G27" s="24" t="s">
        <v>25</v>
      </c>
      <c r="H27" s="25" t="s">
        <v>70</v>
      </c>
      <c r="I27" s="31">
        <v>649309</v>
      </c>
      <c r="J27" s="32">
        <f t="shared" si="9"/>
        <v>649309</v>
      </c>
      <c r="K27" s="27">
        <f t="shared" si="6"/>
        <v>649309</v>
      </c>
      <c r="L27" s="33">
        <f t="shared" si="7"/>
        <v>649309</v>
      </c>
      <c r="M27" s="33"/>
      <c r="N27" s="33"/>
      <c r="O27" s="30"/>
      <c r="P27" s="34"/>
      <c r="Q27" s="34"/>
      <c r="R27" s="34"/>
      <c r="S27" s="35">
        <v>46021</v>
      </c>
      <c r="T27" s="34"/>
      <c r="U27" s="36"/>
      <c r="V27" s="34"/>
      <c r="W27" s="37"/>
    </row>
    <row r="28" spans="1:23" s="29" customFormat="1" ht="37.5" customHeight="1" x14ac:dyDescent="0.2">
      <c r="A28" s="24">
        <f t="shared" si="4"/>
        <v>24</v>
      </c>
      <c r="B28" s="24">
        <v>2024</v>
      </c>
      <c r="C28" s="30" t="s">
        <v>21</v>
      </c>
      <c r="D28" s="30" t="s">
        <v>22</v>
      </c>
      <c r="E28" s="30" t="s">
        <v>68</v>
      </c>
      <c r="F28" s="25" t="s">
        <v>69</v>
      </c>
      <c r="G28" s="24" t="s">
        <v>25</v>
      </c>
      <c r="H28" s="25" t="s">
        <v>71</v>
      </c>
      <c r="I28" s="31">
        <v>641486</v>
      </c>
      <c r="J28" s="32">
        <f t="shared" si="9"/>
        <v>641486</v>
      </c>
      <c r="K28" s="27">
        <f t="shared" si="6"/>
        <v>641486</v>
      </c>
      <c r="L28" s="33">
        <f t="shared" si="7"/>
        <v>641486</v>
      </c>
      <c r="M28" s="33"/>
      <c r="N28" s="33"/>
      <c r="O28" s="30"/>
      <c r="P28" s="34"/>
      <c r="Q28" s="34"/>
      <c r="R28" s="34"/>
      <c r="S28" s="35">
        <v>46021</v>
      </c>
      <c r="T28" s="34"/>
      <c r="U28" s="36"/>
      <c r="V28" s="34"/>
      <c r="W28" s="37"/>
    </row>
    <row r="29" spans="1:23" s="29" customFormat="1" ht="38.25" customHeight="1" x14ac:dyDescent="0.2">
      <c r="A29" s="24">
        <f t="shared" si="4"/>
        <v>25</v>
      </c>
      <c r="B29" s="24">
        <v>2024</v>
      </c>
      <c r="C29" s="30" t="s">
        <v>21</v>
      </c>
      <c r="D29" s="30" t="s">
        <v>22</v>
      </c>
      <c r="E29" s="30" t="s">
        <v>72</v>
      </c>
      <c r="F29" s="25" t="s">
        <v>73</v>
      </c>
      <c r="G29" s="24" t="s">
        <v>25</v>
      </c>
      <c r="H29" s="25" t="s">
        <v>45</v>
      </c>
      <c r="I29" s="31">
        <v>2018757.2539259999</v>
      </c>
      <c r="J29" s="32">
        <f t="shared" si="9"/>
        <v>2018757.2539259999</v>
      </c>
      <c r="K29" s="27">
        <f t="shared" si="6"/>
        <v>2018757.2539259999</v>
      </c>
      <c r="L29" s="33">
        <f t="shared" si="7"/>
        <v>2018757.2539259999</v>
      </c>
      <c r="M29" s="33"/>
      <c r="N29" s="33">
        <f t="shared" si="8"/>
        <v>43201.405234016398</v>
      </c>
      <c r="O29" s="30"/>
      <c r="P29" s="34"/>
      <c r="Q29" s="34"/>
      <c r="R29" s="34"/>
      <c r="S29" s="35">
        <v>46021</v>
      </c>
      <c r="T29" s="34"/>
      <c r="U29" s="36"/>
      <c r="V29" s="34"/>
      <c r="W29" s="37"/>
    </row>
    <row r="30" spans="1:23" s="29" customFormat="1" ht="39" customHeight="1" x14ac:dyDescent="0.2">
      <c r="A30" s="24">
        <f t="shared" si="4"/>
        <v>26</v>
      </c>
      <c r="B30" s="24">
        <v>2024</v>
      </c>
      <c r="C30" s="30" t="s">
        <v>21</v>
      </c>
      <c r="D30" s="30" t="s">
        <v>22</v>
      </c>
      <c r="E30" s="30" t="s">
        <v>72</v>
      </c>
      <c r="F30" s="25" t="s">
        <v>73</v>
      </c>
      <c r="G30" s="24" t="s">
        <v>25</v>
      </c>
      <c r="H30" s="25" t="s">
        <v>46</v>
      </c>
      <c r="I30" s="31">
        <v>2678217.9127751994</v>
      </c>
      <c r="J30" s="32">
        <f t="shared" si="9"/>
        <v>2678217.9127751994</v>
      </c>
      <c r="K30" s="27">
        <f t="shared" si="6"/>
        <v>2678217.9127751994</v>
      </c>
      <c r="L30" s="33">
        <f t="shared" si="7"/>
        <v>2678217.9127751994</v>
      </c>
      <c r="M30" s="33"/>
      <c r="N30" s="33">
        <f t="shared" si="8"/>
        <v>57313.863333389265</v>
      </c>
      <c r="O30" s="30"/>
      <c r="P30" s="34"/>
      <c r="Q30" s="34"/>
      <c r="R30" s="34"/>
      <c r="S30" s="35">
        <v>46021</v>
      </c>
      <c r="T30" s="34"/>
      <c r="U30" s="36"/>
      <c r="V30" s="34"/>
      <c r="W30" s="37"/>
    </row>
    <row r="31" spans="1:23" s="29" customFormat="1" ht="41.25" customHeight="1" x14ac:dyDescent="0.2">
      <c r="A31" s="24">
        <f t="shared" si="4"/>
        <v>27</v>
      </c>
      <c r="B31" s="24">
        <v>2024</v>
      </c>
      <c r="C31" s="30" t="s">
        <v>21</v>
      </c>
      <c r="D31" s="30" t="s">
        <v>22</v>
      </c>
      <c r="E31" s="30" t="s">
        <v>74</v>
      </c>
      <c r="F31" s="25" t="s">
        <v>75</v>
      </c>
      <c r="G31" s="24" t="s">
        <v>25</v>
      </c>
      <c r="H31" s="25" t="s">
        <v>45</v>
      </c>
      <c r="I31" s="31">
        <v>422180.87698915193</v>
      </c>
      <c r="J31" s="32">
        <f t="shared" si="9"/>
        <v>422180.87698915193</v>
      </c>
      <c r="K31" s="27">
        <f t="shared" si="6"/>
        <v>422180.87698915193</v>
      </c>
      <c r="L31" s="33">
        <f t="shared" si="7"/>
        <v>422180.87698915193</v>
      </c>
      <c r="M31" s="33"/>
      <c r="N31" s="33">
        <f t="shared" si="8"/>
        <v>9034.6707675678517</v>
      </c>
      <c r="O31" s="30"/>
      <c r="P31" s="34"/>
      <c r="Q31" s="34"/>
      <c r="R31" s="34"/>
      <c r="S31" s="35">
        <v>46021</v>
      </c>
      <c r="T31" s="34"/>
      <c r="U31" s="36"/>
      <c r="V31" s="34"/>
      <c r="W31" s="37"/>
    </row>
    <row r="32" spans="1:23" s="29" customFormat="1" ht="40.5" customHeight="1" x14ac:dyDescent="0.2">
      <c r="A32" s="24">
        <f t="shared" si="4"/>
        <v>28</v>
      </c>
      <c r="B32" s="24">
        <v>2024</v>
      </c>
      <c r="C32" s="30" t="s">
        <v>21</v>
      </c>
      <c r="D32" s="30" t="s">
        <v>22</v>
      </c>
      <c r="E32" s="30" t="s">
        <v>74</v>
      </c>
      <c r="F32" s="25" t="s">
        <v>75</v>
      </c>
      <c r="G32" s="24" t="s">
        <v>25</v>
      </c>
      <c r="H32" s="25" t="s">
        <v>46</v>
      </c>
      <c r="I32" s="31">
        <v>2792578.087807056</v>
      </c>
      <c r="J32" s="32">
        <f t="shared" si="9"/>
        <v>2792578.087807056</v>
      </c>
      <c r="K32" s="27">
        <f t="shared" si="6"/>
        <v>2792578.087807056</v>
      </c>
      <c r="L32" s="33">
        <f t="shared" si="7"/>
        <v>2792578.087807056</v>
      </c>
      <c r="M32" s="33"/>
      <c r="N32" s="33">
        <f t="shared" si="8"/>
        <v>59761.171079070999</v>
      </c>
      <c r="O32" s="30"/>
      <c r="P32" s="34"/>
      <c r="Q32" s="34"/>
      <c r="R32" s="34"/>
      <c r="S32" s="35">
        <v>46021</v>
      </c>
      <c r="T32" s="34"/>
      <c r="U32" s="36"/>
      <c r="V32" s="34"/>
      <c r="W32" s="37"/>
    </row>
    <row r="33" spans="1:23" s="29" customFormat="1" ht="36" customHeight="1" x14ac:dyDescent="0.2">
      <c r="A33" s="24">
        <f t="shared" si="4"/>
        <v>29</v>
      </c>
      <c r="B33" s="24">
        <v>2024</v>
      </c>
      <c r="C33" s="30" t="s">
        <v>21</v>
      </c>
      <c r="D33" s="30" t="s">
        <v>22</v>
      </c>
      <c r="E33" s="30" t="s">
        <v>76</v>
      </c>
      <c r="F33" s="25" t="s">
        <v>77</v>
      </c>
      <c r="G33" s="24" t="s">
        <v>25</v>
      </c>
      <c r="H33" s="25" t="s">
        <v>78</v>
      </c>
      <c r="I33" s="31">
        <v>22167854.800000001</v>
      </c>
      <c r="J33" s="45">
        <v>12063996</v>
      </c>
      <c r="K33" s="9">
        <v>12063996</v>
      </c>
      <c r="L33" s="33">
        <v>5265286.17</v>
      </c>
      <c r="M33" s="33"/>
      <c r="N33" s="32">
        <f t="shared" si="8"/>
        <v>258169.51439999999</v>
      </c>
      <c r="O33" s="32"/>
      <c r="P33" s="32"/>
      <c r="Q33" s="32"/>
      <c r="R33" s="32"/>
      <c r="S33" s="35">
        <v>46022</v>
      </c>
      <c r="T33" s="32"/>
      <c r="U33" s="36"/>
      <c r="V33" s="34"/>
      <c r="W33" s="37"/>
    </row>
    <row r="34" spans="1:23" s="29" customFormat="1" ht="36" customHeight="1" x14ac:dyDescent="0.2">
      <c r="A34" s="24">
        <f t="shared" si="4"/>
        <v>30</v>
      </c>
      <c r="B34" s="24">
        <v>2024</v>
      </c>
      <c r="C34" s="30" t="s">
        <v>21</v>
      </c>
      <c r="D34" s="30" t="s">
        <v>22</v>
      </c>
      <c r="E34" s="30" t="s">
        <v>76</v>
      </c>
      <c r="F34" s="25" t="s">
        <v>77</v>
      </c>
      <c r="G34" s="24" t="s">
        <v>25</v>
      </c>
      <c r="H34" s="25" t="s">
        <v>79</v>
      </c>
      <c r="I34" s="31">
        <v>11065024.280000001</v>
      </c>
      <c r="J34" s="45">
        <v>7406406.2199999997</v>
      </c>
      <c r="K34" s="45">
        <v>7406406.2199999997</v>
      </c>
      <c r="L34" s="33">
        <v>3320740.53</v>
      </c>
      <c r="M34" s="33"/>
      <c r="N34" s="32">
        <f t="shared" si="8"/>
        <v>158497.09310799997</v>
      </c>
      <c r="O34" s="32"/>
      <c r="P34" s="32"/>
      <c r="Q34" s="32"/>
      <c r="R34" s="32"/>
      <c r="S34" s="35">
        <v>46021</v>
      </c>
      <c r="T34" s="32"/>
      <c r="U34" s="36"/>
      <c r="V34" s="34"/>
      <c r="W34" s="37"/>
    </row>
    <row r="35" spans="1:23" s="29" customFormat="1" ht="39.75" customHeight="1" x14ac:dyDescent="0.2">
      <c r="A35" s="24">
        <f t="shared" si="4"/>
        <v>31</v>
      </c>
      <c r="B35" s="24">
        <v>2024</v>
      </c>
      <c r="C35" s="30" t="s">
        <v>21</v>
      </c>
      <c r="D35" s="30" t="s">
        <v>22</v>
      </c>
      <c r="E35" s="30" t="s">
        <v>80</v>
      </c>
      <c r="F35" s="25" t="s">
        <v>81</v>
      </c>
      <c r="G35" s="24" t="s">
        <v>25</v>
      </c>
      <c r="H35" s="25" t="s">
        <v>78</v>
      </c>
      <c r="I35" s="31">
        <v>39912058.200000003</v>
      </c>
      <c r="J35" s="45">
        <v>23769587.5</v>
      </c>
      <c r="K35" s="9">
        <v>23769587.5</v>
      </c>
      <c r="L35" s="33">
        <v>7545307.9100000001</v>
      </c>
      <c r="M35" s="33"/>
      <c r="N35" s="32">
        <f t="shared" si="8"/>
        <v>508669.17249999999</v>
      </c>
      <c r="O35" s="32"/>
      <c r="P35" s="32"/>
      <c r="Q35" s="32"/>
      <c r="R35" s="32"/>
      <c r="S35" s="35">
        <v>46021</v>
      </c>
      <c r="T35" s="32"/>
      <c r="U35" s="36"/>
      <c r="V35" s="34"/>
      <c r="W35" s="37"/>
    </row>
    <row r="36" spans="1:23" s="29" customFormat="1" ht="36" customHeight="1" x14ac:dyDescent="0.2">
      <c r="A36" s="24">
        <f t="shared" si="4"/>
        <v>32</v>
      </c>
      <c r="B36" s="24">
        <v>2024</v>
      </c>
      <c r="C36" s="30" t="s">
        <v>21</v>
      </c>
      <c r="D36" s="30" t="s">
        <v>22</v>
      </c>
      <c r="E36" s="30" t="s">
        <v>80</v>
      </c>
      <c r="F36" s="25" t="s">
        <v>81</v>
      </c>
      <c r="G36" s="24" t="s">
        <v>25</v>
      </c>
      <c r="H36" s="25" t="s">
        <v>79</v>
      </c>
      <c r="I36" s="31">
        <v>12515684.619999999</v>
      </c>
      <c r="J36" s="45">
        <v>14334786.23</v>
      </c>
      <c r="K36" s="45">
        <v>14334786.23</v>
      </c>
      <c r="L36" s="33">
        <v>4527986.37</v>
      </c>
      <c r="M36" s="33"/>
      <c r="N36" s="32">
        <f t="shared" si="8"/>
        <v>306764.425322</v>
      </c>
      <c r="O36" s="32"/>
      <c r="P36" s="32"/>
      <c r="Q36" s="32"/>
      <c r="R36" s="32"/>
      <c r="S36" s="35">
        <v>46021</v>
      </c>
      <c r="T36" s="32"/>
      <c r="U36" s="36"/>
      <c r="V36" s="34"/>
      <c r="W36" s="37"/>
    </row>
    <row r="37" spans="1:23" s="29" customFormat="1" ht="39.75" customHeight="1" x14ac:dyDescent="0.2">
      <c r="A37" s="24">
        <f t="shared" si="4"/>
        <v>33</v>
      </c>
      <c r="B37" s="24">
        <v>2024</v>
      </c>
      <c r="C37" s="30" t="s">
        <v>21</v>
      </c>
      <c r="D37" s="30" t="s">
        <v>22</v>
      </c>
      <c r="E37" s="30" t="s">
        <v>82</v>
      </c>
      <c r="F37" s="25" t="s">
        <v>83</v>
      </c>
      <c r="G37" s="24" t="s">
        <v>25</v>
      </c>
      <c r="H37" s="25" t="s">
        <v>78</v>
      </c>
      <c r="I37" s="31">
        <v>29687826</v>
      </c>
      <c r="J37" s="45">
        <v>14130545.630000001</v>
      </c>
      <c r="K37" s="9">
        <v>14130545.630000001</v>
      </c>
      <c r="L37" s="33">
        <v>7864968.8399999999</v>
      </c>
      <c r="M37" s="33"/>
      <c r="N37" s="32">
        <f t="shared" si="8"/>
        <v>302393.67648199998</v>
      </c>
      <c r="O37" s="32"/>
      <c r="P37" s="32"/>
      <c r="Q37" s="32"/>
      <c r="R37" s="32"/>
      <c r="S37" s="35">
        <v>46021</v>
      </c>
      <c r="T37" s="32"/>
      <c r="U37" s="36"/>
      <c r="V37" s="34"/>
      <c r="W37" s="37"/>
    </row>
    <row r="38" spans="1:23" s="29" customFormat="1" ht="37.5" customHeight="1" x14ac:dyDescent="0.2">
      <c r="A38" s="24">
        <f t="shared" si="4"/>
        <v>34</v>
      </c>
      <c r="B38" s="24">
        <v>2024</v>
      </c>
      <c r="C38" s="30" t="s">
        <v>21</v>
      </c>
      <c r="D38" s="30" t="s">
        <v>22</v>
      </c>
      <c r="E38" s="30" t="s">
        <v>82</v>
      </c>
      <c r="F38" s="25" t="s">
        <v>83</v>
      </c>
      <c r="G38" s="24" t="s">
        <v>25</v>
      </c>
      <c r="H38" s="25" t="s">
        <v>79</v>
      </c>
      <c r="I38" s="31">
        <v>12737333.34</v>
      </c>
      <c r="J38" s="45">
        <v>10658727.949999999</v>
      </c>
      <c r="K38" s="45">
        <v>10658727.949999999</v>
      </c>
      <c r="L38" s="33">
        <v>3571259.85</v>
      </c>
      <c r="M38" s="33"/>
      <c r="N38" s="32">
        <f t="shared" si="8"/>
        <v>228096.77812999996</v>
      </c>
      <c r="O38" s="32"/>
      <c r="P38" s="32"/>
      <c r="Q38" s="32"/>
      <c r="R38" s="32"/>
      <c r="S38" s="35">
        <v>46021</v>
      </c>
      <c r="T38" s="32"/>
      <c r="U38" s="36"/>
      <c r="V38" s="34"/>
      <c r="W38" s="37"/>
    </row>
    <row r="39" spans="1:23" s="29" customFormat="1" ht="42.75" customHeight="1" x14ac:dyDescent="0.2">
      <c r="A39" s="24">
        <f t="shared" si="4"/>
        <v>35</v>
      </c>
      <c r="B39" s="24">
        <v>2024</v>
      </c>
      <c r="C39" s="30" t="s">
        <v>21</v>
      </c>
      <c r="D39" s="30" t="s">
        <v>22</v>
      </c>
      <c r="E39" s="30" t="s">
        <v>84</v>
      </c>
      <c r="F39" s="25" t="s">
        <v>85</v>
      </c>
      <c r="G39" s="24" t="s">
        <v>25</v>
      </c>
      <c r="H39" s="25" t="s">
        <v>37</v>
      </c>
      <c r="I39" s="31">
        <v>24056562.745548643</v>
      </c>
      <c r="J39" s="32">
        <f>K39+M39</f>
        <v>31448324.399999999</v>
      </c>
      <c r="K39" s="27">
        <v>15724162.199999999</v>
      </c>
      <c r="L39" s="32">
        <f t="shared" si="7"/>
        <v>24056562.745548643</v>
      </c>
      <c r="M39" s="32">
        <v>15724162.199999999</v>
      </c>
      <c r="N39" s="32">
        <f t="shared" si="8"/>
        <v>672994.14215999993</v>
      </c>
      <c r="O39" s="32"/>
      <c r="P39" s="32"/>
      <c r="Q39" s="32"/>
      <c r="R39" s="32"/>
      <c r="S39" s="35">
        <v>46021</v>
      </c>
      <c r="T39" s="32"/>
      <c r="U39" s="36"/>
      <c r="V39" s="34"/>
    </row>
    <row r="40" spans="1:23" ht="36.75" customHeight="1" x14ac:dyDescent="0.2">
      <c r="A40" s="24">
        <f t="shared" si="4"/>
        <v>36</v>
      </c>
      <c r="B40" s="39">
        <v>2023</v>
      </c>
      <c r="C40" s="38" t="s">
        <v>21</v>
      </c>
      <c r="D40" s="38" t="s">
        <v>22</v>
      </c>
      <c r="E40" s="38" t="s">
        <v>86</v>
      </c>
      <c r="F40" s="18" t="s">
        <v>87</v>
      </c>
      <c r="G40" s="39" t="s">
        <v>25</v>
      </c>
      <c r="H40" s="18" t="s">
        <v>34</v>
      </c>
      <c r="I40" s="31">
        <v>3022254</v>
      </c>
      <c r="J40" s="31">
        <f>IF(P40&gt;0,P40,L40)</f>
        <v>3022254</v>
      </c>
      <c r="K40" s="31">
        <f t="shared" si="6"/>
        <v>3022254</v>
      </c>
      <c r="L40" s="33">
        <f t="shared" si="7"/>
        <v>3022254</v>
      </c>
      <c r="M40" s="45"/>
      <c r="N40" s="45"/>
      <c r="O40" s="38"/>
      <c r="P40" s="34"/>
      <c r="Q40" s="34"/>
      <c r="R40" s="34"/>
      <c r="S40" s="35">
        <v>46021</v>
      </c>
      <c r="T40" s="46"/>
      <c r="U40" s="36"/>
      <c r="V40" s="46"/>
      <c r="W40" s="37"/>
    </row>
    <row r="41" spans="1:23" s="29" customFormat="1" ht="37.5" customHeight="1" x14ac:dyDescent="0.2">
      <c r="A41" s="24">
        <f t="shared" ref="A41:A100" si="10">A40+1</f>
        <v>37</v>
      </c>
      <c r="B41" s="24">
        <v>2024</v>
      </c>
      <c r="C41" s="30" t="s">
        <v>21</v>
      </c>
      <c r="D41" s="30" t="s">
        <v>22</v>
      </c>
      <c r="E41" s="30" t="s">
        <v>88</v>
      </c>
      <c r="F41" s="25" t="s">
        <v>89</v>
      </c>
      <c r="G41" s="24" t="s">
        <v>25</v>
      </c>
      <c r="H41" s="25" t="s">
        <v>45</v>
      </c>
      <c r="I41" s="31">
        <v>446978.53145692794</v>
      </c>
      <c r="J41" s="47">
        <v>346361.27</v>
      </c>
      <c r="K41" s="48">
        <v>346361.27</v>
      </c>
      <c r="L41" s="33"/>
      <c r="M41" s="33"/>
      <c r="N41" s="33">
        <f t="shared" si="8"/>
        <v>7412.1311779999996</v>
      </c>
      <c r="O41" s="30"/>
      <c r="P41" s="34"/>
      <c r="Q41" s="34"/>
      <c r="R41" s="34"/>
      <c r="S41" s="35">
        <v>46021</v>
      </c>
      <c r="T41" s="34"/>
      <c r="U41" s="36"/>
      <c r="V41" s="34"/>
      <c r="W41" s="37"/>
    </row>
    <row r="42" spans="1:23" s="29" customFormat="1" ht="38.25" customHeight="1" x14ac:dyDescent="0.2">
      <c r="A42" s="24">
        <f t="shared" si="10"/>
        <v>38</v>
      </c>
      <c r="B42" s="24">
        <v>2024</v>
      </c>
      <c r="C42" s="30" t="s">
        <v>21</v>
      </c>
      <c r="D42" s="30" t="s">
        <v>22</v>
      </c>
      <c r="E42" s="30" t="s">
        <v>90</v>
      </c>
      <c r="F42" s="25" t="s">
        <v>91</v>
      </c>
      <c r="G42" s="24" t="s">
        <v>25</v>
      </c>
      <c r="H42" s="25" t="s">
        <v>45</v>
      </c>
      <c r="I42" s="31">
        <v>459925.23895387189</v>
      </c>
      <c r="J42" s="47">
        <v>426838.8</v>
      </c>
      <c r="K42" s="48">
        <v>426838.8</v>
      </c>
      <c r="L42" s="33"/>
      <c r="M42" s="33"/>
      <c r="N42" s="33">
        <f t="shared" si="8"/>
        <v>9134.3503199999996</v>
      </c>
      <c r="O42" s="30"/>
      <c r="P42" s="34"/>
      <c r="Q42" s="34"/>
      <c r="R42" s="34"/>
      <c r="S42" s="35">
        <v>46021</v>
      </c>
      <c r="T42" s="34"/>
      <c r="U42" s="36"/>
      <c r="V42" s="34"/>
      <c r="W42" s="37"/>
    </row>
    <row r="43" spans="1:23" s="29" customFormat="1" ht="38.25" customHeight="1" x14ac:dyDescent="0.2">
      <c r="A43" s="24">
        <f t="shared" si="10"/>
        <v>39</v>
      </c>
      <c r="B43" s="24">
        <v>2024</v>
      </c>
      <c r="C43" s="30" t="s">
        <v>21</v>
      </c>
      <c r="D43" s="30" t="s">
        <v>22</v>
      </c>
      <c r="E43" s="30" t="s">
        <v>90</v>
      </c>
      <c r="F43" s="25" t="s">
        <v>91</v>
      </c>
      <c r="G43" s="24" t="s">
        <v>25</v>
      </c>
      <c r="H43" s="25" t="s">
        <v>46</v>
      </c>
      <c r="I43" s="31">
        <v>379048.12613186392</v>
      </c>
      <c r="J43" s="47">
        <v>316816.8</v>
      </c>
      <c r="K43" s="48">
        <v>316816.8</v>
      </c>
      <c r="L43" s="33"/>
      <c r="M43" s="33"/>
      <c r="N43" s="33">
        <f t="shared" si="8"/>
        <v>6779.8795199999995</v>
      </c>
      <c r="O43" s="30"/>
      <c r="P43" s="34"/>
      <c r="Q43" s="34"/>
      <c r="R43" s="34"/>
      <c r="S43" s="35">
        <v>46021</v>
      </c>
      <c r="T43" s="34"/>
      <c r="U43" s="36"/>
      <c r="V43" s="34"/>
      <c r="W43" s="37"/>
    </row>
    <row r="44" spans="1:23" s="29" customFormat="1" ht="37.5" customHeight="1" x14ac:dyDescent="0.2">
      <c r="A44" s="24">
        <f t="shared" si="10"/>
        <v>40</v>
      </c>
      <c r="B44" s="24">
        <v>2024</v>
      </c>
      <c r="C44" s="30" t="s">
        <v>21</v>
      </c>
      <c r="D44" s="30" t="s">
        <v>22</v>
      </c>
      <c r="E44" s="30" t="s">
        <v>90</v>
      </c>
      <c r="F44" s="25" t="s">
        <v>91</v>
      </c>
      <c r="G44" s="24" t="s">
        <v>25</v>
      </c>
      <c r="H44" s="25" t="s">
        <v>47</v>
      </c>
      <c r="I44" s="31">
        <v>772045.60763123992</v>
      </c>
      <c r="J44" s="47">
        <v>417110.4</v>
      </c>
      <c r="K44" s="48">
        <v>417110.4</v>
      </c>
      <c r="L44" s="33"/>
      <c r="M44" s="33"/>
      <c r="N44" s="33">
        <f t="shared" si="8"/>
        <v>8926.1625600000007</v>
      </c>
      <c r="O44" s="30"/>
      <c r="P44" s="34"/>
      <c r="Q44" s="34"/>
      <c r="R44" s="34"/>
      <c r="S44" s="35">
        <v>46021</v>
      </c>
      <c r="T44" s="34"/>
      <c r="U44" s="36"/>
      <c r="V44" s="34"/>
      <c r="W44" s="37"/>
    </row>
    <row r="45" spans="1:23" s="29" customFormat="1" ht="40.5" customHeight="1" x14ac:dyDescent="0.2">
      <c r="A45" s="24">
        <f t="shared" si="10"/>
        <v>41</v>
      </c>
      <c r="B45" s="24">
        <v>2025</v>
      </c>
      <c r="C45" s="30" t="s">
        <v>21</v>
      </c>
      <c r="D45" s="30" t="s">
        <v>22</v>
      </c>
      <c r="E45" s="38" t="s">
        <v>92</v>
      </c>
      <c r="F45" s="18" t="s">
        <v>93</v>
      </c>
      <c r="G45" s="39" t="s">
        <v>25</v>
      </c>
      <c r="H45" s="18" t="s">
        <v>45</v>
      </c>
      <c r="I45" s="31">
        <v>1606004.3839053598</v>
      </c>
      <c r="J45" s="49">
        <v>1413905.48</v>
      </c>
      <c r="K45" s="50">
        <v>1413905.48</v>
      </c>
      <c r="L45" s="33"/>
      <c r="M45" s="40"/>
      <c r="N45" s="40">
        <f t="shared" si="8"/>
        <v>30257.577271999999</v>
      </c>
      <c r="O45" s="30"/>
      <c r="P45" s="42">
        <f t="shared" ref="P45:P108" si="11">L45/2.5</f>
        <v>0</v>
      </c>
      <c r="Q45" s="34"/>
      <c r="R45" s="34"/>
      <c r="S45" s="35">
        <v>46021</v>
      </c>
      <c r="T45" s="42"/>
      <c r="U45" s="36"/>
      <c r="V45" s="34"/>
      <c r="W45" s="37"/>
    </row>
    <row r="46" spans="1:23" s="29" customFormat="1" ht="39" customHeight="1" x14ac:dyDescent="0.2">
      <c r="A46" s="24">
        <f t="shared" si="10"/>
        <v>42</v>
      </c>
      <c r="B46" s="24">
        <v>2025</v>
      </c>
      <c r="C46" s="30" t="s">
        <v>21</v>
      </c>
      <c r="D46" s="30" t="s">
        <v>22</v>
      </c>
      <c r="E46" s="38" t="s">
        <v>92</v>
      </c>
      <c r="F46" s="18" t="s">
        <v>93</v>
      </c>
      <c r="G46" s="39" t="s">
        <v>25</v>
      </c>
      <c r="H46" s="18" t="s">
        <v>46</v>
      </c>
      <c r="I46" s="31">
        <v>1670297.9978291038</v>
      </c>
      <c r="J46" s="49">
        <v>1633020.58</v>
      </c>
      <c r="K46" s="50">
        <v>1633020.58</v>
      </c>
      <c r="L46" s="33"/>
      <c r="M46" s="40"/>
      <c r="N46" s="40">
        <f t="shared" si="8"/>
        <v>34946.640412000001</v>
      </c>
      <c r="O46" s="30"/>
      <c r="P46" s="42">
        <f t="shared" si="11"/>
        <v>0</v>
      </c>
      <c r="Q46" s="34"/>
      <c r="R46" s="34"/>
      <c r="S46" s="35">
        <v>46021</v>
      </c>
      <c r="T46" s="42"/>
      <c r="U46" s="36"/>
      <c r="V46" s="34"/>
      <c r="W46" s="37"/>
    </row>
    <row r="47" spans="1:23" s="29" customFormat="1" ht="37.5" customHeight="1" x14ac:dyDescent="0.2">
      <c r="A47" s="24">
        <f t="shared" si="10"/>
        <v>43</v>
      </c>
      <c r="B47" s="24">
        <v>2025</v>
      </c>
      <c r="C47" s="30" t="s">
        <v>21</v>
      </c>
      <c r="D47" s="30" t="s">
        <v>22</v>
      </c>
      <c r="E47" s="38" t="s">
        <v>92</v>
      </c>
      <c r="F47" s="18" t="s">
        <v>93</v>
      </c>
      <c r="G47" s="39" t="s">
        <v>25</v>
      </c>
      <c r="H47" s="18" t="s">
        <v>47</v>
      </c>
      <c r="I47" s="31">
        <v>2329986.3183118077</v>
      </c>
      <c r="J47" s="49">
        <v>851081.51</v>
      </c>
      <c r="K47" s="50">
        <v>851081.51</v>
      </c>
      <c r="L47" s="33"/>
      <c r="M47" s="40"/>
      <c r="N47" s="40">
        <f t="shared" si="8"/>
        <v>18213.144314000001</v>
      </c>
      <c r="O47" s="30"/>
      <c r="P47" s="42">
        <f t="shared" si="11"/>
        <v>0</v>
      </c>
      <c r="Q47" s="34"/>
      <c r="R47" s="34"/>
      <c r="S47" s="35">
        <v>46021</v>
      </c>
      <c r="T47" s="42"/>
      <c r="U47" s="36"/>
      <c r="V47" s="34"/>
      <c r="W47" s="37"/>
    </row>
    <row r="48" spans="1:23" s="29" customFormat="1" ht="37.5" customHeight="1" x14ac:dyDescent="0.2">
      <c r="A48" s="24">
        <f t="shared" si="10"/>
        <v>44</v>
      </c>
      <c r="B48" s="24">
        <v>2025</v>
      </c>
      <c r="C48" s="30" t="s">
        <v>21</v>
      </c>
      <c r="D48" s="30" t="s">
        <v>22</v>
      </c>
      <c r="E48" s="38" t="s">
        <v>94</v>
      </c>
      <c r="F48" s="18" t="s">
        <v>95</v>
      </c>
      <c r="G48" s="39" t="s">
        <v>25</v>
      </c>
      <c r="H48" s="18" t="s">
        <v>45</v>
      </c>
      <c r="I48" s="31">
        <v>1022797.9890112318</v>
      </c>
      <c r="J48" s="51">
        <v>1128702.58</v>
      </c>
      <c r="K48" s="52">
        <v>1128702.58</v>
      </c>
      <c r="L48" s="33">
        <f t="shared" si="7"/>
        <v>1022797.9890112318</v>
      </c>
      <c r="M48" s="40"/>
      <c r="N48" s="40">
        <f t="shared" si="8"/>
        <v>24154.235212</v>
      </c>
      <c r="O48" s="30"/>
      <c r="P48" s="42">
        <f t="shared" si="11"/>
        <v>409119.19560449274</v>
      </c>
      <c r="Q48" s="34"/>
      <c r="R48" s="34"/>
      <c r="S48" s="35">
        <v>46021</v>
      </c>
      <c r="T48" s="42"/>
      <c r="U48" s="36"/>
      <c r="V48" s="34"/>
      <c r="W48" s="37"/>
    </row>
    <row r="49" spans="1:23" s="29" customFormat="1" ht="39" customHeight="1" x14ac:dyDescent="0.2">
      <c r="A49" s="24">
        <f t="shared" si="10"/>
        <v>45</v>
      </c>
      <c r="B49" s="24">
        <v>2025</v>
      </c>
      <c r="C49" s="30" t="s">
        <v>21</v>
      </c>
      <c r="D49" s="30" t="s">
        <v>22</v>
      </c>
      <c r="E49" s="38" t="s">
        <v>94</v>
      </c>
      <c r="F49" s="18" t="s">
        <v>95</v>
      </c>
      <c r="G49" s="39" t="s">
        <v>25</v>
      </c>
      <c r="H49" s="18" t="s">
        <v>46</v>
      </c>
      <c r="I49" s="31">
        <v>1023604.9653592798</v>
      </c>
      <c r="J49" s="51">
        <v>1129593.1200000001</v>
      </c>
      <c r="K49" s="52">
        <v>1129593.1200000001</v>
      </c>
      <c r="L49" s="33">
        <f t="shared" si="7"/>
        <v>1023604.9653592798</v>
      </c>
      <c r="M49" s="40"/>
      <c r="N49" s="40">
        <f t="shared" si="8"/>
        <v>24173.292767999999</v>
      </c>
      <c r="O49" s="30"/>
      <c r="P49" s="42">
        <f t="shared" si="11"/>
        <v>409441.9861437119</v>
      </c>
      <c r="Q49" s="34"/>
      <c r="R49" s="34"/>
      <c r="S49" s="35">
        <v>46021</v>
      </c>
      <c r="T49" s="42"/>
      <c r="U49" s="36"/>
      <c r="V49" s="34"/>
      <c r="W49" s="37"/>
    </row>
    <row r="50" spans="1:23" s="29" customFormat="1" ht="36.75" customHeight="1" x14ac:dyDescent="0.2">
      <c r="A50" s="24">
        <f t="shared" si="10"/>
        <v>46</v>
      </c>
      <c r="B50" s="24">
        <v>2025</v>
      </c>
      <c r="C50" s="30" t="s">
        <v>21</v>
      </c>
      <c r="D50" s="30" t="s">
        <v>22</v>
      </c>
      <c r="E50" s="38" t="s">
        <v>94</v>
      </c>
      <c r="F50" s="18" t="s">
        <v>95</v>
      </c>
      <c r="G50" s="39" t="s">
        <v>25</v>
      </c>
      <c r="H50" s="18" t="s">
        <v>47</v>
      </c>
      <c r="I50" s="31">
        <v>1317567.0410639998</v>
      </c>
      <c r="J50" s="51">
        <v>1453993.2</v>
      </c>
      <c r="K50" s="52">
        <v>1453993.2</v>
      </c>
      <c r="L50" s="33">
        <f t="shared" si="7"/>
        <v>1317567.0410639998</v>
      </c>
      <c r="M50" s="40"/>
      <c r="N50" s="40">
        <f t="shared" si="8"/>
        <v>31115.454479999997</v>
      </c>
      <c r="O50" s="30"/>
      <c r="P50" s="42">
        <f t="shared" si="11"/>
        <v>527026.81642559986</v>
      </c>
      <c r="Q50" s="34"/>
      <c r="R50" s="34"/>
      <c r="S50" s="35">
        <v>46021</v>
      </c>
      <c r="T50" s="42"/>
      <c r="U50" s="36"/>
      <c r="V50" s="34"/>
      <c r="W50" s="37"/>
    </row>
    <row r="51" spans="1:23" s="29" customFormat="1" ht="38.25" customHeight="1" x14ac:dyDescent="0.2">
      <c r="A51" s="24">
        <f t="shared" si="10"/>
        <v>47</v>
      </c>
      <c r="B51" s="24">
        <v>2025</v>
      </c>
      <c r="C51" s="30" t="s">
        <v>21</v>
      </c>
      <c r="D51" s="30" t="s">
        <v>22</v>
      </c>
      <c r="E51" s="38" t="s">
        <v>94</v>
      </c>
      <c r="F51" s="18" t="s">
        <v>95</v>
      </c>
      <c r="G51" s="39" t="s">
        <v>25</v>
      </c>
      <c r="H51" s="18" t="s">
        <v>96</v>
      </c>
      <c r="I51" s="31">
        <v>5742481.5855119973</v>
      </c>
      <c r="J51" s="49">
        <v>9251440.4600000009</v>
      </c>
      <c r="K51" s="41">
        <f>J51-M51</f>
        <v>3660011.0600000005</v>
      </c>
      <c r="L51" s="33">
        <v>5591429.4000000004</v>
      </c>
      <c r="M51" s="49">
        <f>ROUNDDOWN(L51,2)</f>
        <v>5591429.4000000004</v>
      </c>
      <c r="N51" s="40">
        <f t="shared" si="8"/>
        <v>197980.82584400001</v>
      </c>
      <c r="O51" s="30"/>
      <c r="P51" s="42">
        <f t="shared" si="11"/>
        <v>2236571.7600000002</v>
      </c>
      <c r="Q51" s="34"/>
      <c r="R51" s="34"/>
      <c r="S51" s="35">
        <v>46021</v>
      </c>
      <c r="T51" s="42"/>
      <c r="U51" s="36"/>
      <c r="V51" s="34"/>
      <c r="W51" s="37"/>
    </row>
    <row r="52" spans="1:23" s="29" customFormat="1" ht="37.5" customHeight="1" x14ac:dyDescent="0.2">
      <c r="A52" s="24">
        <f t="shared" si="10"/>
        <v>48</v>
      </c>
      <c r="B52" s="24">
        <v>2025</v>
      </c>
      <c r="C52" s="30" t="s">
        <v>21</v>
      </c>
      <c r="D52" s="30" t="s">
        <v>22</v>
      </c>
      <c r="E52" s="38" t="s">
        <v>94</v>
      </c>
      <c r="F52" s="18" t="s">
        <v>95</v>
      </c>
      <c r="G52" s="39" t="s">
        <v>25</v>
      </c>
      <c r="H52" s="18" t="s">
        <v>78</v>
      </c>
      <c r="I52" s="31">
        <v>2994691.8001063815</v>
      </c>
      <c r="J52" s="49">
        <v>6088973.3899999997</v>
      </c>
      <c r="K52" s="50">
        <v>6088973.3899999997</v>
      </c>
      <c r="L52" s="33"/>
      <c r="M52" s="40"/>
      <c r="N52" s="40">
        <f t="shared" si="8"/>
        <v>130304.03054599998</v>
      </c>
      <c r="O52" s="30"/>
      <c r="P52" s="42">
        <f t="shared" si="11"/>
        <v>0</v>
      </c>
      <c r="Q52" s="34"/>
      <c r="R52" s="34"/>
      <c r="S52" s="35">
        <v>46021</v>
      </c>
      <c r="T52" s="42"/>
      <c r="U52" s="36"/>
      <c r="V52" s="34"/>
      <c r="W52" s="37"/>
    </row>
    <row r="53" spans="1:23" s="29" customFormat="1" ht="38.25" customHeight="1" x14ac:dyDescent="0.2">
      <c r="A53" s="24">
        <f t="shared" si="10"/>
        <v>49</v>
      </c>
      <c r="B53" s="24">
        <v>2025</v>
      </c>
      <c r="C53" s="30" t="s">
        <v>21</v>
      </c>
      <c r="D53" s="30" t="s">
        <v>22</v>
      </c>
      <c r="E53" s="38" t="s">
        <v>94</v>
      </c>
      <c r="F53" s="18" t="s">
        <v>95</v>
      </c>
      <c r="G53" s="39" t="s">
        <v>25</v>
      </c>
      <c r="H53" s="18" t="s">
        <v>37</v>
      </c>
      <c r="I53" s="31">
        <v>12528004.661025757</v>
      </c>
      <c r="J53" s="51">
        <v>13825204.380000001</v>
      </c>
      <c r="K53" s="52">
        <v>13825204.380000001</v>
      </c>
      <c r="L53" s="33">
        <f t="shared" si="7"/>
        <v>12528004.661025757</v>
      </c>
      <c r="M53" s="40"/>
      <c r="N53" s="40">
        <f t="shared" si="8"/>
        <v>295859.37373200001</v>
      </c>
      <c r="O53" s="30"/>
      <c r="P53" s="42">
        <f t="shared" si="11"/>
        <v>5011201.8644103026</v>
      </c>
      <c r="Q53" s="34"/>
      <c r="R53" s="34"/>
      <c r="S53" s="35">
        <v>46021</v>
      </c>
      <c r="T53" s="42"/>
      <c r="U53" s="36"/>
      <c r="V53" s="34"/>
      <c r="W53" s="37"/>
    </row>
    <row r="54" spans="1:23" s="29" customFormat="1" ht="38.25" customHeight="1" x14ac:dyDescent="0.2">
      <c r="A54" s="24">
        <f t="shared" si="10"/>
        <v>50</v>
      </c>
      <c r="B54" s="24">
        <v>2025</v>
      </c>
      <c r="C54" s="30" t="s">
        <v>21</v>
      </c>
      <c r="D54" s="30" t="s">
        <v>22</v>
      </c>
      <c r="E54" s="38" t="s">
        <v>97</v>
      </c>
      <c r="F54" s="18" t="s">
        <v>98</v>
      </c>
      <c r="G54" s="39" t="s">
        <v>25</v>
      </c>
      <c r="H54" s="18" t="s">
        <v>45</v>
      </c>
      <c r="I54" s="31">
        <v>2559197.2892505117</v>
      </c>
      <c r="J54" s="49">
        <v>2721509.34</v>
      </c>
      <c r="K54" s="50">
        <v>2721509.34</v>
      </c>
      <c r="L54" s="33"/>
      <c r="M54" s="40"/>
      <c r="N54" s="40">
        <f t="shared" si="8"/>
        <v>58240.299875999997</v>
      </c>
      <c r="O54" s="30"/>
      <c r="P54" s="42">
        <f t="shared" si="11"/>
        <v>0</v>
      </c>
      <c r="Q54" s="34"/>
      <c r="R54" s="34"/>
      <c r="S54" s="35">
        <v>46021</v>
      </c>
      <c r="T54" s="42"/>
      <c r="U54" s="36"/>
      <c r="V54" s="34"/>
      <c r="W54" s="37"/>
    </row>
    <row r="55" spans="1:23" s="29" customFormat="1" ht="39" customHeight="1" x14ac:dyDescent="0.2">
      <c r="A55" s="24">
        <f t="shared" si="10"/>
        <v>51</v>
      </c>
      <c r="B55" s="24">
        <v>2025</v>
      </c>
      <c r="C55" s="30" t="s">
        <v>21</v>
      </c>
      <c r="D55" s="30" t="s">
        <v>22</v>
      </c>
      <c r="E55" s="38" t="s">
        <v>97</v>
      </c>
      <c r="F55" s="18" t="s">
        <v>98</v>
      </c>
      <c r="G55" s="39" t="s">
        <v>25</v>
      </c>
      <c r="H55" s="18" t="s">
        <v>46</v>
      </c>
      <c r="I55" s="31">
        <v>5764303.5754219908</v>
      </c>
      <c r="J55" s="51">
        <v>6361162.6200000001</v>
      </c>
      <c r="K55" s="52">
        <v>6361162.6200000001</v>
      </c>
      <c r="L55" s="33">
        <f t="shared" si="7"/>
        <v>5764303.5754219908</v>
      </c>
      <c r="M55" s="40"/>
      <c r="N55" s="40">
        <f t="shared" si="8"/>
        <v>136128.880068</v>
      </c>
      <c r="O55" s="30"/>
      <c r="P55" s="42">
        <f t="shared" si="11"/>
        <v>2305721.4301687963</v>
      </c>
      <c r="Q55" s="34"/>
      <c r="R55" s="34"/>
      <c r="S55" s="35">
        <v>46021</v>
      </c>
      <c r="T55" s="42"/>
      <c r="U55" s="36"/>
      <c r="V55" s="34"/>
      <c r="W55" s="37"/>
    </row>
    <row r="56" spans="1:23" s="29" customFormat="1" ht="39" customHeight="1" x14ac:dyDescent="0.2">
      <c r="A56" s="24">
        <f t="shared" si="10"/>
        <v>52</v>
      </c>
      <c r="B56" s="24">
        <v>2025</v>
      </c>
      <c r="C56" s="30" t="s">
        <v>21</v>
      </c>
      <c r="D56" s="30" t="s">
        <v>22</v>
      </c>
      <c r="E56" s="38" t="s">
        <v>97</v>
      </c>
      <c r="F56" s="18" t="s">
        <v>98</v>
      </c>
      <c r="G56" s="39" t="s">
        <v>25</v>
      </c>
      <c r="H56" s="18" t="s">
        <v>47</v>
      </c>
      <c r="I56" s="31">
        <v>4346420.4921849119</v>
      </c>
      <c r="J56" s="51">
        <v>4796466.26</v>
      </c>
      <c r="K56" s="52">
        <v>4796466.26</v>
      </c>
      <c r="L56" s="33">
        <f t="shared" si="7"/>
        <v>4346420.4921849119</v>
      </c>
      <c r="M56" s="40"/>
      <c r="N56" s="40">
        <f t="shared" si="8"/>
        <v>102644.37796399998</v>
      </c>
      <c r="O56" s="30"/>
      <c r="P56" s="42">
        <f t="shared" si="11"/>
        <v>1738568.1968739647</v>
      </c>
      <c r="Q56" s="34"/>
      <c r="R56" s="34"/>
      <c r="S56" s="35">
        <v>46021</v>
      </c>
      <c r="T56" s="42"/>
      <c r="U56" s="36"/>
      <c r="V56" s="34"/>
      <c r="W56" s="37"/>
    </row>
    <row r="57" spans="1:23" s="29" customFormat="1" ht="38.25" customHeight="1" x14ac:dyDescent="0.2">
      <c r="A57" s="24">
        <f t="shared" si="10"/>
        <v>53</v>
      </c>
      <c r="B57" s="24">
        <v>2025</v>
      </c>
      <c r="C57" s="30" t="s">
        <v>21</v>
      </c>
      <c r="D57" s="30" t="s">
        <v>22</v>
      </c>
      <c r="E57" s="38" t="s">
        <v>97</v>
      </c>
      <c r="F57" s="18" t="s">
        <v>98</v>
      </c>
      <c r="G57" s="39" t="s">
        <v>25</v>
      </c>
      <c r="H57" s="18" t="s">
        <v>78</v>
      </c>
      <c r="I57" s="31">
        <v>14232232.595625393</v>
      </c>
      <c r="J57" s="51">
        <v>15705894.890000001</v>
      </c>
      <c r="K57" s="52">
        <v>15705894.890000001</v>
      </c>
      <c r="L57" s="33">
        <f t="shared" si="7"/>
        <v>14232232.595625393</v>
      </c>
      <c r="M57" s="40"/>
      <c r="N57" s="40">
        <f t="shared" si="8"/>
        <v>336106.15064599999</v>
      </c>
      <c r="O57" s="30"/>
      <c r="P57" s="42">
        <f t="shared" si="11"/>
        <v>5692893.0382501576</v>
      </c>
      <c r="Q57" s="34"/>
      <c r="R57" s="34"/>
      <c r="S57" s="35">
        <v>46021</v>
      </c>
      <c r="T57" s="42"/>
      <c r="U57" s="36"/>
      <c r="V57" s="34"/>
      <c r="W57" s="37"/>
    </row>
    <row r="58" spans="1:23" s="29" customFormat="1" ht="41.25" customHeight="1" x14ac:dyDescent="0.2">
      <c r="A58" s="24">
        <f t="shared" si="10"/>
        <v>54</v>
      </c>
      <c r="B58" s="24">
        <v>2025</v>
      </c>
      <c r="C58" s="30" t="s">
        <v>21</v>
      </c>
      <c r="D58" s="30" t="s">
        <v>22</v>
      </c>
      <c r="E58" s="38" t="s">
        <v>97</v>
      </c>
      <c r="F58" s="18" t="s">
        <v>98</v>
      </c>
      <c r="G58" s="39" t="s">
        <v>25</v>
      </c>
      <c r="H58" s="18" t="s">
        <v>37</v>
      </c>
      <c r="I58" s="31">
        <v>27748772.91020615</v>
      </c>
      <c r="J58" s="51">
        <v>30621991.850000001</v>
      </c>
      <c r="K58" s="52">
        <v>30621991.850000001</v>
      </c>
      <c r="L58" s="33">
        <f t="shared" si="7"/>
        <v>27748772.91020615</v>
      </c>
      <c r="M58" s="40"/>
      <c r="N58" s="40">
        <f t="shared" si="8"/>
        <v>655310.62558999995</v>
      </c>
      <c r="O58" s="30"/>
      <c r="P58" s="42">
        <f t="shared" si="11"/>
        <v>11099509.16408246</v>
      </c>
      <c r="Q58" s="34"/>
      <c r="R58" s="34"/>
      <c r="S58" s="35">
        <v>46021</v>
      </c>
      <c r="T58" s="42"/>
      <c r="U58" s="36"/>
      <c r="V58" s="34"/>
      <c r="W58" s="37"/>
    </row>
    <row r="59" spans="1:23" s="29" customFormat="1" ht="37.5" customHeight="1" x14ac:dyDescent="0.2">
      <c r="A59" s="24">
        <f t="shared" si="10"/>
        <v>55</v>
      </c>
      <c r="B59" s="24">
        <v>2025</v>
      </c>
      <c r="C59" s="30" t="s">
        <v>21</v>
      </c>
      <c r="D59" s="30" t="s">
        <v>22</v>
      </c>
      <c r="E59" s="38" t="s">
        <v>99</v>
      </c>
      <c r="F59" s="18" t="s">
        <v>100</v>
      </c>
      <c r="G59" s="24" t="s">
        <v>25</v>
      </c>
      <c r="H59" s="24" t="s">
        <v>78</v>
      </c>
      <c r="I59" s="31">
        <v>6223371.9080531038</v>
      </c>
      <c r="J59" s="51">
        <v>5462656.3499999996</v>
      </c>
      <c r="K59" s="52">
        <v>5462656.3499999996</v>
      </c>
      <c r="L59" s="33">
        <f t="shared" si="7"/>
        <v>6223371.9080531038</v>
      </c>
      <c r="M59" s="40"/>
      <c r="N59" s="40">
        <f t="shared" si="8"/>
        <v>116900.84588999998</v>
      </c>
      <c r="O59" s="30"/>
      <c r="P59" s="42">
        <f t="shared" si="11"/>
        <v>2489348.7632212415</v>
      </c>
      <c r="Q59" s="34"/>
      <c r="R59" s="34"/>
      <c r="S59" s="35">
        <v>46021</v>
      </c>
      <c r="T59" s="42"/>
      <c r="U59" s="36"/>
      <c r="V59" s="34"/>
      <c r="W59" s="37"/>
    </row>
    <row r="60" spans="1:23" s="29" customFormat="1" ht="38.25" customHeight="1" x14ac:dyDescent="0.2">
      <c r="A60" s="24">
        <f t="shared" si="10"/>
        <v>56</v>
      </c>
      <c r="B60" s="24">
        <v>2025</v>
      </c>
      <c r="C60" s="30" t="s">
        <v>21</v>
      </c>
      <c r="D60" s="30" t="s">
        <v>22</v>
      </c>
      <c r="E60" s="38" t="s">
        <v>99</v>
      </c>
      <c r="F60" s="18" t="s">
        <v>100</v>
      </c>
      <c r="G60" s="39" t="s">
        <v>25</v>
      </c>
      <c r="H60" s="25" t="s">
        <v>96</v>
      </c>
      <c r="I60" s="31">
        <v>4950102.8992768917</v>
      </c>
      <c r="J60" s="49">
        <v>10464589.01</v>
      </c>
      <c r="K60" s="41">
        <f t="shared" ref="K60:K61" si="12">J60-M60</f>
        <v>5597416.6699999999</v>
      </c>
      <c r="L60" s="33">
        <v>4867172.34</v>
      </c>
      <c r="M60" s="40">
        <v>4867172.34</v>
      </c>
      <c r="N60" s="53">
        <f t="shared" si="8"/>
        <v>223942.204814</v>
      </c>
      <c r="O60" s="30"/>
      <c r="P60" s="42">
        <f t="shared" si="11"/>
        <v>1946868.936</v>
      </c>
      <c r="Q60" s="34"/>
      <c r="R60" s="34"/>
      <c r="S60" s="35">
        <v>46021</v>
      </c>
      <c r="T60" s="42"/>
      <c r="U60" s="36"/>
      <c r="V60" s="34"/>
      <c r="W60" s="37"/>
    </row>
    <row r="61" spans="1:23" s="29" customFormat="1" ht="42" customHeight="1" x14ac:dyDescent="0.2">
      <c r="A61" s="24">
        <f t="shared" si="10"/>
        <v>57</v>
      </c>
      <c r="B61" s="24">
        <v>2024</v>
      </c>
      <c r="C61" s="30" t="s">
        <v>21</v>
      </c>
      <c r="D61" s="30" t="s">
        <v>22</v>
      </c>
      <c r="E61" s="30" t="s">
        <v>101</v>
      </c>
      <c r="F61" s="25" t="s">
        <v>102</v>
      </c>
      <c r="G61" s="24" t="s">
        <v>25</v>
      </c>
      <c r="H61" s="25" t="s">
        <v>96</v>
      </c>
      <c r="I61" s="31">
        <v>19557502.272292823</v>
      </c>
      <c r="J61" s="42">
        <v>22914354.399999999</v>
      </c>
      <c r="K61" s="27">
        <f t="shared" si="12"/>
        <v>11274811.499999998</v>
      </c>
      <c r="L61" s="33">
        <f t="shared" si="7"/>
        <v>19557502.272292823</v>
      </c>
      <c r="M61" s="32">
        <v>11639542.9</v>
      </c>
      <c r="N61" s="33">
        <f t="shared" si="8"/>
        <v>490367.18415999995</v>
      </c>
      <c r="O61" s="30"/>
      <c r="P61" s="42">
        <f t="shared" si="11"/>
        <v>7823000.908917129</v>
      </c>
      <c r="Q61" s="34"/>
      <c r="R61" s="34"/>
      <c r="S61" s="35">
        <v>46021</v>
      </c>
      <c r="T61" s="34"/>
      <c r="U61" s="36"/>
      <c r="V61" s="34"/>
      <c r="W61" s="37"/>
    </row>
    <row r="62" spans="1:23" s="29" customFormat="1" ht="45.75" customHeight="1" x14ac:dyDescent="0.2">
      <c r="A62" s="24">
        <f t="shared" si="10"/>
        <v>58</v>
      </c>
      <c r="B62" s="24">
        <v>2025</v>
      </c>
      <c r="C62" s="30" t="s">
        <v>21</v>
      </c>
      <c r="D62" s="30" t="s">
        <v>22</v>
      </c>
      <c r="E62" s="38" t="s">
        <v>103</v>
      </c>
      <c r="F62" s="18" t="s">
        <v>104</v>
      </c>
      <c r="G62" s="39" t="s">
        <v>25</v>
      </c>
      <c r="H62" s="18" t="s">
        <v>58</v>
      </c>
      <c r="I62" s="31">
        <v>3363470</v>
      </c>
      <c r="J62" s="51">
        <v>3711737.14</v>
      </c>
      <c r="K62" s="52">
        <v>3711737.14</v>
      </c>
      <c r="L62" s="33">
        <f t="shared" si="7"/>
        <v>3363470</v>
      </c>
      <c r="M62" s="53"/>
      <c r="N62" s="40">
        <f t="shared" si="8"/>
        <v>79431.174795999992</v>
      </c>
      <c r="O62" s="30"/>
      <c r="P62" s="42">
        <f t="shared" si="11"/>
        <v>1345388</v>
      </c>
      <c r="Q62" s="34"/>
      <c r="R62" s="34"/>
      <c r="S62" s="35">
        <v>46021</v>
      </c>
      <c r="T62" s="42"/>
      <c r="U62" s="36"/>
      <c r="V62" s="34"/>
      <c r="W62" s="37"/>
    </row>
    <row r="63" spans="1:23" s="29" customFormat="1" ht="39.75" customHeight="1" x14ac:dyDescent="0.2">
      <c r="A63" s="24">
        <f t="shared" si="10"/>
        <v>59</v>
      </c>
      <c r="B63" s="24">
        <v>2024</v>
      </c>
      <c r="C63" s="30" t="s">
        <v>21</v>
      </c>
      <c r="D63" s="30" t="s">
        <v>22</v>
      </c>
      <c r="E63" s="30" t="s">
        <v>105</v>
      </c>
      <c r="F63" s="25" t="s">
        <v>106</v>
      </c>
      <c r="G63" s="24" t="s">
        <v>25</v>
      </c>
      <c r="H63" s="25" t="s">
        <v>45</v>
      </c>
      <c r="I63" s="31">
        <v>2039179.3015425839</v>
      </c>
      <c r="J63" s="42">
        <f t="shared" ref="J63:J86" si="13">IF(P63&gt;0,P63,L63)</f>
        <v>2039179.3015425839</v>
      </c>
      <c r="K63" s="27">
        <f t="shared" ref="K63:K86" si="14">IF(P63&gt;0,P63,L63)</f>
        <v>2039179.3015425839</v>
      </c>
      <c r="L63" s="33">
        <f t="shared" si="7"/>
        <v>2039179.3015425839</v>
      </c>
      <c r="M63" s="33"/>
      <c r="N63" s="33">
        <f t="shared" si="8"/>
        <v>43638.437053011294</v>
      </c>
      <c r="O63" s="30"/>
      <c r="P63" s="34"/>
      <c r="Q63" s="34"/>
      <c r="R63" s="34"/>
      <c r="S63" s="35">
        <v>46021</v>
      </c>
      <c r="T63" s="34"/>
      <c r="U63" s="36"/>
      <c r="V63" s="34"/>
      <c r="W63" s="37"/>
    </row>
    <row r="64" spans="1:23" s="29" customFormat="1" ht="39" customHeight="1" x14ac:dyDescent="0.2">
      <c r="A64" s="24">
        <f t="shared" si="10"/>
        <v>60</v>
      </c>
      <c r="B64" s="24">
        <v>2024</v>
      </c>
      <c r="C64" s="30" t="s">
        <v>21</v>
      </c>
      <c r="D64" s="30" t="s">
        <v>22</v>
      </c>
      <c r="E64" s="30" t="s">
        <v>105</v>
      </c>
      <c r="F64" s="25" t="s">
        <v>106</v>
      </c>
      <c r="G64" s="24" t="s">
        <v>25</v>
      </c>
      <c r="H64" s="25" t="s">
        <v>46</v>
      </c>
      <c r="I64" s="31">
        <v>1977518.4816908159</v>
      </c>
      <c r="J64" s="42">
        <f t="shared" si="13"/>
        <v>1977518.4816908159</v>
      </c>
      <c r="K64" s="27">
        <f t="shared" si="14"/>
        <v>1977518.4816908159</v>
      </c>
      <c r="L64" s="33">
        <f t="shared" si="7"/>
        <v>1977518.4816908159</v>
      </c>
      <c r="M64" s="33"/>
      <c r="N64" s="33">
        <f t="shared" si="8"/>
        <v>42318.895508183457</v>
      </c>
      <c r="O64" s="30"/>
      <c r="P64" s="34"/>
      <c r="Q64" s="34"/>
      <c r="R64" s="34"/>
      <c r="S64" s="35">
        <v>46021</v>
      </c>
      <c r="T64" s="34"/>
      <c r="U64" s="36"/>
      <c r="V64" s="34"/>
      <c r="W64" s="37"/>
    </row>
    <row r="65" spans="1:23" s="29" customFormat="1" ht="39" customHeight="1" x14ac:dyDescent="0.2">
      <c r="A65" s="24">
        <f t="shared" si="10"/>
        <v>61</v>
      </c>
      <c r="B65" s="24">
        <v>2024</v>
      </c>
      <c r="C65" s="30" t="s">
        <v>21</v>
      </c>
      <c r="D65" s="30" t="s">
        <v>22</v>
      </c>
      <c r="E65" s="30" t="s">
        <v>105</v>
      </c>
      <c r="F65" s="25" t="s">
        <v>106</v>
      </c>
      <c r="G65" s="24" t="s">
        <v>25</v>
      </c>
      <c r="H65" s="25" t="s">
        <v>47</v>
      </c>
      <c r="I65" s="31">
        <v>1969794.1796569917</v>
      </c>
      <c r="J65" s="42">
        <f t="shared" si="13"/>
        <v>1969794.1796569917</v>
      </c>
      <c r="K65" s="27">
        <f t="shared" si="14"/>
        <v>1969794.1796569917</v>
      </c>
      <c r="L65" s="33">
        <f t="shared" si="7"/>
        <v>1969794.1796569917</v>
      </c>
      <c r="M65" s="33"/>
      <c r="N65" s="33">
        <f t="shared" si="8"/>
        <v>42153.595444659622</v>
      </c>
      <c r="O65" s="30"/>
      <c r="P65" s="34"/>
      <c r="Q65" s="34"/>
      <c r="R65" s="34"/>
      <c r="S65" s="35">
        <v>46021</v>
      </c>
      <c r="T65" s="34"/>
      <c r="U65" s="36"/>
      <c r="V65" s="34"/>
      <c r="W65" s="37"/>
    </row>
    <row r="66" spans="1:23" s="29" customFormat="1" ht="34.5" customHeight="1" x14ac:dyDescent="0.2">
      <c r="A66" s="24">
        <f t="shared" si="10"/>
        <v>62</v>
      </c>
      <c r="B66" s="24">
        <v>2024</v>
      </c>
      <c r="C66" s="30" t="s">
        <v>21</v>
      </c>
      <c r="D66" s="30" t="s">
        <v>22</v>
      </c>
      <c r="E66" s="30" t="s">
        <v>107</v>
      </c>
      <c r="F66" s="25" t="s">
        <v>108</v>
      </c>
      <c r="G66" s="24" t="s">
        <v>25</v>
      </c>
      <c r="H66" s="25" t="s">
        <v>45</v>
      </c>
      <c r="I66" s="31">
        <v>2039179.3015425839</v>
      </c>
      <c r="J66" s="42">
        <f t="shared" si="13"/>
        <v>2039179.3015425839</v>
      </c>
      <c r="K66" s="27">
        <f t="shared" si="14"/>
        <v>2039179.3015425839</v>
      </c>
      <c r="L66" s="33">
        <f t="shared" si="7"/>
        <v>2039179.3015425839</v>
      </c>
      <c r="M66" s="33"/>
      <c r="N66" s="33">
        <f t="shared" si="8"/>
        <v>43638.437053011294</v>
      </c>
      <c r="O66" s="30"/>
      <c r="P66" s="34"/>
      <c r="Q66" s="34"/>
      <c r="R66" s="34"/>
      <c r="S66" s="35">
        <v>46021</v>
      </c>
      <c r="T66" s="34"/>
      <c r="U66" s="36"/>
      <c r="V66" s="34"/>
      <c r="W66" s="37"/>
    </row>
    <row r="67" spans="1:23" s="29" customFormat="1" ht="37.5" customHeight="1" x14ac:dyDescent="0.2">
      <c r="A67" s="24">
        <f t="shared" si="10"/>
        <v>63</v>
      </c>
      <c r="B67" s="24">
        <v>2024</v>
      </c>
      <c r="C67" s="30" t="s">
        <v>21</v>
      </c>
      <c r="D67" s="30" t="s">
        <v>22</v>
      </c>
      <c r="E67" s="30" t="s">
        <v>107</v>
      </c>
      <c r="F67" s="25" t="s">
        <v>108</v>
      </c>
      <c r="G67" s="24" t="s">
        <v>25</v>
      </c>
      <c r="H67" s="25" t="s">
        <v>46</v>
      </c>
      <c r="I67" s="31">
        <v>1977518.4816908159</v>
      </c>
      <c r="J67" s="42">
        <f t="shared" si="13"/>
        <v>1977518.4816908159</v>
      </c>
      <c r="K67" s="27">
        <f t="shared" si="14"/>
        <v>1977518.4816908159</v>
      </c>
      <c r="L67" s="33">
        <f t="shared" si="7"/>
        <v>1977518.4816908159</v>
      </c>
      <c r="M67" s="33"/>
      <c r="N67" s="33">
        <f t="shared" si="8"/>
        <v>42318.895508183457</v>
      </c>
      <c r="O67" s="30"/>
      <c r="P67" s="34"/>
      <c r="Q67" s="34"/>
      <c r="R67" s="34"/>
      <c r="S67" s="35">
        <v>46021</v>
      </c>
      <c r="T67" s="34"/>
      <c r="U67" s="36"/>
      <c r="V67" s="34"/>
      <c r="W67" s="37"/>
    </row>
    <row r="68" spans="1:23" s="29" customFormat="1" ht="39" customHeight="1" x14ac:dyDescent="0.2">
      <c r="A68" s="24">
        <f t="shared" si="10"/>
        <v>64</v>
      </c>
      <c r="B68" s="24">
        <v>2024</v>
      </c>
      <c r="C68" s="30" t="s">
        <v>21</v>
      </c>
      <c r="D68" s="30" t="s">
        <v>22</v>
      </c>
      <c r="E68" s="30" t="s">
        <v>107</v>
      </c>
      <c r="F68" s="25" t="s">
        <v>108</v>
      </c>
      <c r="G68" s="24" t="s">
        <v>25</v>
      </c>
      <c r="H68" s="25" t="s">
        <v>47</v>
      </c>
      <c r="I68" s="31">
        <v>1950712.8325643521</v>
      </c>
      <c r="J68" s="42">
        <f t="shared" si="13"/>
        <v>1950712.8325643521</v>
      </c>
      <c r="K68" s="27">
        <f t="shared" si="14"/>
        <v>1950712.8325643521</v>
      </c>
      <c r="L68" s="33">
        <f t="shared" si="7"/>
        <v>1950712.8325643521</v>
      </c>
      <c r="M68" s="33"/>
      <c r="N68" s="33">
        <f t="shared" si="8"/>
        <v>41745.25461687713</v>
      </c>
      <c r="O68" s="30"/>
      <c r="P68" s="34"/>
      <c r="Q68" s="34"/>
      <c r="R68" s="34"/>
      <c r="S68" s="35">
        <v>46021</v>
      </c>
      <c r="T68" s="34"/>
      <c r="U68" s="36"/>
      <c r="V68" s="34"/>
      <c r="W68" s="37"/>
    </row>
    <row r="69" spans="1:23" s="29" customFormat="1" ht="39.75" customHeight="1" x14ac:dyDescent="0.2">
      <c r="A69" s="24">
        <f t="shared" si="10"/>
        <v>65</v>
      </c>
      <c r="B69" s="24">
        <v>2024</v>
      </c>
      <c r="C69" s="30" t="s">
        <v>21</v>
      </c>
      <c r="D69" s="30" t="s">
        <v>22</v>
      </c>
      <c r="E69" s="30" t="s">
        <v>109</v>
      </c>
      <c r="F69" s="25" t="s">
        <v>110</v>
      </c>
      <c r="G69" s="24" t="s">
        <v>25</v>
      </c>
      <c r="H69" s="25" t="s">
        <v>45</v>
      </c>
      <c r="I69" s="31">
        <v>1196763.4671192719</v>
      </c>
      <c r="J69" s="42">
        <f t="shared" si="13"/>
        <v>1196763.4671192719</v>
      </c>
      <c r="K69" s="27">
        <f t="shared" si="14"/>
        <v>1196763.4671192719</v>
      </c>
      <c r="L69" s="33">
        <f t="shared" si="7"/>
        <v>1196763.4671192719</v>
      </c>
      <c r="M69" s="33"/>
      <c r="N69" s="33">
        <f t="shared" si="8"/>
        <v>25610.738196352417</v>
      </c>
      <c r="O69" s="30"/>
      <c r="P69" s="34"/>
      <c r="Q69" s="34"/>
      <c r="R69" s="34"/>
      <c r="S69" s="35">
        <v>46021</v>
      </c>
      <c r="T69" s="34"/>
      <c r="U69" s="36"/>
      <c r="V69" s="34"/>
      <c r="W69" s="37"/>
    </row>
    <row r="70" spans="1:23" s="29" customFormat="1" ht="37.5" customHeight="1" x14ac:dyDescent="0.2">
      <c r="A70" s="24">
        <f t="shared" si="10"/>
        <v>66</v>
      </c>
      <c r="B70" s="24">
        <v>2024</v>
      </c>
      <c r="C70" s="30" t="s">
        <v>21</v>
      </c>
      <c r="D70" s="30" t="s">
        <v>22</v>
      </c>
      <c r="E70" s="30" t="s">
        <v>109</v>
      </c>
      <c r="F70" s="25" t="s">
        <v>110</v>
      </c>
      <c r="G70" s="24" t="s">
        <v>25</v>
      </c>
      <c r="H70" s="25" t="s">
        <v>46</v>
      </c>
      <c r="I70" s="31">
        <v>1577807.4427808397</v>
      </c>
      <c r="J70" s="42">
        <f t="shared" si="13"/>
        <v>1577807.4427808397</v>
      </c>
      <c r="K70" s="27">
        <f t="shared" si="14"/>
        <v>1577807.4427808397</v>
      </c>
      <c r="L70" s="33">
        <f t="shared" si="7"/>
        <v>1577807.4427808397</v>
      </c>
      <c r="M70" s="33"/>
      <c r="N70" s="33">
        <f t="shared" si="8"/>
        <v>33765.079275509968</v>
      </c>
      <c r="O70" s="30"/>
      <c r="P70" s="34"/>
      <c r="Q70" s="34"/>
      <c r="R70" s="34"/>
      <c r="S70" s="35">
        <v>46021</v>
      </c>
      <c r="T70" s="34"/>
      <c r="U70" s="36"/>
      <c r="V70" s="34"/>
      <c r="W70" s="37"/>
    </row>
    <row r="71" spans="1:23" s="29" customFormat="1" ht="36.75" customHeight="1" x14ac:dyDescent="0.2">
      <c r="A71" s="24">
        <f t="shared" si="10"/>
        <v>67</v>
      </c>
      <c r="B71" s="24">
        <v>2024</v>
      </c>
      <c r="C71" s="30" t="s">
        <v>21</v>
      </c>
      <c r="D71" s="30" t="s">
        <v>22</v>
      </c>
      <c r="E71" s="30" t="s">
        <v>109</v>
      </c>
      <c r="F71" s="25" t="s">
        <v>110</v>
      </c>
      <c r="G71" s="24" t="s">
        <v>25</v>
      </c>
      <c r="H71" s="25" t="s">
        <v>47</v>
      </c>
      <c r="I71" s="31">
        <v>1121917.0855672078</v>
      </c>
      <c r="J71" s="42">
        <f t="shared" si="13"/>
        <v>1121917.0855672078</v>
      </c>
      <c r="K71" s="27">
        <f t="shared" si="14"/>
        <v>1121917.0855672078</v>
      </c>
      <c r="L71" s="33">
        <f t="shared" si="7"/>
        <v>1121917.0855672078</v>
      </c>
      <c r="M71" s="33"/>
      <c r="N71" s="33">
        <f t="shared" si="8"/>
        <v>24009.025631138244</v>
      </c>
      <c r="O71" s="30"/>
      <c r="P71" s="34"/>
      <c r="Q71" s="34"/>
      <c r="R71" s="34"/>
      <c r="S71" s="35">
        <v>46021</v>
      </c>
      <c r="T71" s="34"/>
      <c r="U71" s="36"/>
      <c r="V71" s="34"/>
      <c r="W71" s="37"/>
    </row>
    <row r="72" spans="1:23" s="29" customFormat="1" ht="39" customHeight="1" x14ac:dyDescent="0.2">
      <c r="A72" s="24">
        <f t="shared" si="10"/>
        <v>68</v>
      </c>
      <c r="B72" s="24">
        <v>2025</v>
      </c>
      <c r="C72" s="30" t="s">
        <v>21</v>
      </c>
      <c r="D72" s="30" t="s">
        <v>22</v>
      </c>
      <c r="E72" s="38" t="s">
        <v>111</v>
      </c>
      <c r="F72" s="18" t="s">
        <v>112</v>
      </c>
      <c r="G72" s="39" t="s">
        <v>25</v>
      </c>
      <c r="H72" s="18" t="s">
        <v>58</v>
      </c>
      <c r="I72" s="31">
        <v>4188718</v>
      </c>
      <c r="J72" s="51">
        <v>4622434.62</v>
      </c>
      <c r="K72" s="52">
        <v>4622434.62</v>
      </c>
      <c r="L72" s="33">
        <f t="shared" si="7"/>
        <v>4188718</v>
      </c>
      <c r="M72" s="40"/>
      <c r="N72" s="40">
        <f t="shared" si="8"/>
        <v>98920.100867999994</v>
      </c>
      <c r="O72" s="30"/>
      <c r="P72" s="42">
        <f t="shared" si="11"/>
        <v>1675487.2</v>
      </c>
      <c r="Q72" s="34"/>
      <c r="R72" s="34"/>
      <c r="S72" s="35">
        <v>46021</v>
      </c>
      <c r="T72" s="42"/>
      <c r="U72" s="36"/>
      <c r="V72" s="34"/>
      <c r="W72" s="37"/>
    </row>
    <row r="73" spans="1:23" s="29" customFormat="1" ht="36" customHeight="1" x14ac:dyDescent="0.2">
      <c r="A73" s="24">
        <f t="shared" si="10"/>
        <v>69</v>
      </c>
      <c r="B73" s="24">
        <v>2025</v>
      </c>
      <c r="C73" s="30" t="s">
        <v>21</v>
      </c>
      <c r="D73" s="30" t="s">
        <v>22</v>
      </c>
      <c r="E73" s="38" t="s">
        <v>113</v>
      </c>
      <c r="F73" s="18" t="s">
        <v>114</v>
      </c>
      <c r="G73" s="39" t="s">
        <v>25</v>
      </c>
      <c r="H73" s="18" t="s">
        <v>34</v>
      </c>
      <c r="I73" s="31">
        <v>1154364</v>
      </c>
      <c r="J73" s="51">
        <v>1273891.47</v>
      </c>
      <c r="K73" s="52">
        <v>1273891.47</v>
      </c>
      <c r="L73" s="33">
        <f t="shared" si="7"/>
        <v>1154364</v>
      </c>
      <c r="M73" s="40"/>
      <c r="N73" s="40"/>
      <c r="O73" s="30"/>
      <c r="P73" s="42">
        <f t="shared" si="11"/>
        <v>461745.6</v>
      </c>
      <c r="Q73" s="34"/>
      <c r="R73" s="34"/>
      <c r="S73" s="35">
        <v>46021</v>
      </c>
      <c r="T73" s="42"/>
      <c r="U73" s="36"/>
      <c r="V73" s="34"/>
      <c r="W73" s="37"/>
    </row>
    <row r="74" spans="1:23" s="29" customFormat="1" ht="36.75" customHeight="1" x14ac:dyDescent="0.2">
      <c r="A74" s="24">
        <f t="shared" si="10"/>
        <v>70</v>
      </c>
      <c r="B74" s="24">
        <v>2025</v>
      </c>
      <c r="C74" s="30" t="s">
        <v>21</v>
      </c>
      <c r="D74" s="30" t="s">
        <v>22</v>
      </c>
      <c r="E74" s="38" t="s">
        <v>115</v>
      </c>
      <c r="F74" s="25" t="s">
        <v>116</v>
      </c>
      <c r="G74" s="24" t="s">
        <v>25</v>
      </c>
      <c r="H74" s="25" t="s">
        <v>58</v>
      </c>
      <c r="I74" s="31">
        <v>7041192.7714247992</v>
      </c>
      <c r="J74" s="49">
        <v>8077847.7699999996</v>
      </c>
      <c r="K74" s="50">
        <v>8077847.7699999996</v>
      </c>
      <c r="L74" s="33"/>
      <c r="M74" s="40"/>
      <c r="N74" s="40">
        <f t="shared" si="8"/>
        <v>172865.94227799997</v>
      </c>
      <c r="O74" s="30"/>
      <c r="P74" s="42">
        <f t="shared" si="11"/>
        <v>0</v>
      </c>
      <c r="Q74" s="34"/>
      <c r="R74" s="34"/>
      <c r="S74" s="35">
        <v>46021</v>
      </c>
      <c r="T74" s="42"/>
      <c r="U74" s="36"/>
      <c r="V74" s="34"/>
      <c r="W74" s="37"/>
    </row>
    <row r="75" spans="1:23" s="29" customFormat="1" ht="36.75" customHeight="1" x14ac:dyDescent="0.2">
      <c r="A75" s="24">
        <f t="shared" si="10"/>
        <v>71</v>
      </c>
      <c r="B75" s="24">
        <v>2024</v>
      </c>
      <c r="C75" s="30" t="s">
        <v>21</v>
      </c>
      <c r="D75" s="30" t="s">
        <v>22</v>
      </c>
      <c r="E75" s="30" t="s">
        <v>117</v>
      </c>
      <c r="F75" s="25" t="s">
        <v>118</v>
      </c>
      <c r="G75" s="24" t="s">
        <v>25</v>
      </c>
      <c r="H75" s="25" t="s">
        <v>45</v>
      </c>
      <c r="I75" s="31">
        <v>1790722.3495405677</v>
      </c>
      <c r="J75" s="42">
        <f t="shared" si="13"/>
        <v>1790722.3495405677</v>
      </c>
      <c r="K75" s="27">
        <f t="shared" si="14"/>
        <v>1790722.3495405677</v>
      </c>
      <c r="L75" s="33">
        <f t="shared" ref="L75:L136" si="15">I75</f>
        <v>1790722.3495405677</v>
      </c>
      <c r="M75" s="33"/>
      <c r="N75" s="33">
        <f t="shared" si="8"/>
        <v>38321.458280168146</v>
      </c>
      <c r="O75" s="30"/>
      <c r="P75" s="34"/>
      <c r="Q75" s="34"/>
      <c r="R75" s="34"/>
      <c r="S75" s="35">
        <v>46021</v>
      </c>
      <c r="T75" s="34"/>
      <c r="U75" s="36"/>
      <c r="V75" s="34"/>
      <c r="W75" s="37"/>
    </row>
    <row r="76" spans="1:23" s="29" customFormat="1" ht="54.75" customHeight="1" x14ac:dyDescent="0.2">
      <c r="A76" s="24">
        <f t="shared" si="10"/>
        <v>72</v>
      </c>
      <c r="B76" s="24">
        <v>2025</v>
      </c>
      <c r="C76" s="30" t="s">
        <v>21</v>
      </c>
      <c r="D76" s="30" t="s">
        <v>22</v>
      </c>
      <c r="E76" s="38" t="s">
        <v>119</v>
      </c>
      <c r="F76" s="18" t="s">
        <v>120</v>
      </c>
      <c r="G76" s="39" t="s">
        <v>25</v>
      </c>
      <c r="H76" s="18" t="s">
        <v>37</v>
      </c>
      <c r="I76" s="31">
        <v>26299816.70338773</v>
      </c>
      <c r="J76" s="51">
        <v>26299816.699999999</v>
      </c>
      <c r="K76" s="52">
        <v>26299816.699999999</v>
      </c>
      <c r="L76" s="33">
        <f t="shared" si="15"/>
        <v>26299816.70338773</v>
      </c>
      <c r="M76" s="53"/>
      <c r="N76" s="53">
        <f t="shared" ref="N76:N92" si="16">J76*0.0214</f>
        <v>562816.07737999992</v>
      </c>
      <c r="O76" s="30"/>
      <c r="P76" s="34"/>
      <c r="Q76" s="34"/>
      <c r="R76" s="34"/>
      <c r="S76" s="35">
        <v>46021</v>
      </c>
      <c r="T76" s="42"/>
      <c r="U76" s="36"/>
      <c r="V76" s="34"/>
      <c r="W76" s="37"/>
    </row>
    <row r="77" spans="1:23" s="29" customFormat="1" ht="46.5" customHeight="1" x14ac:dyDescent="0.2">
      <c r="A77" s="24">
        <f t="shared" si="10"/>
        <v>73</v>
      </c>
      <c r="B77" s="24">
        <v>2024</v>
      </c>
      <c r="C77" s="30" t="s">
        <v>21</v>
      </c>
      <c r="D77" s="30" t="s">
        <v>22</v>
      </c>
      <c r="E77" s="30" t="s">
        <v>121</v>
      </c>
      <c r="F77" s="25" t="s">
        <v>122</v>
      </c>
      <c r="G77" s="24" t="s">
        <v>25</v>
      </c>
      <c r="H77" s="25" t="s">
        <v>45</v>
      </c>
      <c r="I77" s="31">
        <v>2649793.2041772716</v>
      </c>
      <c r="J77" s="47">
        <v>3245654.4</v>
      </c>
      <c r="K77" s="48">
        <v>3245654.4</v>
      </c>
      <c r="L77" s="33"/>
      <c r="M77" s="33"/>
      <c r="N77" s="33">
        <f t="shared" si="16"/>
        <v>69457.004159999997</v>
      </c>
      <c r="O77" s="30"/>
      <c r="P77" s="34"/>
      <c r="Q77" s="34"/>
      <c r="R77" s="34"/>
      <c r="S77" s="35">
        <v>46021</v>
      </c>
      <c r="T77" s="34"/>
      <c r="U77" s="36"/>
      <c r="V77" s="34"/>
      <c r="W77" s="37"/>
    </row>
    <row r="78" spans="1:23" s="29" customFormat="1" ht="42.75" customHeight="1" x14ac:dyDescent="0.2">
      <c r="A78" s="24">
        <f t="shared" si="10"/>
        <v>74</v>
      </c>
      <c r="B78" s="24">
        <v>2024</v>
      </c>
      <c r="C78" s="30" t="s">
        <v>21</v>
      </c>
      <c r="D78" s="30" t="s">
        <v>22</v>
      </c>
      <c r="E78" s="30" t="s">
        <v>121</v>
      </c>
      <c r="F78" s="25" t="s">
        <v>122</v>
      </c>
      <c r="G78" s="24" t="s">
        <v>25</v>
      </c>
      <c r="H78" s="25" t="s">
        <v>46</v>
      </c>
      <c r="I78" s="31">
        <v>2428349.7815999999</v>
      </c>
      <c r="J78" s="47">
        <v>3494328</v>
      </c>
      <c r="K78" s="48">
        <v>3494328</v>
      </c>
      <c r="L78" s="33"/>
      <c r="M78" s="33"/>
      <c r="N78" s="33">
        <f t="shared" si="16"/>
        <v>74778.619200000001</v>
      </c>
      <c r="O78" s="30"/>
      <c r="P78" s="34"/>
      <c r="Q78" s="34"/>
      <c r="R78" s="34"/>
      <c r="S78" s="35">
        <v>46021</v>
      </c>
      <c r="T78" s="34"/>
      <c r="U78" s="36"/>
      <c r="V78" s="34"/>
      <c r="W78" s="37"/>
    </row>
    <row r="79" spans="1:23" s="29" customFormat="1" ht="42" customHeight="1" x14ac:dyDescent="0.2">
      <c r="A79" s="24">
        <f t="shared" si="10"/>
        <v>75</v>
      </c>
      <c r="B79" s="24">
        <v>2024</v>
      </c>
      <c r="C79" s="30" t="s">
        <v>21</v>
      </c>
      <c r="D79" s="30" t="s">
        <v>22</v>
      </c>
      <c r="E79" s="30" t="s">
        <v>121</v>
      </c>
      <c r="F79" s="25" t="s">
        <v>122</v>
      </c>
      <c r="G79" s="24" t="s">
        <v>25</v>
      </c>
      <c r="H79" s="25" t="s">
        <v>47</v>
      </c>
      <c r="I79" s="31">
        <v>1914946.7771652476</v>
      </c>
      <c r="J79" s="47">
        <v>2115247.2000000002</v>
      </c>
      <c r="K79" s="48">
        <v>2115247.2000000002</v>
      </c>
      <c r="L79" s="33"/>
      <c r="M79" s="33"/>
      <c r="N79" s="33">
        <f t="shared" si="16"/>
        <v>45266.290079999999</v>
      </c>
      <c r="O79" s="30"/>
      <c r="P79" s="34"/>
      <c r="Q79" s="34"/>
      <c r="R79" s="34"/>
      <c r="S79" s="35">
        <v>46021</v>
      </c>
      <c r="T79" s="34"/>
      <c r="U79" s="36"/>
      <c r="V79" s="34"/>
      <c r="W79" s="37"/>
    </row>
    <row r="80" spans="1:23" s="29" customFormat="1" ht="39" customHeight="1" x14ac:dyDescent="0.2">
      <c r="A80" s="24">
        <f t="shared" si="10"/>
        <v>76</v>
      </c>
      <c r="B80" s="24">
        <v>2024</v>
      </c>
      <c r="C80" s="30" t="s">
        <v>21</v>
      </c>
      <c r="D80" s="30" t="s">
        <v>22</v>
      </c>
      <c r="E80" s="30" t="s">
        <v>123</v>
      </c>
      <c r="F80" s="25" t="s">
        <v>124</v>
      </c>
      <c r="G80" s="24" t="s">
        <v>25</v>
      </c>
      <c r="H80" s="25" t="s">
        <v>45</v>
      </c>
      <c r="I80" s="31">
        <v>1909675.7911861916</v>
      </c>
      <c r="J80" s="47">
        <v>2463177.6</v>
      </c>
      <c r="K80" s="48">
        <v>2463177.6</v>
      </c>
      <c r="L80" s="33"/>
      <c r="M80" s="33"/>
      <c r="N80" s="33">
        <f t="shared" si="16"/>
        <v>52712.000639999998</v>
      </c>
      <c r="O80" s="30"/>
      <c r="P80" s="34"/>
      <c r="Q80" s="34"/>
      <c r="R80" s="34"/>
      <c r="S80" s="35">
        <v>46021</v>
      </c>
      <c r="T80" s="34"/>
      <c r="U80" s="36"/>
      <c r="V80" s="34"/>
      <c r="W80" s="37"/>
    </row>
    <row r="81" spans="1:23" s="29" customFormat="1" ht="37.5" customHeight="1" x14ac:dyDescent="0.2">
      <c r="A81" s="24">
        <f t="shared" si="10"/>
        <v>77</v>
      </c>
      <c r="B81" s="24">
        <v>2024</v>
      </c>
      <c r="C81" s="30" t="s">
        <v>21</v>
      </c>
      <c r="D81" s="30" t="s">
        <v>22</v>
      </c>
      <c r="E81" s="30" t="s">
        <v>123</v>
      </c>
      <c r="F81" s="25" t="s">
        <v>124</v>
      </c>
      <c r="G81" s="24" t="s">
        <v>25</v>
      </c>
      <c r="H81" s="25" t="s">
        <v>46</v>
      </c>
      <c r="I81" s="31">
        <v>2023512.0851532235</v>
      </c>
      <c r="J81" s="47">
        <v>2992816.8</v>
      </c>
      <c r="K81" s="48">
        <v>2992816.8</v>
      </c>
      <c r="L81" s="33"/>
      <c r="M81" s="33"/>
      <c r="N81" s="33">
        <f t="shared" si="16"/>
        <v>64046.279519999989</v>
      </c>
      <c r="O81" s="30"/>
      <c r="P81" s="34"/>
      <c r="Q81" s="34"/>
      <c r="R81" s="34"/>
      <c r="S81" s="35">
        <v>46021</v>
      </c>
      <c r="T81" s="34"/>
      <c r="U81" s="36"/>
      <c r="V81" s="34"/>
      <c r="W81" s="37"/>
    </row>
    <row r="82" spans="1:23" s="29" customFormat="1" ht="40.5" customHeight="1" x14ac:dyDescent="0.2">
      <c r="A82" s="24">
        <f t="shared" si="10"/>
        <v>78</v>
      </c>
      <c r="B82" s="24">
        <v>2024</v>
      </c>
      <c r="C82" s="30" t="s">
        <v>21</v>
      </c>
      <c r="D82" s="30" t="s">
        <v>22</v>
      </c>
      <c r="E82" s="30" t="s">
        <v>123</v>
      </c>
      <c r="F82" s="25" t="s">
        <v>124</v>
      </c>
      <c r="G82" s="24" t="s">
        <v>25</v>
      </c>
      <c r="H82" s="25" t="s">
        <v>47</v>
      </c>
      <c r="I82" s="31">
        <v>1643723.1061533359</v>
      </c>
      <c r="J82" s="47">
        <v>1928743.2</v>
      </c>
      <c r="K82" s="48">
        <v>1928743.2</v>
      </c>
      <c r="L82" s="33"/>
      <c r="M82" s="33"/>
      <c r="N82" s="33">
        <f t="shared" si="16"/>
        <v>41275.104479999995</v>
      </c>
      <c r="O82" s="30"/>
      <c r="P82" s="34"/>
      <c r="Q82" s="34"/>
      <c r="R82" s="34"/>
      <c r="S82" s="35">
        <v>46021</v>
      </c>
      <c r="T82" s="34"/>
      <c r="U82" s="36"/>
      <c r="V82" s="34"/>
      <c r="W82" s="37"/>
    </row>
    <row r="83" spans="1:23" s="29" customFormat="1" ht="39" customHeight="1" x14ac:dyDescent="0.2">
      <c r="A83" s="24">
        <f t="shared" si="10"/>
        <v>79</v>
      </c>
      <c r="B83" s="24">
        <v>2024</v>
      </c>
      <c r="C83" s="30" t="s">
        <v>21</v>
      </c>
      <c r="D83" s="30" t="s">
        <v>22</v>
      </c>
      <c r="E83" s="30" t="s">
        <v>125</v>
      </c>
      <c r="F83" s="25" t="s">
        <v>126</v>
      </c>
      <c r="G83" s="24" t="s">
        <v>25</v>
      </c>
      <c r="H83" s="25" t="s">
        <v>46</v>
      </c>
      <c r="I83" s="31">
        <v>402806.69734211999</v>
      </c>
      <c r="J83" s="47">
        <v>306340.8</v>
      </c>
      <c r="K83" s="48">
        <v>306340.8</v>
      </c>
      <c r="L83" s="33"/>
      <c r="M83" s="33"/>
      <c r="N83" s="33">
        <f t="shared" si="16"/>
        <v>6555.693119999999</v>
      </c>
      <c r="O83" s="30"/>
      <c r="P83" s="34"/>
      <c r="Q83" s="34"/>
      <c r="R83" s="34"/>
      <c r="S83" s="35">
        <v>46021</v>
      </c>
      <c r="T83" s="34"/>
      <c r="U83" s="36"/>
      <c r="V83" s="34"/>
      <c r="W83" s="37"/>
    </row>
    <row r="84" spans="1:23" s="29" customFormat="1" ht="42" customHeight="1" x14ac:dyDescent="0.2">
      <c r="A84" s="24">
        <f t="shared" si="10"/>
        <v>80</v>
      </c>
      <c r="B84" s="24">
        <v>2024</v>
      </c>
      <c r="C84" s="30" t="s">
        <v>21</v>
      </c>
      <c r="D84" s="30" t="s">
        <v>22</v>
      </c>
      <c r="E84" s="30" t="s">
        <v>127</v>
      </c>
      <c r="F84" s="25" t="s">
        <v>128</v>
      </c>
      <c r="G84" s="24" t="s">
        <v>25</v>
      </c>
      <c r="H84" s="25" t="s">
        <v>129</v>
      </c>
      <c r="I84" s="31">
        <v>724839</v>
      </c>
      <c r="J84" s="42">
        <v>841812</v>
      </c>
      <c r="K84" s="27">
        <v>841812</v>
      </c>
      <c r="L84" s="33">
        <f t="shared" si="15"/>
        <v>724839</v>
      </c>
      <c r="M84" s="33"/>
      <c r="N84" s="33"/>
      <c r="O84" s="30"/>
      <c r="P84" s="34"/>
      <c r="Q84" s="34"/>
      <c r="R84" s="34"/>
      <c r="S84" s="35">
        <v>46021</v>
      </c>
      <c r="T84" s="34"/>
      <c r="U84" s="36"/>
      <c r="V84" s="34"/>
      <c r="W84" s="37"/>
    </row>
    <row r="85" spans="1:23" s="29" customFormat="1" ht="29.25" customHeight="1" x14ac:dyDescent="0.2">
      <c r="A85" s="24">
        <f t="shared" si="10"/>
        <v>81</v>
      </c>
      <c r="B85" s="24">
        <v>2024</v>
      </c>
      <c r="C85" s="30" t="s">
        <v>21</v>
      </c>
      <c r="D85" s="30" t="s">
        <v>22</v>
      </c>
      <c r="E85" s="30" t="s">
        <v>130</v>
      </c>
      <c r="F85" s="25" t="s">
        <v>131</v>
      </c>
      <c r="G85" s="24" t="s">
        <v>25</v>
      </c>
      <c r="H85" s="25" t="s">
        <v>96</v>
      </c>
      <c r="I85" s="31">
        <v>11012302.873687608</v>
      </c>
      <c r="J85" s="54">
        <v>12296626.800000001</v>
      </c>
      <c r="K85" s="55">
        <v>6747819.0000000009</v>
      </c>
      <c r="L85" s="33">
        <v>5548807.7999999998</v>
      </c>
      <c r="M85" s="33">
        <v>5548807.7999999998</v>
      </c>
      <c r="N85" s="33">
        <f t="shared" si="16"/>
        <v>263147.81352000003</v>
      </c>
      <c r="O85" s="30"/>
      <c r="P85" s="34"/>
      <c r="Q85" s="34"/>
      <c r="R85" s="34"/>
      <c r="S85" s="35">
        <v>46021</v>
      </c>
      <c r="T85" s="34"/>
      <c r="U85" s="36"/>
      <c r="V85" s="34"/>
    </row>
    <row r="86" spans="1:23" ht="30" customHeight="1" x14ac:dyDescent="0.2">
      <c r="A86" s="24">
        <f t="shared" si="10"/>
        <v>82</v>
      </c>
      <c r="B86" s="39">
        <v>2023</v>
      </c>
      <c r="C86" s="38" t="s">
        <v>21</v>
      </c>
      <c r="D86" s="38" t="s">
        <v>132</v>
      </c>
      <c r="E86" s="38" t="s">
        <v>133</v>
      </c>
      <c r="F86" s="18" t="s">
        <v>134</v>
      </c>
      <c r="G86" s="39" t="s">
        <v>25</v>
      </c>
      <c r="H86" s="18" t="s">
        <v>96</v>
      </c>
      <c r="I86" s="31">
        <v>7411316</v>
      </c>
      <c r="J86" s="31">
        <f t="shared" si="13"/>
        <v>7411316</v>
      </c>
      <c r="K86" s="31">
        <f t="shared" si="14"/>
        <v>7411316</v>
      </c>
      <c r="L86" s="33">
        <f t="shared" si="15"/>
        <v>7411316</v>
      </c>
      <c r="M86" s="45"/>
      <c r="N86" s="33">
        <f t="shared" si="16"/>
        <v>158602.1624</v>
      </c>
      <c r="O86" s="38"/>
      <c r="P86" s="34"/>
      <c r="Q86" s="34"/>
      <c r="R86" s="34"/>
      <c r="S86" s="35">
        <v>46021</v>
      </c>
      <c r="T86" s="46"/>
      <c r="U86" s="36"/>
      <c r="V86" s="46"/>
      <c r="W86" s="37"/>
    </row>
    <row r="87" spans="1:23" ht="30" customHeight="1" x14ac:dyDescent="0.2">
      <c r="A87" s="24">
        <f t="shared" si="10"/>
        <v>83</v>
      </c>
      <c r="B87" s="56">
        <v>2025</v>
      </c>
      <c r="C87" s="57" t="s">
        <v>21</v>
      </c>
      <c r="D87" s="57" t="s">
        <v>132</v>
      </c>
      <c r="E87" s="57" t="s">
        <v>135</v>
      </c>
      <c r="F87" s="56" t="s">
        <v>136</v>
      </c>
      <c r="G87" s="56" t="s">
        <v>25</v>
      </c>
      <c r="H87" s="18"/>
      <c r="I87" s="31"/>
      <c r="J87" s="51"/>
      <c r="K87" s="52"/>
      <c r="L87" s="33"/>
      <c r="M87" s="53"/>
      <c r="N87" s="40"/>
      <c r="O87" s="38"/>
      <c r="P87" s="34"/>
      <c r="Q87" s="34"/>
      <c r="R87" s="34"/>
      <c r="S87" s="35">
        <v>46021</v>
      </c>
      <c r="T87" s="18" t="s">
        <v>96</v>
      </c>
      <c r="U87" s="32">
        <v>92989.08</v>
      </c>
      <c r="V87" s="31">
        <f>U87*0.0214</f>
        <v>1989.966312</v>
      </c>
      <c r="W87" s="37"/>
    </row>
    <row r="88" spans="1:23" s="29" customFormat="1" ht="30" customHeight="1" x14ac:dyDescent="0.2">
      <c r="A88" s="24">
        <f t="shared" si="10"/>
        <v>84</v>
      </c>
      <c r="B88" s="24">
        <v>2025</v>
      </c>
      <c r="C88" s="30" t="s">
        <v>21</v>
      </c>
      <c r="D88" s="30" t="s">
        <v>137</v>
      </c>
      <c r="E88" s="38" t="s">
        <v>138</v>
      </c>
      <c r="F88" s="18" t="s">
        <v>139</v>
      </c>
      <c r="G88" s="39" t="s">
        <v>25</v>
      </c>
      <c r="H88" s="18" t="s">
        <v>31</v>
      </c>
      <c r="I88" s="31">
        <v>11230976</v>
      </c>
      <c r="J88" s="51">
        <v>12393876.18</v>
      </c>
      <c r="K88" s="52">
        <v>12393876.18</v>
      </c>
      <c r="L88" s="33">
        <f t="shared" si="15"/>
        <v>11230976</v>
      </c>
      <c r="M88" s="40"/>
      <c r="N88" s="40"/>
      <c r="O88" s="30"/>
      <c r="P88" s="42">
        <f t="shared" si="11"/>
        <v>4492390.4000000004</v>
      </c>
      <c r="Q88" s="34"/>
      <c r="R88" s="34"/>
      <c r="S88" s="35">
        <v>46021</v>
      </c>
      <c r="T88" s="42"/>
      <c r="U88" s="36"/>
      <c r="V88" s="34"/>
      <c r="W88" s="37"/>
    </row>
    <row r="89" spans="1:23" s="29" customFormat="1" ht="30" customHeight="1" x14ac:dyDescent="0.2">
      <c r="A89" s="24">
        <f t="shared" si="10"/>
        <v>85</v>
      </c>
      <c r="B89" s="24">
        <v>2025</v>
      </c>
      <c r="C89" s="38" t="s">
        <v>21</v>
      </c>
      <c r="D89" s="38" t="s">
        <v>137</v>
      </c>
      <c r="E89" s="38" t="s">
        <v>140</v>
      </c>
      <c r="F89" s="18" t="s">
        <v>141</v>
      </c>
      <c r="G89" s="39" t="s">
        <v>25</v>
      </c>
      <c r="H89" s="18" t="s">
        <v>31</v>
      </c>
      <c r="I89" s="31">
        <v>7790304</v>
      </c>
      <c r="J89" s="51">
        <v>11728564</v>
      </c>
      <c r="K89" s="52">
        <v>11728564</v>
      </c>
      <c r="L89" s="33">
        <f t="shared" si="15"/>
        <v>7790304</v>
      </c>
      <c r="M89" s="53"/>
      <c r="N89" s="53"/>
      <c r="O89" s="38"/>
      <c r="P89" s="42">
        <f t="shared" si="11"/>
        <v>3116121.6</v>
      </c>
      <c r="Q89" s="34"/>
      <c r="R89" s="34"/>
      <c r="S89" s="35">
        <v>46021</v>
      </c>
      <c r="T89" s="42"/>
      <c r="U89" s="36"/>
      <c r="V89" s="34"/>
      <c r="W89" s="37"/>
    </row>
    <row r="90" spans="1:23" s="29" customFormat="1" ht="30" customHeight="1" x14ac:dyDescent="0.2">
      <c r="A90" s="24">
        <f t="shared" si="10"/>
        <v>86</v>
      </c>
      <c r="B90" s="24">
        <v>2025</v>
      </c>
      <c r="C90" s="38" t="s">
        <v>21</v>
      </c>
      <c r="D90" s="38" t="s">
        <v>137</v>
      </c>
      <c r="E90" s="38" t="s">
        <v>140</v>
      </c>
      <c r="F90" s="18" t="s">
        <v>141</v>
      </c>
      <c r="G90" s="39" t="s">
        <v>25</v>
      </c>
      <c r="H90" s="18" t="s">
        <v>142</v>
      </c>
      <c r="I90" s="31"/>
      <c r="J90" s="49">
        <v>104295021.95</v>
      </c>
      <c r="K90" s="50">
        <v>104295021.95</v>
      </c>
      <c r="L90" s="45"/>
      <c r="M90" s="40"/>
      <c r="N90" s="40">
        <f t="shared" si="16"/>
        <v>2231913.46973</v>
      </c>
      <c r="O90" s="38"/>
      <c r="P90" s="42"/>
      <c r="Q90" s="34"/>
      <c r="R90" s="34"/>
      <c r="S90" s="35">
        <v>46021</v>
      </c>
      <c r="T90" s="42"/>
      <c r="U90" s="36"/>
      <c r="V90" s="34"/>
      <c r="W90" s="37"/>
    </row>
    <row r="91" spans="1:23" s="29" customFormat="1" ht="30" customHeight="1" x14ac:dyDescent="0.2">
      <c r="A91" s="24">
        <f t="shared" si="10"/>
        <v>87</v>
      </c>
      <c r="B91" s="24">
        <v>2025</v>
      </c>
      <c r="C91" s="30" t="s">
        <v>21</v>
      </c>
      <c r="D91" s="30" t="s">
        <v>137</v>
      </c>
      <c r="E91" s="38" t="s">
        <v>143</v>
      </c>
      <c r="F91" s="18" t="s">
        <v>144</v>
      </c>
      <c r="G91" s="39" t="s">
        <v>25</v>
      </c>
      <c r="H91" s="18" t="s">
        <v>31</v>
      </c>
      <c r="I91" s="31">
        <v>10481920</v>
      </c>
      <c r="J91" s="51">
        <v>11567259.92</v>
      </c>
      <c r="K91" s="52">
        <v>11567259.92</v>
      </c>
      <c r="L91" s="33">
        <f t="shared" si="15"/>
        <v>10481920</v>
      </c>
      <c r="M91" s="40"/>
      <c r="N91" s="40"/>
      <c r="O91" s="30"/>
      <c r="P91" s="42">
        <f t="shared" si="11"/>
        <v>4192768</v>
      </c>
      <c r="Q91" s="34"/>
      <c r="R91" s="34"/>
      <c r="S91" s="35">
        <v>46021</v>
      </c>
      <c r="T91" s="42"/>
      <c r="U91" s="36"/>
      <c r="V91" s="34"/>
      <c r="W91" s="37"/>
    </row>
    <row r="92" spans="1:23" s="29" customFormat="1" ht="30" customHeight="1" x14ac:dyDescent="0.2">
      <c r="A92" s="24">
        <f t="shared" si="10"/>
        <v>88</v>
      </c>
      <c r="B92" s="24">
        <v>2024</v>
      </c>
      <c r="C92" s="30" t="s">
        <v>21</v>
      </c>
      <c r="D92" s="30" t="s">
        <v>137</v>
      </c>
      <c r="E92" s="30" t="s">
        <v>145</v>
      </c>
      <c r="F92" s="25" t="s">
        <v>146</v>
      </c>
      <c r="G92" s="24" t="s">
        <v>25</v>
      </c>
      <c r="H92" s="25" t="s">
        <v>37</v>
      </c>
      <c r="I92" s="31">
        <v>21566029.312617224</v>
      </c>
      <c r="J92" s="42">
        <f>K92+M92</f>
        <v>27386466.739999998</v>
      </c>
      <c r="K92" s="27">
        <v>13693233.369999999</v>
      </c>
      <c r="L92" s="33">
        <f t="shared" si="15"/>
        <v>21566029.312617224</v>
      </c>
      <c r="M92" s="33">
        <v>13693233.369999999</v>
      </c>
      <c r="N92" s="33">
        <f t="shared" si="16"/>
        <v>586070.38823599997</v>
      </c>
      <c r="O92" s="30"/>
      <c r="P92" s="34"/>
      <c r="Q92" s="34"/>
      <c r="R92" s="34"/>
      <c r="S92" s="35">
        <v>46021</v>
      </c>
      <c r="T92" s="34"/>
      <c r="U92" s="36"/>
      <c r="V92" s="34"/>
    </row>
    <row r="93" spans="1:23" s="29" customFormat="1" ht="30" customHeight="1" x14ac:dyDescent="0.2">
      <c r="A93" s="24">
        <f t="shared" si="10"/>
        <v>89</v>
      </c>
      <c r="B93" s="24">
        <v>2024</v>
      </c>
      <c r="C93" s="30" t="s">
        <v>21</v>
      </c>
      <c r="D93" s="30" t="s">
        <v>137</v>
      </c>
      <c r="E93" s="30" t="s">
        <v>147</v>
      </c>
      <c r="F93" s="25" t="s">
        <v>148</v>
      </c>
      <c r="G93" s="24" t="s">
        <v>25</v>
      </c>
      <c r="H93" s="25" t="s">
        <v>70</v>
      </c>
      <c r="I93" s="31"/>
      <c r="J93" s="42">
        <v>147431.51999999999</v>
      </c>
      <c r="K93" s="27">
        <v>147431.51999999999</v>
      </c>
      <c r="L93" s="33"/>
      <c r="M93" s="33"/>
      <c r="N93" s="33"/>
      <c r="O93" s="30"/>
      <c r="P93" s="34"/>
      <c r="Q93" s="34"/>
      <c r="R93" s="34"/>
      <c r="S93" s="35">
        <v>46021</v>
      </c>
      <c r="T93" s="34"/>
      <c r="U93" s="36"/>
      <c r="V93" s="34"/>
      <c r="W93" s="37"/>
    </row>
    <row r="94" spans="1:23" s="29" customFormat="1" ht="30" customHeight="1" x14ac:dyDescent="0.2">
      <c r="A94" s="24">
        <f t="shared" si="10"/>
        <v>90</v>
      </c>
      <c r="B94" s="24">
        <v>2024</v>
      </c>
      <c r="C94" s="30" t="s">
        <v>21</v>
      </c>
      <c r="D94" s="30" t="s">
        <v>137</v>
      </c>
      <c r="E94" s="30" t="s">
        <v>147</v>
      </c>
      <c r="F94" s="25" t="s">
        <v>148</v>
      </c>
      <c r="G94" s="24" t="s">
        <v>25</v>
      </c>
      <c r="H94" s="25" t="s">
        <v>71</v>
      </c>
      <c r="I94" s="31"/>
      <c r="J94" s="42">
        <v>146130.72</v>
      </c>
      <c r="K94" s="27">
        <v>146130.72</v>
      </c>
      <c r="L94" s="33"/>
      <c r="M94" s="33"/>
      <c r="N94" s="33"/>
      <c r="O94" s="30"/>
      <c r="P94" s="34"/>
      <c r="Q94" s="34"/>
      <c r="R94" s="34"/>
      <c r="S94" s="35">
        <v>46021</v>
      </c>
      <c r="T94" s="34"/>
      <c r="U94" s="36"/>
      <c r="V94" s="34"/>
      <c r="W94" s="37"/>
    </row>
    <row r="95" spans="1:23" s="29" customFormat="1" ht="30" customHeight="1" x14ac:dyDescent="0.2">
      <c r="A95" s="24">
        <f t="shared" si="10"/>
        <v>91</v>
      </c>
      <c r="B95" s="24">
        <v>2024</v>
      </c>
      <c r="C95" s="30" t="s">
        <v>21</v>
      </c>
      <c r="D95" s="30" t="s">
        <v>137</v>
      </c>
      <c r="E95" s="30" t="s">
        <v>147</v>
      </c>
      <c r="F95" s="25" t="s">
        <v>148</v>
      </c>
      <c r="G95" s="24" t="s">
        <v>25</v>
      </c>
      <c r="H95" s="25" t="s">
        <v>129</v>
      </c>
      <c r="I95" s="31"/>
      <c r="J95" s="42">
        <v>147431.51999999999</v>
      </c>
      <c r="K95" s="27">
        <v>147431.51999999999</v>
      </c>
      <c r="L95" s="33"/>
      <c r="M95" s="33"/>
      <c r="N95" s="33"/>
      <c r="O95" s="30"/>
      <c r="P95" s="34"/>
      <c r="Q95" s="34"/>
      <c r="R95" s="34"/>
      <c r="S95" s="35">
        <v>46021</v>
      </c>
      <c r="T95" s="34"/>
      <c r="U95" s="36"/>
      <c r="V95" s="34"/>
      <c r="W95" s="37"/>
    </row>
    <row r="96" spans="1:23" s="29" customFormat="1" ht="30" customHeight="1" x14ac:dyDescent="0.2">
      <c r="A96" s="24">
        <f t="shared" si="10"/>
        <v>92</v>
      </c>
      <c r="B96" s="24">
        <v>2025</v>
      </c>
      <c r="C96" s="30" t="s">
        <v>21</v>
      </c>
      <c r="D96" s="30" t="s">
        <v>137</v>
      </c>
      <c r="E96" s="38" t="s">
        <v>149</v>
      </c>
      <c r="F96" s="18" t="s">
        <v>150</v>
      </c>
      <c r="G96" s="39" t="s">
        <v>25</v>
      </c>
      <c r="H96" s="18" t="s">
        <v>70</v>
      </c>
      <c r="I96" s="31">
        <v>304610</v>
      </c>
      <c r="J96" s="51">
        <v>336150.54</v>
      </c>
      <c r="K96" s="52">
        <v>336150.54</v>
      </c>
      <c r="L96" s="33">
        <f t="shared" si="15"/>
        <v>304610</v>
      </c>
      <c r="M96" s="40"/>
      <c r="N96" s="40"/>
      <c r="O96" s="30"/>
      <c r="P96" s="42">
        <f t="shared" si="11"/>
        <v>121844</v>
      </c>
      <c r="Q96" s="34"/>
      <c r="R96" s="34"/>
      <c r="S96" s="35">
        <v>46021</v>
      </c>
      <c r="T96" s="42"/>
      <c r="U96" s="36"/>
      <c r="V96" s="34"/>
      <c r="W96" s="37"/>
    </row>
    <row r="97" spans="1:23" s="29" customFormat="1" ht="30" customHeight="1" x14ac:dyDescent="0.2">
      <c r="A97" s="24">
        <f t="shared" si="10"/>
        <v>93</v>
      </c>
      <c r="B97" s="24">
        <v>2025</v>
      </c>
      <c r="C97" s="30" t="s">
        <v>21</v>
      </c>
      <c r="D97" s="30" t="s">
        <v>137</v>
      </c>
      <c r="E97" s="38" t="s">
        <v>149</v>
      </c>
      <c r="F97" s="18" t="s">
        <v>150</v>
      </c>
      <c r="G97" s="39" t="s">
        <v>25</v>
      </c>
      <c r="H97" s="18" t="s">
        <v>71</v>
      </c>
      <c r="I97" s="31">
        <v>300940</v>
      </c>
      <c r="J97" s="51">
        <v>332100.53000000003</v>
      </c>
      <c r="K97" s="52">
        <v>332100.53000000003</v>
      </c>
      <c r="L97" s="33">
        <f t="shared" si="15"/>
        <v>300940</v>
      </c>
      <c r="M97" s="40"/>
      <c r="N97" s="40"/>
      <c r="O97" s="30"/>
      <c r="P97" s="42">
        <f t="shared" si="11"/>
        <v>120376</v>
      </c>
      <c r="Q97" s="34"/>
      <c r="R97" s="34"/>
      <c r="S97" s="35">
        <v>46021</v>
      </c>
      <c r="T97" s="42"/>
      <c r="U97" s="36"/>
      <c r="V97" s="34"/>
      <c r="W97" s="37"/>
    </row>
    <row r="98" spans="1:23" s="29" customFormat="1" ht="30" customHeight="1" x14ac:dyDescent="0.2">
      <c r="A98" s="24">
        <f t="shared" si="10"/>
        <v>94</v>
      </c>
      <c r="B98" s="24">
        <v>2025</v>
      </c>
      <c r="C98" s="30" t="s">
        <v>21</v>
      </c>
      <c r="D98" s="30" t="s">
        <v>137</v>
      </c>
      <c r="E98" s="38" t="s">
        <v>149</v>
      </c>
      <c r="F98" s="18" t="s">
        <v>150</v>
      </c>
      <c r="G98" s="39" t="s">
        <v>25</v>
      </c>
      <c r="H98" s="18" t="s">
        <v>129</v>
      </c>
      <c r="I98" s="31">
        <v>304610</v>
      </c>
      <c r="J98" s="51">
        <v>336150.54</v>
      </c>
      <c r="K98" s="52">
        <v>336150.54</v>
      </c>
      <c r="L98" s="33">
        <f t="shared" si="15"/>
        <v>304610</v>
      </c>
      <c r="M98" s="40"/>
      <c r="N98" s="40"/>
      <c r="O98" s="30"/>
      <c r="P98" s="42">
        <f t="shared" si="11"/>
        <v>121844</v>
      </c>
      <c r="Q98" s="34"/>
      <c r="R98" s="34"/>
      <c r="S98" s="35">
        <v>46021</v>
      </c>
      <c r="T98" s="42"/>
      <c r="U98" s="36"/>
      <c r="V98" s="34"/>
      <c r="W98" s="37"/>
    </row>
    <row r="99" spans="1:23" s="29" customFormat="1" ht="30" customHeight="1" x14ac:dyDescent="0.2">
      <c r="A99" s="24">
        <f t="shared" si="10"/>
        <v>95</v>
      </c>
      <c r="B99" s="24">
        <v>2025</v>
      </c>
      <c r="C99" s="30" t="s">
        <v>21</v>
      </c>
      <c r="D99" s="30" t="s">
        <v>137</v>
      </c>
      <c r="E99" s="38" t="s">
        <v>151</v>
      </c>
      <c r="F99" s="18" t="s">
        <v>152</v>
      </c>
      <c r="G99" s="39" t="s">
        <v>25</v>
      </c>
      <c r="H99" s="18" t="s">
        <v>70</v>
      </c>
      <c r="I99" s="31">
        <v>406451</v>
      </c>
      <c r="J99" s="51">
        <v>448536.56</v>
      </c>
      <c r="K99" s="52">
        <v>448536.56</v>
      </c>
      <c r="L99" s="33">
        <f t="shared" si="15"/>
        <v>406451</v>
      </c>
      <c r="M99" s="40"/>
      <c r="N99" s="40"/>
      <c r="O99" s="30"/>
      <c r="P99" s="42">
        <f t="shared" si="11"/>
        <v>162580.4</v>
      </c>
      <c r="Q99" s="34"/>
      <c r="R99" s="34"/>
      <c r="S99" s="35">
        <v>46021</v>
      </c>
      <c r="T99" s="42"/>
      <c r="U99" s="36"/>
      <c r="V99" s="34"/>
      <c r="W99" s="37"/>
    </row>
    <row r="100" spans="1:23" s="29" customFormat="1" ht="30" customHeight="1" x14ac:dyDescent="0.2">
      <c r="A100" s="24">
        <f t="shared" si="10"/>
        <v>96</v>
      </c>
      <c r="B100" s="24">
        <v>2025</v>
      </c>
      <c r="C100" s="30" t="s">
        <v>21</v>
      </c>
      <c r="D100" s="30" t="s">
        <v>137</v>
      </c>
      <c r="E100" s="38" t="s">
        <v>151</v>
      </c>
      <c r="F100" s="18" t="s">
        <v>152</v>
      </c>
      <c r="G100" s="39" t="s">
        <v>25</v>
      </c>
      <c r="H100" s="18" t="s">
        <v>71</v>
      </c>
      <c r="I100" s="31">
        <v>401554</v>
      </c>
      <c r="J100" s="51">
        <v>443132.51</v>
      </c>
      <c r="K100" s="52">
        <v>443132.51</v>
      </c>
      <c r="L100" s="33">
        <f t="shared" si="15"/>
        <v>401554</v>
      </c>
      <c r="M100" s="40"/>
      <c r="N100" s="40"/>
      <c r="O100" s="30"/>
      <c r="P100" s="42">
        <f t="shared" si="11"/>
        <v>160621.6</v>
      </c>
      <c r="Q100" s="34"/>
      <c r="R100" s="34"/>
      <c r="S100" s="35">
        <v>46021</v>
      </c>
      <c r="T100" s="42"/>
      <c r="U100" s="36"/>
      <c r="V100" s="34"/>
      <c r="W100" s="37"/>
    </row>
    <row r="101" spans="1:23" s="29" customFormat="1" ht="30" customHeight="1" x14ac:dyDescent="0.2">
      <c r="A101" s="24">
        <f t="shared" ref="A101:A164" si="17">A100+1</f>
        <v>97</v>
      </c>
      <c r="B101" s="24">
        <v>2025</v>
      </c>
      <c r="C101" s="30" t="s">
        <v>21</v>
      </c>
      <c r="D101" s="30" t="s">
        <v>137</v>
      </c>
      <c r="E101" s="38" t="s">
        <v>151</v>
      </c>
      <c r="F101" s="18" t="s">
        <v>152</v>
      </c>
      <c r="G101" s="39" t="s">
        <v>25</v>
      </c>
      <c r="H101" s="18" t="s">
        <v>129</v>
      </c>
      <c r="I101" s="31">
        <v>406451</v>
      </c>
      <c r="J101" s="51">
        <v>448536.56</v>
      </c>
      <c r="K101" s="52">
        <v>448536.56</v>
      </c>
      <c r="L101" s="33">
        <f t="shared" si="15"/>
        <v>406451</v>
      </c>
      <c r="M101" s="40"/>
      <c r="N101" s="40"/>
      <c r="O101" s="30"/>
      <c r="P101" s="42">
        <f t="shared" si="11"/>
        <v>162580.4</v>
      </c>
      <c r="Q101" s="34"/>
      <c r="R101" s="34"/>
      <c r="S101" s="35">
        <v>46021</v>
      </c>
      <c r="T101" s="42"/>
      <c r="U101" s="36"/>
      <c r="V101" s="34"/>
      <c r="W101" s="37"/>
    </row>
    <row r="102" spans="1:23" s="29" customFormat="1" ht="30" customHeight="1" x14ac:dyDescent="0.2">
      <c r="A102" s="24">
        <f t="shared" si="17"/>
        <v>98</v>
      </c>
      <c r="B102" s="24">
        <v>2025</v>
      </c>
      <c r="C102" s="30" t="s">
        <v>21</v>
      </c>
      <c r="D102" s="30" t="s">
        <v>137</v>
      </c>
      <c r="E102" s="38" t="s">
        <v>153</v>
      </c>
      <c r="F102" s="18" t="s">
        <v>154</v>
      </c>
      <c r="G102" s="39" t="s">
        <v>25</v>
      </c>
      <c r="H102" s="18" t="s">
        <v>70</v>
      </c>
      <c r="I102" s="31">
        <v>703757</v>
      </c>
      <c r="J102" s="51">
        <v>776626.81</v>
      </c>
      <c r="K102" s="52">
        <v>776626.81</v>
      </c>
      <c r="L102" s="33">
        <f t="shared" si="15"/>
        <v>703757</v>
      </c>
      <c r="M102" s="40"/>
      <c r="N102" s="40"/>
      <c r="O102" s="30"/>
      <c r="P102" s="42">
        <f t="shared" si="11"/>
        <v>281502.8</v>
      </c>
      <c r="Q102" s="34"/>
      <c r="R102" s="34"/>
      <c r="S102" s="35">
        <v>46021</v>
      </c>
      <c r="T102" s="42"/>
      <c r="U102" s="36"/>
      <c r="V102" s="34"/>
      <c r="W102" s="37"/>
    </row>
    <row r="103" spans="1:23" s="29" customFormat="1" ht="30" customHeight="1" x14ac:dyDescent="0.2">
      <c r="A103" s="24">
        <f t="shared" si="17"/>
        <v>99</v>
      </c>
      <c r="B103" s="24">
        <v>2025</v>
      </c>
      <c r="C103" s="30" t="s">
        <v>21</v>
      </c>
      <c r="D103" s="30" t="s">
        <v>137</v>
      </c>
      <c r="E103" s="38" t="s">
        <v>153</v>
      </c>
      <c r="F103" s="18" t="s">
        <v>154</v>
      </c>
      <c r="G103" s="39" t="s">
        <v>25</v>
      </c>
      <c r="H103" s="18" t="s">
        <v>71</v>
      </c>
      <c r="I103" s="31">
        <v>695278</v>
      </c>
      <c r="J103" s="51">
        <v>767269.87</v>
      </c>
      <c r="K103" s="52">
        <v>767269.87</v>
      </c>
      <c r="L103" s="33">
        <f t="shared" si="15"/>
        <v>695278</v>
      </c>
      <c r="M103" s="40"/>
      <c r="N103" s="40"/>
      <c r="O103" s="30"/>
      <c r="P103" s="42">
        <f t="shared" si="11"/>
        <v>278111.2</v>
      </c>
      <c r="Q103" s="34"/>
      <c r="R103" s="34"/>
      <c r="S103" s="35">
        <v>46021</v>
      </c>
      <c r="T103" s="42"/>
      <c r="U103" s="36"/>
      <c r="V103" s="34"/>
      <c r="W103" s="37"/>
    </row>
    <row r="104" spans="1:23" s="29" customFormat="1" ht="30" customHeight="1" x14ac:dyDescent="0.2">
      <c r="A104" s="24">
        <f t="shared" si="17"/>
        <v>100</v>
      </c>
      <c r="B104" s="24">
        <v>2025</v>
      </c>
      <c r="C104" s="30" t="s">
        <v>21</v>
      </c>
      <c r="D104" s="30" t="s">
        <v>137</v>
      </c>
      <c r="E104" s="38" t="s">
        <v>153</v>
      </c>
      <c r="F104" s="18" t="s">
        <v>154</v>
      </c>
      <c r="G104" s="39" t="s">
        <v>25</v>
      </c>
      <c r="H104" s="18" t="s">
        <v>129</v>
      </c>
      <c r="I104" s="31">
        <v>703757</v>
      </c>
      <c r="J104" s="51">
        <v>776626.81</v>
      </c>
      <c r="K104" s="52">
        <v>776626.81</v>
      </c>
      <c r="L104" s="33">
        <f t="shared" si="15"/>
        <v>703757</v>
      </c>
      <c r="M104" s="40"/>
      <c r="N104" s="40"/>
      <c r="O104" s="30"/>
      <c r="P104" s="42">
        <f t="shared" si="11"/>
        <v>281502.8</v>
      </c>
      <c r="Q104" s="34"/>
      <c r="R104" s="34"/>
      <c r="S104" s="35">
        <v>46021</v>
      </c>
      <c r="T104" s="42"/>
      <c r="U104" s="36"/>
      <c r="V104" s="34"/>
      <c r="W104" s="37"/>
    </row>
    <row r="105" spans="1:23" s="29" customFormat="1" ht="30" customHeight="1" x14ac:dyDescent="0.2">
      <c r="A105" s="24">
        <f t="shared" si="17"/>
        <v>101</v>
      </c>
      <c r="B105" s="24">
        <v>2025</v>
      </c>
      <c r="C105" s="30" t="s">
        <v>21</v>
      </c>
      <c r="D105" s="30" t="s">
        <v>137</v>
      </c>
      <c r="E105" s="38" t="s">
        <v>155</v>
      </c>
      <c r="F105" s="18" t="s">
        <v>156</v>
      </c>
      <c r="G105" s="39" t="s">
        <v>25</v>
      </c>
      <c r="H105" s="18" t="s">
        <v>96</v>
      </c>
      <c r="I105" s="31">
        <v>5693616</v>
      </c>
      <c r="J105" s="53">
        <v>5632688.21</v>
      </c>
      <c r="K105" s="41">
        <f t="shared" ref="K105:K106" si="18">J105-M105</f>
        <v>2248068.06</v>
      </c>
      <c r="L105" s="33">
        <v>3384620.15</v>
      </c>
      <c r="M105" s="40">
        <v>3384620.15</v>
      </c>
      <c r="N105" s="53">
        <f t="shared" ref="N105:N161" si="19">J105*0.0214</f>
        <v>120539.52769399999</v>
      </c>
      <c r="O105" s="30"/>
      <c r="P105" s="42">
        <f t="shared" si="11"/>
        <v>1353848.06</v>
      </c>
      <c r="Q105" s="34"/>
      <c r="R105" s="34"/>
      <c r="S105" s="35">
        <v>46021</v>
      </c>
      <c r="T105" s="42"/>
      <c r="U105" s="36"/>
      <c r="V105" s="34"/>
      <c r="W105" s="37"/>
    </row>
    <row r="106" spans="1:23" s="29" customFormat="1" ht="30" customHeight="1" x14ac:dyDescent="0.2">
      <c r="A106" s="24">
        <f t="shared" si="17"/>
        <v>102</v>
      </c>
      <c r="B106" s="24">
        <v>2025</v>
      </c>
      <c r="C106" s="30" t="s">
        <v>21</v>
      </c>
      <c r="D106" s="30" t="s">
        <v>137</v>
      </c>
      <c r="E106" s="38" t="s">
        <v>157</v>
      </c>
      <c r="F106" s="18" t="s">
        <v>158</v>
      </c>
      <c r="G106" s="39" t="s">
        <v>25</v>
      </c>
      <c r="H106" s="18" t="s">
        <v>96</v>
      </c>
      <c r="I106" s="31">
        <v>5684251.5</v>
      </c>
      <c r="J106" s="49">
        <v>5628869.3499999996</v>
      </c>
      <c r="K106" s="41">
        <f t="shared" si="18"/>
        <v>2244249.1999999997</v>
      </c>
      <c r="L106" s="33">
        <v>3384620.15</v>
      </c>
      <c r="M106" s="40">
        <v>3384620.15</v>
      </c>
      <c r="N106" s="40">
        <f t="shared" si="19"/>
        <v>120457.80408999999</v>
      </c>
      <c r="O106" s="30"/>
      <c r="P106" s="42">
        <f t="shared" si="11"/>
        <v>1353848.06</v>
      </c>
      <c r="Q106" s="34"/>
      <c r="R106" s="34"/>
      <c r="S106" s="35">
        <v>46021</v>
      </c>
      <c r="T106" s="42"/>
      <c r="U106" s="36"/>
      <c r="V106" s="34"/>
      <c r="W106" s="37"/>
    </row>
    <row r="107" spans="1:23" s="29" customFormat="1" ht="30" customHeight="1" x14ac:dyDescent="0.2">
      <c r="A107" s="24">
        <f t="shared" si="17"/>
        <v>103</v>
      </c>
      <c r="B107" s="24">
        <v>2024</v>
      </c>
      <c r="C107" s="30" t="s">
        <v>21</v>
      </c>
      <c r="D107" s="30" t="s">
        <v>137</v>
      </c>
      <c r="E107" s="30" t="s">
        <v>159</v>
      </c>
      <c r="F107" s="25" t="s">
        <v>160</v>
      </c>
      <c r="G107" s="24" t="s">
        <v>25</v>
      </c>
      <c r="H107" s="25" t="s">
        <v>37</v>
      </c>
      <c r="I107" s="31">
        <v>38957148.349685997</v>
      </c>
      <c r="J107" s="42">
        <f>K107+M107</f>
        <v>52944436.82</v>
      </c>
      <c r="K107" s="27">
        <v>26472218.41</v>
      </c>
      <c r="L107" s="33">
        <f t="shared" si="15"/>
        <v>38957148.349685997</v>
      </c>
      <c r="M107" s="33">
        <v>26472218.41</v>
      </c>
      <c r="N107" s="33">
        <f t="shared" si="19"/>
        <v>1133010.9479479999</v>
      </c>
      <c r="O107" s="30"/>
      <c r="P107" s="34"/>
      <c r="Q107" s="34"/>
      <c r="R107" s="34"/>
      <c r="S107" s="35">
        <v>46021</v>
      </c>
      <c r="T107" s="34"/>
      <c r="U107" s="36"/>
      <c r="V107" s="34"/>
    </row>
    <row r="108" spans="1:23" s="29" customFormat="1" ht="30" customHeight="1" x14ac:dyDescent="0.2">
      <c r="A108" s="24">
        <f t="shared" si="17"/>
        <v>104</v>
      </c>
      <c r="B108" s="24">
        <v>2025</v>
      </c>
      <c r="C108" s="30" t="s">
        <v>21</v>
      </c>
      <c r="D108" s="30" t="s">
        <v>137</v>
      </c>
      <c r="E108" s="38" t="s">
        <v>161</v>
      </c>
      <c r="F108" s="18" t="s">
        <v>162</v>
      </c>
      <c r="G108" s="39" t="s">
        <v>25</v>
      </c>
      <c r="H108" s="18" t="s">
        <v>34</v>
      </c>
      <c r="I108" s="31">
        <v>682860</v>
      </c>
      <c r="J108" s="51">
        <v>753566.06</v>
      </c>
      <c r="K108" s="52">
        <v>753566.06</v>
      </c>
      <c r="L108" s="33">
        <f t="shared" si="15"/>
        <v>682860</v>
      </c>
      <c r="M108" s="40"/>
      <c r="N108" s="40"/>
      <c r="O108" s="30"/>
      <c r="P108" s="42">
        <f t="shared" si="11"/>
        <v>273144</v>
      </c>
      <c r="Q108" s="34"/>
      <c r="R108" s="34"/>
      <c r="S108" s="35">
        <v>46021</v>
      </c>
      <c r="T108" s="42"/>
      <c r="U108" s="36"/>
      <c r="V108" s="34"/>
      <c r="W108" s="37"/>
    </row>
    <row r="109" spans="1:23" s="29" customFormat="1" ht="30" customHeight="1" x14ac:dyDescent="0.2">
      <c r="A109" s="24">
        <f t="shared" si="17"/>
        <v>105</v>
      </c>
      <c r="B109" s="24">
        <v>2025</v>
      </c>
      <c r="C109" s="30" t="s">
        <v>21</v>
      </c>
      <c r="D109" s="30" t="s">
        <v>137</v>
      </c>
      <c r="E109" s="38" t="s">
        <v>163</v>
      </c>
      <c r="F109" s="18" t="s">
        <v>164</v>
      </c>
      <c r="G109" s="39" t="s">
        <v>25</v>
      </c>
      <c r="H109" s="18" t="s">
        <v>34</v>
      </c>
      <c r="I109" s="31">
        <v>682860</v>
      </c>
      <c r="J109" s="51">
        <v>753566.06</v>
      </c>
      <c r="K109" s="52">
        <v>753566.06</v>
      </c>
      <c r="L109" s="33">
        <f t="shared" si="15"/>
        <v>682860</v>
      </c>
      <c r="M109" s="40"/>
      <c r="N109" s="40"/>
      <c r="O109" s="30"/>
      <c r="P109" s="42">
        <f t="shared" ref="P109:P169" si="20">L109/2.5</f>
        <v>273144</v>
      </c>
      <c r="Q109" s="34"/>
      <c r="R109" s="34"/>
      <c r="S109" s="35">
        <v>46021</v>
      </c>
      <c r="T109" s="42"/>
      <c r="U109" s="36"/>
      <c r="V109" s="34"/>
      <c r="W109" s="37"/>
    </row>
    <row r="110" spans="1:23" s="29" customFormat="1" ht="30" customHeight="1" x14ac:dyDescent="0.2">
      <c r="A110" s="24">
        <f t="shared" si="17"/>
        <v>106</v>
      </c>
      <c r="B110" s="24">
        <v>2025</v>
      </c>
      <c r="C110" s="30" t="s">
        <v>21</v>
      </c>
      <c r="D110" s="30" t="s">
        <v>137</v>
      </c>
      <c r="E110" s="38" t="s">
        <v>165</v>
      </c>
      <c r="F110" s="18" t="s">
        <v>166</v>
      </c>
      <c r="G110" s="39" t="s">
        <v>25</v>
      </c>
      <c r="H110" s="18" t="s">
        <v>34</v>
      </c>
      <c r="I110" s="31">
        <v>1036830</v>
      </c>
      <c r="J110" s="51">
        <v>1144187.53</v>
      </c>
      <c r="K110" s="52">
        <v>1144187.53</v>
      </c>
      <c r="L110" s="33">
        <f t="shared" si="15"/>
        <v>1036830</v>
      </c>
      <c r="M110" s="40"/>
      <c r="N110" s="40"/>
      <c r="O110" s="30"/>
      <c r="P110" s="42">
        <f t="shared" si="20"/>
        <v>414732</v>
      </c>
      <c r="Q110" s="34"/>
      <c r="R110" s="34"/>
      <c r="S110" s="35">
        <v>46021</v>
      </c>
      <c r="T110" s="42"/>
      <c r="U110" s="36"/>
      <c r="V110" s="34"/>
      <c r="W110" s="37"/>
    </row>
    <row r="111" spans="1:23" s="29" customFormat="1" ht="30" customHeight="1" x14ac:dyDescent="0.2">
      <c r="A111" s="24">
        <f t="shared" si="17"/>
        <v>107</v>
      </c>
      <c r="B111" s="24">
        <v>2025</v>
      </c>
      <c r="C111" s="30" t="s">
        <v>21</v>
      </c>
      <c r="D111" s="30" t="s">
        <v>137</v>
      </c>
      <c r="E111" s="38" t="s">
        <v>167</v>
      </c>
      <c r="F111" s="18" t="s">
        <v>168</v>
      </c>
      <c r="G111" s="39" t="s">
        <v>25</v>
      </c>
      <c r="H111" s="18" t="s">
        <v>34</v>
      </c>
      <c r="I111" s="31">
        <v>440952</v>
      </c>
      <c r="J111" s="51">
        <v>486609.93</v>
      </c>
      <c r="K111" s="52">
        <v>486609.93</v>
      </c>
      <c r="L111" s="33">
        <f t="shared" si="15"/>
        <v>440952</v>
      </c>
      <c r="M111" s="40"/>
      <c r="N111" s="40"/>
      <c r="O111" s="30"/>
      <c r="P111" s="42">
        <f t="shared" si="20"/>
        <v>176380.79999999999</v>
      </c>
      <c r="Q111" s="34"/>
      <c r="R111" s="34"/>
      <c r="S111" s="35">
        <v>46021</v>
      </c>
      <c r="T111" s="42"/>
      <c r="U111" s="36"/>
      <c r="V111" s="34"/>
      <c r="W111" s="37"/>
    </row>
    <row r="112" spans="1:23" s="29" customFormat="1" ht="30" customHeight="1" x14ac:dyDescent="0.2">
      <c r="A112" s="24">
        <f t="shared" si="17"/>
        <v>108</v>
      </c>
      <c r="B112" s="24">
        <v>2025</v>
      </c>
      <c r="C112" s="30" t="s">
        <v>21</v>
      </c>
      <c r="D112" s="30" t="s">
        <v>137</v>
      </c>
      <c r="E112" s="38" t="s">
        <v>169</v>
      </c>
      <c r="F112" s="18" t="s">
        <v>170</v>
      </c>
      <c r="G112" s="39" t="s">
        <v>25</v>
      </c>
      <c r="H112" s="18" t="s">
        <v>34</v>
      </c>
      <c r="I112" s="31">
        <v>1060542</v>
      </c>
      <c r="J112" s="51">
        <v>1170354.76</v>
      </c>
      <c r="K112" s="52">
        <v>1170354.76</v>
      </c>
      <c r="L112" s="33">
        <f t="shared" si="15"/>
        <v>1060542</v>
      </c>
      <c r="M112" s="40"/>
      <c r="N112" s="40"/>
      <c r="O112" s="30"/>
      <c r="P112" s="42">
        <f t="shared" si="20"/>
        <v>424216.8</v>
      </c>
      <c r="Q112" s="34"/>
      <c r="R112" s="34"/>
      <c r="S112" s="35">
        <v>46021</v>
      </c>
      <c r="T112" s="42"/>
      <c r="U112" s="36"/>
      <c r="V112" s="34"/>
      <c r="W112" s="37"/>
    </row>
    <row r="113" spans="1:23" s="29" customFormat="1" ht="30" customHeight="1" x14ac:dyDescent="0.2">
      <c r="A113" s="24">
        <f t="shared" si="17"/>
        <v>109</v>
      </c>
      <c r="B113" s="24">
        <v>2023</v>
      </c>
      <c r="C113" s="30" t="s">
        <v>21</v>
      </c>
      <c r="D113" s="30" t="s">
        <v>137</v>
      </c>
      <c r="E113" s="30" t="s">
        <v>171</v>
      </c>
      <c r="F113" s="25" t="s">
        <v>172</v>
      </c>
      <c r="G113" s="24" t="s">
        <v>173</v>
      </c>
      <c r="H113" s="25" t="s">
        <v>34</v>
      </c>
      <c r="I113" s="31">
        <v>6154176</v>
      </c>
      <c r="J113" s="32">
        <f>IF(P113&gt;0,P113,L113)</f>
        <v>6154176</v>
      </c>
      <c r="K113" s="32">
        <f t="shared" ref="K113:K156" si="21">IF(P113&gt;0,P113,L113)</f>
        <v>6154176</v>
      </c>
      <c r="L113" s="33">
        <f t="shared" si="15"/>
        <v>6154176</v>
      </c>
      <c r="M113" s="33"/>
      <c r="N113" s="33"/>
      <c r="O113" s="30"/>
      <c r="P113" s="34"/>
      <c r="Q113" s="34"/>
      <c r="R113" s="34"/>
      <c r="S113" s="35">
        <v>45290</v>
      </c>
      <c r="T113" s="34"/>
      <c r="U113" s="36"/>
      <c r="V113" s="34"/>
      <c r="W113" s="37"/>
    </row>
    <row r="114" spans="1:23" s="29" customFormat="1" ht="30" customHeight="1" x14ac:dyDescent="0.2">
      <c r="A114" s="24">
        <f t="shared" si="17"/>
        <v>110</v>
      </c>
      <c r="B114" s="24">
        <v>2024</v>
      </c>
      <c r="C114" s="30" t="s">
        <v>21</v>
      </c>
      <c r="D114" s="30" t="s">
        <v>137</v>
      </c>
      <c r="E114" s="30" t="s">
        <v>174</v>
      </c>
      <c r="F114" s="25" t="s">
        <v>175</v>
      </c>
      <c r="G114" s="24" t="s">
        <v>25</v>
      </c>
      <c r="H114" s="25" t="s">
        <v>45</v>
      </c>
      <c r="I114" s="31">
        <v>519934.5594036</v>
      </c>
      <c r="J114" s="47">
        <v>288330</v>
      </c>
      <c r="K114" s="48">
        <v>288330</v>
      </c>
      <c r="L114" s="33"/>
      <c r="M114" s="33"/>
      <c r="N114" s="33">
        <f t="shared" si="19"/>
        <v>6170.2619999999997</v>
      </c>
      <c r="O114" s="30"/>
      <c r="P114" s="34"/>
      <c r="Q114" s="34"/>
      <c r="R114" s="34"/>
      <c r="S114" s="35">
        <v>46021</v>
      </c>
      <c r="T114" s="34"/>
      <c r="U114" s="36"/>
      <c r="V114" s="34"/>
      <c r="W114" s="37"/>
    </row>
    <row r="115" spans="1:23" s="29" customFormat="1" ht="30" customHeight="1" x14ac:dyDescent="0.2">
      <c r="A115" s="24">
        <f t="shared" si="17"/>
        <v>111</v>
      </c>
      <c r="B115" s="24">
        <v>2024</v>
      </c>
      <c r="C115" s="30" t="s">
        <v>21</v>
      </c>
      <c r="D115" s="30" t="s">
        <v>137</v>
      </c>
      <c r="E115" s="30" t="s">
        <v>174</v>
      </c>
      <c r="F115" s="25" t="s">
        <v>175</v>
      </c>
      <c r="G115" s="24" t="s">
        <v>25</v>
      </c>
      <c r="H115" s="25" t="s">
        <v>46</v>
      </c>
      <c r="I115" s="31">
        <v>949605</v>
      </c>
      <c r="J115" s="47">
        <v>244177.98</v>
      </c>
      <c r="K115" s="48">
        <v>244177.98</v>
      </c>
      <c r="L115" s="33"/>
      <c r="M115" s="33"/>
      <c r="N115" s="33">
        <f t="shared" si="19"/>
        <v>5225.4087719999998</v>
      </c>
      <c r="O115" s="30"/>
      <c r="P115" s="34"/>
      <c r="Q115" s="34"/>
      <c r="R115" s="34"/>
      <c r="S115" s="35">
        <v>46021</v>
      </c>
      <c r="T115" s="34"/>
      <c r="U115" s="36"/>
      <c r="V115" s="34"/>
      <c r="W115" s="37"/>
    </row>
    <row r="116" spans="1:23" s="29" customFormat="1" ht="30" customHeight="1" x14ac:dyDescent="0.2">
      <c r="A116" s="24">
        <f t="shared" si="17"/>
        <v>112</v>
      </c>
      <c r="B116" s="24">
        <v>2024</v>
      </c>
      <c r="C116" s="30" t="s">
        <v>21</v>
      </c>
      <c r="D116" s="30" t="s">
        <v>137</v>
      </c>
      <c r="E116" s="30" t="s">
        <v>174</v>
      </c>
      <c r="F116" s="25" t="s">
        <v>175</v>
      </c>
      <c r="G116" s="24" t="s">
        <v>25</v>
      </c>
      <c r="H116" s="25" t="s">
        <v>47</v>
      </c>
      <c r="I116" s="31">
        <v>794328</v>
      </c>
      <c r="J116" s="47">
        <v>424272</v>
      </c>
      <c r="K116" s="48">
        <v>424272</v>
      </c>
      <c r="L116" s="33"/>
      <c r="M116" s="33"/>
      <c r="N116" s="33">
        <f t="shared" si="19"/>
        <v>9079.4207999999999</v>
      </c>
      <c r="O116" s="30"/>
      <c r="P116" s="34"/>
      <c r="Q116" s="34"/>
      <c r="R116" s="34"/>
      <c r="S116" s="35">
        <v>46021</v>
      </c>
      <c r="T116" s="34"/>
      <c r="U116" s="36"/>
      <c r="V116" s="34"/>
      <c r="W116" s="37"/>
    </row>
    <row r="117" spans="1:23" s="29" customFormat="1" ht="30" customHeight="1" x14ac:dyDescent="0.2">
      <c r="A117" s="24">
        <f t="shared" si="17"/>
        <v>113</v>
      </c>
      <c r="B117" s="24">
        <v>2025</v>
      </c>
      <c r="C117" s="30" t="s">
        <v>21</v>
      </c>
      <c r="D117" s="38" t="s">
        <v>137</v>
      </c>
      <c r="E117" s="38" t="s">
        <v>176</v>
      </c>
      <c r="F117" s="18" t="s">
        <v>177</v>
      </c>
      <c r="G117" s="39" t="s">
        <v>25</v>
      </c>
      <c r="H117" s="18" t="s">
        <v>34</v>
      </c>
      <c r="I117" s="31">
        <v>433840</v>
      </c>
      <c r="J117" s="51">
        <v>478761.53</v>
      </c>
      <c r="K117" s="52">
        <v>478761.53</v>
      </c>
      <c r="L117" s="33">
        <f t="shared" si="15"/>
        <v>433840</v>
      </c>
      <c r="M117" s="40"/>
      <c r="N117" s="40"/>
      <c r="O117" s="30"/>
      <c r="P117" s="42">
        <f t="shared" si="20"/>
        <v>173536</v>
      </c>
      <c r="Q117" s="34"/>
      <c r="R117" s="34"/>
      <c r="S117" s="35">
        <v>46021</v>
      </c>
      <c r="T117" s="42"/>
      <c r="U117" s="36"/>
      <c r="V117" s="34"/>
      <c r="W117" s="37"/>
    </row>
    <row r="118" spans="1:23" s="29" customFormat="1" ht="30" customHeight="1" x14ac:dyDescent="0.2">
      <c r="A118" s="24">
        <f t="shared" si="17"/>
        <v>114</v>
      </c>
      <c r="B118" s="24">
        <v>2025</v>
      </c>
      <c r="C118" s="30" t="s">
        <v>21</v>
      </c>
      <c r="D118" s="30" t="s">
        <v>137</v>
      </c>
      <c r="E118" s="38" t="s">
        <v>178</v>
      </c>
      <c r="F118" s="18" t="s">
        <v>179</v>
      </c>
      <c r="G118" s="39" t="s">
        <v>25</v>
      </c>
      <c r="H118" s="18" t="s">
        <v>31</v>
      </c>
      <c r="I118" s="31">
        <v>1946816</v>
      </c>
      <c r="J118" s="51">
        <v>2148397.12</v>
      </c>
      <c r="K118" s="52">
        <v>2148397.12</v>
      </c>
      <c r="L118" s="33">
        <f t="shared" si="15"/>
        <v>1946816</v>
      </c>
      <c r="M118" s="40"/>
      <c r="N118" s="40"/>
      <c r="O118" s="30"/>
      <c r="P118" s="42">
        <f t="shared" si="20"/>
        <v>778726.40000000002</v>
      </c>
      <c r="Q118" s="34"/>
      <c r="R118" s="34"/>
      <c r="S118" s="35">
        <v>46021</v>
      </c>
      <c r="T118" s="42"/>
      <c r="U118" s="36"/>
      <c r="V118" s="34"/>
      <c r="W118" s="37"/>
    </row>
    <row r="119" spans="1:23" s="29" customFormat="1" ht="30" customHeight="1" x14ac:dyDescent="0.2">
      <c r="A119" s="24">
        <f t="shared" si="17"/>
        <v>115</v>
      </c>
      <c r="B119" s="24">
        <v>2025</v>
      </c>
      <c r="C119" s="30" t="s">
        <v>21</v>
      </c>
      <c r="D119" s="30" t="s">
        <v>137</v>
      </c>
      <c r="E119" s="38" t="s">
        <v>180</v>
      </c>
      <c r="F119" s="18" t="s">
        <v>181</v>
      </c>
      <c r="G119" s="39" t="s">
        <v>25</v>
      </c>
      <c r="H119" s="18" t="s">
        <v>70</v>
      </c>
      <c r="I119" s="31">
        <v>501124.94999999995</v>
      </c>
      <c r="J119" s="51">
        <v>553013.43000000005</v>
      </c>
      <c r="K119" s="52">
        <v>553013.43000000005</v>
      </c>
      <c r="L119" s="33">
        <f t="shared" si="15"/>
        <v>501124.94999999995</v>
      </c>
      <c r="M119" s="40"/>
      <c r="N119" s="40"/>
      <c r="O119" s="30"/>
      <c r="P119" s="42">
        <f t="shared" si="20"/>
        <v>200449.97999999998</v>
      </c>
      <c r="Q119" s="34"/>
      <c r="R119" s="34"/>
      <c r="S119" s="35">
        <v>46021</v>
      </c>
      <c r="T119" s="42"/>
      <c r="U119" s="36"/>
      <c r="V119" s="34"/>
      <c r="W119" s="37"/>
    </row>
    <row r="120" spans="1:23" s="29" customFormat="1" ht="30" customHeight="1" x14ac:dyDescent="0.2">
      <c r="A120" s="24">
        <f t="shared" si="17"/>
        <v>116</v>
      </c>
      <c r="B120" s="24">
        <v>2025</v>
      </c>
      <c r="C120" s="30" t="s">
        <v>21</v>
      </c>
      <c r="D120" s="30" t="s">
        <v>137</v>
      </c>
      <c r="E120" s="38" t="s">
        <v>180</v>
      </c>
      <c r="F120" s="18" t="s">
        <v>181</v>
      </c>
      <c r="G120" s="39" t="s">
        <v>25</v>
      </c>
      <c r="H120" s="18" t="s">
        <v>71</v>
      </c>
      <c r="I120" s="31">
        <v>495087.3</v>
      </c>
      <c r="J120" s="51">
        <v>546350.62</v>
      </c>
      <c r="K120" s="52">
        <v>546350.62</v>
      </c>
      <c r="L120" s="33">
        <f t="shared" si="15"/>
        <v>495087.3</v>
      </c>
      <c r="M120" s="40"/>
      <c r="N120" s="40"/>
      <c r="O120" s="30"/>
      <c r="P120" s="42">
        <f t="shared" si="20"/>
        <v>198034.91999999998</v>
      </c>
      <c r="Q120" s="34"/>
      <c r="R120" s="34"/>
      <c r="S120" s="35">
        <v>46021</v>
      </c>
      <c r="T120" s="42"/>
      <c r="U120" s="36"/>
      <c r="V120" s="34"/>
      <c r="W120" s="37"/>
    </row>
    <row r="121" spans="1:23" s="29" customFormat="1" ht="30" customHeight="1" x14ac:dyDescent="0.2">
      <c r="A121" s="24">
        <f t="shared" si="17"/>
        <v>117</v>
      </c>
      <c r="B121" s="24">
        <v>2025</v>
      </c>
      <c r="C121" s="30" t="s">
        <v>21</v>
      </c>
      <c r="D121" s="30" t="s">
        <v>137</v>
      </c>
      <c r="E121" s="38" t="s">
        <v>180</v>
      </c>
      <c r="F121" s="18" t="s">
        <v>181</v>
      </c>
      <c r="G121" s="39" t="s">
        <v>25</v>
      </c>
      <c r="H121" s="18" t="s">
        <v>129</v>
      </c>
      <c r="I121" s="31">
        <v>501124.94999999995</v>
      </c>
      <c r="J121" s="51">
        <v>553013.43000000005</v>
      </c>
      <c r="K121" s="52">
        <v>553013.43000000005</v>
      </c>
      <c r="L121" s="33">
        <f t="shared" si="15"/>
        <v>501124.94999999995</v>
      </c>
      <c r="M121" s="40"/>
      <c r="N121" s="40"/>
      <c r="O121" s="30"/>
      <c r="P121" s="42">
        <f t="shared" si="20"/>
        <v>200449.97999999998</v>
      </c>
      <c r="Q121" s="34"/>
      <c r="R121" s="34"/>
      <c r="S121" s="35">
        <v>46021</v>
      </c>
      <c r="T121" s="42"/>
      <c r="U121" s="36"/>
      <c r="V121" s="34"/>
      <c r="W121" s="37"/>
    </row>
    <row r="122" spans="1:23" s="29" customFormat="1" ht="30" customHeight="1" x14ac:dyDescent="0.2">
      <c r="A122" s="24">
        <f t="shared" si="17"/>
        <v>118</v>
      </c>
      <c r="B122" s="24">
        <v>2025</v>
      </c>
      <c r="C122" s="30" t="s">
        <v>21</v>
      </c>
      <c r="D122" s="30" t="s">
        <v>137</v>
      </c>
      <c r="E122" s="38" t="s">
        <v>182</v>
      </c>
      <c r="F122" s="18" t="s">
        <v>183</v>
      </c>
      <c r="G122" s="39" t="s">
        <v>25</v>
      </c>
      <c r="H122" s="18" t="s">
        <v>70</v>
      </c>
      <c r="I122" s="31">
        <v>1699674</v>
      </c>
      <c r="J122" s="51">
        <v>1875665.04</v>
      </c>
      <c r="K122" s="52">
        <v>1875665.04</v>
      </c>
      <c r="L122" s="33">
        <f t="shared" si="15"/>
        <v>1699674</v>
      </c>
      <c r="M122" s="40"/>
      <c r="N122" s="40"/>
      <c r="O122" s="30"/>
      <c r="P122" s="42">
        <f t="shared" si="20"/>
        <v>679869.6</v>
      </c>
      <c r="Q122" s="34"/>
      <c r="R122" s="34"/>
      <c r="S122" s="35">
        <v>46021</v>
      </c>
      <c r="T122" s="42"/>
      <c r="U122" s="36"/>
      <c r="V122" s="34"/>
      <c r="W122" s="37"/>
    </row>
    <row r="123" spans="1:23" s="29" customFormat="1" ht="30" customHeight="1" x14ac:dyDescent="0.2">
      <c r="A123" s="24">
        <f t="shared" si="17"/>
        <v>119</v>
      </c>
      <c r="B123" s="24">
        <v>2025</v>
      </c>
      <c r="C123" s="30" t="s">
        <v>21</v>
      </c>
      <c r="D123" s="30" t="s">
        <v>137</v>
      </c>
      <c r="E123" s="38" t="s">
        <v>182</v>
      </c>
      <c r="F123" s="18" t="s">
        <v>183</v>
      </c>
      <c r="G123" s="39" t="s">
        <v>25</v>
      </c>
      <c r="H123" s="18" t="s">
        <v>71</v>
      </c>
      <c r="I123" s="31">
        <v>1679196</v>
      </c>
      <c r="J123" s="51">
        <v>1853066.67</v>
      </c>
      <c r="K123" s="52">
        <v>1853066.67</v>
      </c>
      <c r="L123" s="33">
        <f t="shared" si="15"/>
        <v>1679196</v>
      </c>
      <c r="M123" s="40"/>
      <c r="N123" s="40"/>
      <c r="O123" s="30"/>
      <c r="P123" s="42">
        <f t="shared" si="20"/>
        <v>671678.4</v>
      </c>
      <c r="Q123" s="34"/>
      <c r="R123" s="34"/>
      <c r="S123" s="35">
        <v>46021</v>
      </c>
      <c r="T123" s="42"/>
      <c r="U123" s="36"/>
      <c r="V123" s="34"/>
      <c r="W123" s="37"/>
    </row>
    <row r="124" spans="1:23" s="29" customFormat="1" ht="30" customHeight="1" x14ac:dyDescent="0.2">
      <c r="A124" s="24">
        <f t="shared" si="17"/>
        <v>120</v>
      </c>
      <c r="B124" s="24">
        <v>2025</v>
      </c>
      <c r="C124" s="30" t="s">
        <v>21</v>
      </c>
      <c r="D124" s="30" t="s">
        <v>137</v>
      </c>
      <c r="E124" s="38" t="s">
        <v>182</v>
      </c>
      <c r="F124" s="18" t="s">
        <v>183</v>
      </c>
      <c r="G124" s="39" t="s">
        <v>25</v>
      </c>
      <c r="H124" s="18" t="s">
        <v>129</v>
      </c>
      <c r="I124" s="31">
        <v>1699674</v>
      </c>
      <c r="J124" s="51">
        <v>1875665.04</v>
      </c>
      <c r="K124" s="52">
        <v>1875665.04</v>
      </c>
      <c r="L124" s="33">
        <f t="shared" si="15"/>
        <v>1699674</v>
      </c>
      <c r="M124" s="40"/>
      <c r="N124" s="40"/>
      <c r="O124" s="30"/>
      <c r="P124" s="42">
        <f t="shared" si="20"/>
        <v>679869.6</v>
      </c>
      <c r="Q124" s="34"/>
      <c r="R124" s="34"/>
      <c r="S124" s="35">
        <v>46021</v>
      </c>
      <c r="T124" s="42"/>
      <c r="U124" s="36"/>
      <c r="V124" s="34"/>
      <c r="W124" s="37"/>
    </row>
    <row r="125" spans="1:23" s="29" customFormat="1" ht="30" customHeight="1" x14ac:dyDescent="0.2">
      <c r="A125" s="24">
        <f t="shared" si="17"/>
        <v>121</v>
      </c>
      <c r="B125" s="24">
        <v>2025</v>
      </c>
      <c r="C125" s="30" t="s">
        <v>21</v>
      </c>
      <c r="D125" s="30" t="s">
        <v>137</v>
      </c>
      <c r="E125" s="38" t="s">
        <v>184</v>
      </c>
      <c r="F125" s="18" t="s">
        <v>185</v>
      </c>
      <c r="G125" s="39" t="s">
        <v>25</v>
      </c>
      <c r="H125" s="18" t="s">
        <v>31</v>
      </c>
      <c r="I125" s="31">
        <v>1114160</v>
      </c>
      <c r="J125" s="51">
        <v>1229524.58</v>
      </c>
      <c r="K125" s="52">
        <v>1229524.58</v>
      </c>
      <c r="L125" s="33">
        <f t="shared" si="15"/>
        <v>1114160</v>
      </c>
      <c r="M125" s="40"/>
      <c r="N125" s="40"/>
      <c r="O125" s="30"/>
      <c r="P125" s="42">
        <f t="shared" si="20"/>
        <v>445664</v>
      </c>
      <c r="Q125" s="34"/>
      <c r="R125" s="34"/>
      <c r="S125" s="35">
        <v>46021</v>
      </c>
      <c r="T125" s="42"/>
      <c r="U125" s="36"/>
      <c r="V125" s="34"/>
      <c r="W125" s="37"/>
    </row>
    <row r="126" spans="1:23" s="29" customFormat="1" ht="30" customHeight="1" x14ac:dyDescent="0.2">
      <c r="A126" s="24">
        <f t="shared" si="17"/>
        <v>122</v>
      </c>
      <c r="B126" s="24">
        <v>2024</v>
      </c>
      <c r="C126" s="30" t="s">
        <v>21</v>
      </c>
      <c r="D126" s="30" t="s">
        <v>137</v>
      </c>
      <c r="E126" s="30" t="s">
        <v>186</v>
      </c>
      <c r="F126" s="25" t="s">
        <v>187</v>
      </c>
      <c r="G126" s="24" t="s">
        <v>25</v>
      </c>
      <c r="H126" s="25" t="s">
        <v>37</v>
      </c>
      <c r="I126" s="31">
        <v>8239633.1011719806</v>
      </c>
      <c r="J126" s="42">
        <f t="shared" ref="J126:J127" si="22">K126+M126</f>
        <v>9895116</v>
      </c>
      <c r="K126" s="27">
        <v>4947558</v>
      </c>
      <c r="L126" s="33">
        <f t="shared" si="15"/>
        <v>8239633.1011719806</v>
      </c>
      <c r="M126" s="33">
        <v>4947558</v>
      </c>
      <c r="N126" s="33">
        <f t="shared" si="19"/>
        <v>211755.48239999998</v>
      </c>
      <c r="O126" s="30"/>
      <c r="P126" s="34"/>
      <c r="Q126" s="34"/>
      <c r="R126" s="34"/>
      <c r="S126" s="35">
        <v>46021</v>
      </c>
      <c r="T126" s="34"/>
      <c r="U126" s="36"/>
      <c r="V126" s="34"/>
    </row>
    <row r="127" spans="1:23" s="29" customFormat="1" ht="30" customHeight="1" x14ac:dyDescent="0.2">
      <c r="A127" s="24">
        <f t="shared" si="17"/>
        <v>123</v>
      </c>
      <c r="B127" s="24">
        <v>2024</v>
      </c>
      <c r="C127" s="30" t="s">
        <v>21</v>
      </c>
      <c r="D127" s="30" t="s">
        <v>137</v>
      </c>
      <c r="E127" s="30" t="s">
        <v>188</v>
      </c>
      <c r="F127" s="25" t="s">
        <v>189</v>
      </c>
      <c r="G127" s="24" t="s">
        <v>25</v>
      </c>
      <c r="H127" s="25" t="s">
        <v>37</v>
      </c>
      <c r="I127" s="31">
        <v>12245838.488955466</v>
      </c>
      <c r="J127" s="42">
        <f t="shared" si="22"/>
        <v>9388738.8000000007</v>
      </c>
      <c r="K127" s="27">
        <v>4694369.4000000004</v>
      </c>
      <c r="L127" s="33">
        <f t="shared" si="15"/>
        <v>12245838.488955466</v>
      </c>
      <c r="M127" s="33">
        <v>4694369.4000000004</v>
      </c>
      <c r="N127" s="33">
        <f t="shared" si="19"/>
        <v>200919.01032</v>
      </c>
      <c r="O127" s="30"/>
      <c r="P127" s="34"/>
      <c r="Q127" s="34"/>
      <c r="R127" s="34"/>
      <c r="S127" s="35">
        <v>46021</v>
      </c>
      <c r="T127" s="34"/>
      <c r="U127" s="36"/>
      <c r="V127" s="34"/>
    </row>
    <row r="128" spans="1:23" s="29" customFormat="1" ht="30" customHeight="1" x14ac:dyDescent="0.2">
      <c r="A128" s="24">
        <f t="shared" si="17"/>
        <v>124</v>
      </c>
      <c r="B128" s="24">
        <v>2025</v>
      </c>
      <c r="C128" s="30" t="s">
        <v>21</v>
      </c>
      <c r="D128" s="30" t="s">
        <v>137</v>
      </c>
      <c r="E128" s="38" t="s">
        <v>190</v>
      </c>
      <c r="F128" s="18" t="s">
        <v>191</v>
      </c>
      <c r="G128" s="39" t="s">
        <v>25</v>
      </c>
      <c r="H128" s="18" t="s">
        <v>34</v>
      </c>
      <c r="I128" s="31">
        <v>978234</v>
      </c>
      <c r="J128" s="51">
        <v>1079524.26</v>
      </c>
      <c r="K128" s="52">
        <v>1079524.26</v>
      </c>
      <c r="L128" s="33">
        <f t="shared" si="15"/>
        <v>978234</v>
      </c>
      <c r="M128" s="40"/>
      <c r="N128" s="40"/>
      <c r="O128" s="30"/>
      <c r="P128" s="42">
        <f t="shared" si="20"/>
        <v>391293.6</v>
      </c>
      <c r="Q128" s="34"/>
      <c r="R128" s="34"/>
      <c r="S128" s="35">
        <v>46021</v>
      </c>
      <c r="T128" s="42"/>
      <c r="U128" s="36"/>
      <c r="V128" s="34"/>
      <c r="W128" s="37"/>
    </row>
    <row r="129" spans="1:23" s="29" customFormat="1" ht="30" customHeight="1" x14ac:dyDescent="0.2">
      <c r="A129" s="24">
        <f t="shared" si="17"/>
        <v>125</v>
      </c>
      <c r="B129" s="24">
        <v>2025</v>
      </c>
      <c r="C129" s="30" t="s">
        <v>21</v>
      </c>
      <c r="D129" s="30" t="s">
        <v>137</v>
      </c>
      <c r="E129" s="38" t="s">
        <v>192</v>
      </c>
      <c r="F129" s="18" t="s">
        <v>193</v>
      </c>
      <c r="G129" s="39" t="s">
        <v>25</v>
      </c>
      <c r="H129" s="18" t="s">
        <v>34</v>
      </c>
      <c r="I129" s="31">
        <v>1309632</v>
      </c>
      <c r="J129" s="51">
        <v>1445236.54</v>
      </c>
      <c r="K129" s="52">
        <v>1445236.54</v>
      </c>
      <c r="L129" s="33">
        <f t="shared" si="15"/>
        <v>1309632</v>
      </c>
      <c r="M129" s="40"/>
      <c r="N129" s="40"/>
      <c r="O129" s="30"/>
      <c r="P129" s="42">
        <f t="shared" si="20"/>
        <v>523852.79999999999</v>
      </c>
      <c r="Q129" s="34"/>
      <c r="R129" s="34"/>
      <c r="S129" s="35">
        <v>46021</v>
      </c>
      <c r="T129" s="42"/>
      <c r="U129" s="36"/>
      <c r="V129" s="34"/>
      <c r="W129" s="37"/>
    </row>
    <row r="130" spans="1:23" s="29" customFormat="1" ht="36" customHeight="1" x14ac:dyDescent="0.2">
      <c r="A130" s="24">
        <f t="shared" si="17"/>
        <v>126</v>
      </c>
      <c r="B130" s="24">
        <v>2024</v>
      </c>
      <c r="C130" s="30" t="s">
        <v>21</v>
      </c>
      <c r="D130" s="30" t="s">
        <v>194</v>
      </c>
      <c r="E130" s="30" t="s">
        <v>195</v>
      </c>
      <c r="F130" s="25" t="s">
        <v>196</v>
      </c>
      <c r="G130" s="24" t="s">
        <v>25</v>
      </c>
      <c r="H130" s="25" t="s">
        <v>96</v>
      </c>
      <c r="I130" s="31">
        <v>5582740.3200000003</v>
      </c>
      <c r="J130" s="42">
        <v>7248999</v>
      </c>
      <c r="K130" s="27">
        <v>7248999</v>
      </c>
      <c r="L130" s="33">
        <f t="shared" si="15"/>
        <v>5582740.3200000003</v>
      </c>
      <c r="M130" s="33"/>
      <c r="N130" s="33">
        <f t="shared" si="19"/>
        <v>155128.57859999998</v>
      </c>
      <c r="O130" s="30"/>
      <c r="P130" s="34"/>
      <c r="Q130" s="34"/>
      <c r="R130" s="34"/>
      <c r="S130" s="35">
        <v>46021</v>
      </c>
      <c r="T130" s="34"/>
      <c r="U130" s="36"/>
      <c r="V130" s="34"/>
      <c r="W130" s="37"/>
    </row>
    <row r="131" spans="1:23" s="29" customFormat="1" ht="38.25" customHeight="1" x14ac:dyDescent="0.2">
      <c r="A131" s="24">
        <f t="shared" si="17"/>
        <v>127</v>
      </c>
      <c r="B131" s="24">
        <v>2024</v>
      </c>
      <c r="C131" s="30" t="s">
        <v>21</v>
      </c>
      <c r="D131" s="30" t="s">
        <v>194</v>
      </c>
      <c r="E131" s="30" t="s">
        <v>195</v>
      </c>
      <c r="F131" s="25" t="s">
        <v>196</v>
      </c>
      <c r="G131" s="24" t="s">
        <v>25</v>
      </c>
      <c r="H131" s="25" t="s">
        <v>37</v>
      </c>
      <c r="I131" s="31">
        <v>6876144</v>
      </c>
      <c r="J131" s="42">
        <v>7199280</v>
      </c>
      <c r="K131" s="27">
        <v>7199280</v>
      </c>
      <c r="L131" s="33">
        <f t="shared" si="15"/>
        <v>6876144</v>
      </c>
      <c r="M131" s="33"/>
      <c r="N131" s="33">
        <f t="shared" si="19"/>
        <v>154064.592</v>
      </c>
      <c r="O131" s="30"/>
      <c r="P131" s="34"/>
      <c r="Q131" s="34"/>
      <c r="R131" s="34"/>
      <c r="S131" s="35">
        <v>46021</v>
      </c>
      <c r="T131" s="34"/>
      <c r="U131" s="36"/>
      <c r="V131" s="34"/>
      <c r="W131" s="37"/>
    </row>
    <row r="132" spans="1:23" s="29" customFormat="1" ht="40.5" customHeight="1" x14ac:dyDescent="0.2">
      <c r="A132" s="24">
        <f t="shared" si="17"/>
        <v>128</v>
      </c>
      <c r="B132" s="24">
        <v>2024</v>
      </c>
      <c r="C132" s="30" t="s">
        <v>21</v>
      </c>
      <c r="D132" s="30" t="s">
        <v>194</v>
      </c>
      <c r="E132" s="30" t="s">
        <v>195</v>
      </c>
      <c r="F132" s="25" t="s">
        <v>196</v>
      </c>
      <c r="G132" s="24" t="s">
        <v>25</v>
      </c>
      <c r="H132" s="25" t="s">
        <v>34</v>
      </c>
      <c r="I132" s="31">
        <v>460984</v>
      </c>
      <c r="J132" s="42">
        <v>278650.23999999999</v>
      </c>
      <c r="K132" s="27">
        <v>278650.23999999999</v>
      </c>
      <c r="L132" s="33">
        <f t="shared" si="15"/>
        <v>460984</v>
      </c>
      <c r="M132" s="33"/>
      <c r="N132" s="33"/>
      <c r="O132" s="30"/>
      <c r="P132" s="42">
        <f t="shared" si="20"/>
        <v>184393.60000000001</v>
      </c>
      <c r="Q132" s="34"/>
      <c r="R132" s="34"/>
      <c r="S132" s="35">
        <v>46021</v>
      </c>
      <c r="T132" s="34"/>
      <c r="U132" s="36"/>
      <c r="V132" s="34"/>
      <c r="W132" s="37"/>
    </row>
    <row r="133" spans="1:23" s="29" customFormat="1" ht="40.5" customHeight="1" x14ac:dyDescent="0.2">
      <c r="A133" s="24">
        <f t="shared" si="17"/>
        <v>129</v>
      </c>
      <c r="B133" s="24">
        <v>2024</v>
      </c>
      <c r="C133" s="30" t="s">
        <v>21</v>
      </c>
      <c r="D133" s="30" t="s">
        <v>194</v>
      </c>
      <c r="E133" s="30" t="s">
        <v>195</v>
      </c>
      <c r="F133" s="25" t="s">
        <v>196</v>
      </c>
      <c r="G133" s="24" t="s">
        <v>25</v>
      </c>
      <c r="H133" s="25" t="s">
        <v>31</v>
      </c>
      <c r="I133" s="31">
        <v>1222005</v>
      </c>
      <c r="J133" s="42">
        <v>700462.12</v>
      </c>
      <c r="K133" s="27">
        <v>700462.12</v>
      </c>
      <c r="L133" s="33">
        <f t="shared" si="15"/>
        <v>1222005</v>
      </c>
      <c r="M133" s="33"/>
      <c r="N133" s="33"/>
      <c r="O133" s="30"/>
      <c r="P133" s="42">
        <f t="shared" si="20"/>
        <v>488802</v>
      </c>
      <c r="Q133" s="34"/>
      <c r="R133" s="34"/>
      <c r="S133" s="35">
        <v>46021</v>
      </c>
      <c r="T133" s="34"/>
      <c r="U133" s="36"/>
      <c r="V133" s="34"/>
      <c r="W133" s="37"/>
    </row>
    <row r="134" spans="1:23" s="29" customFormat="1" ht="37.5" customHeight="1" x14ac:dyDescent="0.2">
      <c r="A134" s="24">
        <f t="shared" si="17"/>
        <v>130</v>
      </c>
      <c r="B134" s="24">
        <v>2025</v>
      </c>
      <c r="C134" s="30" t="s">
        <v>21</v>
      </c>
      <c r="D134" s="30" t="s">
        <v>194</v>
      </c>
      <c r="E134" s="38" t="s">
        <v>197</v>
      </c>
      <c r="F134" s="18" t="s">
        <v>198</v>
      </c>
      <c r="G134" s="39" t="s">
        <v>25</v>
      </c>
      <c r="H134" s="18" t="s">
        <v>96</v>
      </c>
      <c r="I134" s="31">
        <v>7875169.9199999999</v>
      </c>
      <c r="J134" s="49">
        <v>8227679.7999999998</v>
      </c>
      <c r="K134" s="41">
        <f>J134-M134</f>
        <v>4072572.8299999996</v>
      </c>
      <c r="L134" s="33">
        <v>4155106.97</v>
      </c>
      <c r="M134" s="40">
        <v>4155106.97</v>
      </c>
      <c r="N134" s="40">
        <f t="shared" si="19"/>
        <v>176072.34771999999</v>
      </c>
      <c r="O134" s="30"/>
      <c r="P134" s="42">
        <f t="shared" si="20"/>
        <v>1662042.7880000002</v>
      </c>
      <c r="Q134" s="34"/>
      <c r="R134" s="34"/>
      <c r="S134" s="35">
        <v>46021</v>
      </c>
      <c r="T134" s="42"/>
      <c r="U134" s="36"/>
      <c r="V134" s="34"/>
      <c r="W134" s="37"/>
    </row>
    <row r="135" spans="1:23" s="29" customFormat="1" ht="41.25" customHeight="1" x14ac:dyDescent="0.2">
      <c r="A135" s="24">
        <f t="shared" si="17"/>
        <v>131</v>
      </c>
      <c r="B135" s="24">
        <v>2025</v>
      </c>
      <c r="C135" s="30" t="s">
        <v>21</v>
      </c>
      <c r="D135" s="30" t="s">
        <v>194</v>
      </c>
      <c r="E135" s="38" t="s">
        <v>197</v>
      </c>
      <c r="F135" s="18" t="s">
        <v>198</v>
      </c>
      <c r="G135" s="39" t="s">
        <v>25</v>
      </c>
      <c r="H135" s="18" t="s">
        <v>37</v>
      </c>
      <c r="I135" s="31">
        <v>8560452</v>
      </c>
      <c r="J135" s="49">
        <v>10740592.9</v>
      </c>
      <c r="K135" s="50">
        <v>10740592.9</v>
      </c>
      <c r="L135" s="33"/>
      <c r="M135" s="40"/>
      <c r="N135" s="40">
        <f t="shared" si="19"/>
        <v>229848.68805999999</v>
      </c>
      <c r="O135" s="30"/>
      <c r="P135" s="42">
        <f t="shared" si="20"/>
        <v>0</v>
      </c>
      <c r="Q135" s="34"/>
      <c r="R135" s="34"/>
      <c r="S135" s="35">
        <v>46021</v>
      </c>
      <c r="T135" s="42"/>
      <c r="U135" s="36"/>
      <c r="V135" s="34"/>
      <c r="W135" s="37"/>
    </row>
    <row r="136" spans="1:23" s="29" customFormat="1" ht="39.75" customHeight="1" x14ac:dyDescent="0.2">
      <c r="A136" s="24">
        <f t="shared" si="17"/>
        <v>132</v>
      </c>
      <c r="B136" s="24">
        <v>2025</v>
      </c>
      <c r="C136" s="30" t="s">
        <v>21</v>
      </c>
      <c r="D136" s="30" t="s">
        <v>194</v>
      </c>
      <c r="E136" s="38" t="s">
        <v>197</v>
      </c>
      <c r="F136" s="18" t="s">
        <v>198</v>
      </c>
      <c r="G136" s="39" t="s">
        <v>25</v>
      </c>
      <c r="H136" s="18" t="s">
        <v>34</v>
      </c>
      <c r="I136" s="31">
        <v>314184</v>
      </c>
      <c r="J136" s="51">
        <v>346715.87</v>
      </c>
      <c r="K136" s="52">
        <v>346715.87</v>
      </c>
      <c r="L136" s="33">
        <f t="shared" si="15"/>
        <v>314184</v>
      </c>
      <c r="M136" s="40"/>
      <c r="N136" s="40"/>
      <c r="O136" s="30"/>
      <c r="P136" s="42">
        <f t="shared" si="20"/>
        <v>125673.60000000001</v>
      </c>
      <c r="Q136" s="34"/>
      <c r="R136" s="34"/>
      <c r="S136" s="35">
        <v>46021</v>
      </c>
      <c r="T136" s="42"/>
      <c r="U136" s="36"/>
      <c r="V136" s="34"/>
      <c r="W136" s="37"/>
    </row>
    <row r="137" spans="1:23" s="29" customFormat="1" ht="42" customHeight="1" x14ac:dyDescent="0.2">
      <c r="A137" s="24">
        <f t="shared" si="17"/>
        <v>133</v>
      </c>
      <c r="B137" s="24">
        <v>2025</v>
      </c>
      <c r="C137" s="30" t="s">
        <v>21</v>
      </c>
      <c r="D137" s="30" t="s">
        <v>194</v>
      </c>
      <c r="E137" s="38" t="s">
        <v>197</v>
      </c>
      <c r="F137" s="18" t="s">
        <v>198</v>
      </c>
      <c r="G137" s="39" t="s">
        <v>25</v>
      </c>
      <c r="H137" s="18" t="s">
        <v>31</v>
      </c>
      <c r="I137" s="31">
        <v>837824</v>
      </c>
      <c r="J137" s="51">
        <v>924575.65</v>
      </c>
      <c r="K137" s="52">
        <v>924575.65</v>
      </c>
      <c r="L137" s="33">
        <f t="shared" ref="L137:L200" si="23">I137</f>
        <v>837824</v>
      </c>
      <c r="M137" s="40"/>
      <c r="N137" s="40"/>
      <c r="O137" s="30"/>
      <c r="P137" s="42">
        <f t="shared" si="20"/>
        <v>335129.59999999998</v>
      </c>
      <c r="Q137" s="34"/>
      <c r="R137" s="34"/>
      <c r="S137" s="35">
        <v>46021</v>
      </c>
      <c r="T137" s="42"/>
      <c r="U137" s="36"/>
      <c r="V137" s="34"/>
      <c r="W137" s="37"/>
    </row>
    <row r="138" spans="1:23" s="29" customFormat="1" ht="42" customHeight="1" x14ac:dyDescent="0.2">
      <c r="A138" s="24">
        <f t="shared" si="17"/>
        <v>134</v>
      </c>
      <c r="B138" s="24">
        <v>2024</v>
      </c>
      <c r="C138" s="30" t="s">
        <v>21</v>
      </c>
      <c r="D138" s="30" t="s">
        <v>194</v>
      </c>
      <c r="E138" s="30" t="s">
        <v>199</v>
      </c>
      <c r="F138" s="25" t="s">
        <v>200</v>
      </c>
      <c r="G138" s="24" t="s">
        <v>25</v>
      </c>
      <c r="H138" s="25" t="s">
        <v>47</v>
      </c>
      <c r="I138" s="31">
        <v>499922.56171756826</v>
      </c>
      <c r="J138" s="42">
        <f t="shared" ref="J138:J151" si="24">IF(P138&gt;0,P138,L138)</f>
        <v>499922.56171756826</v>
      </c>
      <c r="K138" s="27">
        <f t="shared" si="21"/>
        <v>499922.56171756826</v>
      </c>
      <c r="L138" s="33">
        <f t="shared" si="23"/>
        <v>499922.56171756826</v>
      </c>
      <c r="M138" s="33"/>
      <c r="N138" s="33">
        <f t="shared" si="19"/>
        <v>10698.342820755961</v>
      </c>
      <c r="O138" s="30"/>
      <c r="P138" s="34"/>
      <c r="Q138" s="34"/>
      <c r="R138" s="34"/>
      <c r="S138" s="35">
        <v>46021</v>
      </c>
      <c r="T138" s="34"/>
      <c r="U138" s="36"/>
      <c r="V138" s="34"/>
      <c r="W138" s="37"/>
    </row>
    <row r="139" spans="1:23" s="29" customFormat="1" ht="41.25" customHeight="1" x14ac:dyDescent="0.2">
      <c r="A139" s="24">
        <f t="shared" si="17"/>
        <v>135</v>
      </c>
      <c r="B139" s="24">
        <v>2024</v>
      </c>
      <c r="C139" s="30" t="s">
        <v>21</v>
      </c>
      <c r="D139" s="30" t="s">
        <v>194</v>
      </c>
      <c r="E139" s="30" t="s">
        <v>201</v>
      </c>
      <c r="F139" s="25" t="s">
        <v>202</v>
      </c>
      <c r="G139" s="24" t="s">
        <v>25</v>
      </c>
      <c r="H139" s="25" t="s">
        <v>45</v>
      </c>
      <c r="I139" s="31">
        <v>557222.32802246395</v>
      </c>
      <c r="J139" s="42">
        <f t="shared" si="24"/>
        <v>557222.32802246395</v>
      </c>
      <c r="K139" s="27">
        <f t="shared" si="21"/>
        <v>557222.32802246395</v>
      </c>
      <c r="L139" s="33">
        <f t="shared" si="23"/>
        <v>557222.32802246395</v>
      </c>
      <c r="M139" s="33"/>
      <c r="N139" s="33">
        <f t="shared" si="19"/>
        <v>11924.557819680727</v>
      </c>
      <c r="O139" s="30"/>
      <c r="P139" s="34"/>
      <c r="Q139" s="34"/>
      <c r="R139" s="34"/>
      <c r="S139" s="35">
        <v>46021</v>
      </c>
      <c r="T139" s="34"/>
      <c r="U139" s="36"/>
      <c r="V139" s="34"/>
      <c r="W139" s="37"/>
    </row>
    <row r="140" spans="1:23" s="29" customFormat="1" ht="30" customHeight="1" x14ac:dyDescent="0.2">
      <c r="A140" s="24">
        <f t="shared" si="17"/>
        <v>136</v>
      </c>
      <c r="B140" s="24">
        <v>2025</v>
      </c>
      <c r="C140" s="30" t="s">
        <v>21</v>
      </c>
      <c r="D140" s="30" t="s">
        <v>203</v>
      </c>
      <c r="E140" s="38" t="s">
        <v>204</v>
      </c>
      <c r="F140" s="18" t="s">
        <v>205</v>
      </c>
      <c r="G140" s="39" t="s">
        <v>25</v>
      </c>
      <c r="H140" s="18" t="s">
        <v>34</v>
      </c>
      <c r="I140" s="31">
        <v>328744</v>
      </c>
      <c r="J140" s="51">
        <v>362783.47</v>
      </c>
      <c r="K140" s="52">
        <v>362783.47</v>
      </c>
      <c r="L140" s="33">
        <f t="shared" si="23"/>
        <v>328744</v>
      </c>
      <c r="M140" s="40"/>
      <c r="N140" s="40"/>
      <c r="O140" s="30"/>
      <c r="P140" s="42">
        <f t="shared" si="20"/>
        <v>131497.60000000001</v>
      </c>
      <c r="Q140" s="34"/>
      <c r="R140" s="34"/>
      <c r="S140" s="35">
        <v>46021</v>
      </c>
      <c r="T140" s="42"/>
      <c r="U140" s="36"/>
      <c r="V140" s="34"/>
      <c r="W140" s="37"/>
    </row>
    <row r="141" spans="1:23" s="29" customFormat="1" ht="37.5" customHeight="1" x14ac:dyDescent="0.2">
      <c r="A141" s="24">
        <f t="shared" si="17"/>
        <v>137</v>
      </c>
      <c r="B141" s="24">
        <v>2024</v>
      </c>
      <c r="C141" s="30" t="s">
        <v>21</v>
      </c>
      <c r="D141" s="30" t="s">
        <v>206</v>
      </c>
      <c r="E141" s="30" t="s">
        <v>207</v>
      </c>
      <c r="F141" s="25" t="s">
        <v>208</v>
      </c>
      <c r="G141" s="24" t="s">
        <v>25</v>
      </c>
      <c r="H141" s="25" t="s">
        <v>45</v>
      </c>
      <c r="I141" s="31">
        <v>519934.5594036</v>
      </c>
      <c r="J141" s="42">
        <f t="shared" si="24"/>
        <v>519934.5594036</v>
      </c>
      <c r="K141" s="27">
        <f t="shared" si="21"/>
        <v>519934.5594036</v>
      </c>
      <c r="L141" s="32">
        <f t="shared" si="23"/>
        <v>519934.5594036</v>
      </c>
      <c r="M141" s="32"/>
      <c r="N141" s="32">
        <f t="shared" si="19"/>
        <v>11126.599571237039</v>
      </c>
      <c r="O141" s="32"/>
      <c r="P141" s="32"/>
      <c r="Q141" s="32"/>
      <c r="R141" s="32"/>
      <c r="S141" s="35">
        <v>46021</v>
      </c>
      <c r="T141" s="34"/>
      <c r="U141" s="36"/>
      <c r="V141" s="34"/>
      <c r="W141" s="37"/>
    </row>
    <row r="142" spans="1:23" s="29" customFormat="1" ht="38.25" customHeight="1" x14ac:dyDescent="0.2">
      <c r="A142" s="24">
        <f t="shared" si="17"/>
        <v>138</v>
      </c>
      <c r="B142" s="24">
        <v>2024</v>
      </c>
      <c r="C142" s="30" t="s">
        <v>21</v>
      </c>
      <c r="D142" s="30" t="s">
        <v>206</v>
      </c>
      <c r="E142" s="30" t="s">
        <v>209</v>
      </c>
      <c r="F142" s="25" t="s">
        <v>210</v>
      </c>
      <c r="G142" s="24" t="s">
        <v>25</v>
      </c>
      <c r="H142" s="25" t="s">
        <v>79</v>
      </c>
      <c r="I142" s="31">
        <v>18242956.599999998</v>
      </c>
      <c r="J142" s="54">
        <v>4448527.3099999996</v>
      </c>
      <c r="K142" s="55">
        <v>3187556.55</v>
      </c>
      <c r="L142" s="33">
        <v>1260970.76</v>
      </c>
      <c r="M142" s="33">
        <v>1260970.76</v>
      </c>
      <c r="N142" s="32">
        <f t="shared" si="19"/>
        <v>95198.484433999984</v>
      </c>
      <c r="O142" s="32"/>
      <c r="P142" s="32"/>
      <c r="Q142" s="32"/>
      <c r="R142" s="32"/>
      <c r="S142" s="35">
        <v>46021</v>
      </c>
      <c r="T142" s="34"/>
      <c r="U142" s="36"/>
      <c r="V142" s="34"/>
      <c r="W142" s="37"/>
    </row>
    <row r="143" spans="1:23" s="29" customFormat="1" ht="30" customHeight="1" x14ac:dyDescent="0.2">
      <c r="A143" s="24">
        <f t="shared" si="17"/>
        <v>139</v>
      </c>
      <c r="B143" s="24">
        <v>2024</v>
      </c>
      <c r="C143" s="30" t="s">
        <v>211</v>
      </c>
      <c r="D143" s="30" t="s">
        <v>212</v>
      </c>
      <c r="E143" s="30" t="s">
        <v>213</v>
      </c>
      <c r="F143" s="25" t="s">
        <v>214</v>
      </c>
      <c r="G143" s="24" t="s">
        <v>25</v>
      </c>
      <c r="H143" s="25" t="s">
        <v>78</v>
      </c>
      <c r="I143" s="31">
        <v>7568954.1917291982</v>
      </c>
      <c r="J143" s="54">
        <v>8406819.5999999996</v>
      </c>
      <c r="K143" s="58">
        <v>8406819.5999999996</v>
      </c>
      <c r="L143" s="33">
        <v>4474474.8</v>
      </c>
      <c r="M143" s="33"/>
      <c r="N143" s="32">
        <f t="shared" si="19"/>
        <v>179905.93943999999</v>
      </c>
      <c r="O143" s="32"/>
      <c r="P143" s="32"/>
      <c r="Q143" s="32"/>
      <c r="R143" s="32"/>
      <c r="S143" s="35">
        <v>46021</v>
      </c>
      <c r="T143" s="34"/>
      <c r="U143" s="36"/>
      <c r="V143" s="34"/>
      <c r="W143" s="37"/>
    </row>
    <row r="144" spans="1:23" s="29" customFormat="1" ht="30" customHeight="1" x14ac:dyDescent="0.2">
      <c r="A144" s="24">
        <f t="shared" si="17"/>
        <v>140</v>
      </c>
      <c r="B144" s="24">
        <v>2025</v>
      </c>
      <c r="C144" s="30" t="s">
        <v>211</v>
      </c>
      <c r="D144" s="30" t="s">
        <v>212</v>
      </c>
      <c r="E144" s="38" t="s">
        <v>215</v>
      </c>
      <c r="F144" s="18" t="s">
        <v>216</v>
      </c>
      <c r="G144" s="39" t="s">
        <v>25</v>
      </c>
      <c r="H144" s="18" t="s">
        <v>96</v>
      </c>
      <c r="I144" s="31">
        <v>4157382.1681283996</v>
      </c>
      <c r="J144" s="49">
        <v>7572304.0700000003</v>
      </c>
      <c r="K144" s="50">
        <v>7572304.0700000003</v>
      </c>
      <c r="L144" s="33"/>
      <c r="M144" s="40"/>
      <c r="N144" s="43">
        <f t="shared" si="19"/>
        <v>162047.30709799999</v>
      </c>
      <c r="O144" s="32"/>
      <c r="P144" s="32">
        <f t="shared" si="20"/>
        <v>0</v>
      </c>
      <c r="Q144" s="32"/>
      <c r="R144" s="32"/>
      <c r="S144" s="35">
        <v>46021</v>
      </c>
      <c r="T144" s="42"/>
      <c r="U144" s="36"/>
      <c r="V144" s="34"/>
      <c r="W144" s="37"/>
    </row>
    <row r="145" spans="1:23" s="29" customFormat="1" ht="30" customHeight="1" x14ac:dyDescent="0.2">
      <c r="A145" s="24">
        <f t="shared" si="17"/>
        <v>141</v>
      </c>
      <c r="B145" s="24">
        <v>2024</v>
      </c>
      <c r="C145" s="30" t="s">
        <v>211</v>
      </c>
      <c r="D145" s="30" t="s">
        <v>212</v>
      </c>
      <c r="E145" s="30" t="s">
        <v>217</v>
      </c>
      <c r="F145" s="25" t="s">
        <v>218</v>
      </c>
      <c r="G145" s="24" t="s">
        <v>25</v>
      </c>
      <c r="H145" s="25" t="s">
        <v>45</v>
      </c>
      <c r="I145" s="31">
        <v>563310.39806039992</v>
      </c>
      <c r="J145" s="47">
        <v>568714.22</v>
      </c>
      <c r="K145" s="48">
        <v>568714.22</v>
      </c>
      <c r="L145" s="33"/>
      <c r="M145" s="33"/>
      <c r="N145" s="32">
        <f t="shared" si="19"/>
        <v>12170.484307999999</v>
      </c>
      <c r="O145" s="32"/>
      <c r="P145" s="32"/>
      <c r="Q145" s="32"/>
      <c r="R145" s="32"/>
      <c r="S145" s="35">
        <v>46021</v>
      </c>
      <c r="T145" s="34"/>
      <c r="U145" s="36"/>
      <c r="V145" s="34"/>
      <c r="W145" s="37"/>
    </row>
    <row r="146" spans="1:23" s="29" customFormat="1" ht="30" customHeight="1" x14ac:dyDescent="0.2">
      <c r="A146" s="24">
        <f t="shared" si="17"/>
        <v>142</v>
      </c>
      <c r="B146" s="24">
        <v>2024</v>
      </c>
      <c r="C146" s="30" t="s">
        <v>211</v>
      </c>
      <c r="D146" s="30" t="s">
        <v>212</v>
      </c>
      <c r="E146" s="30" t="s">
        <v>217</v>
      </c>
      <c r="F146" s="25" t="s">
        <v>218</v>
      </c>
      <c r="G146" s="24" t="s">
        <v>25</v>
      </c>
      <c r="H146" s="25" t="s">
        <v>46</v>
      </c>
      <c r="I146" s="31">
        <v>1300436.3784647996</v>
      </c>
      <c r="J146" s="47">
        <v>1178267.45</v>
      </c>
      <c r="K146" s="48">
        <v>1178267.45</v>
      </c>
      <c r="L146" s="33"/>
      <c r="M146" s="33"/>
      <c r="N146" s="32">
        <f t="shared" si="19"/>
        <v>25214.923429999999</v>
      </c>
      <c r="O146" s="32"/>
      <c r="P146" s="32"/>
      <c r="Q146" s="32"/>
      <c r="R146" s="32"/>
      <c r="S146" s="35">
        <v>46021</v>
      </c>
      <c r="T146" s="34"/>
      <c r="U146" s="36"/>
      <c r="V146" s="34"/>
      <c r="W146" s="37"/>
    </row>
    <row r="147" spans="1:23" s="29" customFormat="1" ht="30" customHeight="1" x14ac:dyDescent="0.2">
      <c r="A147" s="24">
        <f t="shared" si="17"/>
        <v>143</v>
      </c>
      <c r="B147" s="24">
        <v>2024</v>
      </c>
      <c r="C147" s="30" t="s">
        <v>211</v>
      </c>
      <c r="D147" s="30" t="s">
        <v>212</v>
      </c>
      <c r="E147" s="30" t="s">
        <v>217</v>
      </c>
      <c r="F147" s="25" t="s">
        <v>218</v>
      </c>
      <c r="G147" s="24" t="s">
        <v>25</v>
      </c>
      <c r="H147" s="25" t="s">
        <v>47</v>
      </c>
      <c r="I147" s="31">
        <v>469249.1523767999</v>
      </c>
      <c r="J147" s="47">
        <v>135962.04</v>
      </c>
      <c r="K147" s="48">
        <v>135962.04</v>
      </c>
      <c r="L147" s="33"/>
      <c r="M147" s="33"/>
      <c r="N147" s="32">
        <f t="shared" si="19"/>
        <v>2909.5876560000002</v>
      </c>
      <c r="O147" s="32"/>
      <c r="P147" s="32"/>
      <c r="Q147" s="32"/>
      <c r="R147" s="32"/>
      <c r="S147" s="35">
        <v>46021</v>
      </c>
      <c r="T147" s="34"/>
      <c r="U147" s="36"/>
      <c r="V147" s="34"/>
      <c r="W147" s="37"/>
    </row>
    <row r="148" spans="1:23" s="29" customFormat="1" ht="30" customHeight="1" x14ac:dyDescent="0.2">
      <c r="A148" s="24">
        <f t="shared" si="17"/>
        <v>144</v>
      </c>
      <c r="B148" s="24">
        <v>2024</v>
      </c>
      <c r="C148" s="30" t="s">
        <v>211</v>
      </c>
      <c r="D148" s="30" t="s">
        <v>212</v>
      </c>
      <c r="E148" s="30" t="s">
        <v>219</v>
      </c>
      <c r="F148" s="25" t="s">
        <v>220</v>
      </c>
      <c r="G148" s="24" t="s">
        <v>25</v>
      </c>
      <c r="H148" s="25" t="s">
        <v>26</v>
      </c>
      <c r="I148" s="31">
        <v>2668177.6748819994</v>
      </c>
      <c r="J148" s="42">
        <f t="shared" si="24"/>
        <v>2668177.6748819994</v>
      </c>
      <c r="K148" s="27">
        <f t="shared" si="21"/>
        <v>2668177.6748819994</v>
      </c>
      <c r="L148" s="33">
        <f t="shared" si="23"/>
        <v>2668177.6748819994</v>
      </c>
      <c r="M148" s="33"/>
      <c r="N148" s="33">
        <f t="shared" si="19"/>
        <v>57099.00224247478</v>
      </c>
      <c r="O148" s="30"/>
      <c r="P148" s="34"/>
      <c r="Q148" s="34"/>
      <c r="R148" s="34"/>
      <c r="S148" s="35">
        <v>46021</v>
      </c>
      <c r="T148" s="34"/>
      <c r="U148" s="36"/>
      <c r="V148" s="34"/>
      <c r="W148" s="37"/>
    </row>
    <row r="149" spans="1:23" s="29" customFormat="1" ht="30" customHeight="1" x14ac:dyDescent="0.2">
      <c r="A149" s="24">
        <f t="shared" si="17"/>
        <v>145</v>
      </c>
      <c r="B149" s="24">
        <v>2024</v>
      </c>
      <c r="C149" s="30" t="s">
        <v>211</v>
      </c>
      <c r="D149" s="30" t="s">
        <v>212</v>
      </c>
      <c r="E149" s="30" t="s">
        <v>221</v>
      </c>
      <c r="F149" s="25" t="s">
        <v>222</v>
      </c>
      <c r="G149" s="24" t="s">
        <v>25</v>
      </c>
      <c r="H149" s="25" t="s">
        <v>26</v>
      </c>
      <c r="I149" s="31">
        <v>3902178.3456059992</v>
      </c>
      <c r="J149" s="42">
        <f t="shared" si="24"/>
        <v>3902178.3456059992</v>
      </c>
      <c r="K149" s="27">
        <f t="shared" si="21"/>
        <v>3902178.3456059992</v>
      </c>
      <c r="L149" s="33">
        <f t="shared" si="23"/>
        <v>3902178.3456059992</v>
      </c>
      <c r="M149" s="33"/>
      <c r="N149" s="33">
        <f t="shared" si="19"/>
        <v>83506.616595968386</v>
      </c>
      <c r="O149" s="30"/>
      <c r="P149" s="34"/>
      <c r="Q149" s="34"/>
      <c r="R149" s="34"/>
      <c r="S149" s="35">
        <v>46021</v>
      </c>
      <c r="T149" s="34"/>
      <c r="U149" s="36"/>
      <c r="V149" s="34"/>
      <c r="W149" s="37"/>
    </row>
    <row r="150" spans="1:23" s="29" customFormat="1" ht="30" customHeight="1" x14ac:dyDescent="0.2">
      <c r="A150" s="24">
        <f t="shared" si="17"/>
        <v>146</v>
      </c>
      <c r="B150" s="24">
        <v>2024</v>
      </c>
      <c r="C150" s="30" t="s">
        <v>211</v>
      </c>
      <c r="D150" s="30" t="s">
        <v>212</v>
      </c>
      <c r="E150" s="30" t="s">
        <v>223</v>
      </c>
      <c r="F150" s="25" t="s">
        <v>224</v>
      </c>
      <c r="G150" s="24" t="s">
        <v>25</v>
      </c>
      <c r="H150" s="25" t="s">
        <v>45</v>
      </c>
      <c r="I150" s="31">
        <v>1412049.8492279998</v>
      </c>
      <c r="J150" s="47">
        <v>1353423.32</v>
      </c>
      <c r="K150" s="48">
        <v>1353423.32</v>
      </c>
      <c r="L150" s="33"/>
      <c r="M150" s="33"/>
      <c r="N150" s="33">
        <f t="shared" si="19"/>
        <v>28963.259048</v>
      </c>
      <c r="O150" s="30"/>
      <c r="P150" s="34"/>
      <c r="Q150" s="34"/>
      <c r="R150" s="34"/>
      <c r="S150" s="35">
        <v>46021</v>
      </c>
      <c r="T150" s="34"/>
      <c r="U150" s="36"/>
      <c r="V150" s="34"/>
      <c r="W150" s="37"/>
    </row>
    <row r="151" spans="1:23" s="29" customFormat="1" ht="30" customHeight="1" x14ac:dyDescent="0.2">
      <c r="A151" s="24">
        <f t="shared" si="17"/>
        <v>147</v>
      </c>
      <c r="B151" s="24">
        <v>2024</v>
      </c>
      <c r="C151" s="30" t="s">
        <v>211</v>
      </c>
      <c r="D151" s="30" t="s">
        <v>225</v>
      </c>
      <c r="E151" s="30" t="s">
        <v>226</v>
      </c>
      <c r="F151" s="25" t="s">
        <v>227</v>
      </c>
      <c r="G151" s="24" t="s">
        <v>25</v>
      </c>
      <c r="H151" s="25" t="s">
        <v>26</v>
      </c>
      <c r="I151" s="31">
        <v>1130121.4509455999</v>
      </c>
      <c r="J151" s="42">
        <f t="shared" si="24"/>
        <v>1130121.4509455999</v>
      </c>
      <c r="K151" s="27">
        <f t="shared" si="21"/>
        <v>1130121.4509455999</v>
      </c>
      <c r="L151" s="32">
        <f t="shared" si="23"/>
        <v>1130121.4509455999</v>
      </c>
      <c r="M151" s="32"/>
      <c r="N151" s="32">
        <f t="shared" si="19"/>
        <v>24184.599050235836</v>
      </c>
      <c r="O151" s="32"/>
      <c r="P151" s="32"/>
      <c r="Q151" s="32"/>
      <c r="R151" s="32"/>
      <c r="S151" s="35">
        <v>46021</v>
      </c>
      <c r="T151" s="32"/>
      <c r="U151" s="36"/>
      <c r="V151" s="34"/>
      <c r="W151" s="37"/>
    </row>
    <row r="152" spans="1:23" s="29" customFormat="1" ht="30" customHeight="1" x14ac:dyDescent="0.2">
      <c r="A152" s="24">
        <f t="shared" si="17"/>
        <v>148</v>
      </c>
      <c r="B152" s="24">
        <v>2024</v>
      </c>
      <c r="C152" s="30" t="s">
        <v>211</v>
      </c>
      <c r="D152" s="30" t="s">
        <v>225</v>
      </c>
      <c r="E152" s="30" t="s">
        <v>228</v>
      </c>
      <c r="F152" s="25" t="s">
        <v>229</v>
      </c>
      <c r="G152" s="24" t="s">
        <v>25</v>
      </c>
      <c r="H152" s="25" t="s">
        <v>37</v>
      </c>
      <c r="I152" s="31">
        <v>13176983.376076797</v>
      </c>
      <c r="J152" s="42">
        <f>K152+M152</f>
        <v>15954532.800000001</v>
      </c>
      <c r="K152" s="27">
        <v>7977266.4000000004</v>
      </c>
      <c r="L152" s="32">
        <f t="shared" si="23"/>
        <v>13176983.376076797</v>
      </c>
      <c r="M152" s="32">
        <v>7977266.4000000004</v>
      </c>
      <c r="N152" s="32">
        <f t="shared" si="19"/>
        <v>341427.00192000001</v>
      </c>
      <c r="O152" s="32"/>
      <c r="P152" s="32"/>
      <c r="Q152" s="32"/>
      <c r="R152" s="32"/>
      <c r="S152" s="35">
        <v>46021</v>
      </c>
      <c r="T152" s="32"/>
      <c r="U152" s="36"/>
      <c r="V152" s="34"/>
    </row>
    <row r="153" spans="1:23" s="29" customFormat="1" ht="30" customHeight="1" x14ac:dyDescent="0.2">
      <c r="A153" s="24">
        <f t="shared" si="17"/>
        <v>149</v>
      </c>
      <c r="B153" s="24">
        <v>2024</v>
      </c>
      <c r="C153" s="30" t="s">
        <v>211</v>
      </c>
      <c r="D153" s="30" t="s">
        <v>225</v>
      </c>
      <c r="E153" s="30" t="s">
        <v>230</v>
      </c>
      <c r="F153" s="25" t="s">
        <v>231</v>
      </c>
      <c r="G153" s="24" t="s">
        <v>25</v>
      </c>
      <c r="H153" s="25" t="s">
        <v>78</v>
      </c>
      <c r="I153" s="31">
        <v>7632872.2327536</v>
      </c>
      <c r="J153" s="54">
        <v>6641580.46</v>
      </c>
      <c r="K153" s="55">
        <v>3437981.9</v>
      </c>
      <c r="L153" s="33">
        <v>3203598.56</v>
      </c>
      <c r="M153" s="33">
        <v>3203598.56</v>
      </c>
      <c r="N153" s="32">
        <f t="shared" si="19"/>
        <v>142129.82184399999</v>
      </c>
      <c r="O153" s="32"/>
      <c r="P153" s="32"/>
      <c r="Q153" s="32"/>
      <c r="R153" s="32"/>
      <c r="S153" s="35">
        <v>46021</v>
      </c>
      <c r="T153" s="32"/>
      <c r="U153" s="36"/>
      <c r="V153" s="34"/>
      <c r="W153" s="37"/>
    </row>
    <row r="154" spans="1:23" s="29" customFormat="1" ht="30" customHeight="1" x14ac:dyDescent="0.2">
      <c r="A154" s="24">
        <f t="shared" si="17"/>
        <v>150</v>
      </c>
      <c r="B154" s="24">
        <v>2025</v>
      </c>
      <c r="C154" s="30" t="s">
        <v>211</v>
      </c>
      <c r="D154" s="30" t="s">
        <v>225</v>
      </c>
      <c r="E154" s="38" t="s">
        <v>232</v>
      </c>
      <c r="F154" s="18" t="s">
        <v>233</v>
      </c>
      <c r="G154" s="39" t="s">
        <v>25</v>
      </c>
      <c r="H154" s="18" t="s">
        <v>96</v>
      </c>
      <c r="I154" s="31">
        <v>5330765</v>
      </c>
      <c r="J154" s="49">
        <v>5271950.0999999996</v>
      </c>
      <c r="K154" s="50">
        <v>5271950.0999999996</v>
      </c>
      <c r="L154" s="33"/>
      <c r="M154" s="40"/>
      <c r="N154" s="43">
        <f t="shared" si="19"/>
        <v>112819.73213999999</v>
      </c>
      <c r="O154" s="32"/>
      <c r="P154" s="32">
        <f t="shared" si="20"/>
        <v>0</v>
      </c>
      <c r="Q154" s="32"/>
      <c r="R154" s="32"/>
      <c r="S154" s="35">
        <v>46021</v>
      </c>
      <c r="T154" s="32"/>
      <c r="U154" s="36"/>
      <c r="V154" s="34"/>
      <c r="W154" s="37"/>
    </row>
    <row r="155" spans="1:23" ht="30" customHeight="1" x14ac:dyDescent="0.2">
      <c r="A155" s="24">
        <f t="shared" si="17"/>
        <v>151</v>
      </c>
      <c r="B155" s="39">
        <v>2023</v>
      </c>
      <c r="C155" s="38" t="s">
        <v>211</v>
      </c>
      <c r="D155" s="38" t="s">
        <v>225</v>
      </c>
      <c r="E155" s="38" t="s">
        <v>232</v>
      </c>
      <c r="F155" s="18" t="s">
        <v>233</v>
      </c>
      <c r="G155" s="39" t="s">
        <v>25</v>
      </c>
      <c r="H155" s="18" t="s">
        <v>34</v>
      </c>
      <c r="I155" s="31">
        <v>278502</v>
      </c>
      <c r="J155" s="32">
        <f t="shared" ref="J155:J156" si="25">IF(P155&gt;0,P155,L155)</f>
        <v>278502</v>
      </c>
      <c r="K155" s="32">
        <f t="shared" si="21"/>
        <v>278502</v>
      </c>
      <c r="L155" s="32">
        <f t="shared" si="23"/>
        <v>278502</v>
      </c>
      <c r="M155" s="32"/>
      <c r="N155" s="32"/>
      <c r="O155" s="32"/>
      <c r="P155" s="32"/>
      <c r="Q155" s="32"/>
      <c r="R155" s="32"/>
      <c r="S155" s="35">
        <v>46021</v>
      </c>
      <c r="T155" s="32"/>
      <c r="U155" s="36"/>
      <c r="V155" s="46"/>
      <c r="W155" s="37"/>
    </row>
    <row r="156" spans="1:23" ht="30" customHeight="1" x14ac:dyDescent="0.2">
      <c r="A156" s="24">
        <f t="shared" si="17"/>
        <v>152</v>
      </c>
      <c r="B156" s="39">
        <v>2023</v>
      </c>
      <c r="C156" s="38" t="s">
        <v>211</v>
      </c>
      <c r="D156" s="38" t="s">
        <v>225</v>
      </c>
      <c r="E156" s="38" t="s">
        <v>234</v>
      </c>
      <c r="F156" s="18" t="s">
        <v>235</v>
      </c>
      <c r="G156" s="39" t="s">
        <v>25</v>
      </c>
      <c r="H156" s="18" t="s">
        <v>34</v>
      </c>
      <c r="I156" s="31">
        <v>656184</v>
      </c>
      <c r="J156" s="32">
        <f t="shared" si="25"/>
        <v>656184</v>
      </c>
      <c r="K156" s="32">
        <f t="shared" si="21"/>
        <v>656184</v>
      </c>
      <c r="L156" s="32">
        <f t="shared" si="23"/>
        <v>656184</v>
      </c>
      <c r="M156" s="32"/>
      <c r="N156" s="32"/>
      <c r="O156" s="32"/>
      <c r="P156" s="32"/>
      <c r="Q156" s="32"/>
      <c r="R156" s="32"/>
      <c r="S156" s="35">
        <v>46021</v>
      </c>
      <c r="T156" s="32"/>
      <c r="U156" s="36"/>
      <c r="V156" s="46"/>
      <c r="W156" s="37"/>
    </row>
    <row r="157" spans="1:23" s="29" customFormat="1" ht="30" customHeight="1" x14ac:dyDescent="0.2">
      <c r="A157" s="24">
        <f t="shared" si="17"/>
        <v>153</v>
      </c>
      <c r="B157" s="24">
        <v>2025</v>
      </c>
      <c r="C157" s="30" t="s">
        <v>211</v>
      </c>
      <c r="D157" s="30" t="s">
        <v>225</v>
      </c>
      <c r="E157" s="38" t="s">
        <v>236</v>
      </c>
      <c r="F157" s="18" t="s">
        <v>237</v>
      </c>
      <c r="G157" s="39" t="s">
        <v>25</v>
      </c>
      <c r="H157" s="18" t="s">
        <v>34</v>
      </c>
      <c r="I157" s="31">
        <v>436164</v>
      </c>
      <c r="J157" s="51">
        <v>481326.17</v>
      </c>
      <c r="K157" s="52">
        <v>481326.17</v>
      </c>
      <c r="L157" s="33">
        <f t="shared" si="23"/>
        <v>436164</v>
      </c>
      <c r="M157" s="40"/>
      <c r="N157" s="40"/>
      <c r="O157" s="30"/>
      <c r="P157" s="42">
        <f t="shared" si="20"/>
        <v>174465.6</v>
      </c>
      <c r="Q157" s="34"/>
      <c r="R157" s="34"/>
      <c r="S157" s="35">
        <v>46021</v>
      </c>
      <c r="T157" s="42"/>
      <c r="U157" s="36"/>
      <c r="V157" s="34"/>
      <c r="W157" s="37"/>
    </row>
    <row r="158" spans="1:23" s="29" customFormat="1" ht="30" customHeight="1" x14ac:dyDescent="0.2">
      <c r="A158" s="24">
        <f t="shared" si="17"/>
        <v>154</v>
      </c>
      <c r="B158" s="24">
        <v>2025</v>
      </c>
      <c r="C158" s="30" t="s">
        <v>211</v>
      </c>
      <c r="D158" s="30" t="s">
        <v>225</v>
      </c>
      <c r="E158" s="38" t="s">
        <v>238</v>
      </c>
      <c r="F158" s="18" t="s">
        <v>239</v>
      </c>
      <c r="G158" s="39" t="s">
        <v>25</v>
      </c>
      <c r="H158" s="18" t="s">
        <v>34</v>
      </c>
      <c r="I158" s="31">
        <v>436164</v>
      </c>
      <c r="J158" s="51">
        <v>481326.17</v>
      </c>
      <c r="K158" s="52">
        <v>481326.17</v>
      </c>
      <c r="L158" s="33">
        <f t="shared" si="23"/>
        <v>436164</v>
      </c>
      <c r="M158" s="40"/>
      <c r="N158" s="40"/>
      <c r="O158" s="30"/>
      <c r="P158" s="42">
        <f t="shared" si="20"/>
        <v>174465.6</v>
      </c>
      <c r="Q158" s="34"/>
      <c r="R158" s="34"/>
      <c r="S158" s="35">
        <v>46021</v>
      </c>
      <c r="T158" s="42"/>
      <c r="U158" s="36"/>
      <c r="V158" s="34"/>
      <c r="W158" s="37"/>
    </row>
    <row r="159" spans="1:23" s="29" customFormat="1" ht="30" customHeight="1" x14ac:dyDescent="0.2">
      <c r="A159" s="24">
        <f t="shared" si="17"/>
        <v>155</v>
      </c>
      <c r="B159" s="24">
        <v>2025</v>
      </c>
      <c r="C159" s="30" t="s">
        <v>211</v>
      </c>
      <c r="D159" s="30" t="s">
        <v>240</v>
      </c>
      <c r="E159" s="38" t="s">
        <v>241</v>
      </c>
      <c r="F159" s="18" t="s">
        <v>242</v>
      </c>
      <c r="G159" s="39" t="s">
        <v>25</v>
      </c>
      <c r="H159" s="18" t="s">
        <v>34</v>
      </c>
      <c r="I159" s="31">
        <v>249090</v>
      </c>
      <c r="J159" s="51">
        <v>274881.77</v>
      </c>
      <c r="K159" s="52">
        <v>274881.77</v>
      </c>
      <c r="L159" s="31">
        <f t="shared" si="23"/>
        <v>249090</v>
      </c>
      <c r="M159" s="51"/>
      <c r="N159" s="51"/>
      <c r="O159" s="31"/>
      <c r="P159" s="31">
        <f t="shared" si="20"/>
        <v>99636</v>
      </c>
      <c r="Q159" s="31"/>
      <c r="R159" s="31"/>
      <c r="S159" s="59">
        <v>46021</v>
      </c>
      <c r="T159" s="42"/>
      <c r="U159" s="36"/>
      <c r="V159" s="34"/>
      <c r="W159" s="37"/>
    </row>
    <row r="160" spans="1:23" s="29" customFormat="1" ht="30" customHeight="1" x14ac:dyDescent="0.2">
      <c r="A160" s="24">
        <f t="shared" si="17"/>
        <v>156</v>
      </c>
      <c r="B160" s="24">
        <v>2025</v>
      </c>
      <c r="C160" s="30" t="s">
        <v>211</v>
      </c>
      <c r="D160" s="30" t="s">
        <v>243</v>
      </c>
      <c r="E160" s="30" t="s">
        <v>244</v>
      </c>
      <c r="F160" s="25" t="s">
        <v>245</v>
      </c>
      <c r="G160" s="24" t="s">
        <v>25</v>
      </c>
      <c r="H160" s="25" t="s">
        <v>34</v>
      </c>
      <c r="I160" s="31">
        <v>289788</v>
      </c>
      <c r="J160" s="51">
        <v>319793.81</v>
      </c>
      <c r="K160" s="52">
        <v>319793.81</v>
      </c>
      <c r="L160" s="31">
        <f t="shared" si="23"/>
        <v>289788</v>
      </c>
      <c r="M160" s="51"/>
      <c r="N160" s="51"/>
      <c r="O160" s="31"/>
      <c r="P160" s="31">
        <f t="shared" si="20"/>
        <v>115915.2</v>
      </c>
      <c r="Q160" s="31"/>
      <c r="R160" s="31"/>
      <c r="S160" s="59">
        <v>46021</v>
      </c>
      <c r="T160" s="42"/>
      <c r="U160" s="36"/>
      <c r="V160" s="34"/>
      <c r="W160" s="37"/>
    </row>
    <row r="161" spans="1:23" s="29" customFormat="1" ht="30" customHeight="1" x14ac:dyDescent="0.2">
      <c r="A161" s="24">
        <f t="shared" si="17"/>
        <v>157</v>
      </c>
      <c r="B161" s="24">
        <v>2024</v>
      </c>
      <c r="C161" s="30" t="s">
        <v>211</v>
      </c>
      <c r="D161" s="30" t="s">
        <v>246</v>
      </c>
      <c r="E161" s="30" t="s">
        <v>247</v>
      </c>
      <c r="F161" s="25" t="s">
        <v>248</v>
      </c>
      <c r="G161" s="24" t="s">
        <v>25</v>
      </c>
      <c r="H161" s="25" t="s">
        <v>79</v>
      </c>
      <c r="I161" s="31">
        <v>3224170.5665795994</v>
      </c>
      <c r="J161" s="54">
        <v>3069427.4</v>
      </c>
      <c r="K161" s="55">
        <v>1509670.77</v>
      </c>
      <c r="L161" s="33">
        <v>1559756.63</v>
      </c>
      <c r="M161" s="33">
        <v>1559756.63</v>
      </c>
      <c r="N161" s="31">
        <f t="shared" si="19"/>
        <v>65685.74635999999</v>
      </c>
      <c r="O161" s="31"/>
      <c r="P161" s="31"/>
      <c r="Q161" s="31"/>
      <c r="R161" s="31"/>
      <c r="S161" s="59">
        <v>46021</v>
      </c>
      <c r="T161" s="34"/>
      <c r="U161" s="36"/>
      <c r="V161" s="34"/>
      <c r="W161" s="37"/>
    </row>
    <row r="162" spans="1:23" s="29" customFormat="1" ht="30" customHeight="1" x14ac:dyDescent="0.2">
      <c r="A162" s="24">
        <f t="shared" si="17"/>
        <v>158</v>
      </c>
      <c r="B162" s="24">
        <v>2025</v>
      </c>
      <c r="C162" s="30" t="s">
        <v>211</v>
      </c>
      <c r="D162" s="30" t="s">
        <v>249</v>
      </c>
      <c r="E162" s="38" t="s">
        <v>250</v>
      </c>
      <c r="F162" s="18" t="s">
        <v>251</v>
      </c>
      <c r="G162" s="39" t="s">
        <v>25</v>
      </c>
      <c r="H162" s="18" t="s">
        <v>34</v>
      </c>
      <c r="I162" s="31">
        <v>1206234</v>
      </c>
      <c r="J162" s="51">
        <v>1331132.29</v>
      </c>
      <c r="K162" s="52">
        <v>1331132.29</v>
      </c>
      <c r="L162" s="31">
        <f t="shared" si="23"/>
        <v>1206234</v>
      </c>
      <c r="M162" s="51"/>
      <c r="N162" s="51"/>
      <c r="O162" s="31"/>
      <c r="P162" s="31">
        <f t="shared" si="20"/>
        <v>482493.6</v>
      </c>
      <c r="Q162" s="31"/>
      <c r="R162" s="31"/>
      <c r="S162" s="59">
        <v>46021</v>
      </c>
      <c r="T162" s="42"/>
      <c r="U162" s="36"/>
      <c r="V162" s="34"/>
      <c r="W162" s="37"/>
    </row>
    <row r="163" spans="1:23" s="29" customFormat="1" ht="30" customHeight="1" x14ac:dyDescent="0.2">
      <c r="A163" s="24">
        <f t="shared" si="17"/>
        <v>159</v>
      </c>
      <c r="B163" s="24">
        <v>2025</v>
      </c>
      <c r="C163" s="30" t="s">
        <v>211</v>
      </c>
      <c r="D163" s="30" t="s">
        <v>249</v>
      </c>
      <c r="E163" s="38" t="s">
        <v>252</v>
      </c>
      <c r="F163" s="18" t="s">
        <v>253</v>
      </c>
      <c r="G163" s="39" t="s">
        <v>25</v>
      </c>
      <c r="H163" s="18" t="s">
        <v>34</v>
      </c>
      <c r="I163" s="31">
        <v>295716</v>
      </c>
      <c r="J163" s="51">
        <v>326335.62</v>
      </c>
      <c r="K163" s="52">
        <v>326335.62</v>
      </c>
      <c r="L163" s="31">
        <f t="shared" si="23"/>
        <v>295716</v>
      </c>
      <c r="M163" s="51"/>
      <c r="N163" s="51"/>
      <c r="O163" s="31"/>
      <c r="P163" s="31">
        <f t="shared" si="20"/>
        <v>118286.39999999999</v>
      </c>
      <c r="Q163" s="31"/>
      <c r="R163" s="31"/>
      <c r="S163" s="59">
        <v>46021</v>
      </c>
      <c r="T163" s="42"/>
      <c r="U163" s="36"/>
      <c r="V163" s="34"/>
      <c r="W163" s="37"/>
    </row>
    <row r="164" spans="1:23" s="29" customFormat="1" ht="30" customHeight="1" x14ac:dyDescent="0.2">
      <c r="A164" s="24">
        <f t="shared" si="17"/>
        <v>160</v>
      </c>
      <c r="B164" s="24">
        <v>2025</v>
      </c>
      <c r="C164" s="30" t="s">
        <v>211</v>
      </c>
      <c r="D164" s="30" t="s">
        <v>249</v>
      </c>
      <c r="E164" s="38" t="s">
        <v>254</v>
      </c>
      <c r="F164" s="18" t="s">
        <v>255</v>
      </c>
      <c r="G164" s="39" t="s">
        <v>25</v>
      </c>
      <c r="H164" s="18" t="s">
        <v>34</v>
      </c>
      <c r="I164" s="31">
        <v>395010</v>
      </c>
      <c r="J164" s="51">
        <v>435910.92</v>
      </c>
      <c r="K164" s="52">
        <v>435910.92</v>
      </c>
      <c r="L164" s="31">
        <f t="shared" si="23"/>
        <v>395010</v>
      </c>
      <c r="M164" s="51"/>
      <c r="N164" s="51"/>
      <c r="O164" s="31"/>
      <c r="P164" s="31">
        <f t="shared" si="20"/>
        <v>158004</v>
      </c>
      <c r="Q164" s="31"/>
      <c r="R164" s="31"/>
      <c r="S164" s="59">
        <v>46021</v>
      </c>
      <c r="T164" s="42"/>
      <c r="U164" s="36"/>
      <c r="V164" s="34"/>
      <c r="W164" s="37"/>
    </row>
    <row r="165" spans="1:23" s="29" customFormat="1" ht="30" customHeight="1" x14ac:dyDescent="0.2">
      <c r="A165" s="24">
        <f t="shared" ref="A165:A228" si="26">A164+1</f>
        <v>161</v>
      </c>
      <c r="B165" s="24">
        <v>2025</v>
      </c>
      <c r="C165" s="30" t="s">
        <v>211</v>
      </c>
      <c r="D165" s="30" t="s">
        <v>249</v>
      </c>
      <c r="E165" s="38" t="s">
        <v>256</v>
      </c>
      <c r="F165" s="18" t="s">
        <v>257</v>
      </c>
      <c r="G165" s="39" t="s">
        <v>25</v>
      </c>
      <c r="H165" s="18" t="s">
        <v>34</v>
      </c>
      <c r="I165" s="31">
        <v>309054</v>
      </c>
      <c r="J165" s="51">
        <v>341054.69</v>
      </c>
      <c r="K165" s="52">
        <v>341054.69</v>
      </c>
      <c r="L165" s="31">
        <f t="shared" si="23"/>
        <v>309054</v>
      </c>
      <c r="M165" s="51"/>
      <c r="N165" s="51"/>
      <c r="O165" s="31"/>
      <c r="P165" s="31">
        <f t="shared" si="20"/>
        <v>123621.6</v>
      </c>
      <c r="Q165" s="31"/>
      <c r="R165" s="31"/>
      <c r="S165" s="59">
        <v>46021</v>
      </c>
      <c r="T165" s="42"/>
      <c r="U165" s="36"/>
      <c r="V165" s="34"/>
      <c r="W165" s="37"/>
    </row>
    <row r="166" spans="1:23" s="29" customFormat="1" ht="30" customHeight="1" x14ac:dyDescent="0.2">
      <c r="A166" s="24">
        <f t="shared" si="26"/>
        <v>162</v>
      </c>
      <c r="B166" s="24">
        <v>2025</v>
      </c>
      <c r="C166" s="30" t="s">
        <v>211</v>
      </c>
      <c r="D166" s="30" t="s">
        <v>249</v>
      </c>
      <c r="E166" s="38" t="s">
        <v>258</v>
      </c>
      <c r="F166" s="18" t="s">
        <v>259</v>
      </c>
      <c r="G166" s="39" t="s">
        <v>25</v>
      </c>
      <c r="H166" s="18" t="s">
        <v>34</v>
      </c>
      <c r="I166" s="31">
        <v>237462</v>
      </c>
      <c r="J166" s="51">
        <v>262049.77</v>
      </c>
      <c r="K166" s="52">
        <v>262049.77</v>
      </c>
      <c r="L166" s="33">
        <f t="shared" si="23"/>
        <v>237462</v>
      </c>
      <c r="M166" s="40"/>
      <c r="N166" s="40"/>
      <c r="O166" s="30"/>
      <c r="P166" s="42">
        <f t="shared" si="20"/>
        <v>94984.8</v>
      </c>
      <c r="Q166" s="34"/>
      <c r="R166" s="34"/>
      <c r="S166" s="35">
        <v>46021</v>
      </c>
      <c r="T166" s="42"/>
      <c r="U166" s="36"/>
      <c r="V166" s="34"/>
      <c r="W166" s="37"/>
    </row>
    <row r="167" spans="1:23" s="29" customFormat="1" ht="30" customHeight="1" x14ac:dyDescent="0.2">
      <c r="A167" s="24">
        <f t="shared" si="26"/>
        <v>163</v>
      </c>
      <c r="B167" s="24">
        <v>2025</v>
      </c>
      <c r="C167" s="30" t="s">
        <v>211</v>
      </c>
      <c r="D167" s="30" t="s">
        <v>249</v>
      </c>
      <c r="E167" s="38" t="s">
        <v>260</v>
      </c>
      <c r="F167" s="18" t="s">
        <v>261</v>
      </c>
      <c r="G167" s="39" t="s">
        <v>25</v>
      </c>
      <c r="H167" s="18" t="s">
        <v>34</v>
      </c>
      <c r="I167" s="31">
        <v>234726</v>
      </c>
      <c r="J167" s="51">
        <v>259030.47</v>
      </c>
      <c r="K167" s="52">
        <v>259030.47</v>
      </c>
      <c r="L167" s="33">
        <f t="shared" si="23"/>
        <v>234726</v>
      </c>
      <c r="M167" s="40"/>
      <c r="N167" s="40"/>
      <c r="O167" s="30"/>
      <c r="P167" s="42">
        <f t="shared" si="20"/>
        <v>93890.4</v>
      </c>
      <c r="Q167" s="34"/>
      <c r="R167" s="34"/>
      <c r="S167" s="35">
        <v>46021</v>
      </c>
      <c r="T167" s="42"/>
      <c r="U167" s="36"/>
      <c r="V167" s="34"/>
      <c r="W167" s="37"/>
    </row>
    <row r="168" spans="1:23" s="29" customFormat="1" ht="30" customHeight="1" x14ac:dyDescent="0.2">
      <c r="A168" s="24">
        <f t="shared" si="26"/>
        <v>164</v>
      </c>
      <c r="B168" s="24">
        <v>2025</v>
      </c>
      <c r="C168" s="30" t="s">
        <v>211</v>
      </c>
      <c r="D168" s="30" t="s">
        <v>249</v>
      </c>
      <c r="E168" s="38" t="s">
        <v>262</v>
      </c>
      <c r="F168" s="18" t="s">
        <v>263</v>
      </c>
      <c r="G168" s="39" t="s">
        <v>25</v>
      </c>
      <c r="H168" s="18" t="s">
        <v>264</v>
      </c>
      <c r="I168" s="31">
        <v>405332.7</v>
      </c>
      <c r="J168" s="51">
        <v>447302.47</v>
      </c>
      <c r="K168" s="52">
        <v>447302.47</v>
      </c>
      <c r="L168" s="33">
        <f t="shared" si="23"/>
        <v>405332.7</v>
      </c>
      <c r="M168" s="40"/>
      <c r="N168" s="40"/>
      <c r="O168" s="30"/>
      <c r="P168" s="42">
        <f t="shared" si="20"/>
        <v>162133.08000000002</v>
      </c>
      <c r="Q168" s="34"/>
      <c r="R168" s="34"/>
      <c r="S168" s="35">
        <v>46021</v>
      </c>
      <c r="T168" s="42"/>
      <c r="U168" s="36"/>
      <c r="V168" s="34"/>
      <c r="W168" s="37"/>
    </row>
    <row r="169" spans="1:23" s="29" customFormat="1" ht="30" customHeight="1" x14ac:dyDescent="0.2">
      <c r="A169" s="24">
        <f t="shared" si="26"/>
        <v>165</v>
      </c>
      <c r="B169" s="24">
        <v>2025</v>
      </c>
      <c r="C169" s="30" t="s">
        <v>211</v>
      </c>
      <c r="D169" s="30" t="s">
        <v>249</v>
      </c>
      <c r="E169" s="38" t="s">
        <v>262</v>
      </c>
      <c r="F169" s="18" t="s">
        <v>263</v>
      </c>
      <c r="G169" s="39" t="s">
        <v>25</v>
      </c>
      <c r="H169" s="18" t="s">
        <v>129</v>
      </c>
      <c r="I169" s="31">
        <v>305293.14</v>
      </c>
      <c r="J169" s="51">
        <v>336904.41</v>
      </c>
      <c r="K169" s="52">
        <v>336904.41</v>
      </c>
      <c r="L169" s="31">
        <f t="shared" si="23"/>
        <v>305293.14</v>
      </c>
      <c r="M169" s="51"/>
      <c r="N169" s="51"/>
      <c r="O169" s="31"/>
      <c r="P169" s="31">
        <f t="shared" si="20"/>
        <v>122117.25600000001</v>
      </c>
      <c r="Q169" s="31"/>
      <c r="R169" s="31"/>
      <c r="S169" s="59">
        <v>46021</v>
      </c>
      <c r="T169" s="42"/>
      <c r="U169" s="36"/>
      <c r="V169" s="34"/>
      <c r="W169" s="37"/>
    </row>
    <row r="170" spans="1:23" s="29" customFormat="1" ht="30" customHeight="1" x14ac:dyDescent="0.2">
      <c r="A170" s="24">
        <f t="shared" si="26"/>
        <v>166</v>
      </c>
      <c r="B170" s="24">
        <v>2024</v>
      </c>
      <c r="C170" s="30" t="s">
        <v>211</v>
      </c>
      <c r="D170" s="30" t="s">
        <v>265</v>
      </c>
      <c r="E170" s="30" t="s">
        <v>266</v>
      </c>
      <c r="F170" s="25" t="s">
        <v>267</v>
      </c>
      <c r="G170" s="24" t="s">
        <v>25</v>
      </c>
      <c r="H170" s="25" t="s">
        <v>37</v>
      </c>
      <c r="I170" s="31">
        <v>2388449.9178763512</v>
      </c>
      <c r="J170" s="60">
        <f t="shared" ref="J170:J176" si="27">K170+M170</f>
        <v>2707057.2</v>
      </c>
      <c r="K170" s="61">
        <v>1353528.6</v>
      </c>
      <c r="L170" s="31">
        <f t="shared" si="23"/>
        <v>2388449.9178763512</v>
      </c>
      <c r="M170" s="31">
        <v>1353528.6</v>
      </c>
      <c r="N170" s="31">
        <f t="shared" ref="N170:N230" si="28">J170*0.0214</f>
        <v>57931.024080000003</v>
      </c>
      <c r="O170" s="31"/>
      <c r="P170" s="31"/>
      <c r="Q170" s="31"/>
      <c r="R170" s="31"/>
      <c r="S170" s="59">
        <v>46021</v>
      </c>
      <c r="T170" s="34"/>
      <c r="U170" s="36"/>
      <c r="V170" s="34"/>
    </row>
    <row r="171" spans="1:23" s="29" customFormat="1" ht="30" customHeight="1" x14ac:dyDescent="0.2">
      <c r="A171" s="24">
        <f t="shared" si="26"/>
        <v>167</v>
      </c>
      <c r="B171" s="24">
        <v>2024</v>
      </c>
      <c r="C171" s="30" t="s">
        <v>211</v>
      </c>
      <c r="D171" s="30" t="s">
        <v>243</v>
      </c>
      <c r="E171" s="30" t="s">
        <v>268</v>
      </c>
      <c r="F171" s="25" t="s">
        <v>269</v>
      </c>
      <c r="G171" s="24" t="s">
        <v>25</v>
      </c>
      <c r="H171" s="25" t="s">
        <v>37</v>
      </c>
      <c r="I171" s="31">
        <v>23206003</v>
      </c>
      <c r="J171" s="60">
        <f t="shared" si="27"/>
        <v>17425337.800000001</v>
      </c>
      <c r="K171" s="61">
        <v>8712668.9000000004</v>
      </c>
      <c r="L171" s="31">
        <f t="shared" si="23"/>
        <v>23206003</v>
      </c>
      <c r="M171" s="31">
        <v>8712668.9000000004</v>
      </c>
      <c r="N171" s="31">
        <f t="shared" si="28"/>
        <v>372902.22892000002</v>
      </c>
      <c r="O171" s="31"/>
      <c r="P171" s="31"/>
      <c r="Q171" s="31"/>
      <c r="R171" s="31"/>
      <c r="S171" s="59">
        <v>46021</v>
      </c>
      <c r="T171" s="34"/>
      <c r="U171" s="36"/>
      <c r="V171" s="34"/>
    </row>
    <row r="172" spans="1:23" s="29" customFormat="1" ht="30" customHeight="1" x14ac:dyDescent="0.2">
      <c r="A172" s="24">
        <f t="shared" si="26"/>
        <v>168</v>
      </c>
      <c r="B172" s="24">
        <v>2024</v>
      </c>
      <c r="C172" s="30" t="s">
        <v>211</v>
      </c>
      <c r="D172" s="30" t="s">
        <v>243</v>
      </c>
      <c r="E172" s="30" t="s">
        <v>270</v>
      </c>
      <c r="F172" s="25" t="s">
        <v>271</v>
      </c>
      <c r="G172" s="24" t="s">
        <v>25</v>
      </c>
      <c r="H172" s="25" t="s">
        <v>37</v>
      </c>
      <c r="I172" s="31">
        <v>28632600</v>
      </c>
      <c r="J172" s="60">
        <f t="shared" si="27"/>
        <v>19203750.969999999</v>
      </c>
      <c r="K172" s="61">
        <v>9601875.4900000002</v>
      </c>
      <c r="L172" s="31">
        <f t="shared" si="23"/>
        <v>28632600</v>
      </c>
      <c r="M172" s="31">
        <v>9601875.4800000004</v>
      </c>
      <c r="N172" s="31">
        <f t="shared" si="28"/>
        <v>410960.27075799997</v>
      </c>
      <c r="O172" s="31"/>
      <c r="P172" s="31"/>
      <c r="Q172" s="31"/>
      <c r="R172" s="31"/>
      <c r="S172" s="59">
        <v>46021</v>
      </c>
      <c r="T172" s="34"/>
      <c r="U172" s="36"/>
      <c r="V172" s="34"/>
    </row>
    <row r="173" spans="1:23" s="29" customFormat="1" ht="30" customHeight="1" x14ac:dyDescent="0.2">
      <c r="A173" s="24">
        <f t="shared" si="26"/>
        <v>169</v>
      </c>
      <c r="B173" s="24">
        <v>2024</v>
      </c>
      <c r="C173" s="30" t="s">
        <v>211</v>
      </c>
      <c r="D173" s="30" t="s">
        <v>243</v>
      </c>
      <c r="E173" s="30" t="s">
        <v>272</v>
      </c>
      <c r="F173" s="25" t="s">
        <v>273</v>
      </c>
      <c r="G173" s="24" t="s">
        <v>25</v>
      </c>
      <c r="H173" s="25" t="s">
        <v>37</v>
      </c>
      <c r="I173" s="31">
        <v>23537328</v>
      </c>
      <c r="J173" s="60">
        <f t="shared" si="27"/>
        <v>18281550.66</v>
      </c>
      <c r="K173" s="61">
        <v>9140775.3300000001</v>
      </c>
      <c r="L173" s="31">
        <f t="shared" si="23"/>
        <v>23537328</v>
      </c>
      <c r="M173" s="31">
        <v>9140775.3300000001</v>
      </c>
      <c r="N173" s="31">
        <f t="shared" si="28"/>
        <v>391225.18412399996</v>
      </c>
      <c r="O173" s="31"/>
      <c r="P173" s="31"/>
      <c r="Q173" s="31"/>
      <c r="R173" s="31"/>
      <c r="S173" s="59">
        <v>46021</v>
      </c>
      <c r="T173" s="34"/>
      <c r="U173" s="36"/>
      <c r="V173" s="34"/>
    </row>
    <row r="174" spans="1:23" s="29" customFormat="1" ht="30" customHeight="1" x14ac:dyDescent="0.2">
      <c r="A174" s="24">
        <f t="shared" si="26"/>
        <v>170</v>
      </c>
      <c r="B174" s="24">
        <v>2024</v>
      </c>
      <c r="C174" s="30" t="s">
        <v>274</v>
      </c>
      <c r="D174" s="30" t="s">
        <v>275</v>
      </c>
      <c r="E174" s="30" t="s">
        <v>276</v>
      </c>
      <c r="F174" s="25" t="s">
        <v>277</v>
      </c>
      <c r="G174" s="24" t="s">
        <v>25</v>
      </c>
      <c r="H174" s="25" t="s">
        <v>37</v>
      </c>
      <c r="I174" s="31">
        <v>1610811.0071487266</v>
      </c>
      <c r="J174" s="60">
        <f t="shared" si="27"/>
        <v>2158336.7999999998</v>
      </c>
      <c r="K174" s="61">
        <v>1079168.3999999999</v>
      </c>
      <c r="L174" s="31">
        <f t="shared" si="23"/>
        <v>1610811.0071487266</v>
      </c>
      <c r="M174" s="31">
        <v>1079168.3999999999</v>
      </c>
      <c r="N174" s="31">
        <f t="shared" si="28"/>
        <v>46188.407519999993</v>
      </c>
      <c r="O174" s="31"/>
      <c r="P174" s="31"/>
      <c r="Q174" s="31"/>
      <c r="R174" s="31"/>
      <c r="S174" s="59">
        <v>46021</v>
      </c>
      <c r="T174" s="34"/>
      <c r="U174" s="36"/>
      <c r="V174" s="34"/>
    </row>
    <row r="175" spans="1:23" s="29" customFormat="1" ht="30" customHeight="1" x14ac:dyDescent="0.2">
      <c r="A175" s="24">
        <f t="shared" si="26"/>
        <v>171</v>
      </c>
      <c r="B175" s="24">
        <v>2024</v>
      </c>
      <c r="C175" s="30" t="s">
        <v>274</v>
      </c>
      <c r="D175" s="30" t="s">
        <v>275</v>
      </c>
      <c r="E175" s="30" t="s">
        <v>278</v>
      </c>
      <c r="F175" s="25" t="s">
        <v>279</v>
      </c>
      <c r="G175" s="24" t="s">
        <v>25</v>
      </c>
      <c r="H175" s="25" t="s">
        <v>78</v>
      </c>
      <c r="I175" s="31">
        <v>14507356.5</v>
      </c>
      <c r="J175" s="54">
        <v>12845782.48</v>
      </c>
      <c r="K175" s="55">
        <v>8195376.5600000005</v>
      </c>
      <c r="L175" s="33">
        <v>4650405.92</v>
      </c>
      <c r="M175" s="33">
        <v>4650405.92</v>
      </c>
      <c r="N175" s="31">
        <f t="shared" si="28"/>
        <v>274899.74507200002</v>
      </c>
      <c r="O175" s="31"/>
      <c r="P175" s="31"/>
      <c r="Q175" s="31"/>
      <c r="R175" s="31"/>
      <c r="S175" s="59">
        <v>46021</v>
      </c>
      <c r="T175" s="34"/>
      <c r="U175" s="36"/>
      <c r="V175" s="34"/>
      <c r="W175" s="37"/>
    </row>
    <row r="176" spans="1:23" s="29" customFormat="1" ht="30" customHeight="1" x14ac:dyDescent="0.2">
      <c r="A176" s="24">
        <f t="shared" si="26"/>
        <v>172</v>
      </c>
      <c r="B176" s="24">
        <v>2024</v>
      </c>
      <c r="C176" s="30" t="s">
        <v>274</v>
      </c>
      <c r="D176" s="30" t="s">
        <v>275</v>
      </c>
      <c r="E176" s="30" t="s">
        <v>278</v>
      </c>
      <c r="F176" s="25" t="s">
        <v>279</v>
      </c>
      <c r="G176" s="24" t="s">
        <v>25</v>
      </c>
      <c r="H176" s="25" t="s">
        <v>37</v>
      </c>
      <c r="I176" s="31">
        <v>10512514.066831199</v>
      </c>
      <c r="J176" s="60">
        <f t="shared" si="27"/>
        <v>15406893.470000001</v>
      </c>
      <c r="K176" s="61">
        <v>7703446.7400000002</v>
      </c>
      <c r="L176" s="31">
        <f t="shared" si="23"/>
        <v>10512514.066831199</v>
      </c>
      <c r="M176" s="31">
        <v>7703446.7300000004</v>
      </c>
      <c r="N176" s="31">
        <f t="shared" si="28"/>
        <v>329707.520258</v>
      </c>
      <c r="O176" s="31"/>
      <c r="P176" s="31"/>
      <c r="Q176" s="31"/>
      <c r="R176" s="31"/>
      <c r="S176" s="59">
        <v>46021</v>
      </c>
      <c r="T176" s="34"/>
      <c r="U176" s="36"/>
      <c r="V176" s="34"/>
    </row>
    <row r="177" spans="1:23" s="29" customFormat="1" ht="30" customHeight="1" x14ac:dyDescent="0.2">
      <c r="A177" s="24">
        <f t="shared" si="26"/>
        <v>173</v>
      </c>
      <c r="B177" s="24">
        <v>2024</v>
      </c>
      <c r="C177" s="30" t="s">
        <v>274</v>
      </c>
      <c r="D177" s="30" t="s">
        <v>275</v>
      </c>
      <c r="E177" s="30" t="s">
        <v>278</v>
      </c>
      <c r="F177" s="25" t="s">
        <v>279</v>
      </c>
      <c r="G177" s="24" t="s">
        <v>25</v>
      </c>
      <c r="H177" s="25" t="s">
        <v>42</v>
      </c>
      <c r="I177" s="31">
        <v>457040</v>
      </c>
      <c r="J177" s="60">
        <v>479892</v>
      </c>
      <c r="K177" s="61">
        <v>479892</v>
      </c>
      <c r="L177" s="31">
        <f t="shared" si="23"/>
        <v>457040</v>
      </c>
      <c r="M177" s="31"/>
      <c r="N177" s="31"/>
      <c r="O177" s="31"/>
      <c r="P177" s="31"/>
      <c r="Q177" s="31"/>
      <c r="R177" s="31"/>
      <c r="S177" s="59">
        <v>46021</v>
      </c>
      <c r="T177" s="34"/>
      <c r="U177" s="36"/>
      <c r="V177" s="34"/>
      <c r="W177" s="37"/>
    </row>
    <row r="178" spans="1:23" s="29" customFormat="1" ht="30" customHeight="1" x14ac:dyDescent="0.2">
      <c r="A178" s="24">
        <f t="shared" si="26"/>
        <v>174</v>
      </c>
      <c r="B178" s="24">
        <v>2025</v>
      </c>
      <c r="C178" s="30" t="s">
        <v>274</v>
      </c>
      <c r="D178" s="30" t="s">
        <v>280</v>
      </c>
      <c r="E178" s="30" t="s">
        <v>281</v>
      </c>
      <c r="F178" s="25" t="s">
        <v>282</v>
      </c>
      <c r="G178" s="24" t="s">
        <v>25</v>
      </c>
      <c r="H178" s="25" t="s">
        <v>96</v>
      </c>
      <c r="I178" s="31">
        <v>3636893.2722275993</v>
      </c>
      <c r="J178" s="51">
        <v>4013471.75</v>
      </c>
      <c r="K178" s="52">
        <v>4013471.75</v>
      </c>
      <c r="L178" s="33">
        <f t="shared" si="23"/>
        <v>3636893.2722275993</v>
      </c>
      <c r="M178" s="40"/>
      <c r="N178" s="40">
        <f t="shared" si="28"/>
        <v>85888.295449999991</v>
      </c>
      <c r="O178" s="30"/>
      <c r="P178" s="42">
        <f t="shared" ref="P178:P236" si="29">L178/2.5</f>
        <v>1454757.3088910398</v>
      </c>
      <c r="Q178" s="34"/>
      <c r="R178" s="34"/>
      <c r="S178" s="35">
        <v>46021</v>
      </c>
      <c r="T178" s="42"/>
      <c r="U178" s="36"/>
      <c r="V178" s="34"/>
      <c r="W178" s="37"/>
    </row>
    <row r="179" spans="1:23" s="29" customFormat="1" ht="30" customHeight="1" x14ac:dyDescent="0.2">
      <c r="A179" s="24">
        <f t="shared" si="26"/>
        <v>175</v>
      </c>
      <c r="B179" s="24">
        <v>2025</v>
      </c>
      <c r="C179" s="30" t="s">
        <v>274</v>
      </c>
      <c r="D179" s="30" t="s">
        <v>280</v>
      </c>
      <c r="E179" s="30" t="s">
        <v>283</v>
      </c>
      <c r="F179" s="25" t="s">
        <v>284</v>
      </c>
      <c r="G179" s="24" t="s">
        <v>25</v>
      </c>
      <c r="H179" s="25" t="s">
        <v>34</v>
      </c>
      <c r="I179" s="31">
        <v>240768</v>
      </c>
      <c r="J179" s="51">
        <v>265698.08</v>
      </c>
      <c r="K179" s="52">
        <v>265698.08</v>
      </c>
      <c r="L179" s="33">
        <f t="shared" si="23"/>
        <v>240768</v>
      </c>
      <c r="M179" s="40"/>
      <c r="N179" s="40"/>
      <c r="O179" s="30"/>
      <c r="P179" s="42">
        <f t="shared" si="29"/>
        <v>96307.199999999997</v>
      </c>
      <c r="Q179" s="34"/>
      <c r="R179" s="34"/>
      <c r="S179" s="35">
        <v>46021</v>
      </c>
      <c r="T179" s="42"/>
      <c r="U179" s="36"/>
      <c r="V179" s="34"/>
      <c r="W179" s="37"/>
    </row>
    <row r="180" spans="1:23" s="29" customFormat="1" ht="30" customHeight="1" x14ac:dyDescent="0.2">
      <c r="A180" s="24">
        <f t="shared" si="26"/>
        <v>176</v>
      </c>
      <c r="B180" s="24">
        <v>2025</v>
      </c>
      <c r="C180" s="30" t="s">
        <v>274</v>
      </c>
      <c r="D180" s="30" t="s">
        <v>280</v>
      </c>
      <c r="E180" s="30" t="s">
        <v>285</v>
      </c>
      <c r="F180" s="25" t="s">
        <v>286</v>
      </c>
      <c r="G180" s="24" t="s">
        <v>25</v>
      </c>
      <c r="H180" s="25" t="s">
        <v>34</v>
      </c>
      <c r="I180" s="31">
        <v>246924</v>
      </c>
      <c r="J180" s="51">
        <v>272491.5</v>
      </c>
      <c r="K180" s="52">
        <v>272491.5</v>
      </c>
      <c r="L180" s="33">
        <f t="shared" si="23"/>
        <v>246924</v>
      </c>
      <c r="M180" s="40"/>
      <c r="N180" s="40"/>
      <c r="O180" s="30"/>
      <c r="P180" s="42">
        <f t="shared" si="29"/>
        <v>98769.600000000006</v>
      </c>
      <c r="Q180" s="34"/>
      <c r="R180" s="34"/>
      <c r="S180" s="35">
        <v>46021</v>
      </c>
      <c r="T180" s="42"/>
      <c r="U180" s="36"/>
      <c r="V180" s="34"/>
      <c r="W180" s="37"/>
    </row>
    <row r="181" spans="1:23" s="29" customFormat="1" ht="30" customHeight="1" x14ac:dyDescent="0.2">
      <c r="A181" s="24">
        <f t="shared" si="26"/>
        <v>177</v>
      </c>
      <c r="B181" s="24">
        <v>2025</v>
      </c>
      <c r="C181" s="30" t="s">
        <v>274</v>
      </c>
      <c r="D181" s="30" t="s">
        <v>280</v>
      </c>
      <c r="E181" s="30" t="s">
        <v>287</v>
      </c>
      <c r="F181" s="25" t="s">
        <v>288</v>
      </c>
      <c r="G181" s="24" t="s">
        <v>25</v>
      </c>
      <c r="H181" s="25" t="s">
        <v>34</v>
      </c>
      <c r="I181" s="31">
        <v>238032</v>
      </c>
      <c r="J181" s="51">
        <v>262678.78999999998</v>
      </c>
      <c r="K181" s="52">
        <v>262678.78999999998</v>
      </c>
      <c r="L181" s="33">
        <f t="shared" si="23"/>
        <v>238032</v>
      </c>
      <c r="M181" s="40"/>
      <c r="N181" s="40"/>
      <c r="O181" s="30"/>
      <c r="P181" s="42">
        <f t="shared" si="29"/>
        <v>95212.800000000003</v>
      </c>
      <c r="Q181" s="34"/>
      <c r="R181" s="34"/>
      <c r="S181" s="35">
        <v>46021</v>
      </c>
      <c r="T181" s="42"/>
      <c r="U181" s="36"/>
      <c r="V181" s="34"/>
      <c r="W181" s="37"/>
    </row>
    <row r="182" spans="1:23" s="29" customFormat="1" ht="30" customHeight="1" x14ac:dyDescent="0.2">
      <c r="A182" s="24">
        <f t="shared" si="26"/>
        <v>178</v>
      </c>
      <c r="B182" s="24">
        <v>2025</v>
      </c>
      <c r="C182" s="30" t="s">
        <v>274</v>
      </c>
      <c r="D182" s="30" t="s">
        <v>280</v>
      </c>
      <c r="E182" s="30" t="s">
        <v>289</v>
      </c>
      <c r="F182" s="25" t="s">
        <v>290</v>
      </c>
      <c r="G182" s="24" t="s">
        <v>25</v>
      </c>
      <c r="H182" s="25" t="s">
        <v>34</v>
      </c>
      <c r="I182" s="31">
        <v>1119024</v>
      </c>
      <c r="J182" s="51">
        <v>1234892.22</v>
      </c>
      <c r="K182" s="52">
        <v>1234892.22</v>
      </c>
      <c r="L182" s="33">
        <f t="shared" si="23"/>
        <v>1119024</v>
      </c>
      <c r="M182" s="40"/>
      <c r="N182" s="40"/>
      <c r="O182" s="30"/>
      <c r="P182" s="42">
        <f t="shared" si="29"/>
        <v>447609.59999999998</v>
      </c>
      <c r="Q182" s="34"/>
      <c r="R182" s="34"/>
      <c r="S182" s="35">
        <v>46021</v>
      </c>
      <c r="T182" s="42"/>
      <c r="U182" s="36"/>
      <c r="V182" s="34"/>
      <c r="W182" s="37"/>
    </row>
    <row r="183" spans="1:23" s="29" customFormat="1" ht="30" customHeight="1" x14ac:dyDescent="0.2">
      <c r="A183" s="24">
        <f t="shared" si="26"/>
        <v>179</v>
      </c>
      <c r="B183" s="24">
        <v>2025</v>
      </c>
      <c r="C183" s="30" t="s">
        <v>274</v>
      </c>
      <c r="D183" s="30" t="s">
        <v>280</v>
      </c>
      <c r="E183" s="30" t="s">
        <v>291</v>
      </c>
      <c r="F183" s="25" t="s">
        <v>292</v>
      </c>
      <c r="G183" s="24" t="s">
        <v>25</v>
      </c>
      <c r="H183" s="25" t="s">
        <v>34</v>
      </c>
      <c r="I183" s="31">
        <v>1406304</v>
      </c>
      <c r="J183" s="51">
        <v>1551918.34</v>
      </c>
      <c r="K183" s="52">
        <v>1551918.34</v>
      </c>
      <c r="L183" s="33">
        <f t="shared" si="23"/>
        <v>1406304</v>
      </c>
      <c r="M183" s="40"/>
      <c r="N183" s="40"/>
      <c r="O183" s="30"/>
      <c r="P183" s="42">
        <f t="shared" si="29"/>
        <v>562521.59999999998</v>
      </c>
      <c r="Q183" s="34"/>
      <c r="R183" s="34"/>
      <c r="S183" s="35">
        <v>46021</v>
      </c>
      <c r="T183" s="42"/>
      <c r="U183" s="36"/>
      <c r="V183" s="34"/>
      <c r="W183" s="37"/>
    </row>
    <row r="184" spans="1:23" s="29" customFormat="1" ht="30" customHeight="1" x14ac:dyDescent="0.2">
      <c r="A184" s="24">
        <f t="shared" si="26"/>
        <v>180</v>
      </c>
      <c r="B184" s="24">
        <v>2025</v>
      </c>
      <c r="C184" s="30" t="s">
        <v>274</v>
      </c>
      <c r="D184" s="30" t="s">
        <v>280</v>
      </c>
      <c r="E184" s="30" t="s">
        <v>293</v>
      </c>
      <c r="F184" s="25" t="s">
        <v>294</v>
      </c>
      <c r="G184" s="24" t="s">
        <v>25</v>
      </c>
      <c r="H184" s="25" t="s">
        <v>70</v>
      </c>
      <c r="I184" s="31">
        <v>3246213</v>
      </c>
      <c r="J184" s="43">
        <v>3582338.88</v>
      </c>
      <c r="K184" s="52">
        <v>3582338.88</v>
      </c>
      <c r="L184" s="33">
        <f t="shared" si="23"/>
        <v>3246213</v>
      </c>
      <c r="M184" s="40"/>
      <c r="N184" s="40"/>
      <c r="O184" s="30"/>
      <c r="P184" s="42">
        <f t="shared" si="29"/>
        <v>1298485.2</v>
      </c>
      <c r="Q184" s="34"/>
      <c r="R184" s="34"/>
      <c r="S184" s="35">
        <v>46021</v>
      </c>
      <c r="T184" s="42"/>
      <c r="U184" s="36"/>
      <c r="V184" s="34"/>
      <c r="W184" s="37"/>
    </row>
    <row r="185" spans="1:23" s="29" customFormat="1" ht="30" customHeight="1" x14ac:dyDescent="0.2">
      <c r="A185" s="24">
        <f t="shared" si="26"/>
        <v>181</v>
      </c>
      <c r="B185" s="24">
        <v>2025</v>
      </c>
      <c r="C185" s="30" t="s">
        <v>274</v>
      </c>
      <c r="D185" s="30" t="s">
        <v>280</v>
      </c>
      <c r="E185" s="30" t="s">
        <v>293</v>
      </c>
      <c r="F185" s="25" t="s">
        <v>294</v>
      </c>
      <c r="G185" s="24" t="s">
        <v>25</v>
      </c>
      <c r="H185" s="25" t="s">
        <v>129</v>
      </c>
      <c r="I185" s="31">
        <v>3246213</v>
      </c>
      <c r="J185" s="43">
        <v>3582338.88</v>
      </c>
      <c r="K185" s="52">
        <v>3582338.88</v>
      </c>
      <c r="L185" s="33">
        <f t="shared" si="23"/>
        <v>3246213</v>
      </c>
      <c r="M185" s="40"/>
      <c r="N185" s="40"/>
      <c r="O185" s="30"/>
      <c r="P185" s="42">
        <f t="shared" si="29"/>
        <v>1298485.2</v>
      </c>
      <c r="Q185" s="34"/>
      <c r="R185" s="34"/>
      <c r="S185" s="35">
        <v>46021</v>
      </c>
      <c r="T185" s="42"/>
      <c r="U185" s="36"/>
      <c r="V185" s="34"/>
      <c r="W185" s="37"/>
    </row>
    <row r="186" spans="1:23" s="29" customFormat="1" ht="30" customHeight="1" x14ac:dyDescent="0.2">
      <c r="A186" s="24">
        <f t="shared" si="26"/>
        <v>182</v>
      </c>
      <c r="B186" s="24">
        <v>2025</v>
      </c>
      <c r="C186" s="30" t="s">
        <v>274</v>
      </c>
      <c r="D186" s="30" t="s">
        <v>280</v>
      </c>
      <c r="E186" s="30" t="s">
        <v>295</v>
      </c>
      <c r="F186" s="25" t="s">
        <v>296</v>
      </c>
      <c r="G186" s="24" t="s">
        <v>25</v>
      </c>
      <c r="H186" s="25" t="s">
        <v>34</v>
      </c>
      <c r="I186" s="31">
        <v>1461936</v>
      </c>
      <c r="J186" s="51">
        <v>1613310.7</v>
      </c>
      <c r="K186" s="52">
        <v>1613310.7</v>
      </c>
      <c r="L186" s="33">
        <f t="shared" si="23"/>
        <v>1461936</v>
      </c>
      <c r="M186" s="40"/>
      <c r="N186" s="40"/>
      <c r="O186" s="30"/>
      <c r="P186" s="42">
        <f t="shared" si="29"/>
        <v>584774.40000000002</v>
      </c>
      <c r="Q186" s="34"/>
      <c r="R186" s="34"/>
      <c r="S186" s="35">
        <v>46021</v>
      </c>
      <c r="T186" s="42"/>
      <c r="U186" s="36"/>
      <c r="V186" s="34"/>
      <c r="W186" s="37"/>
    </row>
    <row r="187" spans="1:23" s="29" customFormat="1" ht="30" customHeight="1" x14ac:dyDescent="0.2">
      <c r="A187" s="24">
        <f t="shared" si="26"/>
        <v>183</v>
      </c>
      <c r="B187" s="24">
        <v>2025</v>
      </c>
      <c r="C187" s="30" t="s">
        <v>274</v>
      </c>
      <c r="D187" s="30" t="s">
        <v>280</v>
      </c>
      <c r="E187" s="30" t="s">
        <v>297</v>
      </c>
      <c r="F187" s="25" t="s">
        <v>298</v>
      </c>
      <c r="G187" s="24" t="s">
        <v>25</v>
      </c>
      <c r="H187" s="25" t="s">
        <v>34</v>
      </c>
      <c r="I187" s="31">
        <v>941526</v>
      </c>
      <c r="J187" s="43">
        <v>1039015.37</v>
      </c>
      <c r="K187" s="52">
        <v>1039015.37</v>
      </c>
      <c r="L187" s="33">
        <f t="shared" si="23"/>
        <v>941526</v>
      </c>
      <c r="M187" s="40"/>
      <c r="N187" s="40"/>
      <c r="O187" s="30"/>
      <c r="P187" s="42">
        <f t="shared" si="29"/>
        <v>376610.4</v>
      </c>
      <c r="Q187" s="34"/>
      <c r="R187" s="34"/>
      <c r="S187" s="35">
        <v>46021</v>
      </c>
      <c r="T187" s="42"/>
      <c r="U187" s="36"/>
      <c r="V187" s="34"/>
      <c r="W187" s="37"/>
    </row>
    <row r="188" spans="1:23" s="29" customFormat="1" ht="30" customHeight="1" x14ac:dyDescent="0.2">
      <c r="A188" s="24">
        <f t="shared" si="26"/>
        <v>184</v>
      </c>
      <c r="B188" s="24">
        <v>2025</v>
      </c>
      <c r="C188" s="30" t="s">
        <v>274</v>
      </c>
      <c r="D188" s="30" t="s">
        <v>280</v>
      </c>
      <c r="E188" s="30" t="s">
        <v>299</v>
      </c>
      <c r="F188" s="25" t="s">
        <v>300</v>
      </c>
      <c r="G188" s="24" t="s">
        <v>25</v>
      </c>
      <c r="H188" s="25" t="s">
        <v>34</v>
      </c>
      <c r="I188" s="31">
        <v>707940</v>
      </c>
      <c r="J188" s="51">
        <v>781242.94</v>
      </c>
      <c r="K188" s="52">
        <v>781242.94</v>
      </c>
      <c r="L188" s="33">
        <f t="shared" si="23"/>
        <v>707940</v>
      </c>
      <c r="M188" s="40"/>
      <c r="N188" s="40"/>
      <c r="O188" s="30"/>
      <c r="P188" s="42">
        <f t="shared" si="29"/>
        <v>283176</v>
      </c>
      <c r="Q188" s="34"/>
      <c r="R188" s="34"/>
      <c r="S188" s="35">
        <v>46021</v>
      </c>
      <c r="T188" s="42"/>
      <c r="U188" s="36"/>
      <c r="V188" s="34"/>
      <c r="W188" s="37"/>
    </row>
    <row r="189" spans="1:23" s="29" customFormat="1" ht="30" customHeight="1" x14ac:dyDescent="0.2">
      <c r="A189" s="24">
        <f t="shared" si="26"/>
        <v>185</v>
      </c>
      <c r="B189" s="24">
        <v>2025</v>
      </c>
      <c r="C189" s="30" t="s">
        <v>274</v>
      </c>
      <c r="D189" s="30" t="s">
        <v>280</v>
      </c>
      <c r="E189" s="30" t="s">
        <v>301</v>
      </c>
      <c r="F189" s="25" t="s">
        <v>302</v>
      </c>
      <c r="G189" s="24" t="s">
        <v>25</v>
      </c>
      <c r="H189" s="25" t="s">
        <v>34</v>
      </c>
      <c r="I189" s="31">
        <v>479712</v>
      </c>
      <c r="J189" s="51">
        <v>529383.30000000005</v>
      </c>
      <c r="K189" s="52">
        <v>529383.30000000005</v>
      </c>
      <c r="L189" s="33">
        <f t="shared" si="23"/>
        <v>479712</v>
      </c>
      <c r="M189" s="40"/>
      <c r="N189" s="40"/>
      <c r="O189" s="30"/>
      <c r="P189" s="42">
        <f t="shared" si="29"/>
        <v>191884.79999999999</v>
      </c>
      <c r="Q189" s="34"/>
      <c r="R189" s="34"/>
      <c r="S189" s="35">
        <v>46021</v>
      </c>
      <c r="T189" s="42"/>
      <c r="U189" s="36"/>
      <c r="V189" s="34"/>
      <c r="W189" s="37"/>
    </row>
    <row r="190" spans="1:23" s="29" customFormat="1" ht="30" customHeight="1" x14ac:dyDescent="0.2">
      <c r="A190" s="24">
        <f t="shared" si="26"/>
        <v>186</v>
      </c>
      <c r="B190" s="24">
        <v>2025</v>
      </c>
      <c r="C190" s="30" t="s">
        <v>274</v>
      </c>
      <c r="D190" s="30" t="s">
        <v>280</v>
      </c>
      <c r="E190" s="30" t="s">
        <v>303</v>
      </c>
      <c r="F190" s="25" t="s">
        <v>304</v>
      </c>
      <c r="G190" s="24" t="s">
        <v>25</v>
      </c>
      <c r="H190" s="25" t="s">
        <v>34</v>
      </c>
      <c r="I190" s="31">
        <v>1103520</v>
      </c>
      <c r="J190" s="43">
        <v>1217782.8700000001</v>
      </c>
      <c r="K190" s="52">
        <v>1217782.8700000001</v>
      </c>
      <c r="L190" s="33">
        <f t="shared" si="23"/>
        <v>1103520</v>
      </c>
      <c r="M190" s="40"/>
      <c r="N190" s="40"/>
      <c r="O190" s="30"/>
      <c r="P190" s="42">
        <f t="shared" si="29"/>
        <v>441408</v>
      </c>
      <c r="Q190" s="34"/>
      <c r="R190" s="34"/>
      <c r="S190" s="35">
        <v>46021</v>
      </c>
      <c r="T190" s="42"/>
      <c r="U190" s="36"/>
      <c r="V190" s="34"/>
      <c r="W190" s="37"/>
    </row>
    <row r="191" spans="1:23" s="29" customFormat="1" ht="30" customHeight="1" x14ac:dyDescent="0.2">
      <c r="A191" s="24">
        <f t="shared" si="26"/>
        <v>187</v>
      </c>
      <c r="B191" s="24">
        <v>2025</v>
      </c>
      <c r="C191" s="30" t="s">
        <v>274</v>
      </c>
      <c r="D191" s="30" t="s">
        <v>280</v>
      </c>
      <c r="E191" s="30" t="s">
        <v>305</v>
      </c>
      <c r="F191" s="25" t="s">
        <v>306</v>
      </c>
      <c r="G191" s="24" t="s">
        <v>25</v>
      </c>
      <c r="H191" s="25" t="s">
        <v>34</v>
      </c>
      <c r="I191" s="31">
        <v>624001.79999999993</v>
      </c>
      <c r="J191" s="51">
        <v>688613.44</v>
      </c>
      <c r="K191" s="52">
        <v>688613.44</v>
      </c>
      <c r="L191" s="33">
        <f t="shared" si="23"/>
        <v>624001.79999999993</v>
      </c>
      <c r="M191" s="40"/>
      <c r="N191" s="40"/>
      <c r="O191" s="30"/>
      <c r="P191" s="42">
        <f t="shared" si="29"/>
        <v>249600.71999999997</v>
      </c>
      <c r="Q191" s="34"/>
      <c r="R191" s="34"/>
      <c r="S191" s="35">
        <v>46021</v>
      </c>
      <c r="T191" s="42"/>
      <c r="U191" s="36"/>
      <c r="V191" s="34"/>
      <c r="W191" s="37"/>
    </row>
    <row r="192" spans="1:23" s="29" customFormat="1" ht="30" customHeight="1" x14ac:dyDescent="0.2">
      <c r="A192" s="24">
        <f t="shared" si="26"/>
        <v>188</v>
      </c>
      <c r="B192" s="24">
        <v>2025</v>
      </c>
      <c r="C192" s="30" t="s">
        <v>274</v>
      </c>
      <c r="D192" s="30" t="s">
        <v>280</v>
      </c>
      <c r="E192" s="30" t="s">
        <v>307</v>
      </c>
      <c r="F192" s="25" t="s">
        <v>308</v>
      </c>
      <c r="G192" s="24" t="s">
        <v>25</v>
      </c>
      <c r="H192" s="25" t="s">
        <v>34</v>
      </c>
      <c r="I192" s="31">
        <v>726408</v>
      </c>
      <c r="J192" s="51">
        <v>801623.19</v>
      </c>
      <c r="K192" s="52">
        <v>801623.19</v>
      </c>
      <c r="L192" s="33">
        <f t="shared" si="23"/>
        <v>726408</v>
      </c>
      <c r="M192" s="40"/>
      <c r="N192" s="40"/>
      <c r="O192" s="30"/>
      <c r="P192" s="42">
        <f t="shared" si="29"/>
        <v>290563.20000000001</v>
      </c>
      <c r="Q192" s="34"/>
      <c r="R192" s="34"/>
      <c r="S192" s="35">
        <v>46021</v>
      </c>
      <c r="T192" s="42"/>
      <c r="U192" s="36"/>
      <c r="V192" s="34"/>
      <c r="W192" s="37"/>
    </row>
    <row r="193" spans="1:23" s="29" customFormat="1" ht="30" customHeight="1" x14ac:dyDescent="0.2">
      <c r="A193" s="24">
        <f t="shared" si="26"/>
        <v>189</v>
      </c>
      <c r="B193" s="24">
        <v>2025</v>
      </c>
      <c r="C193" s="30" t="s">
        <v>274</v>
      </c>
      <c r="D193" s="30" t="s">
        <v>280</v>
      </c>
      <c r="E193" s="30" t="s">
        <v>309</v>
      </c>
      <c r="F193" s="25" t="s">
        <v>310</v>
      </c>
      <c r="G193" s="24" t="s">
        <v>25</v>
      </c>
      <c r="H193" s="25" t="s">
        <v>34</v>
      </c>
      <c r="I193" s="31">
        <v>712386</v>
      </c>
      <c r="J193" s="51">
        <v>786149.3</v>
      </c>
      <c r="K193" s="52">
        <v>786149.3</v>
      </c>
      <c r="L193" s="33">
        <f t="shared" si="23"/>
        <v>712386</v>
      </c>
      <c r="M193" s="40"/>
      <c r="N193" s="40"/>
      <c r="O193" s="30"/>
      <c r="P193" s="42">
        <f t="shared" si="29"/>
        <v>284954.40000000002</v>
      </c>
      <c r="Q193" s="34"/>
      <c r="R193" s="34"/>
      <c r="S193" s="35">
        <v>46021</v>
      </c>
      <c r="T193" s="42"/>
      <c r="U193" s="36"/>
      <c r="V193" s="34"/>
      <c r="W193" s="37"/>
    </row>
    <row r="194" spans="1:23" s="29" customFormat="1" ht="30" customHeight="1" x14ac:dyDescent="0.2">
      <c r="A194" s="24">
        <f t="shared" si="26"/>
        <v>190</v>
      </c>
      <c r="B194" s="24">
        <v>2025</v>
      </c>
      <c r="C194" s="30" t="s">
        <v>274</v>
      </c>
      <c r="D194" s="30" t="s">
        <v>280</v>
      </c>
      <c r="E194" s="30" t="s">
        <v>311</v>
      </c>
      <c r="F194" s="25" t="s">
        <v>312</v>
      </c>
      <c r="G194" s="24" t="s">
        <v>25</v>
      </c>
      <c r="H194" s="25" t="s">
        <v>50</v>
      </c>
      <c r="I194" s="31">
        <v>6361614</v>
      </c>
      <c r="J194" s="51">
        <v>7020320.96</v>
      </c>
      <c r="K194" s="52">
        <v>7020320.96</v>
      </c>
      <c r="L194" s="33">
        <f t="shared" si="23"/>
        <v>6361614</v>
      </c>
      <c r="M194" s="40"/>
      <c r="N194" s="40"/>
      <c r="O194" s="30"/>
      <c r="P194" s="42">
        <f t="shared" si="29"/>
        <v>2544645.6</v>
      </c>
      <c r="Q194" s="34"/>
      <c r="R194" s="34"/>
      <c r="S194" s="35">
        <v>46021</v>
      </c>
      <c r="T194" s="42"/>
      <c r="U194" s="36"/>
      <c r="V194" s="34"/>
      <c r="W194" s="37"/>
    </row>
    <row r="195" spans="1:23" s="29" customFormat="1" ht="30" customHeight="1" x14ac:dyDescent="0.2">
      <c r="A195" s="24">
        <f t="shared" si="26"/>
        <v>191</v>
      </c>
      <c r="B195" s="24">
        <v>2025</v>
      </c>
      <c r="C195" s="30" t="s">
        <v>274</v>
      </c>
      <c r="D195" s="30" t="s">
        <v>280</v>
      </c>
      <c r="E195" s="30" t="s">
        <v>313</v>
      </c>
      <c r="F195" s="25" t="s">
        <v>314</v>
      </c>
      <c r="G195" s="24" t="s">
        <v>25</v>
      </c>
      <c r="H195" s="25" t="s">
        <v>34</v>
      </c>
      <c r="I195" s="31">
        <v>605146.20000000007</v>
      </c>
      <c r="J195" s="51">
        <v>667805.46</v>
      </c>
      <c r="K195" s="52">
        <v>667805.46</v>
      </c>
      <c r="L195" s="33">
        <f t="shared" si="23"/>
        <v>605146.20000000007</v>
      </c>
      <c r="M195" s="40"/>
      <c r="N195" s="40"/>
      <c r="O195" s="30"/>
      <c r="P195" s="42">
        <f t="shared" si="29"/>
        <v>242058.48000000004</v>
      </c>
      <c r="Q195" s="34"/>
      <c r="R195" s="34"/>
      <c r="S195" s="35">
        <v>46021</v>
      </c>
      <c r="T195" s="42"/>
      <c r="U195" s="36"/>
      <c r="V195" s="34"/>
      <c r="W195" s="37"/>
    </row>
    <row r="196" spans="1:23" s="29" customFormat="1" ht="30" customHeight="1" x14ac:dyDescent="0.2">
      <c r="A196" s="24">
        <f t="shared" si="26"/>
        <v>192</v>
      </c>
      <c r="B196" s="24">
        <v>2025</v>
      </c>
      <c r="C196" s="30" t="s">
        <v>274</v>
      </c>
      <c r="D196" s="30" t="s">
        <v>280</v>
      </c>
      <c r="E196" s="30" t="s">
        <v>315</v>
      </c>
      <c r="F196" s="25" t="s">
        <v>316</v>
      </c>
      <c r="G196" s="24" t="s">
        <v>25</v>
      </c>
      <c r="H196" s="25" t="s">
        <v>34</v>
      </c>
      <c r="I196" s="31">
        <v>625062</v>
      </c>
      <c r="J196" s="43">
        <v>689783.42</v>
      </c>
      <c r="K196" s="52">
        <v>689783.42</v>
      </c>
      <c r="L196" s="33">
        <f t="shared" si="23"/>
        <v>625062</v>
      </c>
      <c r="M196" s="40"/>
      <c r="N196" s="40"/>
      <c r="O196" s="30"/>
      <c r="P196" s="42">
        <f t="shared" si="29"/>
        <v>250024.8</v>
      </c>
      <c r="Q196" s="34"/>
      <c r="R196" s="34"/>
      <c r="S196" s="35">
        <v>46021</v>
      </c>
      <c r="T196" s="42"/>
      <c r="U196" s="36"/>
      <c r="V196" s="34"/>
      <c r="W196" s="37"/>
    </row>
    <row r="197" spans="1:23" s="29" customFormat="1" ht="30" customHeight="1" x14ac:dyDescent="0.2">
      <c r="A197" s="24">
        <f t="shared" si="26"/>
        <v>193</v>
      </c>
      <c r="B197" s="24">
        <v>2025</v>
      </c>
      <c r="C197" s="30" t="s">
        <v>274</v>
      </c>
      <c r="D197" s="30" t="s">
        <v>280</v>
      </c>
      <c r="E197" s="30" t="s">
        <v>317</v>
      </c>
      <c r="F197" s="25" t="s">
        <v>318</v>
      </c>
      <c r="G197" s="24" t="s">
        <v>25</v>
      </c>
      <c r="H197" s="25" t="s">
        <v>319</v>
      </c>
      <c r="I197" s="31">
        <v>345015</v>
      </c>
      <c r="J197" s="51">
        <v>380739.23</v>
      </c>
      <c r="K197" s="52">
        <v>380739.23</v>
      </c>
      <c r="L197" s="33">
        <f t="shared" si="23"/>
        <v>345015</v>
      </c>
      <c r="M197" s="40"/>
      <c r="N197" s="40"/>
      <c r="O197" s="30"/>
      <c r="P197" s="42">
        <f t="shared" si="29"/>
        <v>138006</v>
      </c>
      <c r="Q197" s="34"/>
      <c r="R197" s="34"/>
      <c r="S197" s="35">
        <v>46021</v>
      </c>
      <c r="T197" s="42"/>
      <c r="U197" s="36"/>
      <c r="V197" s="34"/>
      <c r="W197" s="37"/>
    </row>
    <row r="198" spans="1:23" s="29" customFormat="1" ht="30" customHeight="1" x14ac:dyDescent="0.2">
      <c r="A198" s="24">
        <f t="shared" si="26"/>
        <v>194</v>
      </c>
      <c r="B198" s="24">
        <v>2025</v>
      </c>
      <c r="C198" s="30" t="s">
        <v>274</v>
      </c>
      <c r="D198" s="30" t="s">
        <v>280</v>
      </c>
      <c r="E198" s="30" t="s">
        <v>317</v>
      </c>
      <c r="F198" s="25" t="s">
        <v>318</v>
      </c>
      <c r="G198" s="24" t="s">
        <v>25</v>
      </c>
      <c r="H198" s="25" t="s">
        <v>34</v>
      </c>
      <c r="I198" s="31">
        <v>428040</v>
      </c>
      <c r="J198" s="51">
        <v>472360.97</v>
      </c>
      <c r="K198" s="52">
        <v>472360.97</v>
      </c>
      <c r="L198" s="33">
        <f t="shared" si="23"/>
        <v>428040</v>
      </c>
      <c r="M198" s="40"/>
      <c r="N198" s="40"/>
      <c r="O198" s="30"/>
      <c r="P198" s="42">
        <f t="shared" si="29"/>
        <v>171216</v>
      </c>
      <c r="Q198" s="34"/>
      <c r="R198" s="34"/>
      <c r="S198" s="35">
        <v>46021</v>
      </c>
      <c r="T198" s="42"/>
      <c r="U198" s="36"/>
      <c r="V198" s="34"/>
      <c r="W198" s="37"/>
    </row>
    <row r="199" spans="1:23" s="29" customFormat="1" ht="30" customHeight="1" x14ac:dyDescent="0.2">
      <c r="A199" s="24">
        <f t="shared" si="26"/>
        <v>195</v>
      </c>
      <c r="B199" s="24">
        <v>2025</v>
      </c>
      <c r="C199" s="30" t="s">
        <v>274</v>
      </c>
      <c r="D199" s="30" t="s">
        <v>280</v>
      </c>
      <c r="E199" s="30" t="s">
        <v>320</v>
      </c>
      <c r="F199" s="25" t="s">
        <v>321</v>
      </c>
      <c r="G199" s="24" t="s">
        <v>25</v>
      </c>
      <c r="H199" s="25" t="s">
        <v>34</v>
      </c>
      <c r="I199" s="31">
        <v>916674</v>
      </c>
      <c r="J199" s="51">
        <v>1011590.09</v>
      </c>
      <c r="K199" s="52">
        <v>1011590.09</v>
      </c>
      <c r="L199" s="33">
        <f t="shared" si="23"/>
        <v>916674</v>
      </c>
      <c r="M199" s="40"/>
      <c r="N199" s="40"/>
      <c r="O199" s="30"/>
      <c r="P199" s="42">
        <f t="shared" si="29"/>
        <v>366669.6</v>
      </c>
      <c r="Q199" s="34"/>
      <c r="R199" s="34"/>
      <c r="S199" s="35">
        <v>46021</v>
      </c>
      <c r="T199" s="42"/>
      <c r="U199" s="36"/>
      <c r="V199" s="34"/>
      <c r="W199" s="37"/>
    </row>
    <row r="200" spans="1:23" s="29" customFormat="1" ht="30" customHeight="1" x14ac:dyDescent="0.2">
      <c r="A200" s="24">
        <f t="shared" si="26"/>
        <v>196</v>
      </c>
      <c r="B200" s="24">
        <v>2025</v>
      </c>
      <c r="C200" s="30" t="s">
        <v>274</v>
      </c>
      <c r="D200" s="30" t="s">
        <v>280</v>
      </c>
      <c r="E200" s="30" t="s">
        <v>322</v>
      </c>
      <c r="F200" s="25" t="s">
        <v>323</v>
      </c>
      <c r="G200" s="24" t="s">
        <v>25</v>
      </c>
      <c r="H200" s="25" t="s">
        <v>34</v>
      </c>
      <c r="I200" s="31">
        <v>876888</v>
      </c>
      <c r="J200" s="51">
        <v>967684.49</v>
      </c>
      <c r="K200" s="52">
        <v>967684.49</v>
      </c>
      <c r="L200" s="33">
        <f t="shared" si="23"/>
        <v>876888</v>
      </c>
      <c r="M200" s="40"/>
      <c r="N200" s="40"/>
      <c r="O200" s="30"/>
      <c r="P200" s="42">
        <f t="shared" si="29"/>
        <v>350755.2</v>
      </c>
      <c r="Q200" s="34"/>
      <c r="R200" s="34"/>
      <c r="S200" s="35">
        <v>46021</v>
      </c>
      <c r="T200" s="42"/>
      <c r="U200" s="36"/>
      <c r="V200" s="34"/>
      <c r="W200" s="37"/>
    </row>
    <row r="201" spans="1:23" s="29" customFormat="1" ht="30" customHeight="1" x14ac:dyDescent="0.2">
      <c r="A201" s="24">
        <f t="shared" si="26"/>
        <v>197</v>
      </c>
      <c r="B201" s="24">
        <v>2025</v>
      </c>
      <c r="C201" s="30" t="s">
        <v>274</v>
      </c>
      <c r="D201" s="30" t="s">
        <v>280</v>
      </c>
      <c r="E201" s="30" t="s">
        <v>324</v>
      </c>
      <c r="F201" s="25" t="s">
        <v>325</v>
      </c>
      <c r="G201" s="24" t="s">
        <v>25</v>
      </c>
      <c r="H201" s="25" t="s">
        <v>34</v>
      </c>
      <c r="I201" s="31">
        <v>1728126</v>
      </c>
      <c r="J201" s="51">
        <v>1907063.08</v>
      </c>
      <c r="K201" s="52">
        <v>1907063.08</v>
      </c>
      <c r="L201" s="33">
        <f t="shared" ref="L201:L264" si="30">I201</f>
        <v>1728126</v>
      </c>
      <c r="M201" s="40"/>
      <c r="N201" s="40"/>
      <c r="O201" s="30"/>
      <c r="P201" s="42">
        <f t="shared" si="29"/>
        <v>691250.4</v>
      </c>
      <c r="Q201" s="34"/>
      <c r="R201" s="34"/>
      <c r="S201" s="35">
        <v>46021</v>
      </c>
      <c r="T201" s="42"/>
      <c r="U201" s="36"/>
      <c r="V201" s="34"/>
      <c r="W201" s="37"/>
    </row>
    <row r="202" spans="1:23" s="29" customFormat="1" ht="30" customHeight="1" x14ac:dyDescent="0.2">
      <c r="A202" s="24">
        <f t="shared" si="26"/>
        <v>198</v>
      </c>
      <c r="B202" s="24">
        <v>2025</v>
      </c>
      <c r="C202" s="30" t="s">
        <v>274</v>
      </c>
      <c r="D202" s="30" t="s">
        <v>280</v>
      </c>
      <c r="E202" s="30" t="s">
        <v>326</v>
      </c>
      <c r="F202" s="25" t="s">
        <v>327</v>
      </c>
      <c r="G202" s="24" t="s">
        <v>25</v>
      </c>
      <c r="H202" s="25" t="s">
        <v>34</v>
      </c>
      <c r="I202" s="31">
        <v>1710456</v>
      </c>
      <c r="J202" s="51">
        <v>1887563.46</v>
      </c>
      <c r="K202" s="52">
        <v>1887563.46</v>
      </c>
      <c r="L202" s="33">
        <f t="shared" si="30"/>
        <v>1710456</v>
      </c>
      <c r="M202" s="40"/>
      <c r="N202" s="40"/>
      <c r="O202" s="30"/>
      <c r="P202" s="42">
        <f t="shared" si="29"/>
        <v>684182.4</v>
      </c>
      <c r="Q202" s="34"/>
      <c r="R202" s="34"/>
      <c r="S202" s="35">
        <v>46021</v>
      </c>
      <c r="T202" s="42"/>
      <c r="U202" s="36"/>
      <c r="V202" s="34"/>
      <c r="W202" s="37"/>
    </row>
    <row r="203" spans="1:23" s="29" customFormat="1" ht="30" customHeight="1" x14ac:dyDescent="0.2">
      <c r="A203" s="24">
        <f t="shared" si="26"/>
        <v>199</v>
      </c>
      <c r="B203" s="24">
        <v>2023</v>
      </c>
      <c r="C203" s="30" t="s">
        <v>274</v>
      </c>
      <c r="D203" s="30" t="s">
        <v>280</v>
      </c>
      <c r="E203" s="30" t="s">
        <v>328</v>
      </c>
      <c r="F203" s="25" t="s">
        <v>329</v>
      </c>
      <c r="G203" s="24" t="s">
        <v>330</v>
      </c>
      <c r="H203" s="25" t="s">
        <v>34</v>
      </c>
      <c r="I203" s="31">
        <v>1399236</v>
      </c>
      <c r="J203" s="32">
        <f>IF(P203&gt;0,P203,L203)</f>
        <v>1399236</v>
      </c>
      <c r="K203" s="32">
        <f t="shared" ref="K203:K235" si="31">IF(P203&gt;0,P203,L203)</f>
        <v>1399236</v>
      </c>
      <c r="L203" s="33">
        <f t="shared" si="30"/>
        <v>1399236</v>
      </c>
      <c r="M203" s="33"/>
      <c r="N203" s="33"/>
      <c r="O203" s="30"/>
      <c r="P203" s="34"/>
      <c r="Q203" s="34"/>
      <c r="R203" s="34"/>
      <c r="S203" s="35">
        <v>45290</v>
      </c>
      <c r="T203" s="34"/>
      <c r="U203" s="36"/>
      <c r="V203" s="34"/>
      <c r="W203" s="37"/>
    </row>
    <row r="204" spans="1:23" s="29" customFormat="1" ht="30" customHeight="1" x14ac:dyDescent="0.2">
      <c r="A204" s="24">
        <f t="shared" si="26"/>
        <v>200</v>
      </c>
      <c r="B204" s="24">
        <v>2025</v>
      </c>
      <c r="C204" s="30" t="s">
        <v>274</v>
      </c>
      <c r="D204" s="30" t="s">
        <v>280</v>
      </c>
      <c r="E204" s="30" t="s">
        <v>331</v>
      </c>
      <c r="F204" s="25" t="s">
        <v>332</v>
      </c>
      <c r="G204" s="24" t="s">
        <v>25</v>
      </c>
      <c r="H204" s="25" t="s">
        <v>34</v>
      </c>
      <c r="I204" s="31">
        <v>1364580</v>
      </c>
      <c r="J204" s="51">
        <v>1505874.07</v>
      </c>
      <c r="K204" s="52">
        <v>1505874.07</v>
      </c>
      <c r="L204" s="33">
        <f t="shared" si="30"/>
        <v>1364580</v>
      </c>
      <c r="M204" s="40"/>
      <c r="N204" s="40"/>
      <c r="O204" s="30"/>
      <c r="P204" s="42">
        <f t="shared" si="29"/>
        <v>545832</v>
      </c>
      <c r="Q204" s="34"/>
      <c r="R204" s="34"/>
      <c r="S204" s="35">
        <v>46021</v>
      </c>
      <c r="T204" s="42"/>
      <c r="U204" s="36"/>
      <c r="V204" s="34"/>
      <c r="W204" s="37"/>
    </row>
    <row r="205" spans="1:23" s="29" customFormat="1" ht="30" customHeight="1" x14ac:dyDescent="0.2">
      <c r="A205" s="24">
        <f t="shared" si="26"/>
        <v>201</v>
      </c>
      <c r="B205" s="24">
        <v>2025</v>
      </c>
      <c r="C205" s="30" t="s">
        <v>274</v>
      </c>
      <c r="D205" s="30" t="s">
        <v>280</v>
      </c>
      <c r="E205" s="30" t="s">
        <v>333</v>
      </c>
      <c r="F205" s="25" t="s">
        <v>334</v>
      </c>
      <c r="G205" s="24" t="s">
        <v>25</v>
      </c>
      <c r="H205" s="25" t="s">
        <v>34</v>
      </c>
      <c r="I205" s="31">
        <v>1144902</v>
      </c>
      <c r="J205" s="43">
        <v>1263449.73</v>
      </c>
      <c r="K205" s="52">
        <v>1263449.73</v>
      </c>
      <c r="L205" s="33">
        <f t="shared" si="30"/>
        <v>1144902</v>
      </c>
      <c r="M205" s="40"/>
      <c r="N205" s="40"/>
      <c r="O205" s="30"/>
      <c r="P205" s="42">
        <f t="shared" si="29"/>
        <v>457960.8</v>
      </c>
      <c r="Q205" s="34"/>
      <c r="R205" s="34"/>
      <c r="S205" s="35">
        <v>46021</v>
      </c>
      <c r="T205" s="42"/>
      <c r="U205" s="36"/>
      <c r="V205" s="34"/>
      <c r="W205" s="37"/>
    </row>
    <row r="206" spans="1:23" s="29" customFormat="1" ht="30" customHeight="1" x14ac:dyDescent="0.2">
      <c r="A206" s="24">
        <f t="shared" si="26"/>
        <v>202</v>
      </c>
      <c r="B206" s="24">
        <v>2025</v>
      </c>
      <c r="C206" s="30" t="s">
        <v>274</v>
      </c>
      <c r="D206" s="30" t="s">
        <v>280</v>
      </c>
      <c r="E206" s="30" t="s">
        <v>335</v>
      </c>
      <c r="F206" s="25" t="s">
        <v>336</v>
      </c>
      <c r="G206" s="24" t="s">
        <v>25</v>
      </c>
      <c r="H206" s="25" t="s">
        <v>50</v>
      </c>
      <c r="I206" s="31">
        <v>6554688.75</v>
      </c>
      <c r="J206" s="51">
        <v>7233387.4400000004</v>
      </c>
      <c r="K206" s="52">
        <v>7233387.4400000004</v>
      </c>
      <c r="L206" s="33">
        <f t="shared" si="30"/>
        <v>6554688.75</v>
      </c>
      <c r="M206" s="40"/>
      <c r="N206" s="40"/>
      <c r="O206" s="30"/>
      <c r="P206" s="42">
        <f t="shared" si="29"/>
        <v>2621875.5</v>
      </c>
      <c r="Q206" s="34"/>
      <c r="R206" s="34"/>
      <c r="S206" s="35">
        <v>46021</v>
      </c>
      <c r="T206" s="42"/>
      <c r="U206" s="36"/>
      <c r="V206" s="34"/>
      <c r="W206" s="37"/>
    </row>
    <row r="207" spans="1:23" s="29" customFormat="1" ht="30" customHeight="1" x14ac:dyDescent="0.2">
      <c r="A207" s="24">
        <f t="shared" si="26"/>
        <v>203</v>
      </c>
      <c r="B207" s="24">
        <v>2025</v>
      </c>
      <c r="C207" s="30" t="s">
        <v>274</v>
      </c>
      <c r="D207" s="30" t="s">
        <v>280</v>
      </c>
      <c r="E207" s="30" t="s">
        <v>337</v>
      </c>
      <c r="F207" s="25" t="s">
        <v>338</v>
      </c>
      <c r="G207" s="24" t="s">
        <v>25</v>
      </c>
      <c r="H207" s="25" t="s">
        <v>34</v>
      </c>
      <c r="I207" s="31">
        <v>877002</v>
      </c>
      <c r="J207" s="51">
        <v>967810.3</v>
      </c>
      <c r="K207" s="52">
        <v>967810.3</v>
      </c>
      <c r="L207" s="33">
        <f t="shared" si="30"/>
        <v>877002</v>
      </c>
      <c r="M207" s="40"/>
      <c r="N207" s="40"/>
      <c r="O207" s="30"/>
      <c r="P207" s="42">
        <f t="shared" si="29"/>
        <v>350800.8</v>
      </c>
      <c r="Q207" s="34"/>
      <c r="R207" s="34"/>
      <c r="S207" s="35">
        <v>46021</v>
      </c>
      <c r="T207" s="42"/>
      <c r="U207" s="36"/>
      <c r="V207" s="34"/>
      <c r="W207" s="37"/>
    </row>
    <row r="208" spans="1:23" s="29" customFormat="1" ht="30" customHeight="1" x14ac:dyDescent="0.2">
      <c r="A208" s="24">
        <f t="shared" si="26"/>
        <v>204</v>
      </c>
      <c r="B208" s="24">
        <v>2025</v>
      </c>
      <c r="C208" s="30" t="s">
        <v>274</v>
      </c>
      <c r="D208" s="30" t="s">
        <v>280</v>
      </c>
      <c r="E208" s="30" t="s">
        <v>339</v>
      </c>
      <c r="F208" s="25" t="s">
        <v>340</v>
      </c>
      <c r="G208" s="24" t="s">
        <v>25</v>
      </c>
      <c r="H208" s="25" t="s">
        <v>96</v>
      </c>
      <c r="I208" s="31">
        <v>4345881.714153599</v>
      </c>
      <c r="J208" s="51">
        <v>4795871.6900000004</v>
      </c>
      <c r="K208" s="52">
        <v>4795871.6900000004</v>
      </c>
      <c r="L208" s="33">
        <f t="shared" si="30"/>
        <v>4345881.714153599</v>
      </c>
      <c r="M208" s="40"/>
      <c r="N208" s="40">
        <f t="shared" si="28"/>
        <v>102631.65416600001</v>
      </c>
      <c r="O208" s="30"/>
      <c r="P208" s="42">
        <f t="shared" si="29"/>
        <v>1738352.6856614396</v>
      </c>
      <c r="Q208" s="34"/>
      <c r="R208" s="34"/>
      <c r="S208" s="35">
        <v>46021</v>
      </c>
      <c r="T208" s="42"/>
      <c r="U208" s="36"/>
      <c r="V208" s="34"/>
      <c r="W208" s="37"/>
    </row>
    <row r="209" spans="1:23" s="29" customFormat="1" ht="30" customHeight="1" x14ac:dyDescent="0.2">
      <c r="A209" s="24">
        <f t="shared" si="26"/>
        <v>205</v>
      </c>
      <c r="B209" s="24">
        <v>2024</v>
      </c>
      <c r="C209" s="30" t="s">
        <v>274</v>
      </c>
      <c r="D209" s="30" t="s">
        <v>341</v>
      </c>
      <c r="E209" s="30" t="s">
        <v>342</v>
      </c>
      <c r="F209" s="25" t="s">
        <v>343</v>
      </c>
      <c r="G209" s="24" t="s">
        <v>25</v>
      </c>
      <c r="H209" s="25" t="s">
        <v>79</v>
      </c>
      <c r="I209" s="31">
        <v>2259074.6939507998</v>
      </c>
      <c r="J209" s="42">
        <f>IF(P209&gt;0,P209,L209)</f>
        <v>2259074.6939507998</v>
      </c>
      <c r="K209" s="27">
        <f t="shared" si="31"/>
        <v>2259074.6939507998</v>
      </c>
      <c r="L209" s="33">
        <f t="shared" si="30"/>
        <v>2259074.6939507998</v>
      </c>
      <c r="M209" s="33"/>
      <c r="N209" s="33">
        <f t="shared" si="28"/>
        <v>48344.198450547112</v>
      </c>
      <c r="O209" s="30"/>
      <c r="P209" s="34"/>
      <c r="Q209" s="34"/>
      <c r="R209" s="34"/>
      <c r="S209" s="35">
        <v>46021</v>
      </c>
      <c r="T209" s="34"/>
      <c r="U209" s="36"/>
      <c r="V209" s="34"/>
      <c r="W209" s="37"/>
    </row>
    <row r="210" spans="1:23" s="29" customFormat="1" ht="30" customHeight="1" x14ac:dyDescent="0.2">
      <c r="A210" s="24">
        <f t="shared" si="26"/>
        <v>206</v>
      </c>
      <c r="B210" s="24">
        <v>2025</v>
      </c>
      <c r="C210" s="30" t="s">
        <v>274</v>
      </c>
      <c r="D210" s="30" t="s">
        <v>344</v>
      </c>
      <c r="E210" s="30" t="s">
        <v>345</v>
      </c>
      <c r="F210" s="25" t="s">
        <v>346</v>
      </c>
      <c r="G210" s="24" t="s">
        <v>25</v>
      </c>
      <c r="H210" s="25" t="s">
        <v>96</v>
      </c>
      <c r="I210" s="31">
        <v>2737839.5</v>
      </c>
      <c r="J210" s="51">
        <v>3021326.35</v>
      </c>
      <c r="K210" s="52">
        <v>3021326.35</v>
      </c>
      <c r="L210" s="33">
        <f t="shared" si="30"/>
        <v>2737839.5</v>
      </c>
      <c r="M210" s="40"/>
      <c r="N210" s="40">
        <f t="shared" si="28"/>
        <v>64656.383889999997</v>
      </c>
      <c r="O210" s="30"/>
      <c r="P210" s="42">
        <f t="shared" si="29"/>
        <v>1095135.8</v>
      </c>
      <c r="Q210" s="34"/>
      <c r="R210" s="34"/>
      <c r="S210" s="35">
        <v>46021</v>
      </c>
      <c r="T210" s="42"/>
      <c r="U210" s="36"/>
      <c r="V210" s="34"/>
      <c r="W210" s="37"/>
    </row>
    <row r="211" spans="1:23" ht="30" customHeight="1" x14ac:dyDescent="0.2">
      <c r="A211" s="24">
        <f t="shared" si="26"/>
        <v>207</v>
      </c>
      <c r="B211" s="39">
        <v>2023</v>
      </c>
      <c r="C211" s="38" t="s">
        <v>274</v>
      </c>
      <c r="D211" s="38" t="s">
        <v>344</v>
      </c>
      <c r="E211" s="38" t="s">
        <v>345</v>
      </c>
      <c r="F211" s="18" t="s">
        <v>346</v>
      </c>
      <c r="G211" s="39" t="s">
        <v>25</v>
      </c>
      <c r="H211" s="18" t="s">
        <v>34</v>
      </c>
      <c r="I211" s="31">
        <v>337560</v>
      </c>
      <c r="J211" s="31">
        <f t="shared" ref="J211:J219" si="32">IF(P211&gt;0,P211,L211)</f>
        <v>337560</v>
      </c>
      <c r="K211" s="31">
        <f t="shared" si="31"/>
        <v>337560</v>
      </c>
      <c r="L211" s="33">
        <f t="shared" si="30"/>
        <v>337560</v>
      </c>
      <c r="M211" s="45"/>
      <c r="N211" s="45"/>
      <c r="O211" s="38"/>
      <c r="P211" s="34"/>
      <c r="Q211" s="34"/>
      <c r="R211" s="34"/>
      <c r="S211" s="35">
        <v>46021</v>
      </c>
      <c r="T211" s="46"/>
      <c r="U211" s="36"/>
      <c r="V211" s="46"/>
      <c r="W211" s="37"/>
    </row>
    <row r="212" spans="1:23" s="29" customFormat="1" ht="30" customHeight="1" x14ac:dyDescent="0.2">
      <c r="A212" s="24">
        <f t="shared" si="26"/>
        <v>208</v>
      </c>
      <c r="B212" s="24">
        <v>2024</v>
      </c>
      <c r="C212" s="30" t="s">
        <v>274</v>
      </c>
      <c r="D212" s="30" t="s">
        <v>344</v>
      </c>
      <c r="E212" s="30" t="s">
        <v>347</v>
      </c>
      <c r="F212" s="25" t="s">
        <v>348</v>
      </c>
      <c r="G212" s="24" t="s">
        <v>25</v>
      </c>
      <c r="H212" s="25" t="s">
        <v>26</v>
      </c>
      <c r="I212" s="31">
        <v>4126142.1974639995</v>
      </c>
      <c r="J212" s="42">
        <f t="shared" si="32"/>
        <v>4126142.1974639995</v>
      </c>
      <c r="K212" s="27">
        <f t="shared" si="31"/>
        <v>4126142.1974639995</v>
      </c>
      <c r="L212" s="33">
        <f t="shared" si="30"/>
        <v>4126142.1974639995</v>
      </c>
      <c r="M212" s="33"/>
      <c r="N212" s="33">
        <f t="shared" si="28"/>
        <v>88299.44302572959</v>
      </c>
      <c r="O212" s="30"/>
      <c r="P212" s="34"/>
      <c r="Q212" s="34"/>
      <c r="R212" s="34"/>
      <c r="S212" s="35">
        <v>46021</v>
      </c>
      <c r="T212" s="34"/>
      <c r="U212" s="36"/>
      <c r="V212" s="34"/>
      <c r="W212" s="37"/>
    </row>
    <row r="213" spans="1:23" s="29" customFormat="1" ht="30" customHeight="1" x14ac:dyDescent="0.2">
      <c r="A213" s="24">
        <f t="shared" si="26"/>
        <v>209</v>
      </c>
      <c r="B213" s="24">
        <v>2024</v>
      </c>
      <c r="C213" s="30" t="s">
        <v>274</v>
      </c>
      <c r="D213" s="30" t="s">
        <v>344</v>
      </c>
      <c r="E213" s="30" t="s">
        <v>349</v>
      </c>
      <c r="F213" s="25" t="s">
        <v>350</v>
      </c>
      <c r="G213" s="24" t="s">
        <v>25</v>
      </c>
      <c r="H213" s="25" t="s">
        <v>45</v>
      </c>
      <c r="I213" s="31">
        <v>1143436.1108688</v>
      </c>
      <c r="J213" s="42">
        <f t="shared" si="32"/>
        <v>1143436.1108688</v>
      </c>
      <c r="K213" s="27">
        <f t="shared" si="31"/>
        <v>1143436.1108688</v>
      </c>
      <c r="L213" s="33">
        <f t="shared" si="30"/>
        <v>1143436.1108688</v>
      </c>
      <c r="M213" s="33"/>
      <c r="N213" s="33">
        <f t="shared" si="28"/>
        <v>24469.532772592316</v>
      </c>
      <c r="O213" s="30"/>
      <c r="P213" s="34"/>
      <c r="Q213" s="34"/>
      <c r="R213" s="34"/>
      <c r="S213" s="35">
        <v>46021</v>
      </c>
      <c r="T213" s="34"/>
      <c r="U213" s="36"/>
      <c r="V213" s="34"/>
      <c r="W213" s="37"/>
    </row>
    <row r="214" spans="1:23" s="29" customFormat="1" ht="30" customHeight="1" x14ac:dyDescent="0.2">
      <c r="A214" s="24">
        <f t="shared" si="26"/>
        <v>210</v>
      </c>
      <c r="B214" s="24">
        <v>2024</v>
      </c>
      <c r="C214" s="30" t="s">
        <v>274</v>
      </c>
      <c r="D214" s="30" t="s">
        <v>344</v>
      </c>
      <c r="E214" s="30" t="s">
        <v>349</v>
      </c>
      <c r="F214" s="25" t="s">
        <v>350</v>
      </c>
      <c r="G214" s="24" t="s">
        <v>25</v>
      </c>
      <c r="H214" s="25" t="s">
        <v>46</v>
      </c>
      <c r="I214" s="31">
        <v>1529196.1009727998</v>
      </c>
      <c r="J214" s="42">
        <f t="shared" si="32"/>
        <v>1529196.1009727998</v>
      </c>
      <c r="K214" s="27">
        <f t="shared" si="31"/>
        <v>1529196.1009727998</v>
      </c>
      <c r="L214" s="33">
        <f t="shared" si="30"/>
        <v>1529196.1009727998</v>
      </c>
      <c r="M214" s="33"/>
      <c r="N214" s="33">
        <f t="shared" si="28"/>
        <v>32724.796560817915</v>
      </c>
      <c r="O214" s="30"/>
      <c r="P214" s="34"/>
      <c r="Q214" s="34"/>
      <c r="R214" s="34"/>
      <c r="S214" s="35">
        <v>46021</v>
      </c>
      <c r="T214" s="34"/>
      <c r="U214" s="36"/>
      <c r="V214" s="34"/>
      <c r="W214" s="37"/>
    </row>
    <row r="215" spans="1:23" s="29" customFormat="1" ht="30" customHeight="1" x14ac:dyDescent="0.2">
      <c r="A215" s="24">
        <f t="shared" si="26"/>
        <v>211</v>
      </c>
      <c r="B215" s="24">
        <v>2024</v>
      </c>
      <c r="C215" s="30" t="s">
        <v>274</v>
      </c>
      <c r="D215" s="30" t="s">
        <v>344</v>
      </c>
      <c r="E215" s="30" t="s">
        <v>349</v>
      </c>
      <c r="F215" s="25" t="s">
        <v>350</v>
      </c>
      <c r="G215" s="24" t="s">
        <v>25</v>
      </c>
      <c r="H215" s="25" t="s">
        <v>47</v>
      </c>
      <c r="I215" s="31">
        <v>1693646.1748115995</v>
      </c>
      <c r="J215" s="42">
        <f t="shared" si="32"/>
        <v>1693646.1748115995</v>
      </c>
      <c r="K215" s="27">
        <f t="shared" si="31"/>
        <v>1693646.1748115995</v>
      </c>
      <c r="L215" s="33">
        <f t="shared" si="30"/>
        <v>1693646.1748115995</v>
      </c>
      <c r="M215" s="33"/>
      <c r="N215" s="33">
        <f t="shared" si="28"/>
        <v>36244.028140968228</v>
      </c>
      <c r="O215" s="30"/>
      <c r="P215" s="34"/>
      <c r="Q215" s="34"/>
      <c r="R215" s="34"/>
      <c r="S215" s="35">
        <v>46021</v>
      </c>
      <c r="T215" s="34"/>
      <c r="U215" s="36"/>
      <c r="V215" s="34"/>
      <c r="W215" s="37"/>
    </row>
    <row r="216" spans="1:23" s="29" customFormat="1" ht="30" customHeight="1" x14ac:dyDescent="0.2">
      <c r="A216" s="24">
        <f t="shared" si="26"/>
        <v>212</v>
      </c>
      <c r="B216" s="24">
        <v>2023</v>
      </c>
      <c r="C216" s="30" t="s">
        <v>274</v>
      </c>
      <c r="D216" s="30" t="s">
        <v>351</v>
      </c>
      <c r="E216" s="30" t="s">
        <v>352</v>
      </c>
      <c r="F216" s="25" t="s">
        <v>353</v>
      </c>
      <c r="G216" s="24" t="s">
        <v>173</v>
      </c>
      <c r="H216" s="25" t="s">
        <v>354</v>
      </c>
      <c r="I216" s="31">
        <v>130000</v>
      </c>
      <c r="J216" s="32">
        <f t="shared" si="32"/>
        <v>130000</v>
      </c>
      <c r="K216" s="32">
        <f t="shared" si="31"/>
        <v>130000</v>
      </c>
      <c r="L216" s="33">
        <f t="shared" si="30"/>
        <v>130000</v>
      </c>
      <c r="M216" s="33"/>
      <c r="N216" s="33"/>
      <c r="O216" s="30"/>
      <c r="P216" s="34"/>
      <c r="Q216" s="34"/>
      <c r="R216" s="34"/>
      <c r="S216" s="35">
        <v>45290</v>
      </c>
      <c r="T216" s="34"/>
      <c r="U216" s="36"/>
      <c r="V216" s="34"/>
      <c r="W216" s="37"/>
    </row>
    <row r="217" spans="1:23" s="29" customFormat="1" ht="30" customHeight="1" x14ac:dyDescent="0.2">
      <c r="A217" s="24">
        <f t="shared" si="26"/>
        <v>213</v>
      </c>
      <c r="B217" s="24">
        <v>2024</v>
      </c>
      <c r="C217" s="30" t="s">
        <v>274</v>
      </c>
      <c r="D217" s="30" t="s">
        <v>351</v>
      </c>
      <c r="E217" s="30" t="s">
        <v>355</v>
      </c>
      <c r="F217" s="25" t="s">
        <v>356</v>
      </c>
      <c r="G217" s="24" t="s">
        <v>25</v>
      </c>
      <c r="H217" s="25" t="s">
        <v>45</v>
      </c>
      <c r="I217" s="31">
        <v>1241642.3117927997</v>
      </c>
      <c r="J217" s="42">
        <f t="shared" si="32"/>
        <v>1241642.3117927997</v>
      </c>
      <c r="K217" s="27">
        <f t="shared" si="31"/>
        <v>1241642.3117927997</v>
      </c>
      <c r="L217" s="33">
        <f t="shared" si="30"/>
        <v>1241642.3117927997</v>
      </c>
      <c r="M217" s="33"/>
      <c r="N217" s="33">
        <f t="shared" si="28"/>
        <v>26571.145472365912</v>
      </c>
      <c r="O217" s="30"/>
      <c r="P217" s="34"/>
      <c r="Q217" s="34"/>
      <c r="R217" s="34"/>
      <c r="S217" s="35">
        <v>46021</v>
      </c>
      <c r="T217" s="34"/>
      <c r="U217" s="36"/>
      <c r="V217" s="34"/>
      <c r="W217" s="37"/>
    </row>
    <row r="218" spans="1:23" s="29" customFormat="1" ht="30" customHeight="1" x14ac:dyDescent="0.2">
      <c r="A218" s="24">
        <f t="shared" si="26"/>
        <v>214</v>
      </c>
      <c r="B218" s="24">
        <v>2024</v>
      </c>
      <c r="C218" s="30" t="s">
        <v>274</v>
      </c>
      <c r="D218" s="30" t="s">
        <v>351</v>
      </c>
      <c r="E218" s="30" t="s">
        <v>355</v>
      </c>
      <c r="F218" s="25" t="s">
        <v>356</v>
      </c>
      <c r="G218" s="24" t="s">
        <v>25</v>
      </c>
      <c r="H218" s="25" t="s">
        <v>46</v>
      </c>
      <c r="I218" s="31">
        <v>845632.38848579978</v>
      </c>
      <c r="J218" s="42">
        <f t="shared" si="32"/>
        <v>845632.38848579978</v>
      </c>
      <c r="K218" s="27">
        <f t="shared" si="31"/>
        <v>845632.38848579978</v>
      </c>
      <c r="L218" s="33">
        <f t="shared" si="30"/>
        <v>845632.38848579978</v>
      </c>
      <c r="M218" s="33"/>
      <c r="N218" s="33">
        <f t="shared" si="28"/>
        <v>18096.533113596113</v>
      </c>
      <c r="O218" s="30"/>
      <c r="P218" s="34"/>
      <c r="Q218" s="34"/>
      <c r="R218" s="34"/>
      <c r="S218" s="35">
        <v>46021</v>
      </c>
      <c r="T218" s="34"/>
      <c r="U218" s="36"/>
      <c r="V218" s="34"/>
      <c r="W218" s="37"/>
    </row>
    <row r="219" spans="1:23" s="29" customFormat="1" ht="30" customHeight="1" x14ac:dyDescent="0.2">
      <c r="A219" s="24">
        <f t="shared" si="26"/>
        <v>215</v>
      </c>
      <c r="B219" s="24">
        <v>2024</v>
      </c>
      <c r="C219" s="30" t="s">
        <v>274</v>
      </c>
      <c r="D219" s="30" t="s">
        <v>351</v>
      </c>
      <c r="E219" s="30" t="s">
        <v>355</v>
      </c>
      <c r="F219" s="25" t="s">
        <v>356</v>
      </c>
      <c r="G219" s="24" t="s">
        <v>25</v>
      </c>
      <c r="H219" s="25" t="s">
        <v>47</v>
      </c>
      <c r="I219" s="31">
        <v>1133247.6971099998</v>
      </c>
      <c r="J219" s="42">
        <f t="shared" si="32"/>
        <v>1133247.6971099998</v>
      </c>
      <c r="K219" s="27">
        <f t="shared" si="31"/>
        <v>1133247.6971099998</v>
      </c>
      <c r="L219" s="33">
        <f t="shared" si="30"/>
        <v>1133247.6971099998</v>
      </c>
      <c r="M219" s="33"/>
      <c r="N219" s="33">
        <f t="shared" si="28"/>
        <v>24251.500718153995</v>
      </c>
      <c r="O219" s="30"/>
      <c r="P219" s="34"/>
      <c r="Q219" s="34"/>
      <c r="R219" s="34"/>
      <c r="S219" s="35">
        <v>46021</v>
      </c>
      <c r="T219" s="34"/>
      <c r="U219" s="36"/>
      <c r="V219" s="34"/>
      <c r="W219" s="37"/>
    </row>
    <row r="220" spans="1:23" s="29" customFormat="1" ht="30" customHeight="1" x14ac:dyDescent="0.2">
      <c r="A220" s="24">
        <f t="shared" si="26"/>
        <v>216</v>
      </c>
      <c r="B220" s="24">
        <v>2025</v>
      </c>
      <c r="C220" s="30" t="s">
        <v>274</v>
      </c>
      <c r="D220" s="30" t="s">
        <v>351</v>
      </c>
      <c r="E220" s="30" t="s">
        <v>357</v>
      </c>
      <c r="F220" s="25" t="s">
        <v>358</v>
      </c>
      <c r="G220" s="24" t="s">
        <v>25</v>
      </c>
      <c r="H220" s="25" t="s">
        <v>96</v>
      </c>
      <c r="I220" s="31">
        <v>4490593.9688951997</v>
      </c>
      <c r="J220" s="49">
        <v>4316969.08</v>
      </c>
      <c r="K220" s="50">
        <v>4316969.08</v>
      </c>
      <c r="L220" s="33"/>
      <c r="M220" s="40"/>
      <c r="N220" s="40">
        <f t="shared" si="28"/>
        <v>92383.138311999995</v>
      </c>
      <c r="O220" s="30"/>
      <c r="P220" s="42">
        <f t="shared" si="29"/>
        <v>0</v>
      </c>
      <c r="Q220" s="34"/>
      <c r="R220" s="34"/>
      <c r="S220" s="35">
        <v>46021</v>
      </c>
      <c r="T220" s="42"/>
      <c r="U220" s="36"/>
      <c r="V220" s="34"/>
      <c r="W220" s="37"/>
    </row>
    <row r="221" spans="1:23" s="29" customFormat="1" ht="30" customHeight="1" x14ac:dyDescent="0.2">
      <c r="A221" s="24">
        <f t="shared" si="26"/>
        <v>217</v>
      </c>
      <c r="B221" s="24">
        <v>2024</v>
      </c>
      <c r="C221" s="30" t="s">
        <v>274</v>
      </c>
      <c r="D221" s="30" t="s">
        <v>351</v>
      </c>
      <c r="E221" s="30" t="s">
        <v>359</v>
      </c>
      <c r="F221" s="25" t="s">
        <v>360</v>
      </c>
      <c r="G221" s="24" t="s">
        <v>25</v>
      </c>
      <c r="H221" s="25" t="s">
        <v>37</v>
      </c>
      <c r="I221" s="31">
        <v>5423530.3866935996</v>
      </c>
      <c r="J221" s="42">
        <f>K221+M221</f>
        <v>6402057.5999999996</v>
      </c>
      <c r="K221" s="61">
        <v>3201028.8</v>
      </c>
      <c r="L221" s="31">
        <f t="shared" si="30"/>
        <v>5423530.3866935996</v>
      </c>
      <c r="M221" s="31">
        <v>3201028.8</v>
      </c>
      <c r="N221" s="33">
        <f t="shared" si="28"/>
        <v>137004.03263999999</v>
      </c>
      <c r="O221" s="30"/>
      <c r="P221" s="34"/>
      <c r="Q221" s="34"/>
      <c r="R221" s="34"/>
      <c r="S221" s="35">
        <v>46021</v>
      </c>
      <c r="T221" s="34"/>
      <c r="U221" s="36"/>
      <c r="V221" s="34"/>
    </row>
    <row r="222" spans="1:23" s="29" customFormat="1" ht="30" customHeight="1" x14ac:dyDescent="0.2">
      <c r="A222" s="24">
        <f t="shared" si="26"/>
        <v>218</v>
      </c>
      <c r="B222" s="24">
        <v>2025</v>
      </c>
      <c r="C222" s="30" t="s">
        <v>274</v>
      </c>
      <c r="D222" s="30" t="s">
        <v>351</v>
      </c>
      <c r="E222" s="30" t="s">
        <v>361</v>
      </c>
      <c r="F222" s="25" t="s">
        <v>362</v>
      </c>
      <c r="G222" s="24" t="s">
        <v>25</v>
      </c>
      <c r="H222" s="25" t="s">
        <v>96</v>
      </c>
      <c r="I222" s="31">
        <v>4333551.3653375991</v>
      </c>
      <c r="J222" s="49">
        <v>4968527.96</v>
      </c>
      <c r="K222" s="50">
        <v>4968527.96</v>
      </c>
      <c r="L222" s="45"/>
      <c r="M222" s="40"/>
      <c r="N222" s="40">
        <f t="shared" si="28"/>
        <v>106326.49834399999</v>
      </c>
      <c r="O222" s="30"/>
      <c r="P222" s="42">
        <f t="shared" si="29"/>
        <v>0</v>
      </c>
      <c r="Q222" s="34"/>
      <c r="R222" s="34"/>
      <c r="S222" s="35">
        <v>46021</v>
      </c>
      <c r="T222" s="42"/>
      <c r="U222" s="36"/>
      <c r="V222" s="34"/>
      <c r="W222" s="37"/>
    </row>
    <row r="223" spans="1:23" s="29" customFormat="1" ht="30" customHeight="1" x14ac:dyDescent="0.2">
      <c r="A223" s="24">
        <f t="shared" si="26"/>
        <v>219</v>
      </c>
      <c r="B223" s="24">
        <v>2024</v>
      </c>
      <c r="C223" s="30" t="s">
        <v>274</v>
      </c>
      <c r="D223" s="30" t="s">
        <v>351</v>
      </c>
      <c r="E223" s="30" t="s">
        <v>363</v>
      </c>
      <c r="F223" s="25" t="s">
        <v>364</v>
      </c>
      <c r="G223" s="24" t="s">
        <v>25</v>
      </c>
      <c r="H223" s="25" t="s">
        <v>45</v>
      </c>
      <c r="I223" s="31">
        <v>397697.40827639989</v>
      </c>
      <c r="J223" s="42">
        <f t="shared" ref="J223:J264" si="33">IF(P223&gt;0,P223,L223)</f>
        <v>397697.40827639989</v>
      </c>
      <c r="K223" s="61">
        <f t="shared" si="31"/>
        <v>397697.40827639989</v>
      </c>
      <c r="L223" s="31">
        <f t="shared" si="30"/>
        <v>397697.40827639989</v>
      </c>
      <c r="M223" s="31"/>
      <c r="N223" s="33">
        <f t="shared" si="28"/>
        <v>8510.7245371149565</v>
      </c>
      <c r="O223" s="30"/>
      <c r="P223" s="34"/>
      <c r="Q223" s="34"/>
      <c r="R223" s="34"/>
      <c r="S223" s="35">
        <v>46021</v>
      </c>
      <c r="T223" s="34"/>
      <c r="U223" s="36"/>
      <c r="V223" s="34"/>
      <c r="W223" s="37"/>
    </row>
    <row r="224" spans="1:23" s="29" customFormat="1" ht="30" customHeight="1" x14ac:dyDescent="0.2">
      <c r="A224" s="24">
        <f t="shared" si="26"/>
        <v>220</v>
      </c>
      <c r="B224" s="24">
        <v>2024</v>
      </c>
      <c r="C224" s="30" t="s">
        <v>274</v>
      </c>
      <c r="D224" s="30" t="s">
        <v>351</v>
      </c>
      <c r="E224" s="30" t="s">
        <v>363</v>
      </c>
      <c r="F224" s="25" t="s">
        <v>364</v>
      </c>
      <c r="G224" s="24" t="s">
        <v>25</v>
      </c>
      <c r="H224" s="25" t="s">
        <v>47</v>
      </c>
      <c r="I224" s="31">
        <v>494605.7473776</v>
      </c>
      <c r="J224" s="42">
        <f t="shared" si="33"/>
        <v>494605.7473776</v>
      </c>
      <c r="K224" s="61">
        <f t="shared" si="31"/>
        <v>494605.7473776</v>
      </c>
      <c r="L224" s="31">
        <f t="shared" si="30"/>
        <v>494605.7473776</v>
      </c>
      <c r="M224" s="31"/>
      <c r="N224" s="33">
        <f t="shared" si="28"/>
        <v>10584.56299388064</v>
      </c>
      <c r="O224" s="30"/>
      <c r="P224" s="34"/>
      <c r="Q224" s="34"/>
      <c r="R224" s="34"/>
      <c r="S224" s="35">
        <v>46021</v>
      </c>
      <c r="T224" s="34"/>
      <c r="U224" s="36"/>
      <c r="V224" s="34"/>
      <c r="W224" s="37"/>
    </row>
    <row r="225" spans="1:23" s="29" customFormat="1" ht="30" customHeight="1" x14ac:dyDescent="0.2">
      <c r="A225" s="24">
        <f t="shared" si="26"/>
        <v>221</v>
      </c>
      <c r="B225" s="24">
        <v>2025</v>
      </c>
      <c r="C225" s="30" t="s">
        <v>274</v>
      </c>
      <c r="D225" s="30" t="s">
        <v>351</v>
      </c>
      <c r="E225" s="30" t="s">
        <v>365</v>
      </c>
      <c r="F225" s="25" t="s">
        <v>366</v>
      </c>
      <c r="G225" s="24" t="s">
        <v>25</v>
      </c>
      <c r="H225" s="25" t="s">
        <v>96</v>
      </c>
      <c r="I225" s="31">
        <v>4319089.6654547993</v>
      </c>
      <c r="J225" s="49">
        <v>4801944.46</v>
      </c>
      <c r="K225" s="50">
        <v>4801944.46</v>
      </c>
      <c r="L225" s="45"/>
      <c r="M225" s="40"/>
      <c r="N225" s="40">
        <f t="shared" si="28"/>
        <v>102761.61144399999</v>
      </c>
      <c r="O225" s="30"/>
      <c r="P225" s="42">
        <f t="shared" si="29"/>
        <v>0</v>
      </c>
      <c r="Q225" s="34"/>
      <c r="R225" s="34"/>
      <c r="S225" s="35">
        <v>46021</v>
      </c>
      <c r="T225" s="42"/>
      <c r="U225" s="36"/>
      <c r="V225" s="34"/>
      <c r="W225" s="37"/>
    </row>
    <row r="226" spans="1:23" s="29" customFormat="1" ht="30" customHeight="1" x14ac:dyDescent="0.2">
      <c r="A226" s="24">
        <f t="shared" si="26"/>
        <v>222</v>
      </c>
      <c r="B226" s="24">
        <v>2025</v>
      </c>
      <c r="C226" s="30" t="s">
        <v>274</v>
      </c>
      <c r="D226" s="30" t="s">
        <v>351</v>
      </c>
      <c r="E226" s="30" t="s">
        <v>367</v>
      </c>
      <c r="F226" s="25" t="s">
        <v>368</v>
      </c>
      <c r="G226" s="24" t="s">
        <v>25</v>
      </c>
      <c r="H226" s="25" t="s">
        <v>96</v>
      </c>
      <c r="I226" s="31">
        <v>6436325.6580575993</v>
      </c>
      <c r="J226" s="51">
        <v>7102768.5599999996</v>
      </c>
      <c r="K226" s="52">
        <v>7102768.5599999996</v>
      </c>
      <c r="L226" s="31">
        <f t="shared" si="30"/>
        <v>6436325.6580575993</v>
      </c>
      <c r="M226" s="51"/>
      <c r="N226" s="40">
        <f t="shared" si="28"/>
        <v>151999.24718399998</v>
      </c>
      <c r="O226" s="30"/>
      <c r="P226" s="42">
        <f t="shared" si="29"/>
        <v>2574530.2632230399</v>
      </c>
      <c r="Q226" s="34"/>
      <c r="R226" s="34"/>
      <c r="S226" s="35">
        <v>46021</v>
      </c>
      <c r="T226" s="42"/>
      <c r="U226" s="36"/>
      <c r="V226" s="34"/>
      <c r="W226" s="37"/>
    </row>
    <row r="227" spans="1:23" ht="30" customHeight="1" x14ac:dyDescent="0.2">
      <c r="A227" s="24">
        <f t="shared" si="26"/>
        <v>223</v>
      </c>
      <c r="B227" s="39">
        <v>2023</v>
      </c>
      <c r="C227" s="38" t="s">
        <v>274</v>
      </c>
      <c r="D227" s="38" t="s">
        <v>351</v>
      </c>
      <c r="E227" s="38" t="s">
        <v>369</v>
      </c>
      <c r="F227" s="18" t="s">
        <v>370</v>
      </c>
      <c r="G227" s="39" t="s">
        <v>25</v>
      </c>
      <c r="H227" s="18" t="s">
        <v>58</v>
      </c>
      <c r="I227" s="31">
        <v>8037858</v>
      </c>
      <c r="J227" s="31">
        <f t="shared" si="33"/>
        <v>8037858</v>
      </c>
      <c r="K227" s="31">
        <f t="shared" si="31"/>
        <v>8037858</v>
      </c>
      <c r="L227" s="31">
        <f t="shared" si="30"/>
        <v>8037858</v>
      </c>
      <c r="M227" s="31"/>
      <c r="N227" s="33">
        <f t="shared" si="28"/>
        <v>172010.1612</v>
      </c>
      <c r="O227" s="38"/>
      <c r="P227" s="34"/>
      <c r="Q227" s="34"/>
      <c r="R227" s="34"/>
      <c r="S227" s="35">
        <v>46021</v>
      </c>
      <c r="T227" s="46"/>
      <c r="U227" s="36"/>
      <c r="V227" s="46"/>
      <c r="W227" s="37"/>
    </row>
    <row r="228" spans="1:23" ht="30" customHeight="1" x14ac:dyDescent="0.2">
      <c r="A228" s="24">
        <f t="shared" si="26"/>
        <v>224</v>
      </c>
      <c r="B228" s="39">
        <v>2023</v>
      </c>
      <c r="C228" s="38" t="s">
        <v>274</v>
      </c>
      <c r="D228" s="38" t="s">
        <v>351</v>
      </c>
      <c r="E228" s="38" t="s">
        <v>369</v>
      </c>
      <c r="F228" s="18" t="s">
        <v>370</v>
      </c>
      <c r="G228" s="39" t="s">
        <v>25</v>
      </c>
      <c r="H228" s="18" t="s">
        <v>45</v>
      </c>
      <c r="I228" s="31">
        <v>513300</v>
      </c>
      <c r="J228" s="31">
        <f t="shared" si="33"/>
        <v>513300</v>
      </c>
      <c r="K228" s="31">
        <f t="shared" si="31"/>
        <v>513300</v>
      </c>
      <c r="L228" s="31">
        <f t="shared" si="30"/>
        <v>513300</v>
      </c>
      <c r="M228" s="31"/>
      <c r="N228" s="33">
        <f t="shared" si="28"/>
        <v>10984.619999999999</v>
      </c>
      <c r="O228" s="38"/>
      <c r="P228" s="34"/>
      <c r="Q228" s="34"/>
      <c r="R228" s="34"/>
      <c r="S228" s="35">
        <v>46021</v>
      </c>
      <c r="T228" s="46"/>
      <c r="U228" s="36"/>
      <c r="V228" s="46"/>
      <c r="W228" s="37"/>
    </row>
    <row r="229" spans="1:23" ht="30" customHeight="1" x14ac:dyDescent="0.2">
      <c r="A229" s="24">
        <f t="shared" ref="A229:A292" si="34">A228+1</f>
        <v>225</v>
      </c>
      <c r="B229" s="39">
        <v>2023</v>
      </c>
      <c r="C229" s="38" t="s">
        <v>274</v>
      </c>
      <c r="D229" s="38" t="s">
        <v>351</v>
      </c>
      <c r="E229" s="38" t="s">
        <v>369</v>
      </c>
      <c r="F229" s="18" t="s">
        <v>370</v>
      </c>
      <c r="G229" s="39" t="s">
        <v>25</v>
      </c>
      <c r="H229" s="18" t="s">
        <v>96</v>
      </c>
      <c r="I229" s="31">
        <v>4476466.9877087995</v>
      </c>
      <c r="J229" s="31">
        <v>4786402.8</v>
      </c>
      <c r="K229" s="31">
        <v>4786402.8</v>
      </c>
      <c r="L229" s="31">
        <f t="shared" si="30"/>
        <v>4476466.9877087995</v>
      </c>
      <c r="M229" s="31"/>
      <c r="N229" s="33">
        <f t="shared" si="28"/>
        <v>102429.01991999999</v>
      </c>
      <c r="O229" s="38"/>
      <c r="P229" s="34"/>
      <c r="Q229" s="34"/>
      <c r="R229" s="34"/>
      <c r="S229" s="35">
        <v>46021</v>
      </c>
      <c r="T229" s="46"/>
      <c r="U229" s="36"/>
      <c r="V229" s="46"/>
      <c r="W229" s="37"/>
    </row>
    <row r="230" spans="1:23" ht="30" customHeight="1" x14ac:dyDescent="0.2">
      <c r="A230" s="24">
        <f t="shared" si="34"/>
        <v>226</v>
      </c>
      <c r="B230" s="39">
        <v>2023</v>
      </c>
      <c r="C230" s="38" t="s">
        <v>274</v>
      </c>
      <c r="D230" s="38" t="s">
        <v>351</v>
      </c>
      <c r="E230" s="38" t="s">
        <v>369</v>
      </c>
      <c r="F230" s="18" t="s">
        <v>370</v>
      </c>
      <c r="G230" s="39" t="s">
        <v>25</v>
      </c>
      <c r="H230" s="18" t="s">
        <v>37</v>
      </c>
      <c r="I230" s="31">
        <v>7524400</v>
      </c>
      <c r="J230" s="31">
        <f t="shared" si="33"/>
        <v>7524400</v>
      </c>
      <c r="K230" s="31">
        <f t="shared" si="31"/>
        <v>7524400</v>
      </c>
      <c r="L230" s="31">
        <f t="shared" si="30"/>
        <v>7524400</v>
      </c>
      <c r="M230" s="31"/>
      <c r="N230" s="33">
        <f t="shared" si="28"/>
        <v>161022.16</v>
      </c>
      <c r="O230" s="38"/>
      <c r="P230" s="34"/>
      <c r="Q230" s="34"/>
      <c r="R230" s="34"/>
      <c r="S230" s="35">
        <v>46021</v>
      </c>
      <c r="T230" s="46"/>
      <c r="U230" s="36"/>
      <c r="V230" s="46"/>
      <c r="W230" s="37"/>
    </row>
    <row r="231" spans="1:23" ht="30" customHeight="1" x14ac:dyDescent="0.2">
      <c r="A231" s="24">
        <f t="shared" si="34"/>
        <v>227</v>
      </c>
      <c r="B231" s="39">
        <v>2023</v>
      </c>
      <c r="C231" s="38" t="s">
        <v>274</v>
      </c>
      <c r="D231" s="38" t="s">
        <v>351</v>
      </c>
      <c r="E231" s="38" t="s">
        <v>369</v>
      </c>
      <c r="F231" s="18" t="s">
        <v>370</v>
      </c>
      <c r="G231" s="39" t="s">
        <v>25</v>
      </c>
      <c r="H231" s="18" t="s">
        <v>50</v>
      </c>
      <c r="I231" s="31">
        <v>190460</v>
      </c>
      <c r="J231" s="31">
        <f t="shared" si="33"/>
        <v>190460</v>
      </c>
      <c r="K231" s="31">
        <f t="shared" si="31"/>
        <v>190460</v>
      </c>
      <c r="L231" s="31">
        <f t="shared" si="30"/>
        <v>190460</v>
      </c>
      <c r="M231" s="31"/>
      <c r="N231" s="45"/>
      <c r="O231" s="38"/>
      <c r="P231" s="34"/>
      <c r="Q231" s="34"/>
      <c r="R231" s="34"/>
      <c r="S231" s="35">
        <v>46021</v>
      </c>
      <c r="T231" s="46"/>
      <c r="U231" s="36"/>
      <c r="V231" s="46"/>
      <c r="W231" s="37"/>
    </row>
    <row r="232" spans="1:23" ht="30" customHeight="1" x14ac:dyDescent="0.2">
      <c r="A232" s="24">
        <f t="shared" si="34"/>
        <v>228</v>
      </c>
      <c r="B232" s="39">
        <v>2023</v>
      </c>
      <c r="C232" s="38" t="s">
        <v>274</v>
      </c>
      <c r="D232" s="38" t="s">
        <v>351</v>
      </c>
      <c r="E232" s="38" t="s">
        <v>369</v>
      </c>
      <c r="F232" s="18" t="s">
        <v>370</v>
      </c>
      <c r="G232" s="39" t="s">
        <v>25</v>
      </c>
      <c r="H232" s="18" t="s">
        <v>70</v>
      </c>
      <c r="I232" s="31">
        <v>177620</v>
      </c>
      <c r="J232" s="31">
        <f t="shared" si="33"/>
        <v>177620</v>
      </c>
      <c r="K232" s="31">
        <f t="shared" si="31"/>
        <v>177620</v>
      </c>
      <c r="L232" s="31">
        <f t="shared" si="30"/>
        <v>177620</v>
      </c>
      <c r="M232" s="31"/>
      <c r="N232" s="45"/>
      <c r="O232" s="38"/>
      <c r="P232" s="34"/>
      <c r="Q232" s="34"/>
      <c r="R232" s="34"/>
      <c r="S232" s="35">
        <v>46021</v>
      </c>
      <c r="T232" s="46"/>
      <c r="U232" s="36"/>
      <c r="V232" s="46"/>
      <c r="W232" s="37"/>
    </row>
    <row r="233" spans="1:23" ht="30" customHeight="1" x14ac:dyDescent="0.2">
      <c r="A233" s="24">
        <f t="shared" si="34"/>
        <v>229</v>
      </c>
      <c r="B233" s="39">
        <v>2023</v>
      </c>
      <c r="C233" s="38" t="s">
        <v>274</v>
      </c>
      <c r="D233" s="38" t="s">
        <v>351</v>
      </c>
      <c r="E233" s="38" t="s">
        <v>369</v>
      </c>
      <c r="F233" s="18" t="s">
        <v>370</v>
      </c>
      <c r="G233" s="39" t="s">
        <v>25</v>
      </c>
      <c r="H233" s="18" t="s">
        <v>129</v>
      </c>
      <c r="I233" s="31">
        <v>177620</v>
      </c>
      <c r="J233" s="31">
        <f t="shared" si="33"/>
        <v>177620</v>
      </c>
      <c r="K233" s="31">
        <f t="shared" si="31"/>
        <v>177620</v>
      </c>
      <c r="L233" s="31">
        <f t="shared" si="30"/>
        <v>177620</v>
      </c>
      <c r="M233" s="31"/>
      <c r="N233" s="45"/>
      <c r="O233" s="38"/>
      <c r="P233" s="34"/>
      <c r="Q233" s="34"/>
      <c r="R233" s="34"/>
      <c r="S233" s="35">
        <v>46021</v>
      </c>
      <c r="T233" s="46"/>
      <c r="U233" s="36"/>
      <c r="V233" s="46"/>
      <c r="W233" s="37"/>
    </row>
    <row r="234" spans="1:23" ht="30" customHeight="1" x14ac:dyDescent="0.2">
      <c r="A234" s="24">
        <f t="shared" si="34"/>
        <v>230</v>
      </c>
      <c r="B234" s="39">
        <v>2023</v>
      </c>
      <c r="C234" s="38" t="s">
        <v>274</v>
      </c>
      <c r="D234" s="38" t="s">
        <v>351</v>
      </c>
      <c r="E234" s="38" t="s">
        <v>369</v>
      </c>
      <c r="F234" s="18" t="s">
        <v>370</v>
      </c>
      <c r="G234" s="39" t="s">
        <v>25</v>
      </c>
      <c r="H234" s="18" t="s">
        <v>31</v>
      </c>
      <c r="I234" s="31">
        <v>650560</v>
      </c>
      <c r="J234" s="31">
        <f t="shared" si="33"/>
        <v>650560</v>
      </c>
      <c r="K234" s="31">
        <f t="shared" si="31"/>
        <v>650560</v>
      </c>
      <c r="L234" s="31">
        <f t="shared" si="30"/>
        <v>650560</v>
      </c>
      <c r="M234" s="31"/>
      <c r="N234" s="45"/>
      <c r="O234" s="38"/>
      <c r="P234" s="34"/>
      <c r="Q234" s="34"/>
      <c r="R234" s="34"/>
      <c r="S234" s="35">
        <v>46021</v>
      </c>
      <c r="T234" s="46"/>
      <c r="U234" s="36"/>
      <c r="V234" s="46"/>
      <c r="W234" s="37"/>
    </row>
    <row r="235" spans="1:23" ht="30" customHeight="1" x14ac:dyDescent="0.2">
      <c r="A235" s="24">
        <f t="shared" si="34"/>
        <v>231</v>
      </c>
      <c r="B235" s="39">
        <v>2023</v>
      </c>
      <c r="C235" s="38" t="s">
        <v>274</v>
      </c>
      <c r="D235" s="38" t="s">
        <v>351</v>
      </c>
      <c r="E235" s="38" t="s">
        <v>369</v>
      </c>
      <c r="F235" s="18" t="s">
        <v>370</v>
      </c>
      <c r="G235" s="39" t="s">
        <v>25</v>
      </c>
      <c r="H235" s="18" t="s">
        <v>264</v>
      </c>
      <c r="I235" s="31">
        <v>239680</v>
      </c>
      <c r="J235" s="31">
        <f t="shared" si="33"/>
        <v>239680</v>
      </c>
      <c r="K235" s="31">
        <f t="shared" si="31"/>
        <v>239680</v>
      </c>
      <c r="L235" s="31">
        <f t="shared" si="30"/>
        <v>239680</v>
      </c>
      <c r="M235" s="31"/>
      <c r="N235" s="45"/>
      <c r="O235" s="38"/>
      <c r="P235" s="34"/>
      <c r="Q235" s="34"/>
      <c r="R235" s="34"/>
      <c r="S235" s="35">
        <v>46021</v>
      </c>
      <c r="T235" s="46"/>
      <c r="U235" s="36"/>
      <c r="V235" s="46"/>
      <c r="W235" s="37"/>
    </row>
    <row r="236" spans="1:23" s="29" customFormat="1" ht="30" customHeight="1" x14ac:dyDescent="0.2">
      <c r="A236" s="24">
        <f t="shared" si="34"/>
        <v>232</v>
      </c>
      <c r="B236" s="24">
        <v>2025</v>
      </c>
      <c r="C236" s="30" t="s">
        <v>274</v>
      </c>
      <c r="D236" s="30" t="s">
        <v>351</v>
      </c>
      <c r="E236" s="30" t="s">
        <v>371</v>
      </c>
      <c r="F236" s="25" t="s">
        <v>372</v>
      </c>
      <c r="G236" s="24" t="s">
        <v>25</v>
      </c>
      <c r="H236" s="25" t="s">
        <v>96</v>
      </c>
      <c r="I236" s="31">
        <v>6108883.4550575996</v>
      </c>
      <c r="J236" s="51">
        <v>6741421.6799999997</v>
      </c>
      <c r="K236" s="52">
        <f t="shared" ref="K236:K238" si="35">J236-M236</f>
        <v>2427324.2699999996</v>
      </c>
      <c r="L236" s="31">
        <f t="shared" si="30"/>
        <v>6108883.4550575996</v>
      </c>
      <c r="M236" s="62">
        <v>4314097.41</v>
      </c>
      <c r="N236" s="40">
        <f t="shared" ref="N236:N296" si="36">J236*0.0214</f>
        <v>144266.42395199998</v>
      </c>
      <c r="O236" s="30"/>
      <c r="P236" s="42">
        <f t="shared" si="29"/>
        <v>2443553.3820230397</v>
      </c>
      <c r="Q236" s="34"/>
      <c r="R236" s="34"/>
      <c r="S236" s="35">
        <v>46021</v>
      </c>
      <c r="T236" s="42"/>
      <c r="U236" s="36"/>
      <c r="V236" s="34"/>
      <c r="W236" s="37"/>
    </row>
    <row r="237" spans="1:23" s="29" customFormat="1" ht="30" customHeight="1" x14ac:dyDescent="0.2">
      <c r="A237" s="24">
        <f t="shared" si="34"/>
        <v>233</v>
      </c>
      <c r="B237" s="24">
        <v>2025</v>
      </c>
      <c r="C237" s="30" t="s">
        <v>274</v>
      </c>
      <c r="D237" s="30" t="s">
        <v>351</v>
      </c>
      <c r="E237" s="30" t="s">
        <v>373</v>
      </c>
      <c r="F237" s="25" t="s">
        <v>374</v>
      </c>
      <c r="G237" s="24" t="s">
        <v>25</v>
      </c>
      <c r="H237" s="25" t="s">
        <v>96</v>
      </c>
      <c r="I237" s="31">
        <v>5903923.1579627991</v>
      </c>
      <c r="J237" s="51">
        <v>6515238.9800000004</v>
      </c>
      <c r="K237" s="52">
        <f t="shared" si="35"/>
        <v>2299552.3900000006</v>
      </c>
      <c r="L237" s="31">
        <f t="shared" si="30"/>
        <v>5903923.1579627991</v>
      </c>
      <c r="M237" s="62">
        <v>4215686.59</v>
      </c>
      <c r="N237" s="40">
        <f t="shared" si="36"/>
        <v>139426.114172</v>
      </c>
      <c r="O237" s="30"/>
      <c r="P237" s="42">
        <f t="shared" ref="P237:P298" si="37">L237/2.5</f>
        <v>2361569.2631851197</v>
      </c>
      <c r="Q237" s="34"/>
      <c r="R237" s="34"/>
      <c r="S237" s="35">
        <v>46021</v>
      </c>
      <c r="T237" s="42"/>
      <c r="U237" s="36"/>
      <c r="V237" s="34"/>
      <c r="W237" s="37"/>
    </row>
    <row r="238" spans="1:23" s="29" customFormat="1" ht="30" customHeight="1" x14ac:dyDescent="0.2">
      <c r="A238" s="24">
        <f t="shared" si="34"/>
        <v>234</v>
      </c>
      <c r="B238" s="24">
        <v>2025</v>
      </c>
      <c r="C238" s="30" t="s">
        <v>274</v>
      </c>
      <c r="D238" s="30" t="s">
        <v>351</v>
      </c>
      <c r="E238" s="30" t="s">
        <v>375</v>
      </c>
      <c r="F238" s="25" t="s">
        <v>376</v>
      </c>
      <c r="G238" s="24" t="s">
        <v>25</v>
      </c>
      <c r="H238" s="25" t="s">
        <v>96</v>
      </c>
      <c r="I238" s="31">
        <v>6096075.5036747996</v>
      </c>
      <c r="J238" s="43">
        <v>6727287.5499999998</v>
      </c>
      <c r="K238" s="52">
        <f t="shared" si="35"/>
        <v>2541111.27</v>
      </c>
      <c r="L238" s="31">
        <f t="shared" si="30"/>
        <v>6096075.5036747996</v>
      </c>
      <c r="M238" s="62">
        <v>4186176.28</v>
      </c>
      <c r="N238" s="40">
        <f t="shared" si="36"/>
        <v>143963.95356999998</v>
      </c>
      <c r="O238" s="30"/>
      <c r="P238" s="42">
        <f t="shared" si="37"/>
        <v>2438430.2014699196</v>
      </c>
      <c r="Q238" s="34"/>
      <c r="R238" s="34"/>
      <c r="S238" s="35">
        <v>46021</v>
      </c>
      <c r="T238" s="42"/>
      <c r="U238" s="36"/>
      <c r="V238" s="34"/>
      <c r="W238" s="37"/>
    </row>
    <row r="239" spans="1:23" s="29" customFormat="1" ht="30" customHeight="1" x14ac:dyDescent="0.2">
      <c r="A239" s="24">
        <f t="shared" si="34"/>
        <v>235</v>
      </c>
      <c r="B239" s="24">
        <v>2024</v>
      </c>
      <c r="C239" s="30" t="s">
        <v>274</v>
      </c>
      <c r="D239" s="30" t="s">
        <v>351</v>
      </c>
      <c r="E239" s="30" t="s">
        <v>377</v>
      </c>
      <c r="F239" s="25" t="s">
        <v>378</v>
      </c>
      <c r="G239" s="24" t="s">
        <v>25</v>
      </c>
      <c r="H239" s="25" t="s">
        <v>26</v>
      </c>
      <c r="I239" s="31">
        <v>838500.76345439989</v>
      </c>
      <c r="J239" s="47">
        <v>564873.31999999995</v>
      </c>
      <c r="K239" s="48">
        <v>564873.31999999995</v>
      </c>
      <c r="L239" s="45"/>
      <c r="M239" s="33"/>
      <c r="N239" s="33">
        <f t="shared" si="36"/>
        <v>12088.289047999999</v>
      </c>
      <c r="O239" s="30"/>
      <c r="P239" s="34"/>
      <c r="Q239" s="34"/>
      <c r="R239" s="34"/>
      <c r="S239" s="35">
        <v>46021</v>
      </c>
      <c r="T239" s="34"/>
      <c r="U239" s="36"/>
      <c r="V239" s="34"/>
      <c r="W239" s="37"/>
    </row>
    <row r="240" spans="1:23" s="29" customFormat="1" ht="30" customHeight="1" x14ac:dyDescent="0.2">
      <c r="A240" s="24">
        <f t="shared" si="34"/>
        <v>236</v>
      </c>
      <c r="B240" s="24">
        <v>2024</v>
      </c>
      <c r="C240" s="30" t="s">
        <v>274</v>
      </c>
      <c r="D240" s="30" t="s">
        <v>351</v>
      </c>
      <c r="E240" s="30" t="s">
        <v>377</v>
      </c>
      <c r="F240" s="25" t="s">
        <v>378</v>
      </c>
      <c r="G240" s="24" t="s">
        <v>25</v>
      </c>
      <c r="H240" s="25" t="s">
        <v>58</v>
      </c>
      <c r="I240" s="31">
        <v>2719278</v>
      </c>
      <c r="J240" s="42">
        <v>4783755</v>
      </c>
      <c r="K240" s="61">
        <v>4783755</v>
      </c>
      <c r="L240" s="31">
        <f t="shared" si="30"/>
        <v>2719278</v>
      </c>
      <c r="M240" s="31"/>
      <c r="N240" s="33">
        <f t="shared" si="36"/>
        <v>102372.35699999999</v>
      </c>
      <c r="O240" s="30"/>
      <c r="P240" s="34"/>
      <c r="Q240" s="34"/>
      <c r="R240" s="34"/>
      <c r="S240" s="35">
        <v>46021</v>
      </c>
      <c r="T240" s="34"/>
      <c r="U240" s="36"/>
      <c r="V240" s="34"/>
      <c r="W240" s="37"/>
    </row>
    <row r="241" spans="1:23" s="29" customFormat="1" ht="30" customHeight="1" x14ac:dyDescent="0.2">
      <c r="A241" s="24">
        <f t="shared" si="34"/>
        <v>237</v>
      </c>
      <c r="B241" s="24">
        <v>2024</v>
      </c>
      <c r="C241" s="30" t="s">
        <v>274</v>
      </c>
      <c r="D241" s="30" t="s">
        <v>351</v>
      </c>
      <c r="E241" s="30" t="s">
        <v>377</v>
      </c>
      <c r="F241" s="25" t="s">
        <v>378</v>
      </c>
      <c r="G241" s="24" t="s">
        <v>25</v>
      </c>
      <c r="H241" s="25" t="s">
        <v>79</v>
      </c>
      <c r="I241" s="31">
        <v>4157865.25</v>
      </c>
      <c r="J241" s="54">
        <v>4587840.58</v>
      </c>
      <c r="K241" s="55">
        <v>2337322.96</v>
      </c>
      <c r="L241" s="33">
        <v>2250517.62</v>
      </c>
      <c r="M241" s="33">
        <v>2250517.62</v>
      </c>
      <c r="N241" s="33">
        <f t="shared" si="36"/>
        <v>98179.788411999994</v>
      </c>
      <c r="O241" s="30"/>
      <c r="P241" s="34"/>
      <c r="Q241" s="34"/>
      <c r="R241" s="34"/>
      <c r="S241" s="35">
        <v>46021</v>
      </c>
      <c r="T241" s="34"/>
      <c r="U241" s="36"/>
      <c r="V241" s="34"/>
      <c r="W241" s="37"/>
    </row>
    <row r="242" spans="1:23" s="29" customFormat="1" ht="30" customHeight="1" x14ac:dyDescent="0.2">
      <c r="A242" s="24">
        <f t="shared" si="34"/>
        <v>238</v>
      </c>
      <c r="B242" s="24">
        <v>2024</v>
      </c>
      <c r="C242" s="30" t="s">
        <v>274</v>
      </c>
      <c r="D242" s="30" t="s">
        <v>351</v>
      </c>
      <c r="E242" s="30" t="s">
        <v>377</v>
      </c>
      <c r="F242" s="25" t="s">
        <v>378</v>
      </c>
      <c r="G242" s="24" t="s">
        <v>25</v>
      </c>
      <c r="H242" s="25" t="s">
        <v>50</v>
      </c>
      <c r="I242" s="31">
        <v>178263</v>
      </c>
      <c r="J242" s="42">
        <v>358512</v>
      </c>
      <c r="K242" s="61">
        <v>358512</v>
      </c>
      <c r="L242" s="31">
        <f t="shared" si="30"/>
        <v>178263</v>
      </c>
      <c r="M242" s="31"/>
      <c r="N242" s="33"/>
      <c r="O242" s="30"/>
      <c r="P242" s="34"/>
      <c r="Q242" s="34"/>
      <c r="R242" s="34"/>
      <c r="S242" s="35">
        <v>46021</v>
      </c>
      <c r="T242" s="34"/>
      <c r="U242" s="36"/>
      <c r="V242" s="34"/>
      <c r="W242" s="37"/>
    </row>
    <row r="243" spans="1:23" s="29" customFormat="1" ht="30" customHeight="1" x14ac:dyDescent="0.2">
      <c r="A243" s="24">
        <f t="shared" si="34"/>
        <v>239</v>
      </c>
      <c r="B243" s="24">
        <v>2024</v>
      </c>
      <c r="C243" s="30" t="s">
        <v>274</v>
      </c>
      <c r="D243" s="30" t="s">
        <v>351</v>
      </c>
      <c r="E243" s="30" t="s">
        <v>377</v>
      </c>
      <c r="F243" s="25" t="s">
        <v>378</v>
      </c>
      <c r="G243" s="24" t="s">
        <v>25</v>
      </c>
      <c r="H243" s="25" t="s">
        <v>129</v>
      </c>
      <c r="I243" s="31">
        <v>170067</v>
      </c>
      <c r="J243" s="42">
        <v>178263</v>
      </c>
      <c r="K243" s="61">
        <v>178263</v>
      </c>
      <c r="L243" s="31">
        <f t="shared" si="30"/>
        <v>170067</v>
      </c>
      <c r="M243" s="31"/>
      <c r="N243" s="33"/>
      <c r="O243" s="30"/>
      <c r="P243" s="34"/>
      <c r="Q243" s="34"/>
      <c r="R243" s="34"/>
      <c r="S243" s="35">
        <v>46021</v>
      </c>
      <c r="T243" s="34"/>
      <c r="U243" s="36"/>
      <c r="V243" s="34"/>
      <c r="W243" s="37"/>
    </row>
    <row r="244" spans="1:23" s="29" customFormat="1" ht="30" customHeight="1" x14ac:dyDescent="0.2">
      <c r="A244" s="24">
        <f t="shared" si="34"/>
        <v>240</v>
      </c>
      <c r="B244" s="24">
        <v>2024</v>
      </c>
      <c r="C244" s="30" t="s">
        <v>274</v>
      </c>
      <c r="D244" s="30" t="s">
        <v>351</v>
      </c>
      <c r="E244" s="30" t="s">
        <v>377</v>
      </c>
      <c r="F244" s="25" t="s">
        <v>378</v>
      </c>
      <c r="G244" s="24" t="s">
        <v>25</v>
      </c>
      <c r="H244" s="25" t="s">
        <v>264</v>
      </c>
      <c r="I244" s="31">
        <v>229488</v>
      </c>
      <c r="J244" s="42">
        <v>278109</v>
      </c>
      <c r="K244" s="61">
        <v>278109</v>
      </c>
      <c r="L244" s="31">
        <f t="shared" si="30"/>
        <v>229488</v>
      </c>
      <c r="M244" s="31"/>
      <c r="N244" s="33"/>
      <c r="O244" s="30"/>
      <c r="P244" s="34"/>
      <c r="Q244" s="34"/>
      <c r="R244" s="34"/>
      <c r="S244" s="35">
        <v>46021</v>
      </c>
      <c r="T244" s="34"/>
      <c r="U244" s="36"/>
      <c r="V244" s="34"/>
      <c r="W244" s="37"/>
    </row>
    <row r="245" spans="1:23" s="29" customFormat="1" ht="30" customHeight="1" x14ac:dyDescent="0.2">
      <c r="A245" s="24">
        <f t="shared" si="34"/>
        <v>241</v>
      </c>
      <c r="B245" s="24">
        <v>2024</v>
      </c>
      <c r="C245" s="30" t="s">
        <v>274</v>
      </c>
      <c r="D245" s="30" t="s">
        <v>351</v>
      </c>
      <c r="E245" s="30" t="s">
        <v>379</v>
      </c>
      <c r="F245" s="25" t="s">
        <v>380</v>
      </c>
      <c r="G245" s="24" t="s">
        <v>25</v>
      </c>
      <c r="H245" s="25" t="s">
        <v>26</v>
      </c>
      <c r="I245" s="31">
        <v>3760056.5225147996</v>
      </c>
      <c r="J245" s="42">
        <f t="shared" si="33"/>
        <v>3760056.5225147996</v>
      </c>
      <c r="K245" s="61">
        <f t="shared" ref="K245:K256" si="38">IF(P245&gt;0,P245,L245)</f>
        <v>3760056.5225147996</v>
      </c>
      <c r="L245" s="31">
        <f t="shared" si="30"/>
        <v>3760056.5225147996</v>
      </c>
      <c r="M245" s="31"/>
      <c r="N245" s="33">
        <f t="shared" si="36"/>
        <v>80465.209581816714</v>
      </c>
      <c r="O245" s="30"/>
      <c r="P245" s="34"/>
      <c r="Q245" s="34"/>
      <c r="R245" s="34"/>
      <c r="S245" s="35">
        <v>46021</v>
      </c>
      <c r="T245" s="34"/>
      <c r="U245" s="36"/>
      <c r="V245" s="34"/>
      <c r="W245" s="37"/>
    </row>
    <row r="246" spans="1:23" s="29" customFormat="1" ht="30" customHeight="1" x14ac:dyDescent="0.2">
      <c r="A246" s="24">
        <f t="shared" si="34"/>
        <v>242</v>
      </c>
      <c r="B246" s="24">
        <v>2024</v>
      </c>
      <c r="C246" s="30" t="s">
        <v>274</v>
      </c>
      <c r="D246" s="30" t="s">
        <v>351</v>
      </c>
      <c r="E246" s="30" t="s">
        <v>381</v>
      </c>
      <c r="F246" s="25" t="s">
        <v>382</v>
      </c>
      <c r="G246" s="24" t="s">
        <v>25</v>
      </c>
      <c r="H246" s="25" t="s">
        <v>26</v>
      </c>
      <c r="I246" s="31">
        <v>2312143</v>
      </c>
      <c r="J246" s="42">
        <v>2843483</v>
      </c>
      <c r="K246" s="61">
        <v>2843483</v>
      </c>
      <c r="L246" s="31">
        <f t="shared" si="30"/>
        <v>2312143</v>
      </c>
      <c r="M246" s="31"/>
      <c r="N246" s="33">
        <f t="shared" si="36"/>
        <v>60850.536199999995</v>
      </c>
      <c r="O246" s="30"/>
      <c r="P246" s="34"/>
      <c r="Q246" s="34"/>
      <c r="R246" s="34"/>
      <c r="S246" s="35">
        <v>46021</v>
      </c>
      <c r="T246" s="34"/>
      <c r="U246" s="36"/>
      <c r="V246" s="34"/>
      <c r="W246" s="37"/>
    </row>
    <row r="247" spans="1:23" s="29" customFormat="1" ht="30" customHeight="1" x14ac:dyDescent="0.2">
      <c r="A247" s="24">
        <f t="shared" si="34"/>
        <v>243</v>
      </c>
      <c r="B247" s="24">
        <v>2024</v>
      </c>
      <c r="C247" s="30" t="s">
        <v>274</v>
      </c>
      <c r="D247" s="30" t="s">
        <v>351</v>
      </c>
      <c r="E247" s="30" t="s">
        <v>381</v>
      </c>
      <c r="F247" s="25" t="s">
        <v>382</v>
      </c>
      <c r="G247" s="24" t="s">
        <v>25</v>
      </c>
      <c r="H247" s="25" t="s">
        <v>58</v>
      </c>
      <c r="I247" s="31">
        <v>5520398</v>
      </c>
      <c r="J247" s="42">
        <v>6116147</v>
      </c>
      <c r="K247" s="61">
        <v>6116147</v>
      </c>
      <c r="L247" s="31">
        <f t="shared" si="30"/>
        <v>5520398</v>
      </c>
      <c r="M247" s="31"/>
      <c r="N247" s="33">
        <f t="shared" si="36"/>
        <v>130885.54579999999</v>
      </c>
      <c r="O247" s="30"/>
      <c r="P247" s="34"/>
      <c r="Q247" s="34"/>
      <c r="R247" s="34"/>
      <c r="S247" s="35">
        <v>46021</v>
      </c>
      <c r="T247" s="34"/>
      <c r="U247" s="36"/>
      <c r="V247" s="34"/>
      <c r="W247" s="37"/>
    </row>
    <row r="248" spans="1:23" s="29" customFormat="1" ht="30" customHeight="1" x14ac:dyDescent="0.2">
      <c r="A248" s="24">
        <f t="shared" si="34"/>
        <v>244</v>
      </c>
      <c r="B248" s="24">
        <v>2024</v>
      </c>
      <c r="C248" s="30" t="s">
        <v>274</v>
      </c>
      <c r="D248" s="30" t="s">
        <v>351</v>
      </c>
      <c r="E248" s="30" t="s">
        <v>381</v>
      </c>
      <c r="F248" s="33" t="s">
        <v>382</v>
      </c>
      <c r="G248" s="33" t="s">
        <v>25</v>
      </c>
      <c r="H248" s="33" t="s">
        <v>45</v>
      </c>
      <c r="I248" s="33">
        <v>497901</v>
      </c>
      <c r="J248" s="63">
        <v>698750</v>
      </c>
      <c r="K248" s="61">
        <v>698750</v>
      </c>
      <c r="L248" s="31">
        <f t="shared" si="30"/>
        <v>497901</v>
      </c>
      <c r="M248" s="31"/>
      <c r="N248" s="33">
        <f t="shared" si="36"/>
        <v>14953.25</v>
      </c>
      <c r="O248" s="33"/>
      <c r="P248" s="33"/>
      <c r="Q248" s="33"/>
      <c r="R248" s="33"/>
      <c r="S248" s="64">
        <v>46021</v>
      </c>
      <c r="T248" s="33"/>
      <c r="U248" s="36"/>
      <c r="V248" s="34"/>
      <c r="W248" s="37"/>
    </row>
    <row r="249" spans="1:23" s="29" customFormat="1" ht="30" customHeight="1" x14ac:dyDescent="0.2">
      <c r="A249" s="24">
        <f t="shared" si="34"/>
        <v>245</v>
      </c>
      <c r="B249" s="24">
        <v>2024</v>
      </c>
      <c r="C249" s="30" t="s">
        <v>274</v>
      </c>
      <c r="D249" s="30" t="s">
        <v>351</v>
      </c>
      <c r="E249" s="30" t="s">
        <v>381</v>
      </c>
      <c r="F249" s="33" t="s">
        <v>382</v>
      </c>
      <c r="G249" s="33" t="s">
        <v>25</v>
      </c>
      <c r="H249" s="33" t="s">
        <v>47</v>
      </c>
      <c r="I249" s="33">
        <v>268362.0778317537</v>
      </c>
      <c r="J249" s="63">
        <f t="shared" si="33"/>
        <v>268362.0778317537</v>
      </c>
      <c r="K249" s="61">
        <f t="shared" si="38"/>
        <v>268362.0778317537</v>
      </c>
      <c r="L249" s="31">
        <f t="shared" si="30"/>
        <v>268362.0778317537</v>
      </c>
      <c r="M249" s="31"/>
      <c r="N249" s="33">
        <f t="shared" si="36"/>
        <v>5742.9484655995293</v>
      </c>
      <c r="O249" s="33"/>
      <c r="P249" s="33"/>
      <c r="Q249" s="33"/>
      <c r="R249" s="33"/>
      <c r="S249" s="64">
        <v>46021</v>
      </c>
      <c r="T249" s="33"/>
      <c r="U249" s="36"/>
      <c r="V249" s="34"/>
      <c r="W249" s="37"/>
    </row>
    <row r="250" spans="1:23" s="29" customFormat="1" ht="30" customHeight="1" x14ac:dyDescent="0.2">
      <c r="A250" s="24">
        <f t="shared" si="34"/>
        <v>246</v>
      </c>
      <c r="B250" s="24">
        <v>2024</v>
      </c>
      <c r="C250" s="30" t="s">
        <v>274</v>
      </c>
      <c r="D250" s="30" t="s">
        <v>351</v>
      </c>
      <c r="E250" s="30" t="s">
        <v>381</v>
      </c>
      <c r="F250" s="33" t="s">
        <v>382</v>
      </c>
      <c r="G250" s="33" t="s">
        <v>25</v>
      </c>
      <c r="H250" s="33" t="s">
        <v>319</v>
      </c>
      <c r="I250" s="33">
        <v>300597.5</v>
      </c>
      <c r="J250" s="63">
        <v>355824</v>
      </c>
      <c r="K250" s="55">
        <v>355824</v>
      </c>
      <c r="L250" s="33">
        <f t="shared" si="30"/>
        <v>300597.5</v>
      </c>
      <c r="M250" s="33"/>
      <c r="N250" s="33"/>
      <c r="O250" s="33"/>
      <c r="P250" s="33"/>
      <c r="Q250" s="33"/>
      <c r="R250" s="33"/>
      <c r="S250" s="64">
        <v>46021</v>
      </c>
      <c r="T250" s="33"/>
      <c r="U250" s="36"/>
      <c r="V250" s="34"/>
      <c r="W250" s="37"/>
    </row>
    <row r="251" spans="1:23" s="29" customFormat="1" ht="30" customHeight="1" x14ac:dyDescent="0.2">
      <c r="A251" s="24">
        <f t="shared" si="34"/>
        <v>247</v>
      </c>
      <c r="B251" s="24">
        <v>2024</v>
      </c>
      <c r="C251" s="30" t="s">
        <v>274</v>
      </c>
      <c r="D251" s="30" t="s">
        <v>351</v>
      </c>
      <c r="E251" s="30" t="s">
        <v>381</v>
      </c>
      <c r="F251" s="33" t="s">
        <v>382</v>
      </c>
      <c r="G251" s="33" t="s">
        <v>25</v>
      </c>
      <c r="H251" s="33" t="s">
        <v>50</v>
      </c>
      <c r="I251" s="33">
        <v>293842.5</v>
      </c>
      <c r="J251" s="63">
        <f t="shared" si="33"/>
        <v>293842.5</v>
      </c>
      <c r="K251" s="55">
        <f t="shared" si="38"/>
        <v>293842.5</v>
      </c>
      <c r="L251" s="33">
        <f t="shared" si="30"/>
        <v>293842.5</v>
      </c>
      <c r="M251" s="33"/>
      <c r="N251" s="33"/>
      <c r="O251" s="33"/>
      <c r="P251" s="33"/>
      <c r="Q251" s="33"/>
      <c r="R251" s="33"/>
      <c r="S251" s="64">
        <v>46021</v>
      </c>
      <c r="T251" s="33"/>
      <c r="U251" s="36"/>
      <c r="V251" s="34"/>
      <c r="W251" s="37"/>
    </row>
    <row r="252" spans="1:23" s="29" customFormat="1" ht="30" customHeight="1" x14ac:dyDescent="0.2">
      <c r="A252" s="24">
        <f t="shared" si="34"/>
        <v>248</v>
      </c>
      <c r="B252" s="24">
        <v>2024</v>
      </c>
      <c r="C252" s="30" t="s">
        <v>274</v>
      </c>
      <c r="D252" s="30" t="s">
        <v>351</v>
      </c>
      <c r="E252" s="30" t="s">
        <v>381</v>
      </c>
      <c r="F252" s="33" t="s">
        <v>382</v>
      </c>
      <c r="G252" s="33" t="s">
        <v>25</v>
      </c>
      <c r="H252" s="33" t="s">
        <v>70</v>
      </c>
      <c r="I252" s="33">
        <v>280332.5</v>
      </c>
      <c r="J252" s="63">
        <f t="shared" si="33"/>
        <v>280332.5</v>
      </c>
      <c r="K252" s="55">
        <f t="shared" si="38"/>
        <v>280332.5</v>
      </c>
      <c r="L252" s="33">
        <f t="shared" si="30"/>
        <v>280332.5</v>
      </c>
      <c r="M252" s="33"/>
      <c r="N252" s="33"/>
      <c r="O252" s="33"/>
      <c r="P252" s="33"/>
      <c r="Q252" s="33"/>
      <c r="R252" s="33"/>
      <c r="S252" s="64">
        <v>46021</v>
      </c>
      <c r="T252" s="33"/>
      <c r="U252" s="36"/>
      <c r="V252" s="34"/>
      <c r="W252" s="37"/>
    </row>
    <row r="253" spans="1:23" s="29" customFormat="1" ht="30" customHeight="1" x14ac:dyDescent="0.2">
      <c r="A253" s="24">
        <f t="shared" si="34"/>
        <v>249</v>
      </c>
      <c r="B253" s="24">
        <v>2024</v>
      </c>
      <c r="C253" s="30" t="s">
        <v>274</v>
      </c>
      <c r="D253" s="30" t="s">
        <v>351</v>
      </c>
      <c r="E253" s="30" t="s">
        <v>381</v>
      </c>
      <c r="F253" s="33" t="s">
        <v>382</v>
      </c>
      <c r="G253" s="33" t="s">
        <v>25</v>
      </c>
      <c r="H253" s="33" t="s">
        <v>264</v>
      </c>
      <c r="I253" s="33">
        <v>378280</v>
      </c>
      <c r="J253" s="63">
        <f t="shared" si="33"/>
        <v>378280</v>
      </c>
      <c r="K253" s="55">
        <f t="shared" si="38"/>
        <v>378280</v>
      </c>
      <c r="L253" s="33">
        <f t="shared" si="30"/>
        <v>378280</v>
      </c>
      <c r="M253" s="33"/>
      <c r="N253" s="33"/>
      <c r="O253" s="33"/>
      <c r="P253" s="33"/>
      <c r="Q253" s="33"/>
      <c r="R253" s="33"/>
      <c r="S253" s="64">
        <v>46021</v>
      </c>
      <c r="T253" s="33"/>
      <c r="U253" s="36"/>
      <c r="V253" s="34"/>
      <c r="W253" s="37"/>
    </row>
    <row r="254" spans="1:23" s="29" customFormat="1" ht="30" customHeight="1" x14ac:dyDescent="0.2">
      <c r="A254" s="24">
        <f t="shared" si="34"/>
        <v>250</v>
      </c>
      <c r="B254" s="24">
        <v>2024</v>
      </c>
      <c r="C254" s="30" t="s">
        <v>274</v>
      </c>
      <c r="D254" s="30" t="s">
        <v>351</v>
      </c>
      <c r="E254" s="30" t="s">
        <v>383</v>
      </c>
      <c r="F254" s="33" t="s">
        <v>384</v>
      </c>
      <c r="G254" s="33" t="s">
        <v>25</v>
      </c>
      <c r="H254" s="33" t="s">
        <v>45</v>
      </c>
      <c r="I254" s="33">
        <v>1080811.9626707998</v>
      </c>
      <c r="J254" s="63">
        <f t="shared" si="33"/>
        <v>1080811.9626707998</v>
      </c>
      <c r="K254" s="55">
        <f t="shared" si="38"/>
        <v>1080811.9626707998</v>
      </c>
      <c r="L254" s="33">
        <f t="shared" si="30"/>
        <v>1080811.9626707998</v>
      </c>
      <c r="M254" s="33"/>
      <c r="N254" s="33">
        <f t="shared" si="36"/>
        <v>23129.376001155113</v>
      </c>
      <c r="O254" s="33"/>
      <c r="P254" s="33"/>
      <c r="Q254" s="33"/>
      <c r="R254" s="33"/>
      <c r="S254" s="64">
        <v>46021</v>
      </c>
      <c r="T254" s="33"/>
      <c r="U254" s="36"/>
      <c r="V254" s="34"/>
      <c r="W254" s="37"/>
    </row>
    <row r="255" spans="1:23" s="29" customFormat="1" ht="30" customHeight="1" x14ac:dyDescent="0.2">
      <c r="A255" s="24">
        <f t="shared" si="34"/>
        <v>251</v>
      </c>
      <c r="B255" s="24">
        <v>2024</v>
      </c>
      <c r="C255" s="30" t="s">
        <v>274</v>
      </c>
      <c r="D255" s="30" t="s">
        <v>351</v>
      </c>
      <c r="E255" s="30" t="s">
        <v>383</v>
      </c>
      <c r="F255" s="33" t="s">
        <v>384</v>
      </c>
      <c r="G255" s="33" t="s">
        <v>25</v>
      </c>
      <c r="H255" s="33" t="s">
        <v>46</v>
      </c>
      <c r="I255" s="33">
        <v>1569345.1455563998</v>
      </c>
      <c r="J255" s="63">
        <f t="shared" si="33"/>
        <v>1569345.1455563998</v>
      </c>
      <c r="K255" s="55">
        <f t="shared" si="38"/>
        <v>1569345.1455563998</v>
      </c>
      <c r="L255" s="33">
        <f t="shared" si="30"/>
        <v>1569345.1455563998</v>
      </c>
      <c r="M255" s="33"/>
      <c r="N255" s="33">
        <f t="shared" si="36"/>
        <v>33583.986114906955</v>
      </c>
      <c r="O255" s="33"/>
      <c r="P255" s="33"/>
      <c r="Q255" s="33"/>
      <c r="R255" s="33"/>
      <c r="S255" s="64">
        <v>46021</v>
      </c>
      <c r="T255" s="33"/>
      <c r="U255" s="36"/>
      <c r="V255" s="34"/>
      <c r="W255" s="37"/>
    </row>
    <row r="256" spans="1:23" s="29" customFormat="1" ht="30" customHeight="1" x14ac:dyDescent="0.2">
      <c r="A256" s="24">
        <f t="shared" si="34"/>
        <v>252</v>
      </c>
      <c r="B256" s="24">
        <v>2024</v>
      </c>
      <c r="C256" s="30" t="s">
        <v>274</v>
      </c>
      <c r="D256" s="30" t="s">
        <v>351</v>
      </c>
      <c r="E256" s="30" t="s">
        <v>383</v>
      </c>
      <c r="F256" s="33" t="s">
        <v>384</v>
      </c>
      <c r="G256" s="33" t="s">
        <v>25</v>
      </c>
      <c r="H256" s="33" t="s">
        <v>47</v>
      </c>
      <c r="I256" s="33">
        <v>2024243.7299495996</v>
      </c>
      <c r="J256" s="63">
        <f t="shared" si="33"/>
        <v>2024243.7299495996</v>
      </c>
      <c r="K256" s="55">
        <f t="shared" si="38"/>
        <v>2024243.7299495996</v>
      </c>
      <c r="L256" s="33">
        <f t="shared" si="30"/>
        <v>2024243.7299495996</v>
      </c>
      <c r="M256" s="33"/>
      <c r="N256" s="33">
        <f t="shared" si="36"/>
        <v>43318.815820921431</v>
      </c>
      <c r="O256" s="33"/>
      <c r="P256" s="33"/>
      <c r="Q256" s="33"/>
      <c r="R256" s="33"/>
      <c r="S256" s="64">
        <v>46021</v>
      </c>
      <c r="T256" s="33"/>
      <c r="U256" s="36"/>
      <c r="V256" s="34"/>
      <c r="W256" s="37"/>
    </row>
    <row r="257" spans="1:23" s="29" customFormat="1" ht="30" customHeight="1" x14ac:dyDescent="0.2">
      <c r="A257" s="24">
        <f t="shared" si="34"/>
        <v>253</v>
      </c>
      <c r="B257" s="24">
        <v>2024</v>
      </c>
      <c r="C257" s="30" t="s">
        <v>274</v>
      </c>
      <c r="D257" s="30" t="s">
        <v>351</v>
      </c>
      <c r="E257" s="30" t="s">
        <v>385</v>
      </c>
      <c r="F257" s="33" t="s">
        <v>386</v>
      </c>
      <c r="G257" s="33" t="s">
        <v>25</v>
      </c>
      <c r="H257" s="33" t="s">
        <v>96</v>
      </c>
      <c r="I257" s="33">
        <v>1893773.5572899999</v>
      </c>
      <c r="J257" s="63">
        <v>1745242.8</v>
      </c>
      <c r="K257" s="55">
        <v>560042.40000000014</v>
      </c>
      <c r="L257" s="33">
        <v>1185200.3999999999</v>
      </c>
      <c r="M257" s="33">
        <v>1185200.3999999999</v>
      </c>
      <c r="N257" s="33">
        <f t="shared" si="36"/>
        <v>37348.195919999998</v>
      </c>
      <c r="O257" s="33"/>
      <c r="P257" s="33"/>
      <c r="Q257" s="33"/>
      <c r="R257" s="33"/>
      <c r="S257" s="64">
        <v>46021</v>
      </c>
      <c r="T257" s="33"/>
      <c r="U257" s="36"/>
      <c r="V257" s="34"/>
    </row>
    <row r="258" spans="1:23" s="29" customFormat="1" ht="30" customHeight="1" x14ac:dyDescent="0.2">
      <c r="A258" s="24">
        <f t="shared" si="34"/>
        <v>254</v>
      </c>
      <c r="B258" s="24">
        <v>2024</v>
      </c>
      <c r="C258" s="30" t="s">
        <v>274</v>
      </c>
      <c r="D258" s="30" t="s">
        <v>351</v>
      </c>
      <c r="E258" s="30" t="s">
        <v>385</v>
      </c>
      <c r="F258" s="33" t="s">
        <v>386</v>
      </c>
      <c r="G258" s="33" t="s">
        <v>25</v>
      </c>
      <c r="H258" s="33" t="s">
        <v>79</v>
      </c>
      <c r="I258" s="33">
        <v>1855127.3481092025</v>
      </c>
      <c r="J258" s="47">
        <v>852605.3</v>
      </c>
      <c r="K258" s="48">
        <v>852605.3</v>
      </c>
      <c r="L258" s="33"/>
      <c r="M258" s="33"/>
      <c r="N258" s="33">
        <f t="shared" si="36"/>
        <v>18245.753420000001</v>
      </c>
      <c r="O258" s="33"/>
      <c r="P258" s="33"/>
      <c r="Q258" s="33"/>
      <c r="R258" s="33"/>
      <c r="S258" s="64">
        <v>46021</v>
      </c>
      <c r="T258" s="33"/>
      <c r="U258" s="36"/>
      <c r="V258" s="34"/>
      <c r="W258" s="37"/>
    </row>
    <row r="259" spans="1:23" s="29" customFormat="1" ht="30" customHeight="1" x14ac:dyDescent="0.2">
      <c r="A259" s="24">
        <f t="shared" si="34"/>
        <v>255</v>
      </c>
      <c r="B259" s="24">
        <v>2024</v>
      </c>
      <c r="C259" s="30" t="s">
        <v>274</v>
      </c>
      <c r="D259" s="30" t="s">
        <v>351</v>
      </c>
      <c r="E259" s="30" t="s">
        <v>385</v>
      </c>
      <c r="F259" s="33" t="s">
        <v>386</v>
      </c>
      <c r="G259" s="33" t="s">
        <v>25</v>
      </c>
      <c r="H259" s="33" t="s">
        <v>37</v>
      </c>
      <c r="I259" s="33">
        <v>4835728</v>
      </c>
      <c r="J259" s="63">
        <v>5379242</v>
      </c>
      <c r="K259" s="55">
        <f>J259-M259</f>
        <v>3865670.6</v>
      </c>
      <c r="L259" s="33">
        <f t="shared" si="30"/>
        <v>4835728</v>
      </c>
      <c r="M259" s="33">
        <v>1513571.4</v>
      </c>
      <c r="N259" s="33">
        <f t="shared" si="36"/>
        <v>115115.7788</v>
      </c>
      <c r="O259" s="33"/>
      <c r="P259" s="33"/>
      <c r="Q259" s="33"/>
      <c r="R259" s="33"/>
      <c r="S259" s="64">
        <v>46021</v>
      </c>
      <c r="T259" s="33"/>
      <c r="U259" s="36"/>
      <c r="V259" s="34"/>
      <c r="W259" s="37"/>
    </row>
    <row r="260" spans="1:23" s="29" customFormat="1" ht="30" customHeight="1" x14ac:dyDescent="0.2">
      <c r="A260" s="24">
        <f t="shared" si="34"/>
        <v>256</v>
      </c>
      <c r="B260" s="24">
        <v>2024</v>
      </c>
      <c r="C260" s="30" t="s">
        <v>274</v>
      </c>
      <c r="D260" s="30" t="s">
        <v>351</v>
      </c>
      <c r="E260" s="30" t="s">
        <v>385</v>
      </c>
      <c r="F260" s="33" t="s">
        <v>386</v>
      </c>
      <c r="G260" s="33" t="s">
        <v>25</v>
      </c>
      <c r="H260" s="33" t="s">
        <v>31</v>
      </c>
      <c r="I260" s="33">
        <v>497535</v>
      </c>
      <c r="J260" s="63">
        <v>520996</v>
      </c>
      <c r="K260" s="55">
        <v>520996</v>
      </c>
      <c r="L260" s="33">
        <f t="shared" si="30"/>
        <v>497535</v>
      </c>
      <c r="M260" s="33"/>
      <c r="N260" s="33"/>
      <c r="O260" s="33"/>
      <c r="P260" s="33"/>
      <c r="Q260" s="33"/>
      <c r="R260" s="33"/>
      <c r="S260" s="64">
        <v>46021</v>
      </c>
      <c r="T260" s="33"/>
      <c r="U260" s="36"/>
      <c r="V260" s="34"/>
      <c r="W260" s="37"/>
    </row>
    <row r="261" spans="1:23" s="29" customFormat="1" ht="30" customHeight="1" x14ac:dyDescent="0.2">
      <c r="A261" s="24">
        <f t="shared" si="34"/>
        <v>257</v>
      </c>
      <c r="B261" s="24">
        <v>2024</v>
      </c>
      <c r="C261" s="30" t="s">
        <v>274</v>
      </c>
      <c r="D261" s="30" t="s">
        <v>351</v>
      </c>
      <c r="E261" s="30" t="s">
        <v>387</v>
      </c>
      <c r="F261" s="25" t="s">
        <v>388</v>
      </c>
      <c r="G261" s="24" t="s">
        <v>25</v>
      </c>
      <c r="H261" s="25" t="s">
        <v>37</v>
      </c>
      <c r="I261" s="31">
        <v>5060334.84</v>
      </c>
      <c r="J261" s="42">
        <f t="shared" si="33"/>
        <v>5060334.84</v>
      </c>
      <c r="K261" s="55">
        <f>J261-M261</f>
        <v>3674179.3499999996</v>
      </c>
      <c r="L261" s="33">
        <f t="shared" si="30"/>
        <v>5060334.84</v>
      </c>
      <c r="M261" s="33">
        <v>1386155.49</v>
      </c>
      <c r="N261" s="33">
        <f t="shared" si="36"/>
        <v>108291.16557599998</v>
      </c>
      <c r="O261" s="33"/>
      <c r="P261" s="33"/>
      <c r="Q261" s="33"/>
      <c r="R261" s="33"/>
      <c r="S261" s="64">
        <v>46021</v>
      </c>
      <c r="T261" s="34"/>
      <c r="U261" s="36"/>
      <c r="V261" s="34"/>
      <c r="W261" s="37"/>
    </row>
    <row r="262" spans="1:23" s="29" customFormat="1" ht="30" customHeight="1" x14ac:dyDescent="0.2">
      <c r="A262" s="24">
        <f t="shared" si="34"/>
        <v>258</v>
      </c>
      <c r="B262" s="24">
        <v>2024</v>
      </c>
      <c r="C262" s="30" t="s">
        <v>274</v>
      </c>
      <c r="D262" s="30" t="s">
        <v>351</v>
      </c>
      <c r="E262" s="30" t="s">
        <v>387</v>
      </c>
      <c r="F262" s="25" t="s">
        <v>388</v>
      </c>
      <c r="G262" s="24" t="s">
        <v>25</v>
      </c>
      <c r="H262" s="25" t="s">
        <v>31</v>
      </c>
      <c r="I262" s="31">
        <v>375150</v>
      </c>
      <c r="J262" s="42">
        <v>392840</v>
      </c>
      <c r="K262" s="55">
        <v>392840</v>
      </c>
      <c r="L262" s="33">
        <f t="shared" si="30"/>
        <v>375150</v>
      </c>
      <c r="M262" s="33"/>
      <c r="N262" s="33"/>
      <c r="O262" s="33"/>
      <c r="P262" s="33"/>
      <c r="Q262" s="33"/>
      <c r="R262" s="33"/>
      <c r="S262" s="64">
        <v>46021</v>
      </c>
      <c r="T262" s="34"/>
      <c r="U262" s="36"/>
      <c r="V262" s="34"/>
      <c r="W262" s="37"/>
    </row>
    <row r="263" spans="1:23" s="29" customFormat="1" ht="30" customHeight="1" x14ac:dyDescent="0.2">
      <c r="A263" s="24">
        <f t="shared" si="34"/>
        <v>259</v>
      </c>
      <c r="B263" s="24">
        <v>2024</v>
      </c>
      <c r="C263" s="30" t="s">
        <v>274</v>
      </c>
      <c r="D263" s="30" t="s">
        <v>351</v>
      </c>
      <c r="E263" s="30" t="s">
        <v>389</v>
      </c>
      <c r="F263" s="25" t="s">
        <v>390</v>
      </c>
      <c r="G263" s="24" t="s">
        <v>25</v>
      </c>
      <c r="H263" s="25" t="s">
        <v>45</v>
      </c>
      <c r="I263" s="31">
        <v>687628.62629999989</v>
      </c>
      <c r="J263" s="42">
        <f t="shared" si="33"/>
        <v>687628.62629999989</v>
      </c>
      <c r="K263" s="55">
        <f t="shared" ref="K263:K271" si="39">IF(P263&gt;0,P263,L263)</f>
        <v>687628.62629999989</v>
      </c>
      <c r="L263" s="33">
        <f t="shared" si="30"/>
        <v>687628.62629999989</v>
      </c>
      <c r="M263" s="33"/>
      <c r="N263" s="33">
        <f t="shared" si="36"/>
        <v>14715.252602819997</v>
      </c>
      <c r="O263" s="33"/>
      <c r="P263" s="33"/>
      <c r="Q263" s="33"/>
      <c r="R263" s="33"/>
      <c r="S263" s="64">
        <v>46021</v>
      </c>
      <c r="T263" s="34"/>
      <c r="U263" s="36"/>
      <c r="V263" s="34"/>
      <c r="W263" s="37"/>
    </row>
    <row r="264" spans="1:23" s="29" customFormat="1" ht="30" customHeight="1" x14ac:dyDescent="0.2">
      <c r="A264" s="24">
        <f t="shared" si="34"/>
        <v>260</v>
      </c>
      <c r="B264" s="24">
        <v>2024</v>
      </c>
      <c r="C264" s="30" t="s">
        <v>274</v>
      </c>
      <c r="D264" s="30" t="s">
        <v>351</v>
      </c>
      <c r="E264" s="30" t="s">
        <v>389</v>
      </c>
      <c r="F264" s="25" t="s">
        <v>390</v>
      </c>
      <c r="G264" s="32" t="s">
        <v>25</v>
      </c>
      <c r="H264" s="32" t="s">
        <v>47</v>
      </c>
      <c r="I264" s="32">
        <v>513905.65387199994</v>
      </c>
      <c r="J264" s="42">
        <f t="shared" si="33"/>
        <v>513905.65387199994</v>
      </c>
      <c r="K264" s="27">
        <f t="shared" si="39"/>
        <v>513905.65387199994</v>
      </c>
      <c r="L264" s="32">
        <f t="shared" si="30"/>
        <v>513905.65387199994</v>
      </c>
      <c r="M264" s="32"/>
      <c r="N264" s="32">
        <f t="shared" si="36"/>
        <v>10997.580992860798</v>
      </c>
      <c r="O264" s="33"/>
      <c r="P264" s="33"/>
      <c r="Q264" s="33"/>
      <c r="R264" s="33"/>
      <c r="S264" s="64">
        <v>46021</v>
      </c>
      <c r="T264" s="34"/>
      <c r="U264" s="36"/>
      <c r="V264" s="34"/>
      <c r="W264" s="37"/>
    </row>
    <row r="265" spans="1:23" s="29" customFormat="1" ht="30" customHeight="1" x14ac:dyDescent="0.2">
      <c r="A265" s="24">
        <f t="shared" si="34"/>
        <v>261</v>
      </c>
      <c r="B265" s="24">
        <v>2025</v>
      </c>
      <c r="C265" s="30" t="s">
        <v>274</v>
      </c>
      <c r="D265" s="30" t="s">
        <v>351</v>
      </c>
      <c r="E265" s="30" t="s">
        <v>391</v>
      </c>
      <c r="F265" s="25" t="s">
        <v>392</v>
      </c>
      <c r="G265" s="32" t="s">
        <v>25</v>
      </c>
      <c r="H265" s="32" t="s">
        <v>96</v>
      </c>
      <c r="I265" s="32">
        <v>3086322.0296123996</v>
      </c>
      <c r="J265" s="49">
        <v>3116749.72</v>
      </c>
      <c r="K265" s="50">
        <v>3116749.72</v>
      </c>
      <c r="L265" s="33"/>
      <c r="M265" s="40"/>
      <c r="N265" s="43">
        <f t="shared" si="36"/>
        <v>66698.444008000006</v>
      </c>
      <c r="O265" s="33"/>
      <c r="P265" s="33">
        <f t="shared" si="37"/>
        <v>0</v>
      </c>
      <c r="Q265" s="33"/>
      <c r="R265" s="33"/>
      <c r="S265" s="64">
        <v>46021</v>
      </c>
      <c r="T265" s="42"/>
      <c r="U265" s="36"/>
      <c r="V265" s="34"/>
      <c r="W265" s="37"/>
    </row>
    <row r="266" spans="1:23" s="29" customFormat="1" ht="30" customHeight="1" x14ac:dyDescent="0.2">
      <c r="A266" s="24">
        <f t="shared" si="34"/>
        <v>262</v>
      </c>
      <c r="B266" s="24">
        <v>2025</v>
      </c>
      <c r="C266" s="30" t="s">
        <v>274</v>
      </c>
      <c r="D266" s="30" t="s">
        <v>351</v>
      </c>
      <c r="E266" s="30" t="s">
        <v>393</v>
      </c>
      <c r="F266" s="25" t="s">
        <v>394</v>
      </c>
      <c r="G266" s="32" t="s">
        <v>25</v>
      </c>
      <c r="H266" s="32" t="s">
        <v>96</v>
      </c>
      <c r="I266" s="32">
        <v>3416584.8660539994</v>
      </c>
      <c r="J266" s="49">
        <v>3234344</v>
      </c>
      <c r="K266" s="50">
        <v>3234344</v>
      </c>
      <c r="L266" s="33"/>
      <c r="M266" s="40"/>
      <c r="N266" s="43">
        <f t="shared" si="36"/>
        <v>69214.961599999995</v>
      </c>
      <c r="O266" s="33"/>
      <c r="P266" s="33">
        <f t="shared" si="37"/>
        <v>0</v>
      </c>
      <c r="Q266" s="33"/>
      <c r="R266" s="33"/>
      <c r="S266" s="64">
        <v>46021</v>
      </c>
      <c r="T266" s="42"/>
      <c r="U266" s="36"/>
      <c r="V266" s="34"/>
      <c r="W266" s="37"/>
    </row>
    <row r="267" spans="1:23" s="29" customFormat="1" ht="30" customHeight="1" x14ac:dyDescent="0.2">
      <c r="A267" s="24">
        <f t="shared" si="34"/>
        <v>263</v>
      </c>
      <c r="B267" s="24">
        <v>2025</v>
      </c>
      <c r="C267" s="30" t="s">
        <v>274</v>
      </c>
      <c r="D267" s="30" t="s">
        <v>351</v>
      </c>
      <c r="E267" s="30" t="s">
        <v>395</v>
      </c>
      <c r="F267" s="25" t="s">
        <v>396</v>
      </c>
      <c r="G267" s="32" t="s">
        <v>25</v>
      </c>
      <c r="H267" s="32" t="s">
        <v>96</v>
      </c>
      <c r="I267" s="32">
        <v>3444602.0116415992</v>
      </c>
      <c r="J267" s="49">
        <v>3340305.37</v>
      </c>
      <c r="K267" s="50">
        <v>3340305.37</v>
      </c>
      <c r="L267" s="33"/>
      <c r="M267" s="40"/>
      <c r="N267" s="43">
        <f t="shared" si="36"/>
        <v>71482.534918000005</v>
      </c>
      <c r="O267" s="30"/>
      <c r="P267" s="42">
        <f t="shared" si="37"/>
        <v>0</v>
      </c>
      <c r="Q267" s="34"/>
      <c r="R267" s="34"/>
      <c r="S267" s="35">
        <v>46021</v>
      </c>
      <c r="T267" s="42"/>
      <c r="U267" s="36"/>
      <c r="V267" s="34"/>
      <c r="W267" s="37"/>
    </row>
    <row r="268" spans="1:23" s="29" customFormat="1" ht="30" customHeight="1" x14ac:dyDescent="0.2">
      <c r="A268" s="24">
        <f t="shared" si="34"/>
        <v>264</v>
      </c>
      <c r="B268" s="24" t="s">
        <v>397</v>
      </c>
      <c r="C268" s="30" t="s">
        <v>274</v>
      </c>
      <c r="D268" s="30" t="s">
        <v>351</v>
      </c>
      <c r="E268" s="30" t="s">
        <v>398</v>
      </c>
      <c r="F268" s="25" t="s">
        <v>399</v>
      </c>
      <c r="G268" s="32" t="s">
        <v>25</v>
      </c>
      <c r="H268" s="32" t="s">
        <v>34</v>
      </c>
      <c r="I268" s="32">
        <v>2374843</v>
      </c>
      <c r="J268" s="32">
        <v>2374843</v>
      </c>
      <c r="K268" s="32">
        <v>2374843</v>
      </c>
      <c r="L268" s="32"/>
      <c r="M268" s="32"/>
      <c r="N268" s="32"/>
      <c r="O268" s="30"/>
      <c r="P268" s="42"/>
      <c r="Q268" s="34"/>
      <c r="R268" s="34"/>
      <c r="S268" s="35">
        <v>46021</v>
      </c>
      <c r="T268" s="34"/>
      <c r="U268" s="36"/>
      <c r="V268" s="34"/>
      <c r="W268" s="37"/>
    </row>
    <row r="269" spans="1:23" s="29" customFormat="1" ht="30" customHeight="1" x14ac:dyDescent="0.2">
      <c r="A269" s="24">
        <f t="shared" si="34"/>
        <v>265</v>
      </c>
      <c r="B269" s="24" t="s">
        <v>397</v>
      </c>
      <c r="C269" s="30" t="s">
        <v>274</v>
      </c>
      <c r="D269" s="30" t="s">
        <v>351</v>
      </c>
      <c r="E269" s="30" t="s">
        <v>398</v>
      </c>
      <c r="F269" s="25" t="s">
        <v>399</v>
      </c>
      <c r="G269" s="32" t="s">
        <v>25</v>
      </c>
      <c r="H269" s="32" t="s">
        <v>264</v>
      </c>
      <c r="I269" s="32">
        <v>1249848</v>
      </c>
      <c r="J269" s="32">
        <v>1249848</v>
      </c>
      <c r="K269" s="32">
        <v>1249848</v>
      </c>
      <c r="L269" s="32"/>
      <c r="M269" s="32"/>
      <c r="N269" s="32"/>
      <c r="O269" s="30"/>
      <c r="P269" s="42"/>
      <c r="Q269" s="34"/>
      <c r="R269" s="34"/>
      <c r="S269" s="35">
        <v>46021</v>
      </c>
      <c r="T269" s="34"/>
      <c r="U269" s="36"/>
      <c r="V269" s="34"/>
      <c r="W269" s="37"/>
    </row>
    <row r="270" spans="1:23" s="29" customFormat="1" ht="30" customHeight="1" x14ac:dyDescent="0.2">
      <c r="A270" s="24">
        <f t="shared" si="34"/>
        <v>266</v>
      </c>
      <c r="B270" s="24">
        <v>2024</v>
      </c>
      <c r="C270" s="30" t="s">
        <v>274</v>
      </c>
      <c r="D270" s="30" t="s">
        <v>351</v>
      </c>
      <c r="E270" s="30" t="s">
        <v>400</v>
      </c>
      <c r="F270" s="25" t="s">
        <v>401</v>
      </c>
      <c r="G270" s="32" t="s">
        <v>25</v>
      </c>
      <c r="H270" s="32" t="s">
        <v>37</v>
      </c>
      <c r="I270" s="32">
        <v>2792018.5294409827</v>
      </c>
      <c r="J270" s="42">
        <f>K270+M270</f>
        <v>1846699.2</v>
      </c>
      <c r="K270" s="27">
        <v>923349.6</v>
      </c>
      <c r="L270" s="32">
        <f t="shared" ref="L270:L328" si="40">I270</f>
        <v>2792018.5294409827</v>
      </c>
      <c r="M270" s="32">
        <v>923349.6</v>
      </c>
      <c r="N270" s="32">
        <f t="shared" si="36"/>
        <v>39519.362879999993</v>
      </c>
      <c r="O270" s="30"/>
      <c r="P270" s="34"/>
      <c r="Q270" s="34"/>
      <c r="R270" s="34"/>
      <c r="S270" s="35">
        <v>46021</v>
      </c>
      <c r="T270" s="34"/>
      <c r="U270" s="36"/>
      <c r="V270" s="34"/>
    </row>
    <row r="271" spans="1:23" s="29" customFormat="1" ht="30" customHeight="1" x14ac:dyDescent="0.2">
      <c r="A271" s="24">
        <f t="shared" si="34"/>
        <v>267</v>
      </c>
      <c r="B271" s="24">
        <v>2024</v>
      </c>
      <c r="C271" s="30" t="s">
        <v>274</v>
      </c>
      <c r="D271" s="30" t="s">
        <v>351</v>
      </c>
      <c r="E271" s="30" t="s">
        <v>402</v>
      </c>
      <c r="F271" s="25" t="s">
        <v>403</v>
      </c>
      <c r="G271" s="32" t="s">
        <v>25</v>
      </c>
      <c r="H271" s="32" t="s">
        <v>26</v>
      </c>
      <c r="I271" s="32">
        <v>709333.74461279984</v>
      </c>
      <c r="J271" s="42">
        <f>IF(P271&gt;0,P271,L271)</f>
        <v>709333.74461279984</v>
      </c>
      <c r="K271" s="27">
        <f t="shared" si="39"/>
        <v>709333.74461279984</v>
      </c>
      <c r="L271" s="32">
        <f t="shared" si="40"/>
        <v>709333.74461279984</v>
      </c>
      <c r="M271" s="32"/>
      <c r="N271" s="32">
        <f t="shared" si="36"/>
        <v>15179.742134713915</v>
      </c>
      <c r="O271" s="30"/>
      <c r="P271" s="34"/>
      <c r="Q271" s="34"/>
      <c r="R271" s="34"/>
      <c r="S271" s="35">
        <v>46021</v>
      </c>
      <c r="T271" s="34"/>
      <c r="U271" s="36"/>
      <c r="V271" s="34"/>
      <c r="W271" s="37"/>
    </row>
    <row r="272" spans="1:23" s="29" customFormat="1" ht="30" customHeight="1" x14ac:dyDescent="0.2">
      <c r="A272" s="24">
        <f t="shared" si="34"/>
        <v>268</v>
      </c>
      <c r="B272" s="24">
        <v>2024</v>
      </c>
      <c r="C272" s="30" t="s">
        <v>274</v>
      </c>
      <c r="D272" s="30" t="s">
        <v>351</v>
      </c>
      <c r="E272" s="30" t="s">
        <v>402</v>
      </c>
      <c r="F272" s="25" t="s">
        <v>403</v>
      </c>
      <c r="G272" s="32" t="s">
        <v>25</v>
      </c>
      <c r="H272" s="32" t="s">
        <v>79</v>
      </c>
      <c r="I272" s="32">
        <v>2279195.6999999997</v>
      </c>
      <c r="J272" s="63">
        <v>2786837.75</v>
      </c>
      <c r="K272" s="55">
        <v>1094834.6000000001</v>
      </c>
      <c r="L272" s="33">
        <v>1692003.15</v>
      </c>
      <c r="M272" s="33">
        <v>1692003.15</v>
      </c>
      <c r="N272" s="32">
        <f t="shared" si="36"/>
        <v>59638.327849999994</v>
      </c>
      <c r="O272" s="30"/>
      <c r="P272" s="34"/>
      <c r="Q272" s="34"/>
      <c r="R272" s="34"/>
      <c r="S272" s="35">
        <v>46021</v>
      </c>
      <c r="T272" s="34"/>
      <c r="U272" s="36"/>
      <c r="V272" s="34"/>
      <c r="W272" s="37"/>
    </row>
    <row r="273" spans="1:23" s="29" customFormat="1" ht="30" customHeight="1" x14ac:dyDescent="0.2">
      <c r="A273" s="24">
        <f t="shared" si="34"/>
        <v>269</v>
      </c>
      <c r="B273" s="24">
        <v>2024</v>
      </c>
      <c r="C273" s="30" t="s">
        <v>274</v>
      </c>
      <c r="D273" s="30" t="s">
        <v>351</v>
      </c>
      <c r="E273" s="30" t="s">
        <v>402</v>
      </c>
      <c r="F273" s="25" t="s">
        <v>403</v>
      </c>
      <c r="G273" s="32" t="s">
        <v>25</v>
      </c>
      <c r="H273" s="32" t="s">
        <v>129</v>
      </c>
      <c r="I273" s="32">
        <v>197355</v>
      </c>
      <c r="J273" s="42">
        <v>206275</v>
      </c>
      <c r="K273" s="27">
        <v>206275</v>
      </c>
      <c r="L273" s="32">
        <f t="shared" si="40"/>
        <v>197355</v>
      </c>
      <c r="M273" s="32"/>
      <c r="N273" s="32"/>
      <c r="O273" s="30"/>
      <c r="P273" s="34"/>
      <c r="Q273" s="34"/>
      <c r="R273" s="34"/>
      <c r="S273" s="35">
        <v>46021</v>
      </c>
      <c r="T273" s="34"/>
      <c r="U273" s="36"/>
      <c r="V273" s="34"/>
      <c r="W273" s="37"/>
    </row>
    <row r="274" spans="1:23" s="29" customFormat="1" ht="30" customHeight="1" x14ac:dyDescent="0.2">
      <c r="A274" s="24">
        <f t="shared" si="34"/>
        <v>270</v>
      </c>
      <c r="B274" s="24">
        <v>2024</v>
      </c>
      <c r="C274" s="30" t="s">
        <v>274</v>
      </c>
      <c r="D274" s="30" t="s">
        <v>351</v>
      </c>
      <c r="E274" s="30" t="s">
        <v>402</v>
      </c>
      <c r="F274" s="25" t="s">
        <v>403</v>
      </c>
      <c r="G274" s="32" t="s">
        <v>25</v>
      </c>
      <c r="H274" s="32" t="s">
        <v>264</v>
      </c>
      <c r="I274" s="32">
        <v>262025</v>
      </c>
      <c r="J274" s="42">
        <v>262728</v>
      </c>
      <c r="K274" s="27">
        <v>262728</v>
      </c>
      <c r="L274" s="32">
        <f t="shared" si="40"/>
        <v>262025</v>
      </c>
      <c r="M274" s="32"/>
      <c r="N274" s="32"/>
      <c r="O274" s="30"/>
      <c r="P274" s="34"/>
      <c r="Q274" s="34"/>
      <c r="R274" s="34"/>
      <c r="S274" s="35">
        <v>46021</v>
      </c>
      <c r="T274" s="34"/>
      <c r="U274" s="36"/>
      <c r="V274" s="34"/>
      <c r="W274" s="37"/>
    </row>
    <row r="275" spans="1:23" s="29" customFormat="1" ht="30" customHeight="1" x14ac:dyDescent="0.2">
      <c r="A275" s="24">
        <f t="shared" si="34"/>
        <v>271</v>
      </c>
      <c r="B275" s="24">
        <v>2024</v>
      </c>
      <c r="C275" s="30" t="s">
        <v>274</v>
      </c>
      <c r="D275" s="30" t="s">
        <v>351</v>
      </c>
      <c r="E275" s="30" t="s">
        <v>404</v>
      </c>
      <c r="F275" s="25" t="s">
        <v>405</v>
      </c>
      <c r="G275" s="32" t="s">
        <v>25</v>
      </c>
      <c r="H275" s="32" t="s">
        <v>26</v>
      </c>
      <c r="I275" s="32">
        <v>558191</v>
      </c>
      <c r="J275" s="42">
        <v>854919</v>
      </c>
      <c r="K275" s="27">
        <v>854919</v>
      </c>
      <c r="L275" s="32">
        <f t="shared" si="40"/>
        <v>558191</v>
      </c>
      <c r="M275" s="32"/>
      <c r="N275" s="32">
        <f t="shared" si="36"/>
        <v>18295.266599999999</v>
      </c>
      <c r="O275" s="30"/>
      <c r="P275" s="34"/>
      <c r="Q275" s="34"/>
      <c r="R275" s="34"/>
      <c r="S275" s="35">
        <v>46021</v>
      </c>
      <c r="T275" s="34"/>
      <c r="U275" s="36"/>
      <c r="V275" s="34"/>
      <c r="W275" s="37"/>
    </row>
    <row r="276" spans="1:23" s="29" customFormat="1" ht="30" customHeight="1" x14ac:dyDescent="0.2">
      <c r="A276" s="24">
        <f t="shared" si="34"/>
        <v>272</v>
      </c>
      <c r="B276" s="24">
        <v>2024</v>
      </c>
      <c r="C276" s="30" t="s">
        <v>274</v>
      </c>
      <c r="D276" s="30" t="s">
        <v>351</v>
      </c>
      <c r="E276" s="30" t="s">
        <v>404</v>
      </c>
      <c r="F276" s="25" t="s">
        <v>405</v>
      </c>
      <c r="G276" s="32" t="s">
        <v>25</v>
      </c>
      <c r="H276" s="32" t="s">
        <v>79</v>
      </c>
      <c r="I276" s="32">
        <v>1818754.97</v>
      </c>
      <c r="J276" s="63">
        <v>2350987.37</v>
      </c>
      <c r="K276" s="55">
        <v>928227.27</v>
      </c>
      <c r="L276" s="33">
        <v>1422760.1</v>
      </c>
      <c r="M276" s="33">
        <v>1422760.1</v>
      </c>
      <c r="N276" s="32">
        <f t="shared" si="36"/>
        <v>50311.129717999997</v>
      </c>
      <c r="O276" s="30"/>
      <c r="P276" s="34"/>
      <c r="Q276" s="34"/>
      <c r="R276" s="34"/>
      <c r="S276" s="35">
        <v>46021</v>
      </c>
      <c r="T276" s="34"/>
      <c r="U276" s="36"/>
      <c r="V276" s="34"/>
      <c r="W276" s="37"/>
    </row>
    <row r="277" spans="1:23" s="29" customFormat="1" ht="30" customHeight="1" x14ac:dyDescent="0.2">
      <c r="A277" s="24">
        <f t="shared" si="34"/>
        <v>273</v>
      </c>
      <c r="B277" s="24">
        <v>2024</v>
      </c>
      <c r="C277" s="30" t="s">
        <v>274</v>
      </c>
      <c r="D277" s="30" t="s">
        <v>351</v>
      </c>
      <c r="E277" s="30" t="s">
        <v>404</v>
      </c>
      <c r="F277" s="25" t="s">
        <v>405</v>
      </c>
      <c r="G277" s="32" t="s">
        <v>25</v>
      </c>
      <c r="H277" s="32" t="s">
        <v>319</v>
      </c>
      <c r="I277" s="32">
        <v>130339</v>
      </c>
      <c r="J277" s="42">
        <v>186186</v>
      </c>
      <c r="K277" s="27">
        <v>186186</v>
      </c>
      <c r="L277" s="32">
        <f t="shared" si="40"/>
        <v>130339</v>
      </c>
      <c r="M277" s="32"/>
      <c r="N277" s="32"/>
      <c r="O277" s="30"/>
      <c r="P277" s="34"/>
      <c r="Q277" s="34"/>
      <c r="R277" s="34"/>
      <c r="S277" s="35">
        <v>46021</v>
      </c>
      <c r="T277" s="34"/>
      <c r="U277" s="36"/>
      <c r="V277" s="34"/>
      <c r="W277" s="37"/>
    </row>
    <row r="278" spans="1:23" s="29" customFormat="1" ht="30" customHeight="1" x14ac:dyDescent="0.2">
      <c r="A278" s="24">
        <f t="shared" si="34"/>
        <v>274</v>
      </c>
      <c r="B278" s="24">
        <v>2024</v>
      </c>
      <c r="C278" s="30" t="s">
        <v>274</v>
      </c>
      <c r="D278" s="30" t="s">
        <v>351</v>
      </c>
      <c r="E278" s="30" t="s">
        <v>404</v>
      </c>
      <c r="F278" s="25" t="s">
        <v>405</v>
      </c>
      <c r="G278" s="24" t="s">
        <v>25</v>
      </c>
      <c r="H278" s="25" t="s">
        <v>129</v>
      </c>
      <c r="I278" s="31">
        <v>123369</v>
      </c>
      <c r="J278" s="42">
        <v>149110</v>
      </c>
      <c r="K278" s="27">
        <v>149110</v>
      </c>
      <c r="L278" s="33">
        <f t="shared" si="40"/>
        <v>123369</v>
      </c>
      <c r="M278" s="33"/>
      <c r="N278" s="33"/>
      <c r="O278" s="30"/>
      <c r="P278" s="34"/>
      <c r="Q278" s="34"/>
      <c r="R278" s="34"/>
      <c r="S278" s="35">
        <v>46021</v>
      </c>
      <c r="T278" s="34"/>
      <c r="U278" s="36"/>
      <c r="V278" s="34"/>
      <c r="W278" s="37"/>
    </row>
    <row r="279" spans="1:23" s="29" customFormat="1" ht="30" customHeight="1" x14ac:dyDescent="0.2">
      <c r="A279" s="24">
        <f t="shared" si="34"/>
        <v>275</v>
      </c>
      <c r="B279" s="24">
        <v>2024</v>
      </c>
      <c r="C279" s="30" t="s">
        <v>274</v>
      </c>
      <c r="D279" s="30" t="s">
        <v>351</v>
      </c>
      <c r="E279" s="30" t="s">
        <v>404</v>
      </c>
      <c r="F279" s="25" t="s">
        <v>405</v>
      </c>
      <c r="G279" s="24" t="s">
        <v>25</v>
      </c>
      <c r="H279" s="25" t="s">
        <v>264</v>
      </c>
      <c r="I279" s="31">
        <v>163795</v>
      </c>
      <c r="J279" s="42">
        <v>171462</v>
      </c>
      <c r="K279" s="27">
        <v>171462</v>
      </c>
      <c r="L279" s="33">
        <f t="shared" si="40"/>
        <v>163795</v>
      </c>
      <c r="M279" s="33"/>
      <c r="N279" s="33"/>
      <c r="O279" s="30"/>
      <c r="P279" s="34"/>
      <c r="Q279" s="34"/>
      <c r="R279" s="34"/>
      <c r="S279" s="35">
        <v>46021</v>
      </c>
      <c r="T279" s="34"/>
      <c r="U279" s="36"/>
      <c r="V279" s="34"/>
      <c r="W279" s="37"/>
    </row>
    <row r="280" spans="1:23" s="29" customFormat="1" ht="30" customHeight="1" x14ac:dyDescent="0.2">
      <c r="A280" s="24">
        <f t="shared" si="34"/>
        <v>276</v>
      </c>
      <c r="B280" s="24">
        <v>2024</v>
      </c>
      <c r="C280" s="30" t="s">
        <v>274</v>
      </c>
      <c r="D280" s="30" t="s">
        <v>351</v>
      </c>
      <c r="E280" s="30" t="s">
        <v>406</v>
      </c>
      <c r="F280" s="25" t="s">
        <v>407</v>
      </c>
      <c r="G280" s="24" t="s">
        <v>25</v>
      </c>
      <c r="H280" s="25" t="s">
        <v>96</v>
      </c>
      <c r="I280" s="31">
        <v>2059608.8108723999</v>
      </c>
      <c r="J280" s="54">
        <v>2055296.4</v>
      </c>
      <c r="K280" s="55">
        <v>712329</v>
      </c>
      <c r="L280" s="33">
        <v>1342967.4</v>
      </c>
      <c r="M280" s="33">
        <v>1342967.4</v>
      </c>
      <c r="N280" s="32">
        <f t="shared" si="36"/>
        <v>43983.342959999994</v>
      </c>
      <c r="O280" s="30"/>
      <c r="P280" s="34"/>
      <c r="Q280" s="34"/>
      <c r="R280" s="34"/>
      <c r="S280" s="35">
        <v>46021</v>
      </c>
      <c r="T280" s="34"/>
      <c r="U280" s="36"/>
      <c r="V280" s="34"/>
    </row>
    <row r="281" spans="1:23" s="29" customFormat="1" ht="30" customHeight="1" x14ac:dyDescent="0.2">
      <c r="A281" s="24">
        <f t="shared" si="34"/>
        <v>277</v>
      </c>
      <c r="B281" s="24">
        <v>2024</v>
      </c>
      <c r="C281" s="30" t="s">
        <v>274</v>
      </c>
      <c r="D281" s="30" t="s">
        <v>351</v>
      </c>
      <c r="E281" s="30" t="s">
        <v>406</v>
      </c>
      <c r="F281" s="25" t="s">
        <v>407</v>
      </c>
      <c r="G281" s="24" t="s">
        <v>25</v>
      </c>
      <c r="H281" s="25" t="s">
        <v>37</v>
      </c>
      <c r="I281" s="31">
        <v>5599264</v>
      </c>
      <c r="J281" s="42">
        <f t="shared" ref="J281:J285" si="41">IF(P281&gt;0,P281,L281)</f>
        <v>5599264</v>
      </c>
      <c r="K281" s="27">
        <f>J281-M281</f>
        <v>4083970.29</v>
      </c>
      <c r="L281" s="32">
        <f t="shared" si="40"/>
        <v>5599264</v>
      </c>
      <c r="M281" s="32">
        <v>1515293.71</v>
      </c>
      <c r="N281" s="32">
        <f t="shared" si="36"/>
        <v>119824.2496</v>
      </c>
      <c r="O281" s="30"/>
      <c r="P281" s="34"/>
      <c r="Q281" s="34"/>
      <c r="R281" s="34"/>
      <c r="S281" s="35">
        <v>46021</v>
      </c>
      <c r="T281" s="34"/>
      <c r="U281" s="36"/>
      <c r="V281" s="34"/>
      <c r="W281" s="37"/>
    </row>
    <row r="282" spans="1:23" s="29" customFormat="1" ht="30" customHeight="1" x14ac:dyDescent="0.2">
      <c r="A282" s="24">
        <f t="shared" si="34"/>
        <v>278</v>
      </c>
      <c r="B282" s="24">
        <v>2024</v>
      </c>
      <c r="C282" s="30" t="s">
        <v>274</v>
      </c>
      <c r="D282" s="30" t="s">
        <v>351</v>
      </c>
      <c r="E282" s="30" t="s">
        <v>406</v>
      </c>
      <c r="F282" s="25" t="s">
        <v>407</v>
      </c>
      <c r="G282" s="24" t="s">
        <v>25</v>
      </c>
      <c r="H282" s="25" t="s">
        <v>79</v>
      </c>
      <c r="I282" s="31">
        <v>1799853.4680637266</v>
      </c>
      <c r="J282" s="42">
        <f t="shared" si="41"/>
        <v>1799853.4680637266</v>
      </c>
      <c r="K282" s="27">
        <f>IF(P282&gt;0,P282,L282)</f>
        <v>1799853.4680637266</v>
      </c>
      <c r="L282" s="32">
        <f t="shared" si="40"/>
        <v>1799853.4680637266</v>
      </c>
      <c r="M282" s="32"/>
      <c r="N282" s="32">
        <f t="shared" si="36"/>
        <v>38516.864216563743</v>
      </c>
      <c r="O282" s="30"/>
      <c r="P282" s="34"/>
      <c r="Q282" s="34"/>
      <c r="R282" s="34"/>
      <c r="S282" s="35">
        <v>46021</v>
      </c>
      <c r="T282" s="34"/>
      <c r="U282" s="36"/>
      <c r="V282" s="34"/>
      <c r="W282" s="37"/>
    </row>
    <row r="283" spans="1:23" s="29" customFormat="1" ht="30" customHeight="1" x14ac:dyDescent="0.2">
      <c r="A283" s="24">
        <f t="shared" si="34"/>
        <v>279</v>
      </c>
      <c r="B283" s="24">
        <v>2024</v>
      </c>
      <c r="C283" s="30" t="s">
        <v>274</v>
      </c>
      <c r="D283" s="30" t="s">
        <v>351</v>
      </c>
      <c r="E283" s="30" t="s">
        <v>406</v>
      </c>
      <c r="F283" s="25" t="s">
        <v>407</v>
      </c>
      <c r="G283" s="24" t="s">
        <v>25</v>
      </c>
      <c r="H283" s="25" t="s">
        <v>31</v>
      </c>
      <c r="I283" s="31">
        <v>510450</v>
      </c>
      <c r="J283" s="42">
        <v>542248</v>
      </c>
      <c r="K283" s="27">
        <v>542248</v>
      </c>
      <c r="L283" s="32">
        <f t="shared" si="40"/>
        <v>510450</v>
      </c>
      <c r="M283" s="32"/>
      <c r="N283" s="32"/>
      <c r="O283" s="30"/>
      <c r="P283" s="34"/>
      <c r="Q283" s="34"/>
      <c r="R283" s="34"/>
      <c r="S283" s="35">
        <v>46021</v>
      </c>
      <c r="T283" s="34"/>
      <c r="U283" s="36"/>
      <c r="V283" s="34"/>
      <c r="W283" s="37"/>
    </row>
    <row r="284" spans="1:23" s="29" customFormat="1" ht="30" customHeight="1" x14ac:dyDescent="0.2">
      <c r="A284" s="24">
        <f t="shared" si="34"/>
        <v>280</v>
      </c>
      <c r="B284" s="24">
        <v>2024</v>
      </c>
      <c r="C284" s="30" t="s">
        <v>274</v>
      </c>
      <c r="D284" s="30" t="s">
        <v>351</v>
      </c>
      <c r="E284" s="30" t="s">
        <v>408</v>
      </c>
      <c r="F284" s="25" t="s">
        <v>409</v>
      </c>
      <c r="G284" s="24" t="s">
        <v>25</v>
      </c>
      <c r="H284" s="25" t="s">
        <v>45</v>
      </c>
      <c r="I284" s="31">
        <v>318740.83989239996</v>
      </c>
      <c r="J284" s="42">
        <f t="shared" si="41"/>
        <v>318740.83989239996</v>
      </c>
      <c r="K284" s="27">
        <f t="shared" ref="K284:K289" si="42">IF(P284&gt;0,P284,L284)</f>
        <v>318740.83989239996</v>
      </c>
      <c r="L284" s="32">
        <f t="shared" si="40"/>
        <v>318740.83989239996</v>
      </c>
      <c r="M284" s="32"/>
      <c r="N284" s="32">
        <f t="shared" si="36"/>
        <v>6821.0539736973587</v>
      </c>
      <c r="O284" s="32"/>
      <c r="P284" s="34"/>
      <c r="Q284" s="34"/>
      <c r="R284" s="34"/>
      <c r="S284" s="35">
        <v>46021</v>
      </c>
      <c r="T284" s="34"/>
      <c r="U284" s="36"/>
      <c r="V284" s="34"/>
      <c r="W284" s="37"/>
    </row>
    <row r="285" spans="1:23" s="29" customFormat="1" ht="30" customHeight="1" x14ac:dyDescent="0.2">
      <c r="A285" s="24">
        <f t="shared" si="34"/>
        <v>281</v>
      </c>
      <c r="B285" s="24">
        <v>2024</v>
      </c>
      <c r="C285" s="30" t="s">
        <v>274</v>
      </c>
      <c r="D285" s="30" t="s">
        <v>351</v>
      </c>
      <c r="E285" s="30" t="s">
        <v>408</v>
      </c>
      <c r="F285" s="25" t="s">
        <v>409</v>
      </c>
      <c r="G285" s="24" t="s">
        <v>25</v>
      </c>
      <c r="H285" s="25" t="s">
        <v>47</v>
      </c>
      <c r="I285" s="31">
        <v>261509.23480319994</v>
      </c>
      <c r="J285" s="42">
        <f t="shared" si="41"/>
        <v>261509.23480319994</v>
      </c>
      <c r="K285" s="27">
        <f t="shared" si="42"/>
        <v>261509.23480319994</v>
      </c>
      <c r="L285" s="32">
        <f t="shared" si="40"/>
        <v>261509.23480319994</v>
      </c>
      <c r="M285" s="32"/>
      <c r="N285" s="32">
        <f t="shared" si="36"/>
        <v>5596.2976247884781</v>
      </c>
      <c r="O285" s="32"/>
      <c r="P285" s="34"/>
      <c r="Q285" s="34"/>
      <c r="R285" s="34"/>
      <c r="S285" s="35">
        <v>46021</v>
      </c>
      <c r="T285" s="34"/>
      <c r="U285" s="36"/>
      <c r="V285" s="34"/>
      <c r="W285" s="37"/>
    </row>
    <row r="286" spans="1:23" s="29" customFormat="1" ht="30" customHeight="1" x14ac:dyDescent="0.2">
      <c r="A286" s="24">
        <f t="shared" si="34"/>
        <v>282</v>
      </c>
      <c r="B286" s="24">
        <v>2024</v>
      </c>
      <c r="C286" s="30" t="s">
        <v>274</v>
      </c>
      <c r="D286" s="30" t="s">
        <v>351</v>
      </c>
      <c r="E286" s="30" t="s">
        <v>410</v>
      </c>
      <c r="F286" s="25" t="s">
        <v>411</v>
      </c>
      <c r="G286" s="24" t="s">
        <v>25</v>
      </c>
      <c r="H286" s="25" t="s">
        <v>37</v>
      </c>
      <c r="I286" s="31">
        <v>5006720.9377523987</v>
      </c>
      <c r="J286" s="42">
        <f>K286+M286</f>
        <v>5691434.4000000004</v>
      </c>
      <c r="K286" s="27">
        <v>2845717.2</v>
      </c>
      <c r="L286" s="32">
        <f t="shared" si="40"/>
        <v>5006720.9377523987</v>
      </c>
      <c r="M286" s="32">
        <v>2845717.2</v>
      </c>
      <c r="N286" s="32">
        <f t="shared" si="36"/>
        <v>121796.69616000001</v>
      </c>
      <c r="O286" s="32"/>
      <c r="P286" s="34"/>
      <c r="Q286" s="34"/>
      <c r="R286" s="34"/>
      <c r="S286" s="35">
        <v>46021</v>
      </c>
      <c r="T286" s="34"/>
      <c r="U286" s="36"/>
      <c r="V286" s="34"/>
    </row>
    <row r="287" spans="1:23" s="29" customFormat="1" ht="30" customHeight="1" x14ac:dyDescent="0.2">
      <c r="A287" s="24">
        <f t="shared" si="34"/>
        <v>283</v>
      </c>
      <c r="B287" s="24">
        <v>2024</v>
      </c>
      <c r="C287" s="30" t="s">
        <v>274</v>
      </c>
      <c r="D287" s="30" t="s">
        <v>351</v>
      </c>
      <c r="E287" s="30" t="s">
        <v>412</v>
      </c>
      <c r="F287" s="25" t="s">
        <v>413</v>
      </c>
      <c r="G287" s="24" t="s">
        <v>25</v>
      </c>
      <c r="H287" s="25" t="s">
        <v>26</v>
      </c>
      <c r="I287" s="31">
        <v>2254084.3424771996</v>
      </c>
      <c r="J287" s="47">
        <v>1853464.48</v>
      </c>
      <c r="K287" s="48">
        <v>1853464.48</v>
      </c>
      <c r="L287" s="33"/>
      <c r="M287" s="33"/>
      <c r="N287" s="32">
        <f t="shared" si="36"/>
        <v>39664.139872</v>
      </c>
      <c r="O287" s="32"/>
      <c r="P287" s="34"/>
      <c r="Q287" s="34"/>
      <c r="R287" s="34"/>
      <c r="S287" s="35">
        <v>46021</v>
      </c>
      <c r="T287" s="34"/>
      <c r="U287" s="36"/>
      <c r="V287" s="34"/>
      <c r="W287" s="37"/>
    </row>
    <row r="288" spans="1:23" s="29" customFormat="1" ht="30" customHeight="1" x14ac:dyDescent="0.2">
      <c r="A288" s="24">
        <f t="shared" si="34"/>
        <v>284</v>
      </c>
      <c r="B288" s="24">
        <v>2024</v>
      </c>
      <c r="C288" s="30" t="s">
        <v>274</v>
      </c>
      <c r="D288" s="30" t="s">
        <v>351</v>
      </c>
      <c r="E288" s="30" t="s">
        <v>414</v>
      </c>
      <c r="F288" s="25" t="s">
        <v>415</v>
      </c>
      <c r="G288" s="24" t="s">
        <v>25</v>
      </c>
      <c r="H288" s="25" t="s">
        <v>26</v>
      </c>
      <c r="I288" s="31">
        <v>499659.60279359994</v>
      </c>
      <c r="J288" s="42">
        <f t="shared" ref="J288:J318" si="43">IF(P288&gt;0,P288,L288)</f>
        <v>499659.60279359994</v>
      </c>
      <c r="K288" s="27">
        <f t="shared" si="42"/>
        <v>499659.60279359994</v>
      </c>
      <c r="L288" s="32">
        <f t="shared" si="40"/>
        <v>499659.60279359994</v>
      </c>
      <c r="M288" s="32"/>
      <c r="N288" s="32">
        <f t="shared" si="36"/>
        <v>10692.715499783038</v>
      </c>
      <c r="O288" s="32"/>
      <c r="P288" s="34"/>
      <c r="Q288" s="34"/>
      <c r="R288" s="34"/>
      <c r="S288" s="35">
        <v>46021</v>
      </c>
      <c r="T288" s="34"/>
      <c r="U288" s="36"/>
      <c r="V288" s="34"/>
      <c r="W288" s="37"/>
    </row>
    <row r="289" spans="1:23" s="29" customFormat="1" ht="30" customHeight="1" x14ac:dyDescent="0.2">
      <c r="A289" s="24">
        <f t="shared" si="34"/>
        <v>285</v>
      </c>
      <c r="B289" s="24">
        <v>2024</v>
      </c>
      <c r="C289" s="30" t="s">
        <v>274</v>
      </c>
      <c r="D289" s="30" t="s">
        <v>351</v>
      </c>
      <c r="E289" s="30" t="s">
        <v>416</v>
      </c>
      <c r="F289" s="25" t="s">
        <v>417</v>
      </c>
      <c r="G289" s="24" t="s">
        <v>25</v>
      </c>
      <c r="H289" s="25" t="s">
        <v>26</v>
      </c>
      <c r="I289" s="31">
        <v>848681.23922039988</v>
      </c>
      <c r="J289" s="42">
        <f t="shared" si="43"/>
        <v>848681.23922039988</v>
      </c>
      <c r="K289" s="27">
        <f t="shared" si="42"/>
        <v>848681.23922039988</v>
      </c>
      <c r="L289" s="32">
        <f t="shared" si="40"/>
        <v>848681.23922039988</v>
      </c>
      <c r="M289" s="32"/>
      <c r="N289" s="32">
        <f t="shared" si="36"/>
        <v>18161.778519316555</v>
      </c>
      <c r="O289" s="32"/>
      <c r="P289" s="34"/>
      <c r="Q289" s="34"/>
      <c r="R289" s="34"/>
      <c r="S289" s="35">
        <v>46021</v>
      </c>
      <c r="T289" s="34"/>
      <c r="U289" s="36"/>
      <c r="V289" s="34"/>
      <c r="W289" s="37"/>
    </row>
    <row r="290" spans="1:23" s="29" customFormat="1" ht="30" customHeight="1" x14ac:dyDescent="0.2">
      <c r="A290" s="24">
        <f t="shared" si="34"/>
        <v>286</v>
      </c>
      <c r="B290" s="24">
        <v>2024</v>
      </c>
      <c r="C290" s="30" t="s">
        <v>274</v>
      </c>
      <c r="D290" s="30" t="s">
        <v>351</v>
      </c>
      <c r="E290" s="30" t="s">
        <v>418</v>
      </c>
      <c r="F290" s="25" t="s">
        <v>419</v>
      </c>
      <c r="G290" s="24" t="s">
        <v>25</v>
      </c>
      <c r="H290" s="25" t="s">
        <v>96</v>
      </c>
      <c r="I290" s="31">
        <v>3246360</v>
      </c>
      <c r="J290" s="42">
        <f t="shared" si="43"/>
        <v>3246360</v>
      </c>
      <c r="K290" s="27">
        <f t="shared" ref="K290:K291" si="44">J290-M290</f>
        <v>1274474.6499999999</v>
      </c>
      <c r="L290" s="32">
        <f t="shared" si="40"/>
        <v>3246360</v>
      </c>
      <c r="M290" s="32">
        <v>1971885.35</v>
      </c>
      <c r="N290" s="32">
        <f t="shared" si="36"/>
        <v>69472.103999999992</v>
      </c>
      <c r="O290" s="32"/>
      <c r="P290" s="34"/>
      <c r="Q290" s="34"/>
      <c r="R290" s="34"/>
      <c r="S290" s="35">
        <v>46021</v>
      </c>
      <c r="T290" s="34"/>
      <c r="U290" s="36"/>
      <c r="V290" s="34"/>
      <c r="W290" s="37"/>
    </row>
    <row r="291" spans="1:23" s="29" customFormat="1" ht="30" customHeight="1" x14ac:dyDescent="0.2">
      <c r="A291" s="24">
        <f t="shared" si="34"/>
        <v>287</v>
      </c>
      <c r="B291" s="24">
        <v>2024</v>
      </c>
      <c r="C291" s="30" t="s">
        <v>274</v>
      </c>
      <c r="D291" s="30" t="s">
        <v>351</v>
      </c>
      <c r="E291" s="30" t="s">
        <v>418</v>
      </c>
      <c r="F291" s="25" t="s">
        <v>419</v>
      </c>
      <c r="G291" s="24" t="s">
        <v>25</v>
      </c>
      <c r="H291" s="25" t="s">
        <v>37</v>
      </c>
      <c r="I291" s="31">
        <v>5376566</v>
      </c>
      <c r="J291" s="42">
        <f t="shared" si="43"/>
        <v>5376566</v>
      </c>
      <c r="K291" s="27">
        <f t="shared" si="44"/>
        <v>3886873.1399999997</v>
      </c>
      <c r="L291" s="32">
        <f t="shared" si="40"/>
        <v>5376566</v>
      </c>
      <c r="M291" s="32">
        <v>1489692.86</v>
      </c>
      <c r="N291" s="32">
        <f t="shared" si="36"/>
        <v>115058.51239999999</v>
      </c>
      <c r="O291" s="32"/>
      <c r="P291" s="34"/>
      <c r="Q291" s="34"/>
      <c r="R291" s="34"/>
      <c r="S291" s="35">
        <v>46021</v>
      </c>
      <c r="T291" s="34"/>
      <c r="U291" s="36"/>
      <c r="V291" s="34"/>
      <c r="W291" s="37"/>
    </row>
    <row r="292" spans="1:23" s="29" customFormat="1" ht="30" customHeight="1" x14ac:dyDescent="0.2">
      <c r="A292" s="24">
        <f t="shared" si="34"/>
        <v>288</v>
      </c>
      <c r="B292" s="24">
        <v>2024</v>
      </c>
      <c r="C292" s="30" t="s">
        <v>274</v>
      </c>
      <c r="D292" s="30" t="s">
        <v>351</v>
      </c>
      <c r="E292" s="30" t="s">
        <v>418</v>
      </c>
      <c r="F292" s="25" t="s">
        <v>419</v>
      </c>
      <c r="G292" s="24" t="s">
        <v>25</v>
      </c>
      <c r="H292" s="25" t="s">
        <v>34</v>
      </c>
      <c r="I292" s="31">
        <v>266336</v>
      </c>
      <c r="J292" s="42">
        <f t="shared" si="43"/>
        <v>266336</v>
      </c>
      <c r="K292" s="27">
        <f t="shared" ref="K292:K353" si="45">IF(P292&gt;0,P292,L292)</f>
        <v>266336</v>
      </c>
      <c r="L292" s="32">
        <f t="shared" si="40"/>
        <v>266336</v>
      </c>
      <c r="M292" s="32"/>
      <c r="N292" s="32"/>
      <c r="O292" s="32"/>
      <c r="P292" s="34"/>
      <c r="Q292" s="34"/>
      <c r="R292" s="34"/>
      <c r="S292" s="35">
        <v>46021</v>
      </c>
      <c r="T292" s="34"/>
      <c r="U292" s="36"/>
      <c r="V292" s="34"/>
      <c r="W292" s="37"/>
    </row>
    <row r="293" spans="1:23" s="29" customFormat="1" ht="30" customHeight="1" x14ac:dyDescent="0.2">
      <c r="A293" s="24">
        <f t="shared" ref="A293:A356" si="46">A292+1</f>
        <v>289</v>
      </c>
      <c r="B293" s="24">
        <v>2024</v>
      </c>
      <c r="C293" s="30" t="s">
        <v>274</v>
      </c>
      <c r="D293" s="30" t="s">
        <v>351</v>
      </c>
      <c r="E293" s="30" t="s">
        <v>418</v>
      </c>
      <c r="F293" s="25" t="s">
        <v>419</v>
      </c>
      <c r="G293" s="24" t="s">
        <v>25</v>
      </c>
      <c r="H293" s="25" t="s">
        <v>31</v>
      </c>
      <c r="I293" s="31">
        <v>706020</v>
      </c>
      <c r="J293" s="42">
        <f t="shared" si="43"/>
        <v>706020</v>
      </c>
      <c r="K293" s="27">
        <f t="shared" si="45"/>
        <v>706020</v>
      </c>
      <c r="L293" s="32">
        <f t="shared" si="40"/>
        <v>706020</v>
      </c>
      <c r="M293" s="32"/>
      <c r="N293" s="32"/>
      <c r="O293" s="32"/>
      <c r="P293" s="34"/>
      <c r="Q293" s="34"/>
      <c r="R293" s="34"/>
      <c r="S293" s="35">
        <v>46021</v>
      </c>
      <c r="T293" s="34"/>
      <c r="U293" s="36"/>
      <c r="V293" s="34"/>
      <c r="W293" s="37"/>
    </row>
    <row r="294" spans="1:23" s="29" customFormat="1" ht="30" customHeight="1" x14ac:dyDescent="0.2">
      <c r="A294" s="24">
        <f t="shared" si="46"/>
        <v>290</v>
      </c>
      <c r="B294" s="24">
        <v>2024</v>
      </c>
      <c r="C294" s="30" t="s">
        <v>274</v>
      </c>
      <c r="D294" s="30" t="s">
        <v>351</v>
      </c>
      <c r="E294" s="30" t="s">
        <v>418</v>
      </c>
      <c r="F294" s="25" t="s">
        <v>419</v>
      </c>
      <c r="G294" s="24" t="s">
        <v>25</v>
      </c>
      <c r="H294" s="25" t="s">
        <v>79</v>
      </c>
      <c r="I294" s="31"/>
      <c r="J294" s="42">
        <v>4745405.8</v>
      </c>
      <c r="K294" s="27">
        <v>4745405.8</v>
      </c>
      <c r="L294" s="32"/>
      <c r="M294" s="32"/>
      <c r="N294" s="32">
        <f t="shared" si="36"/>
        <v>101551.68411999999</v>
      </c>
      <c r="O294" s="32"/>
      <c r="P294" s="34"/>
      <c r="Q294" s="34"/>
      <c r="R294" s="34"/>
      <c r="S294" s="35">
        <v>46021</v>
      </c>
      <c r="T294" s="34"/>
      <c r="U294" s="36"/>
      <c r="V294" s="34"/>
      <c r="W294" s="37"/>
    </row>
    <row r="295" spans="1:23" ht="30" customHeight="1" x14ac:dyDescent="0.2">
      <c r="A295" s="24">
        <f t="shared" si="46"/>
        <v>291</v>
      </c>
      <c r="B295" s="39">
        <v>2023</v>
      </c>
      <c r="C295" s="38" t="s">
        <v>274</v>
      </c>
      <c r="D295" s="38" t="s">
        <v>351</v>
      </c>
      <c r="E295" s="38" t="s">
        <v>420</v>
      </c>
      <c r="F295" s="18" t="s">
        <v>421</v>
      </c>
      <c r="G295" s="39" t="s">
        <v>25</v>
      </c>
      <c r="H295" s="18" t="s">
        <v>37</v>
      </c>
      <c r="I295" s="31">
        <v>6780642</v>
      </c>
      <c r="J295" s="32">
        <f t="shared" si="43"/>
        <v>6780642</v>
      </c>
      <c r="K295" s="32">
        <f t="shared" si="45"/>
        <v>6780642</v>
      </c>
      <c r="L295" s="32">
        <f t="shared" si="40"/>
        <v>6780642</v>
      </c>
      <c r="M295" s="32"/>
      <c r="N295" s="32">
        <f t="shared" si="36"/>
        <v>145105.73879999999</v>
      </c>
      <c r="O295" s="32"/>
      <c r="P295" s="34"/>
      <c r="Q295" s="34"/>
      <c r="R295" s="34"/>
      <c r="S295" s="35">
        <v>46021</v>
      </c>
      <c r="T295" s="46"/>
      <c r="U295" s="36"/>
      <c r="V295" s="46"/>
      <c r="W295" s="37"/>
    </row>
    <row r="296" spans="1:23" ht="30" customHeight="1" x14ac:dyDescent="0.2">
      <c r="A296" s="24">
        <f t="shared" si="46"/>
        <v>292</v>
      </c>
      <c r="B296" s="39">
        <v>2023</v>
      </c>
      <c r="C296" s="38" t="s">
        <v>274</v>
      </c>
      <c r="D296" s="38" t="s">
        <v>351</v>
      </c>
      <c r="E296" s="38" t="s">
        <v>422</v>
      </c>
      <c r="F296" s="18" t="s">
        <v>423</v>
      </c>
      <c r="G296" s="39" t="s">
        <v>25</v>
      </c>
      <c r="H296" s="18" t="s">
        <v>96</v>
      </c>
      <c r="I296" s="31">
        <v>1890717.4300619999</v>
      </c>
      <c r="J296" s="32">
        <v>2282659.2000000002</v>
      </c>
      <c r="K296" s="32">
        <v>2282659.2000000002</v>
      </c>
      <c r="L296" s="32">
        <f t="shared" si="40"/>
        <v>1890717.4300619999</v>
      </c>
      <c r="M296" s="32"/>
      <c r="N296" s="32">
        <f t="shared" si="36"/>
        <v>48848.906880000002</v>
      </c>
      <c r="O296" s="32"/>
      <c r="P296" s="34"/>
      <c r="Q296" s="34"/>
      <c r="R296" s="34"/>
      <c r="S296" s="35">
        <v>46021</v>
      </c>
      <c r="T296" s="46"/>
      <c r="U296" s="36"/>
      <c r="V296" s="46"/>
      <c r="W296" s="37"/>
    </row>
    <row r="297" spans="1:23" s="29" customFormat="1" ht="30" customHeight="1" x14ac:dyDescent="0.2">
      <c r="A297" s="24">
        <f t="shared" si="46"/>
        <v>293</v>
      </c>
      <c r="B297" s="24">
        <v>2025</v>
      </c>
      <c r="C297" s="30" t="s">
        <v>274</v>
      </c>
      <c r="D297" s="30" t="s">
        <v>351</v>
      </c>
      <c r="E297" s="30" t="s">
        <v>424</v>
      </c>
      <c r="F297" s="25" t="s">
        <v>425</v>
      </c>
      <c r="G297" s="24" t="s">
        <v>25</v>
      </c>
      <c r="H297" s="25" t="s">
        <v>34</v>
      </c>
      <c r="I297" s="31">
        <v>356364</v>
      </c>
      <c r="J297" s="43">
        <v>393263.35</v>
      </c>
      <c r="K297" s="44">
        <v>393263.35</v>
      </c>
      <c r="L297" s="32">
        <f t="shared" si="40"/>
        <v>356364</v>
      </c>
      <c r="M297" s="43"/>
      <c r="N297" s="43"/>
      <c r="O297" s="32"/>
      <c r="P297" s="42">
        <f t="shared" si="37"/>
        <v>142545.60000000001</v>
      </c>
      <c r="Q297" s="34"/>
      <c r="R297" s="34"/>
      <c r="S297" s="35">
        <v>46021</v>
      </c>
      <c r="T297" s="42"/>
      <c r="U297" s="36"/>
      <c r="V297" s="34"/>
      <c r="W297" s="37"/>
    </row>
    <row r="298" spans="1:23" s="29" customFormat="1" ht="30" customHeight="1" x14ac:dyDescent="0.2">
      <c r="A298" s="24">
        <f t="shared" si="46"/>
        <v>294</v>
      </c>
      <c r="B298" s="24">
        <v>2025</v>
      </c>
      <c r="C298" s="30" t="s">
        <v>274</v>
      </c>
      <c r="D298" s="30" t="s">
        <v>351</v>
      </c>
      <c r="E298" s="30" t="s">
        <v>426</v>
      </c>
      <c r="F298" s="25" t="s">
        <v>427</v>
      </c>
      <c r="G298" s="24" t="s">
        <v>25</v>
      </c>
      <c r="H298" s="25" t="s">
        <v>96</v>
      </c>
      <c r="I298" s="31">
        <v>4482009.0296819992</v>
      </c>
      <c r="J298" s="43">
        <v>4946094.17</v>
      </c>
      <c r="K298" s="44">
        <f>J298-M298</f>
        <v>464085.15000000037</v>
      </c>
      <c r="L298" s="32">
        <f t="shared" si="40"/>
        <v>4482009.0296819992</v>
      </c>
      <c r="M298" s="62">
        <f>ROUNDDOWN(L298,2)</f>
        <v>4482009.0199999996</v>
      </c>
      <c r="N298" s="43">
        <f t="shared" ref="N298:N345" si="47">J298*0.0214</f>
        <v>105846.41523799999</v>
      </c>
      <c r="O298" s="32"/>
      <c r="P298" s="42">
        <f t="shared" si="37"/>
        <v>1792803.6118727997</v>
      </c>
      <c r="Q298" s="34"/>
      <c r="R298" s="34"/>
      <c r="S298" s="35">
        <v>46021</v>
      </c>
      <c r="T298" s="42"/>
      <c r="U298" s="36"/>
      <c r="V298" s="34"/>
      <c r="W298" s="37"/>
    </row>
    <row r="299" spans="1:23" s="29" customFormat="1" ht="30" customHeight="1" x14ac:dyDescent="0.2">
      <c r="A299" s="24">
        <f t="shared" si="46"/>
        <v>295</v>
      </c>
      <c r="B299" s="24">
        <v>2024</v>
      </c>
      <c r="C299" s="30" t="s">
        <v>274</v>
      </c>
      <c r="D299" s="30" t="s">
        <v>428</v>
      </c>
      <c r="E299" s="30" t="s">
        <v>429</v>
      </c>
      <c r="F299" s="25" t="s">
        <v>430</v>
      </c>
      <c r="G299" s="24" t="s">
        <v>25</v>
      </c>
      <c r="H299" s="25" t="s">
        <v>26</v>
      </c>
      <c r="I299" s="31">
        <v>644851</v>
      </c>
      <c r="J299" s="42">
        <v>1033174</v>
      </c>
      <c r="K299" s="27">
        <v>1033174</v>
      </c>
      <c r="L299" s="32">
        <f t="shared" si="40"/>
        <v>644851</v>
      </c>
      <c r="M299" s="32"/>
      <c r="N299" s="32">
        <f t="shared" si="47"/>
        <v>22109.923599999998</v>
      </c>
      <c r="O299" s="32"/>
      <c r="P299" s="34"/>
      <c r="Q299" s="34"/>
      <c r="R299" s="34"/>
      <c r="S299" s="35">
        <v>46021</v>
      </c>
      <c r="T299" s="34"/>
      <c r="U299" s="36"/>
      <c r="V299" s="34"/>
      <c r="W299" s="37"/>
    </row>
    <row r="300" spans="1:23" s="29" customFormat="1" ht="30" customHeight="1" x14ac:dyDescent="0.2">
      <c r="A300" s="24">
        <f t="shared" si="46"/>
        <v>296</v>
      </c>
      <c r="B300" s="24">
        <v>2024</v>
      </c>
      <c r="C300" s="30" t="s">
        <v>274</v>
      </c>
      <c r="D300" s="30" t="s">
        <v>428</v>
      </c>
      <c r="E300" s="30" t="s">
        <v>429</v>
      </c>
      <c r="F300" s="25" t="s">
        <v>430</v>
      </c>
      <c r="G300" s="24" t="s">
        <v>25</v>
      </c>
      <c r="H300" s="25" t="s">
        <v>47</v>
      </c>
      <c r="I300" s="31">
        <v>1117118</v>
      </c>
      <c r="J300" s="42">
        <v>1205224</v>
      </c>
      <c r="K300" s="27">
        <v>1205224</v>
      </c>
      <c r="L300" s="32">
        <f t="shared" si="40"/>
        <v>1117118</v>
      </c>
      <c r="M300" s="32"/>
      <c r="N300" s="32">
        <f t="shared" si="47"/>
        <v>25791.793599999997</v>
      </c>
      <c r="O300" s="32"/>
      <c r="P300" s="34"/>
      <c r="Q300" s="34"/>
      <c r="R300" s="34"/>
      <c r="S300" s="35">
        <v>46021</v>
      </c>
      <c r="T300" s="34"/>
      <c r="U300" s="36"/>
      <c r="V300" s="34"/>
      <c r="W300" s="37"/>
    </row>
    <row r="301" spans="1:23" s="29" customFormat="1" ht="30" customHeight="1" x14ac:dyDescent="0.2">
      <c r="A301" s="24">
        <f t="shared" si="46"/>
        <v>297</v>
      </c>
      <c r="B301" s="24">
        <v>2024</v>
      </c>
      <c r="C301" s="30" t="s">
        <v>274</v>
      </c>
      <c r="D301" s="30" t="s">
        <v>428</v>
      </c>
      <c r="E301" s="30" t="s">
        <v>429</v>
      </c>
      <c r="F301" s="25" t="s">
        <v>430</v>
      </c>
      <c r="G301" s="24" t="s">
        <v>25</v>
      </c>
      <c r="H301" s="25" t="s">
        <v>96</v>
      </c>
      <c r="I301" s="31">
        <v>3242614.1999999997</v>
      </c>
      <c r="J301" s="54">
        <v>2804637.36</v>
      </c>
      <c r="K301" s="55">
        <v>1075232.6099999999</v>
      </c>
      <c r="L301" s="33">
        <v>1729404.75</v>
      </c>
      <c r="M301" s="33">
        <v>1729404.75</v>
      </c>
      <c r="N301" s="32">
        <f t="shared" si="47"/>
        <v>60019.239503999997</v>
      </c>
      <c r="O301" s="32"/>
      <c r="P301" s="34"/>
      <c r="Q301" s="34"/>
      <c r="R301" s="34"/>
      <c r="S301" s="35">
        <v>46021</v>
      </c>
      <c r="T301" s="34"/>
      <c r="U301" s="36"/>
      <c r="V301" s="34"/>
    </row>
    <row r="302" spans="1:23" s="29" customFormat="1" ht="30" customHeight="1" x14ac:dyDescent="0.2">
      <c r="A302" s="24">
        <f t="shared" si="46"/>
        <v>298</v>
      </c>
      <c r="B302" s="24">
        <v>2024</v>
      </c>
      <c r="C302" s="30" t="s">
        <v>274</v>
      </c>
      <c r="D302" s="30" t="s">
        <v>428</v>
      </c>
      <c r="E302" s="30" t="s">
        <v>429</v>
      </c>
      <c r="F302" s="25" t="s">
        <v>430</v>
      </c>
      <c r="G302" s="24" t="s">
        <v>25</v>
      </c>
      <c r="H302" s="25" t="s">
        <v>37</v>
      </c>
      <c r="I302" s="31">
        <v>7476290</v>
      </c>
      <c r="J302" s="42">
        <f t="shared" si="43"/>
        <v>7476290</v>
      </c>
      <c r="K302" s="27">
        <f t="shared" si="45"/>
        <v>7476290</v>
      </c>
      <c r="L302" s="32">
        <f t="shared" si="40"/>
        <v>7476290</v>
      </c>
      <c r="M302" s="32"/>
      <c r="N302" s="32">
        <f t="shared" si="47"/>
        <v>159992.606</v>
      </c>
      <c r="O302" s="32"/>
      <c r="P302" s="34"/>
      <c r="Q302" s="34"/>
      <c r="R302" s="34"/>
      <c r="S302" s="35">
        <v>46021</v>
      </c>
      <c r="T302" s="34"/>
      <c r="U302" s="36"/>
      <c r="V302" s="34"/>
      <c r="W302" s="37"/>
    </row>
    <row r="303" spans="1:23" s="29" customFormat="1" ht="30" customHeight="1" x14ac:dyDescent="0.2">
      <c r="A303" s="24">
        <f t="shared" si="46"/>
        <v>299</v>
      </c>
      <c r="B303" s="24">
        <v>2024</v>
      </c>
      <c r="C303" s="30" t="s">
        <v>274</v>
      </c>
      <c r="D303" s="30" t="s">
        <v>428</v>
      </c>
      <c r="E303" s="30" t="s">
        <v>429</v>
      </c>
      <c r="F303" s="25" t="s">
        <v>430</v>
      </c>
      <c r="G303" s="24" t="s">
        <v>25</v>
      </c>
      <c r="H303" s="25" t="s">
        <v>79</v>
      </c>
      <c r="I303" s="31">
        <v>2877402.4</v>
      </c>
      <c r="J303" s="42">
        <v>3012831.2</v>
      </c>
      <c r="K303" s="27">
        <v>3012831.2</v>
      </c>
      <c r="L303" s="32">
        <f t="shared" si="40"/>
        <v>2877402.4</v>
      </c>
      <c r="M303" s="32"/>
      <c r="N303" s="32">
        <f t="shared" si="47"/>
        <v>64474.587680000004</v>
      </c>
      <c r="O303" s="32"/>
      <c r="P303" s="34"/>
      <c r="Q303" s="34"/>
      <c r="R303" s="34"/>
      <c r="S303" s="35">
        <v>46021</v>
      </c>
      <c r="T303" s="34"/>
      <c r="U303" s="36"/>
      <c r="V303" s="34"/>
      <c r="W303" s="37"/>
    </row>
    <row r="304" spans="1:23" s="29" customFormat="1" ht="30" customHeight="1" x14ac:dyDescent="0.2">
      <c r="A304" s="24">
        <f t="shared" si="46"/>
        <v>300</v>
      </c>
      <c r="B304" s="24">
        <v>2024</v>
      </c>
      <c r="C304" s="30" t="s">
        <v>274</v>
      </c>
      <c r="D304" s="30" t="s">
        <v>428</v>
      </c>
      <c r="E304" s="30" t="s">
        <v>429</v>
      </c>
      <c r="F304" s="25" t="s">
        <v>430</v>
      </c>
      <c r="G304" s="24" t="s">
        <v>25</v>
      </c>
      <c r="H304" s="25" t="s">
        <v>319</v>
      </c>
      <c r="I304" s="31">
        <v>220286</v>
      </c>
      <c r="J304" s="42">
        <v>257565</v>
      </c>
      <c r="K304" s="27">
        <v>257565</v>
      </c>
      <c r="L304" s="32">
        <f t="shared" si="40"/>
        <v>220286</v>
      </c>
      <c r="M304" s="32"/>
      <c r="N304" s="32"/>
      <c r="O304" s="32"/>
      <c r="P304" s="34"/>
      <c r="Q304" s="34"/>
      <c r="R304" s="34"/>
      <c r="S304" s="35">
        <v>46021</v>
      </c>
      <c r="T304" s="34"/>
      <c r="U304" s="36"/>
      <c r="V304" s="34"/>
      <c r="W304" s="37"/>
    </row>
    <row r="305" spans="1:23" s="29" customFormat="1" ht="30" customHeight="1" x14ac:dyDescent="0.2">
      <c r="A305" s="24">
        <f t="shared" si="46"/>
        <v>301</v>
      </c>
      <c r="B305" s="24">
        <v>2024</v>
      </c>
      <c r="C305" s="30" t="s">
        <v>274</v>
      </c>
      <c r="D305" s="30" t="s">
        <v>428</v>
      </c>
      <c r="E305" s="30" t="s">
        <v>429</v>
      </c>
      <c r="F305" s="25" t="s">
        <v>430</v>
      </c>
      <c r="G305" s="24" t="s">
        <v>25</v>
      </c>
      <c r="H305" s="25" t="s">
        <v>129</v>
      </c>
      <c r="I305" s="31">
        <v>208506</v>
      </c>
      <c r="J305" s="42">
        <f t="shared" si="43"/>
        <v>208506</v>
      </c>
      <c r="K305" s="27">
        <f t="shared" si="45"/>
        <v>208506</v>
      </c>
      <c r="L305" s="32">
        <f t="shared" si="40"/>
        <v>208506</v>
      </c>
      <c r="M305" s="32"/>
      <c r="N305" s="32"/>
      <c r="O305" s="32"/>
      <c r="P305" s="34"/>
      <c r="Q305" s="34"/>
      <c r="R305" s="34"/>
      <c r="S305" s="35">
        <v>46021</v>
      </c>
      <c r="T305" s="34"/>
      <c r="U305" s="36"/>
      <c r="V305" s="34"/>
      <c r="W305" s="37"/>
    </row>
    <row r="306" spans="1:23" s="29" customFormat="1" ht="30" customHeight="1" x14ac:dyDescent="0.2">
      <c r="A306" s="24">
        <f t="shared" si="46"/>
        <v>302</v>
      </c>
      <c r="B306" s="24">
        <v>2024</v>
      </c>
      <c r="C306" s="30" t="s">
        <v>274</v>
      </c>
      <c r="D306" s="30" t="s">
        <v>428</v>
      </c>
      <c r="E306" s="30" t="s">
        <v>429</v>
      </c>
      <c r="F306" s="25" t="s">
        <v>430</v>
      </c>
      <c r="G306" s="24" t="s">
        <v>25</v>
      </c>
      <c r="H306" s="25" t="s">
        <v>31</v>
      </c>
      <c r="I306" s="31">
        <v>724470</v>
      </c>
      <c r="J306" s="42">
        <f t="shared" si="43"/>
        <v>724470</v>
      </c>
      <c r="K306" s="27">
        <f t="shared" si="45"/>
        <v>724470</v>
      </c>
      <c r="L306" s="32">
        <f t="shared" si="40"/>
        <v>724470</v>
      </c>
      <c r="M306" s="32"/>
      <c r="N306" s="32"/>
      <c r="O306" s="32"/>
      <c r="P306" s="34"/>
      <c r="Q306" s="34"/>
      <c r="R306" s="34"/>
      <c r="S306" s="35">
        <v>46021</v>
      </c>
      <c r="T306" s="34"/>
      <c r="U306" s="36"/>
      <c r="V306" s="34"/>
      <c r="W306" s="37"/>
    </row>
    <row r="307" spans="1:23" s="29" customFormat="1" ht="30" customHeight="1" x14ac:dyDescent="0.2">
      <c r="A307" s="24">
        <f t="shared" si="46"/>
        <v>303</v>
      </c>
      <c r="B307" s="24">
        <v>2024</v>
      </c>
      <c r="C307" s="30" t="s">
        <v>274</v>
      </c>
      <c r="D307" s="30" t="s">
        <v>428</v>
      </c>
      <c r="E307" s="30" t="s">
        <v>429</v>
      </c>
      <c r="F307" s="25" t="s">
        <v>430</v>
      </c>
      <c r="G307" s="24" t="s">
        <v>25</v>
      </c>
      <c r="H307" s="25" t="s">
        <v>264</v>
      </c>
      <c r="I307" s="31">
        <v>276830</v>
      </c>
      <c r="J307" s="42">
        <f t="shared" si="43"/>
        <v>276830</v>
      </c>
      <c r="K307" s="27">
        <f t="shared" si="45"/>
        <v>276830</v>
      </c>
      <c r="L307" s="32">
        <f t="shared" si="40"/>
        <v>276830</v>
      </c>
      <c r="M307" s="32"/>
      <c r="N307" s="32"/>
      <c r="O307" s="32"/>
      <c r="P307" s="34"/>
      <c r="Q307" s="34"/>
      <c r="R307" s="34"/>
      <c r="S307" s="35">
        <v>46021</v>
      </c>
      <c r="T307" s="34"/>
      <c r="U307" s="36"/>
      <c r="V307" s="34"/>
      <c r="W307" s="37"/>
    </row>
    <row r="308" spans="1:23" s="29" customFormat="1" ht="30" customHeight="1" x14ac:dyDescent="0.2">
      <c r="A308" s="24">
        <f t="shared" si="46"/>
        <v>304</v>
      </c>
      <c r="B308" s="24">
        <v>2023</v>
      </c>
      <c r="C308" s="30" t="s">
        <v>274</v>
      </c>
      <c r="D308" s="30" t="s">
        <v>428</v>
      </c>
      <c r="E308" s="30" t="s">
        <v>431</v>
      </c>
      <c r="F308" s="25" t="s">
        <v>432</v>
      </c>
      <c r="G308" s="24" t="s">
        <v>173</v>
      </c>
      <c r="H308" s="25" t="s">
        <v>26</v>
      </c>
      <c r="I308" s="31">
        <v>130000</v>
      </c>
      <c r="J308" s="32">
        <f t="shared" si="43"/>
        <v>130000</v>
      </c>
      <c r="K308" s="32">
        <f t="shared" si="45"/>
        <v>130000</v>
      </c>
      <c r="L308" s="32">
        <f t="shared" si="40"/>
        <v>130000</v>
      </c>
      <c r="M308" s="32"/>
      <c r="N308" s="32">
        <f t="shared" si="47"/>
        <v>2782</v>
      </c>
      <c r="O308" s="32"/>
      <c r="P308" s="34"/>
      <c r="Q308" s="34"/>
      <c r="R308" s="34"/>
      <c r="S308" s="35">
        <v>45290</v>
      </c>
      <c r="T308" s="34"/>
      <c r="U308" s="36"/>
      <c r="V308" s="34"/>
      <c r="W308" s="37"/>
    </row>
    <row r="309" spans="1:23" s="29" customFormat="1" ht="30" customHeight="1" x14ac:dyDescent="0.2">
      <c r="A309" s="24">
        <f t="shared" si="46"/>
        <v>305</v>
      </c>
      <c r="B309" s="24">
        <v>2023</v>
      </c>
      <c r="C309" s="30" t="s">
        <v>274</v>
      </c>
      <c r="D309" s="30" t="s">
        <v>428</v>
      </c>
      <c r="E309" s="30" t="s">
        <v>431</v>
      </c>
      <c r="F309" s="25" t="s">
        <v>432</v>
      </c>
      <c r="G309" s="24" t="s">
        <v>173</v>
      </c>
      <c r="H309" s="25" t="s">
        <v>58</v>
      </c>
      <c r="I309" s="31">
        <v>130000</v>
      </c>
      <c r="J309" s="32">
        <f t="shared" si="43"/>
        <v>130000</v>
      </c>
      <c r="K309" s="32">
        <f t="shared" si="45"/>
        <v>130000</v>
      </c>
      <c r="L309" s="32">
        <f t="shared" si="40"/>
        <v>130000</v>
      </c>
      <c r="M309" s="32"/>
      <c r="N309" s="32">
        <f t="shared" si="47"/>
        <v>2782</v>
      </c>
      <c r="O309" s="32"/>
      <c r="P309" s="34"/>
      <c r="Q309" s="34"/>
      <c r="R309" s="34"/>
      <c r="S309" s="35">
        <v>45290</v>
      </c>
      <c r="T309" s="34"/>
      <c r="U309" s="36"/>
      <c r="V309" s="34"/>
      <c r="W309" s="37"/>
    </row>
    <row r="310" spans="1:23" s="29" customFormat="1" ht="30" customHeight="1" x14ac:dyDescent="0.2">
      <c r="A310" s="24">
        <f t="shared" si="46"/>
        <v>306</v>
      </c>
      <c r="B310" s="24">
        <v>2023</v>
      </c>
      <c r="C310" s="30" t="s">
        <v>274</v>
      </c>
      <c r="D310" s="30" t="s">
        <v>428</v>
      </c>
      <c r="E310" s="30" t="s">
        <v>431</v>
      </c>
      <c r="F310" s="25" t="s">
        <v>432</v>
      </c>
      <c r="G310" s="24" t="s">
        <v>173</v>
      </c>
      <c r="H310" s="25" t="s">
        <v>47</v>
      </c>
      <c r="I310" s="31">
        <v>130000</v>
      </c>
      <c r="J310" s="32">
        <f t="shared" si="43"/>
        <v>130000</v>
      </c>
      <c r="K310" s="32">
        <f t="shared" si="45"/>
        <v>130000</v>
      </c>
      <c r="L310" s="32">
        <f t="shared" si="40"/>
        <v>130000</v>
      </c>
      <c r="M310" s="32"/>
      <c r="N310" s="32">
        <f t="shared" si="47"/>
        <v>2782</v>
      </c>
      <c r="O310" s="32"/>
      <c r="P310" s="34"/>
      <c r="Q310" s="34"/>
      <c r="R310" s="34"/>
      <c r="S310" s="35">
        <v>45290</v>
      </c>
      <c r="T310" s="34"/>
      <c r="U310" s="36"/>
      <c r="V310" s="34"/>
      <c r="W310" s="37"/>
    </row>
    <row r="311" spans="1:23" s="29" customFormat="1" ht="30" customHeight="1" x14ac:dyDescent="0.2">
      <c r="A311" s="24">
        <f t="shared" si="46"/>
        <v>307</v>
      </c>
      <c r="B311" s="24">
        <v>2023</v>
      </c>
      <c r="C311" s="30" t="s">
        <v>274</v>
      </c>
      <c r="D311" s="30" t="s">
        <v>428</v>
      </c>
      <c r="E311" s="30" t="s">
        <v>431</v>
      </c>
      <c r="F311" s="25" t="s">
        <v>432</v>
      </c>
      <c r="G311" s="24" t="s">
        <v>173</v>
      </c>
      <c r="H311" s="25" t="s">
        <v>37</v>
      </c>
      <c r="I311" s="31">
        <v>130000</v>
      </c>
      <c r="J311" s="32">
        <f t="shared" si="43"/>
        <v>130000</v>
      </c>
      <c r="K311" s="32">
        <f t="shared" si="45"/>
        <v>130000</v>
      </c>
      <c r="L311" s="32">
        <f t="shared" si="40"/>
        <v>130000</v>
      </c>
      <c r="M311" s="32"/>
      <c r="N311" s="32">
        <f t="shared" si="47"/>
        <v>2782</v>
      </c>
      <c r="O311" s="32"/>
      <c r="P311" s="34"/>
      <c r="Q311" s="34"/>
      <c r="R311" s="34"/>
      <c r="S311" s="35">
        <v>45290</v>
      </c>
      <c r="T311" s="34"/>
      <c r="U311" s="36"/>
      <c r="V311" s="34"/>
      <c r="W311" s="37"/>
    </row>
    <row r="312" spans="1:23" s="29" customFormat="1" ht="30" customHeight="1" x14ac:dyDescent="0.2">
      <c r="A312" s="24">
        <f t="shared" si="46"/>
        <v>308</v>
      </c>
      <c r="B312" s="24">
        <v>2023</v>
      </c>
      <c r="C312" s="30" t="s">
        <v>274</v>
      </c>
      <c r="D312" s="30" t="s">
        <v>428</v>
      </c>
      <c r="E312" s="30" t="s">
        <v>431</v>
      </c>
      <c r="F312" s="25" t="s">
        <v>432</v>
      </c>
      <c r="G312" s="24" t="s">
        <v>173</v>
      </c>
      <c r="H312" s="25" t="s">
        <v>79</v>
      </c>
      <c r="I312" s="31">
        <v>130000</v>
      </c>
      <c r="J312" s="32">
        <f t="shared" si="43"/>
        <v>130000</v>
      </c>
      <c r="K312" s="32">
        <f t="shared" si="45"/>
        <v>130000</v>
      </c>
      <c r="L312" s="32">
        <f t="shared" si="40"/>
        <v>130000</v>
      </c>
      <c r="M312" s="32"/>
      <c r="N312" s="32">
        <f t="shared" si="47"/>
        <v>2782</v>
      </c>
      <c r="O312" s="32"/>
      <c r="P312" s="34"/>
      <c r="Q312" s="34"/>
      <c r="R312" s="34"/>
      <c r="S312" s="35">
        <v>45290</v>
      </c>
      <c r="T312" s="34"/>
      <c r="U312" s="36"/>
      <c r="V312" s="34"/>
      <c r="W312" s="37"/>
    </row>
    <row r="313" spans="1:23" s="29" customFormat="1" ht="30" customHeight="1" x14ac:dyDescent="0.2">
      <c r="A313" s="24">
        <f t="shared" si="46"/>
        <v>309</v>
      </c>
      <c r="B313" s="24">
        <v>2023</v>
      </c>
      <c r="C313" s="30" t="s">
        <v>274</v>
      </c>
      <c r="D313" s="30" t="s">
        <v>428</v>
      </c>
      <c r="E313" s="30" t="s">
        <v>431</v>
      </c>
      <c r="F313" s="25" t="s">
        <v>432</v>
      </c>
      <c r="G313" s="24" t="s">
        <v>173</v>
      </c>
      <c r="H313" s="25" t="s">
        <v>319</v>
      </c>
      <c r="I313" s="31">
        <v>130000</v>
      </c>
      <c r="J313" s="32">
        <f t="shared" si="43"/>
        <v>130000</v>
      </c>
      <c r="K313" s="32">
        <f t="shared" si="45"/>
        <v>130000</v>
      </c>
      <c r="L313" s="32">
        <f t="shared" si="40"/>
        <v>130000</v>
      </c>
      <c r="M313" s="32"/>
      <c r="N313" s="32"/>
      <c r="O313" s="32"/>
      <c r="P313" s="34"/>
      <c r="Q313" s="34"/>
      <c r="R313" s="34"/>
      <c r="S313" s="35">
        <v>45290</v>
      </c>
      <c r="T313" s="34"/>
      <c r="U313" s="36"/>
      <c r="V313" s="34"/>
      <c r="W313" s="37"/>
    </row>
    <row r="314" spans="1:23" s="29" customFormat="1" ht="30" customHeight="1" x14ac:dyDescent="0.2">
      <c r="A314" s="24">
        <f t="shared" si="46"/>
        <v>310</v>
      </c>
      <c r="B314" s="24">
        <v>2023</v>
      </c>
      <c r="C314" s="30" t="s">
        <v>274</v>
      </c>
      <c r="D314" s="30" t="s">
        <v>428</v>
      </c>
      <c r="E314" s="30" t="s">
        <v>431</v>
      </c>
      <c r="F314" s="25" t="s">
        <v>432</v>
      </c>
      <c r="G314" s="24" t="s">
        <v>173</v>
      </c>
      <c r="H314" s="25" t="s">
        <v>129</v>
      </c>
      <c r="I314" s="31">
        <v>130000</v>
      </c>
      <c r="J314" s="32">
        <f t="shared" si="43"/>
        <v>130000</v>
      </c>
      <c r="K314" s="32">
        <f t="shared" si="45"/>
        <v>130000</v>
      </c>
      <c r="L314" s="32">
        <f t="shared" si="40"/>
        <v>130000</v>
      </c>
      <c r="M314" s="32"/>
      <c r="N314" s="32"/>
      <c r="O314" s="32"/>
      <c r="P314" s="34"/>
      <c r="Q314" s="34"/>
      <c r="R314" s="34"/>
      <c r="S314" s="35">
        <v>45290</v>
      </c>
      <c r="T314" s="34"/>
      <c r="U314" s="36"/>
      <c r="V314" s="34"/>
      <c r="W314" s="37"/>
    </row>
    <row r="315" spans="1:23" s="29" customFormat="1" ht="30" customHeight="1" x14ac:dyDescent="0.2">
      <c r="A315" s="24">
        <f t="shared" si="46"/>
        <v>311</v>
      </c>
      <c r="B315" s="24">
        <v>2023</v>
      </c>
      <c r="C315" s="30" t="s">
        <v>274</v>
      </c>
      <c r="D315" s="30" t="s">
        <v>428</v>
      </c>
      <c r="E315" s="30" t="s">
        <v>431</v>
      </c>
      <c r="F315" s="25" t="s">
        <v>432</v>
      </c>
      <c r="G315" s="24" t="s">
        <v>173</v>
      </c>
      <c r="H315" s="25" t="s">
        <v>31</v>
      </c>
      <c r="I315" s="31">
        <v>130000</v>
      </c>
      <c r="J315" s="32">
        <f t="shared" si="43"/>
        <v>130000</v>
      </c>
      <c r="K315" s="32">
        <f t="shared" si="45"/>
        <v>130000</v>
      </c>
      <c r="L315" s="32">
        <f t="shared" si="40"/>
        <v>130000</v>
      </c>
      <c r="M315" s="32"/>
      <c r="N315" s="32"/>
      <c r="O315" s="32"/>
      <c r="P315" s="34"/>
      <c r="Q315" s="34"/>
      <c r="R315" s="34"/>
      <c r="S315" s="35">
        <v>45290</v>
      </c>
      <c r="T315" s="34"/>
      <c r="U315" s="36"/>
      <c r="V315" s="34"/>
      <c r="W315" s="37"/>
    </row>
    <row r="316" spans="1:23" s="29" customFormat="1" ht="30" customHeight="1" x14ac:dyDescent="0.2">
      <c r="A316" s="24">
        <f t="shared" si="46"/>
        <v>312</v>
      </c>
      <c r="B316" s="24">
        <v>2023</v>
      </c>
      <c r="C316" s="30" t="s">
        <v>274</v>
      </c>
      <c r="D316" s="30" t="s">
        <v>428</v>
      </c>
      <c r="E316" s="30" t="s">
        <v>431</v>
      </c>
      <c r="F316" s="25" t="s">
        <v>432</v>
      </c>
      <c r="G316" s="24" t="s">
        <v>173</v>
      </c>
      <c r="H316" s="25" t="s">
        <v>264</v>
      </c>
      <c r="I316" s="31">
        <v>130000</v>
      </c>
      <c r="J316" s="32">
        <f t="shared" si="43"/>
        <v>130000</v>
      </c>
      <c r="K316" s="32">
        <f t="shared" si="45"/>
        <v>130000</v>
      </c>
      <c r="L316" s="32">
        <f t="shared" si="40"/>
        <v>130000</v>
      </c>
      <c r="M316" s="32"/>
      <c r="N316" s="32"/>
      <c r="O316" s="32"/>
      <c r="P316" s="34"/>
      <c r="Q316" s="34"/>
      <c r="R316" s="34"/>
      <c r="S316" s="35">
        <v>45290</v>
      </c>
      <c r="T316" s="34"/>
      <c r="U316" s="36"/>
      <c r="V316" s="34"/>
      <c r="W316" s="37"/>
    </row>
    <row r="317" spans="1:23" s="29" customFormat="1" ht="30" customHeight="1" x14ac:dyDescent="0.2">
      <c r="A317" s="24">
        <f t="shared" si="46"/>
        <v>313</v>
      </c>
      <c r="B317" s="24">
        <v>2024</v>
      </c>
      <c r="C317" s="30" t="s">
        <v>274</v>
      </c>
      <c r="D317" s="30" t="s">
        <v>428</v>
      </c>
      <c r="E317" s="30" t="s">
        <v>433</v>
      </c>
      <c r="F317" s="25" t="s">
        <v>434</v>
      </c>
      <c r="G317" s="24" t="s">
        <v>25</v>
      </c>
      <c r="H317" s="25" t="s">
        <v>47</v>
      </c>
      <c r="I317" s="31">
        <v>827719.47487839521</v>
      </c>
      <c r="J317" s="42">
        <f t="shared" si="43"/>
        <v>827719.47487839521</v>
      </c>
      <c r="K317" s="27">
        <f t="shared" si="45"/>
        <v>827719.47487839521</v>
      </c>
      <c r="L317" s="32">
        <f t="shared" si="40"/>
        <v>827719.47487839521</v>
      </c>
      <c r="M317" s="32"/>
      <c r="N317" s="32">
        <f t="shared" si="47"/>
        <v>17713.196762397656</v>
      </c>
      <c r="O317" s="32"/>
      <c r="P317" s="34"/>
      <c r="Q317" s="34"/>
      <c r="R317" s="34"/>
      <c r="S317" s="35">
        <v>46021</v>
      </c>
      <c r="T317" s="34"/>
      <c r="U317" s="36"/>
      <c r="V317" s="34"/>
      <c r="W317" s="37"/>
    </row>
    <row r="318" spans="1:23" s="29" customFormat="1" ht="30" customHeight="1" x14ac:dyDescent="0.2">
      <c r="A318" s="24">
        <f t="shared" si="46"/>
        <v>314</v>
      </c>
      <c r="B318" s="24">
        <v>2024</v>
      </c>
      <c r="C318" s="30" t="s">
        <v>274</v>
      </c>
      <c r="D318" s="30" t="s">
        <v>428</v>
      </c>
      <c r="E318" s="30" t="s">
        <v>433</v>
      </c>
      <c r="F318" s="25" t="s">
        <v>434</v>
      </c>
      <c r="G318" s="24" t="s">
        <v>25</v>
      </c>
      <c r="H318" s="25" t="s">
        <v>45</v>
      </c>
      <c r="I318" s="31">
        <v>328512</v>
      </c>
      <c r="J318" s="42">
        <f t="shared" si="43"/>
        <v>328512</v>
      </c>
      <c r="K318" s="27">
        <f t="shared" si="45"/>
        <v>328512</v>
      </c>
      <c r="L318" s="32">
        <f t="shared" si="40"/>
        <v>328512</v>
      </c>
      <c r="M318" s="32"/>
      <c r="N318" s="32">
        <f t="shared" si="47"/>
        <v>7030.1567999999997</v>
      </c>
      <c r="O318" s="32"/>
      <c r="P318" s="34"/>
      <c r="Q318" s="34"/>
      <c r="R318" s="34"/>
      <c r="S318" s="35">
        <v>46021</v>
      </c>
      <c r="T318" s="34"/>
      <c r="U318" s="36"/>
      <c r="V318" s="34"/>
      <c r="W318" s="37"/>
    </row>
    <row r="319" spans="1:23" s="29" customFormat="1" ht="30" customHeight="1" x14ac:dyDescent="0.2">
      <c r="A319" s="24">
        <f t="shared" si="46"/>
        <v>315</v>
      </c>
      <c r="B319" s="24">
        <v>2024</v>
      </c>
      <c r="C319" s="30" t="s">
        <v>274</v>
      </c>
      <c r="D319" s="30" t="s">
        <v>428</v>
      </c>
      <c r="E319" s="30" t="s">
        <v>435</v>
      </c>
      <c r="F319" s="25" t="s">
        <v>436</v>
      </c>
      <c r="G319" s="24" t="s">
        <v>25</v>
      </c>
      <c r="H319" s="25" t="s">
        <v>96</v>
      </c>
      <c r="I319" s="31">
        <v>2644534.8000000003</v>
      </c>
      <c r="J319" s="54">
        <v>2685695.66</v>
      </c>
      <c r="K319" s="55">
        <v>1381569.6</v>
      </c>
      <c r="L319" s="33">
        <v>1304126.06</v>
      </c>
      <c r="M319" s="33">
        <v>1304126.06</v>
      </c>
      <c r="N319" s="32">
        <f t="shared" si="47"/>
        <v>57473.887124000001</v>
      </c>
      <c r="O319" s="32"/>
      <c r="P319" s="34"/>
      <c r="Q319" s="34"/>
      <c r="R319" s="34"/>
      <c r="S319" s="35">
        <v>46021</v>
      </c>
      <c r="T319" s="34"/>
      <c r="U319" s="36"/>
      <c r="V319" s="34"/>
    </row>
    <row r="320" spans="1:23" s="29" customFormat="1" ht="30" customHeight="1" x14ac:dyDescent="0.2">
      <c r="A320" s="24">
        <f t="shared" si="46"/>
        <v>316</v>
      </c>
      <c r="B320" s="24">
        <v>2024</v>
      </c>
      <c r="C320" s="30" t="s">
        <v>274</v>
      </c>
      <c r="D320" s="30" t="s">
        <v>428</v>
      </c>
      <c r="E320" s="30" t="s">
        <v>435</v>
      </c>
      <c r="F320" s="25" t="s">
        <v>436</v>
      </c>
      <c r="G320" s="24" t="s">
        <v>25</v>
      </c>
      <c r="H320" s="25" t="s">
        <v>37</v>
      </c>
      <c r="I320" s="31">
        <v>6362800</v>
      </c>
      <c r="J320" s="42">
        <v>6744870</v>
      </c>
      <c r="K320" s="27">
        <f>J320-M320</f>
        <v>4832518.32</v>
      </c>
      <c r="L320" s="32">
        <f t="shared" si="40"/>
        <v>6362800</v>
      </c>
      <c r="M320" s="65">
        <v>1912351.68</v>
      </c>
      <c r="N320" s="32">
        <f t="shared" si="47"/>
        <v>144340.21799999999</v>
      </c>
      <c r="O320" s="32"/>
      <c r="P320" s="34"/>
      <c r="Q320" s="34"/>
      <c r="R320" s="34"/>
      <c r="S320" s="35">
        <v>46021</v>
      </c>
      <c r="T320" s="34"/>
      <c r="U320" s="36"/>
      <c r="V320" s="34"/>
      <c r="W320" s="37"/>
    </row>
    <row r="321" spans="1:23" s="29" customFormat="1" ht="30" customHeight="1" x14ac:dyDescent="0.2">
      <c r="A321" s="24">
        <f t="shared" si="46"/>
        <v>317</v>
      </c>
      <c r="B321" s="24">
        <v>2024</v>
      </c>
      <c r="C321" s="30" t="s">
        <v>274</v>
      </c>
      <c r="D321" s="30" t="s">
        <v>428</v>
      </c>
      <c r="E321" s="30" t="s">
        <v>435</v>
      </c>
      <c r="F321" s="25" t="s">
        <v>436</v>
      </c>
      <c r="G321" s="24" t="s">
        <v>25</v>
      </c>
      <c r="H321" s="25" t="s">
        <v>79</v>
      </c>
      <c r="I321" s="31">
        <v>1971170.9000000001</v>
      </c>
      <c r="J321" s="54">
        <v>1891236.31</v>
      </c>
      <c r="K321" s="55">
        <v>326759.43999999994</v>
      </c>
      <c r="L321" s="33">
        <v>1564476.87</v>
      </c>
      <c r="M321" s="33">
        <v>1564476.87</v>
      </c>
      <c r="N321" s="32">
        <f t="shared" si="47"/>
        <v>40472.457033999999</v>
      </c>
      <c r="O321" s="32"/>
      <c r="P321" s="34"/>
      <c r="Q321" s="34"/>
      <c r="R321" s="34"/>
      <c r="S321" s="35">
        <v>46021</v>
      </c>
      <c r="T321" s="34"/>
      <c r="U321" s="36"/>
      <c r="V321" s="34"/>
      <c r="W321" s="37"/>
    </row>
    <row r="322" spans="1:23" s="29" customFormat="1" ht="30" customHeight="1" x14ac:dyDescent="0.2">
      <c r="A322" s="24">
        <f t="shared" si="46"/>
        <v>318</v>
      </c>
      <c r="B322" s="24">
        <v>2024</v>
      </c>
      <c r="C322" s="30" t="s">
        <v>274</v>
      </c>
      <c r="D322" s="30" t="s">
        <v>428</v>
      </c>
      <c r="E322" s="30" t="s">
        <v>435</v>
      </c>
      <c r="F322" s="25" t="s">
        <v>436</v>
      </c>
      <c r="G322" s="24" t="s">
        <v>25</v>
      </c>
      <c r="H322" s="25" t="s">
        <v>129</v>
      </c>
      <c r="I322" s="31">
        <v>180009</v>
      </c>
      <c r="J322" s="42">
        <v>188145</v>
      </c>
      <c r="K322" s="27">
        <v>188145</v>
      </c>
      <c r="L322" s="32">
        <f t="shared" si="40"/>
        <v>180009</v>
      </c>
      <c r="M322" s="32"/>
      <c r="N322" s="32"/>
      <c r="O322" s="32"/>
      <c r="P322" s="34"/>
      <c r="Q322" s="34"/>
      <c r="R322" s="34"/>
      <c r="S322" s="35">
        <v>46021</v>
      </c>
      <c r="T322" s="34"/>
      <c r="U322" s="36"/>
      <c r="V322" s="34"/>
      <c r="W322" s="37"/>
    </row>
    <row r="323" spans="1:23" s="29" customFormat="1" ht="30" customHeight="1" x14ac:dyDescent="0.2">
      <c r="A323" s="24">
        <f t="shared" si="46"/>
        <v>319</v>
      </c>
      <c r="B323" s="24">
        <v>2024</v>
      </c>
      <c r="C323" s="30" t="s">
        <v>274</v>
      </c>
      <c r="D323" s="30" t="s">
        <v>428</v>
      </c>
      <c r="E323" s="30" t="s">
        <v>435</v>
      </c>
      <c r="F323" s="25" t="s">
        <v>436</v>
      </c>
      <c r="G323" s="24" t="s">
        <v>25</v>
      </c>
      <c r="H323" s="25" t="s">
        <v>31</v>
      </c>
      <c r="I323" s="31">
        <v>625455</v>
      </c>
      <c r="J323" s="42">
        <v>654948</v>
      </c>
      <c r="K323" s="27">
        <v>654948</v>
      </c>
      <c r="L323" s="32">
        <f t="shared" si="40"/>
        <v>625455</v>
      </c>
      <c r="M323" s="32"/>
      <c r="N323" s="32"/>
      <c r="O323" s="32"/>
      <c r="P323" s="34"/>
      <c r="Q323" s="34"/>
      <c r="R323" s="34"/>
      <c r="S323" s="35">
        <v>46021</v>
      </c>
      <c r="T323" s="34"/>
      <c r="U323" s="36"/>
      <c r="V323" s="34"/>
      <c r="W323" s="37"/>
    </row>
    <row r="324" spans="1:23" s="29" customFormat="1" ht="30" customHeight="1" x14ac:dyDescent="0.2">
      <c r="A324" s="24">
        <f t="shared" si="46"/>
        <v>320</v>
      </c>
      <c r="B324" s="24">
        <v>2024</v>
      </c>
      <c r="C324" s="30" t="s">
        <v>274</v>
      </c>
      <c r="D324" s="30" t="s">
        <v>428</v>
      </c>
      <c r="E324" s="30" t="s">
        <v>435</v>
      </c>
      <c r="F324" s="25" t="s">
        <v>436</v>
      </c>
      <c r="G324" s="24" t="s">
        <v>25</v>
      </c>
      <c r="H324" s="25" t="s">
        <v>264</v>
      </c>
      <c r="I324" s="31">
        <v>238995</v>
      </c>
      <c r="J324" s="42">
        <v>250182</v>
      </c>
      <c r="K324" s="27">
        <v>250182</v>
      </c>
      <c r="L324" s="32">
        <f t="shared" si="40"/>
        <v>238995</v>
      </c>
      <c r="M324" s="32"/>
      <c r="N324" s="32"/>
      <c r="O324" s="32"/>
      <c r="P324" s="34"/>
      <c r="Q324" s="34"/>
      <c r="R324" s="34"/>
      <c r="S324" s="35">
        <v>46021</v>
      </c>
      <c r="T324" s="34"/>
      <c r="U324" s="36"/>
      <c r="V324" s="34"/>
      <c r="W324" s="37"/>
    </row>
    <row r="325" spans="1:23" s="29" customFormat="1" ht="30" customHeight="1" x14ac:dyDescent="0.2">
      <c r="A325" s="24">
        <f t="shared" si="46"/>
        <v>321</v>
      </c>
      <c r="B325" s="24">
        <v>2024</v>
      </c>
      <c r="C325" s="30" t="s">
        <v>274</v>
      </c>
      <c r="D325" s="30" t="s">
        <v>437</v>
      </c>
      <c r="E325" s="30" t="s">
        <v>438</v>
      </c>
      <c r="F325" s="25" t="s">
        <v>439</v>
      </c>
      <c r="G325" s="24" t="s">
        <v>25</v>
      </c>
      <c r="H325" s="25" t="s">
        <v>26</v>
      </c>
      <c r="I325" s="31">
        <v>725321</v>
      </c>
      <c r="J325" s="47">
        <v>452355.8</v>
      </c>
      <c r="K325" s="48">
        <v>452355.8</v>
      </c>
      <c r="L325" s="33"/>
      <c r="M325" s="33"/>
      <c r="N325" s="32">
        <f t="shared" si="47"/>
        <v>9680.4141199999995</v>
      </c>
      <c r="O325" s="32"/>
      <c r="P325" s="34"/>
      <c r="Q325" s="34"/>
      <c r="R325" s="34"/>
      <c r="S325" s="35">
        <v>46021</v>
      </c>
      <c r="T325" s="34"/>
      <c r="U325" s="36"/>
      <c r="V325" s="34"/>
      <c r="W325" s="37"/>
    </row>
    <row r="326" spans="1:23" s="29" customFormat="1" ht="30" customHeight="1" x14ac:dyDescent="0.2">
      <c r="A326" s="24">
        <f t="shared" si="46"/>
        <v>322</v>
      </c>
      <c r="B326" s="24">
        <v>2024</v>
      </c>
      <c r="C326" s="30" t="s">
        <v>274</v>
      </c>
      <c r="D326" s="30" t="s">
        <v>437</v>
      </c>
      <c r="E326" s="30" t="s">
        <v>438</v>
      </c>
      <c r="F326" s="25" t="s">
        <v>439</v>
      </c>
      <c r="G326" s="24" t="s">
        <v>25</v>
      </c>
      <c r="H326" s="25" t="s">
        <v>47</v>
      </c>
      <c r="I326" s="31">
        <v>1364041</v>
      </c>
      <c r="J326" s="47">
        <v>29817.7</v>
      </c>
      <c r="K326" s="48">
        <v>29817.7</v>
      </c>
      <c r="L326" s="33"/>
      <c r="M326" s="33"/>
      <c r="N326" s="32">
        <f t="shared" si="47"/>
        <v>638.09878000000003</v>
      </c>
      <c r="O326" s="32"/>
      <c r="P326" s="34"/>
      <c r="Q326" s="34"/>
      <c r="R326" s="34"/>
      <c r="S326" s="35">
        <v>46021</v>
      </c>
      <c r="T326" s="34"/>
      <c r="U326" s="36"/>
      <c r="V326" s="34"/>
      <c r="W326" s="37"/>
    </row>
    <row r="327" spans="1:23" s="29" customFormat="1" ht="30" customHeight="1" x14ac:dyDescent="0.2">
      <c r="A327" s="24">
        <f t="shared" si="46"/>
        <v>323</v>
      </c>
      <c r="B327" s="24">
        <v>2024</v>
      </c>
      <c r="C327" s="30" t="s">
        <v>274</v>
      </c>
      <c r="D327" s="30" t="s">
        <v>437</v>
      </c>
      <c r="E327" s="30" t="s">
        <v>438</v>
      </c>
      <c r="F327" s="25" t="s">
        <v>439</v>
      </c>
      <c r="G327" s="24" t="s">
        <v>25</v>
      </c>
      <c r="H327" s="25" t="s">
        <v>96</v>
      </c>
      <c r="I327" s="31">
        <v>4530919.68</v>
      </c>
      <c r="J327" s="54">
        <v>4849531.74</v>
      </c>
      <c r="K327" s="55">
        <v>2896989.3000000003</v>
      </c>
      <c r="L327" s="33">
        <v>1952542.44</v>
      </c>
      <c r="M327" s="33">
        <v>1952542.44</v>
      </c>
      <c r="N327" s="32">
        <f t="shared" si="47"/>
        <v>103779.979236</v>
      </c>
      <c r="O327" s="32"/>
      <c r="P327" s="34"/>
      <c r="Q327" s="34"/>
      <c r="R327" s="34"/>
      <c r="S327" s="35">
        <v>46021</v>
      </c>
      <c r="T327" s="34"/>
      <c r="U327" s="36"/>
      <c r="V327" s="34"/>
    </row>
    <row r="328" spans="1:23" s="29" customFormat="1" ht="30" customHeight="1" x14ac:dyDescent="0.2">
      <c r="A328" s="24">
        <f t="shared" si="46"/>
        <v>324</v>
      </c>
      <c r="B328" s="24">
        <v>2024</v>
      </c>
      <c r="C328" s="30" t="s">
        <v>274</v>
      </c>
      <c r="D328" s="30" t="s">
        <v>437</v>
      </c>
      <c r="E328" s="30" t="s">
        <v>438</v>
      </c>
      <c r="F328" s="25" t="s">
        <v>439</v>
      </c>
      <c r="G328" s="24" t="s">
        <v>25</v>
      </c>
      <c r="H328" s="25" t="s">
        <v>37</v>
      </c>
      <c r="I328" s="31">
        <v>5646985</v>
      </c>
      <c r="J328" s="42">
        <v>6644946</v>
      </c>
      <c r="K328" s="27">
        <v>6644946</v>
      </c>
      <c r="L328" s="32">
        <f t="shared" si="40"/>
        <v>5646985</v>
      </c>
      <c r="M328" s="32"/>
      <c r="N328" s="32">
        <f t="shared" si="47"/>
        <v>142201.8444</v>
      </c>
      <c r="O328" s="32"/>
      <c r="P328" s="34"/>
      <c r="Q328" s="34"/>
      <c r="R328" s="34"/>
      <c r="S328" s="35">
        <v>46021</v>
      </c>
      <c r="T328" s="34"/>
      <c r="U328" s="36"/>
      <c r="V328" s="34"/>
      <c r="W328" s="37"/>
    </row>
    <row r="329" spans="1:23" s="29" customFormat="1" ht="30" customHeight="1" x14ac:dyDescent="0.2">
      <c r="A329" s="24">
        <f t="shared" si="46"/>
        <v>325</v>
      </c>
      <c r="B329" s="24">
        <v>2024</v>
      </c>
      <c r="C329" s="30" t="s">
        <v>274</v>
      </c>
      <c r="D329" s="30" t="s">
        <v>437</v>
      </c>
      <c r="E329" s="30" t="s">
        <v>438</v>
      </c>
      <c r="F329" s="25" t="s">
        <v>439</v>
      </c>
      <c r="G329" s="24" t="s">
        <v>25</v>
      </c>
      <c r="H329" s="25" t="s">
        <v>79</v>
      </c>
      <c r="I329" s="31">
        <v>3407806.08</v>
      </c>
      <c r="J329" s="47">
        <v>2597893.2000000002</v>
      </c>
      <c r="K329" s="48">
        <v>2597893.2000000002</v>
      </c>
      <c r="L329" s="33"/>
      <c r="M329" s="33"/>
      <c r="N329" s="32">
        <f t="shared" si="47"/>
        <v>55594.914479999999</v>
      </c>
      <c r="O329" s="32"/>
      <c r="P329" s="34"/>
      <c r="Q329" s="34"/>
      <c r="R329" s="34"/>
      <c r="S329" s="35">
        <v>46021</v>
      </c>
      <c r="T329" s="34"/>
      <c r="U329" s="36"/>
      <c r="V329" s="34"/>
      <c r="W329" s="37"/>
    </row>
    <row r="330" spans="1:23" s="29" customFormat="1" ht="30" customHeight="1" x14ac:dyDescent="0.2">
      <c r="A330" s="24">
        <f t="shared" si="46"/>
        <v>326</v>
      </c>
      <c r="B330" s="24">
        <v>2024</v>
      </c>
      <c r="C330" s="30" t="s">
        <v>274</v>
      </c>
      <c r="D330" s="30" t="s">
        <v>437</v>
      </c>
      <c r="E330" s="30" t="s">
        <v>438</v>
      </c>
      <c r="F330" s="25" t="s">
        <v>439</v>
      </c>
      <c r="G330" s="24" t="s">
        <v>25</v>
      </c>
      <c r="H330" s="25" t="s">
        <v>319</v>
      </c>
      <c r="I330" s="31">
        <v>254133</v>
      </c>
      <c r="J330" s="42">
        <v>313929</v>
      </c>
      <c r="K330" s="27">
        <v>313929</v>
      </c>
      <c r="L330" s="32">
        <f t="shared" ref="L330:L392" si="48">I330</f>
        <v>254133</v>
      </c>
      <c r="M330" s="32"/>
      <c r="N330" s="32"/>
      <c r="O330" s="32"/>
      <c r="P330" s="34"/>
      <c r="Q330" s="34"/>
      <c r="R330" s="34"/>
      <c r="S330" s="35">
        <v>46021</v>
      </c>
      <c r="T330" s="34"/>
      <c r="U330" s="36"/>
      <c r="V330" s="34"/>
      <c r="W330" s="37"/>
    </row>
    <row r="331" spans="1:23" s="29" customFormat="1" ht="30" customHeight="1" x14ac:dyDescent="0.2">
      <c r="A331" s="24">
        <f t="shared" si="46"/>
        <v>327</v>
      </c>
      <c r="B331" s="24">
        <v>2024</v>
      </c>
      <c r="C331" s="30" t="s">
        <v>274</v>
      </c>
      <c r="D331" s="30" t="s">
        <v>437</v>
      </c>
      <c r="E331" s="30" t="s">
        <v>438</v>
      </c>
      <c r="F331" s="25" t="s">
        <v>439</v>
      </c>
      <c r="G331" s="24" t="s">
        <v>25</v>
      </c>
      <c r="H331" s="25" t="s">
        <v>129</v>
      </c>
      <c r="I331" s="31">
        <v>240543</v>
      </c>
      <c r="J331" s="42">
        <v>251415</v>
      </c>
      <c r="K331" s="27">
        <v>251415</v>
      </c>
      <c r="L331" s="32">
        <f t="shared" si="48"/>
        <v>240543</v>
      </c>
      <c r="M331" s="32"/>
      <c r="N331" s="32"/>
      <c r="O331" s="32"/>
      <c r="P331" s="34"/>
      <c r="Q331" s="34"/>
      <c r="R331" s="34"/>
      <c r="S331" s="35">
        <v>46021</v>
      </c>
      <c r="T331" s="34"/>
      <c r="U331" s="36"/>
      <c r="V331" s="34"/>
      <c r="W331" s="37"/>
    </row>
    <row r="332" spans="1:23" s="29" customFormat="1" ht="30" customHeight="1" x14ac:dyDescent="0.2">
      <c r="A332" s="24">
        <f t="shared" si="46"/>
        <v>328</v>
      </c>
      <c r="B332" s="24">
        <v>2024</v>
      </c>
      <c r="C332" s="30" t="s">
        <v>274</v>
      </c>
      <c r="D332" s="30" t="s">
        <v>437</v>
      </c>
      <c r="E332" s="30" t="s">
        <v>438</v>
      </c>
      <c r="F332" s="25" t="s">
        <v>439</v>
      </c>
      <c r="G332" s="24" t="s">
        <v>25</v>
      </c>
      <c r="H332" s="25" t="s">
        <v>31</v>
      </c>
      <c r="I332" s="31">
        <v>835785</v>
      </c>
      <c r="J332" s="42">
        <v>875196</v>
      </c>
      <c r="K332" s="27">
        <v>875196</v>
      </c>
      <c r="L332" s="32">
        <f t="shared" si="48"/>
        <v>835785</v>
      </c>
      <c r="M332" s="32"/>
      <c r="N332" s="32"/>
      <c r="O332" s="32"/>
      <c r="P332" s="34"/>
      <c r="Q332" s="34"/>
      <c r="R332" s="34"/>
      <c r="S332" s="35">
        <v>46021</v>
      </c>
      <c r="T332" s="34"/>
      <c r="U332" s="36"/>
      <c r="V332" s="34"/>
      <c r="W332" s="37"/>
    </row>
    <row r="333" spans="1:23" s="29" customFormat="1" ht="30" customHeight="1" x14ac:dyDescent="0.2">
      <c r="A333" s="24">
        <f t="shared" si="46"/>
        <v>329</v>
      </c>
      <c r="B333" s="24">
        <v>2024</v>
      </c>
      <c r="C333" s="30" t="s">
        <v>274</v>
      </c>
      <c r="D333" s="30" t="s">
        <v>437</v>
      </c>
      <c r="E333" s="30" t="s">
        <v>438</v>
      </c>
      <c r="F333" s="25" t="s">
        <v>439</v>
      </c>
      <c r="G333" s="24" t="s">
        <v>25</v>
      </c>
      <c r="H333" s="25" t="s">
        <v>264</v>
      </c>
      <c r="I333" s="31">
        <v>319365</v>
      </c>
      <c r="J333" s="42">
        <v>334314</v>
      </c>
      <c r="K333" s="27">
        <v>334314</v>
      </c>
      <c r="L333" s="32">
        <f t="shared" si="48"/>
        <v>319365</v>
      </c>
      <c r="M333" s="32"/>
      <c r="N333" s="32"/>
      <c r="O333" s="32"/>
      <c r="P333" s="34"/>
      <c r="Q333" s="34"/>
      <c r="R333" s="34"/>
      <c r="S333" s="35">
        <v>46021</v>
      </c>
      <c r="T333" s="34"/>
      <c r="U333" s="36"/>
      <c r="V333" s="34"/>
      <c r="W333" s="37"/>
    </row>
    <row r="334" spans="1:23" s="29" customFormat="1" ht="30" customHeight="1" x14ac:dyDescent="0.2">
      <c r="A334" s="24">
        <f t="shared" si="46"/>
        <v>330</v>
      </c>
      <c r="B334" s="24">
        <v>2025</v>
      </c>
      <c r="C334" s="30" t="s">
        <v>274</v>
      </c>
      <c r="D334" s="30" t="s">
        <v>437</v>
      </c>
      <c r="E334" s="30" t="s">
        <v>440</v>
      </c>
      <c r="F334" s="25" t="s">
        <v>441</v>
      </c>
      <c r="G334" s="24" t="s">
        <v>25</v>
      </c>
      <c r="H334" s="25" t="s">
        <v>96</v>
      </c>
      <c r="I334" s="31">
        <v>4994400</v>
      </c>
      <c r="J334" s="43">
        <v>5511540.1500000004</v>
      </c>
      <c r="K334" s="44">
        <f>J334-M334</f>
        <v>3224398.5500000003</v>
      </c>
      <c r="L334" s="32">
        <f t="shared" si="48"/>
        <v>4994400</v>
      </c>
      <c r="M334" s="62">
        <v>2287141.6</v>
      </c>
      <c r="N334" s="43">
        <f t="shared" si="47"/>
        <v>117946.95921</v>
      </c>
      <c r="O334" s="32"/>
      <c r="P334" s="42">
        <f t="shared" ref="P334:P350" si="49">L334/2.5</f>
        <v>1997760</v>
      </c>
      <c r="Q334" s="34"/>
      <c r="R334" s="34"/>
      <c r="S334" s="35">
        <v>46021</v>
      </c>
      <c r="T334" s="42"/>
      <c r="U334" s="36"/>
      <c r="V334" s="34"/>
      <c r="W334" s="37"/>
    </row>
    <row r="335" spans="1:23" s="29" customFormat="1" ht="30" customHeight="1" x14ac:dyDescent="0.2">
      <c r="A335" s="24">
        <f t="shared" si="46"/>
        <v>331</v>
      </c>
      <c r="B335" s="24">
        <v>2025</v>
      </c>
      <c r="C335" s="30" t="s">
        <v>274</v>
      </c>
      <c r="D335" s="30" t="s">
        <v>442</v>
      </c>
      <c r="E335" s="30" t="s">
        <v>443</v>
      </c>
      <c r="F335" s="25" t="s">
        <v>444</v>
      </c>
      <c r="G335" s="24" t="s">
        <v>25</v>
      </c>
      <c r="H335" s="25" t="s">
        <v>34</v>
      </c>
      <c r="I335" s="31">
        <v>338922</v>
      </c>
      <c r="J335" s="43">
        <v>374015.34</v>
      </c>
      <c r="K335" s="44">
        <v>374015.34</v>
      </c>
      <c r="L335" s="32">
        <f t="shared" si="48"/>
        <v>338922</v>
      </c>
      <c r="M335" s="43"/>
      <c r="N335" s="43"/>
      <c r="O335" s="32"/>
      <c r="P335" s="42">
        <f t="shared" si="49"/>
        <v>135568.79999999999</v>
      </c>
      <c r="Q335" s="34"/>
      <c r="R335" s="34"/>
      <c r="S335" s="35">
        <v>46021</v>
      </c>
      <c r="T335" s="42"/>
      <c r="U335" s="36"/>
      <c r="V335" s="34"/>
      <c r="W335" s="37"/>
    </row>
    <row r="336" spans="1:23" s="29" customFormat="1" ht="30" customHeight="1" x14ac:dyDescent="0.2">
      <c r="A336" s="24">
        <f t="shared" si="46"/>
        <v>332</v>
      </c>
      <c r="B336" s="24">
        <v>2025</v>
      </c>
      <c r="C336" s="30" t="s">
        <v>274</v>
      </c>
      <c r="D336" s="30" t="s">
        <v>442</v>
      </c>
      <c r="E336" s="30" t="s">
        <v>445</v>
      </c>
      <c r="F336" s="25" t="s">
        <v>446</v>
      </c>
      <c r="G336" s="24" t="s">
        <v>25</v>
      </c>
      <c r="H336" s="25" t="s">
        <v>34</v>
      </c>
      <c r="I336" s="31">
        <v>278388</v>
      </c>
      <c r="J336" s="43">
        <v>307213.40999999997</v>
      </c>
      <c r="K336" s="44">
        <v>307213.40999999997</v>
      </c>
      <c r="L336" s="32">
        <f t="shared" si="48"/>
        <v>278388</v>
      </c>
      <c r="M336" s="43"/>
      <c r="N336" s="43"/>
      <c r="O336" s="32"/>
      <c r="P336" s="42">
        <f t="shared" si="49"/>
        <v>111355.2</v>
      </c>
      <c r="Q336" s="34"/>
      <c r="R336" s="34"/>
      <c r="S336" s="35">
        <v>46021</v>
      </c>
      <c r="T336" s="42"/>
      <c r="U336" s="36"/>
      <c r="V336" s="34"/>
      <c r="W336" s="37"/>
    </row>
    <row r="337" spans="1:23" s="29" customFormat="1" ht="30" customHeight="1" x14ac:dyDescent="0.2">
      <c r="A337" s="24">
        <f t="shared" si="46"/>
        <v>333</v>
      </c>
      <c r="B337" s="24">
        <v>2025</v>
      </c>
      <c r="C337" s="30" t="s">
        <v>274</v>
      </c>
      <c r="D337" s="30" t="s">
        <v>442</v>
      </c>
      <c r="E337" s="30" t="s">
        <v>447</v>
      </c>
      <c r="F337" s="25" t="s">
        <v>448</v>
      </c>
      <c r="G337" s="24" t="s">
        <v>25</v>
      </c>
      <c r="H337" s="25" t="s">
        <v>34</v>
      </c>
      <c r="I337" s="31">
        <v>374832</v>
      </c>
      <c r="J337" s="43">
        <v>413643.6</v>
      </c>
      <c r="K337" s="44">
        <v>413643.6</v>
      </c>
      <c r="L337" s="32">
        <f t="shared" si="48"/>
        <v>374832</v>
      </c>
      <c r="M337" s="43"/>
      <c r="N337" s="43"/>
      <c r="O337" s="32"/>
      <c r="P337" s="42">
        <f t="shared" si="49"/>
        <v>149932.79999999999</v>
      </c>
      <c r="Q337" s="34"/>
      <c r="R337" s="34"/>
      <c r="S337" s="35">
        <v>46021</v>
      </c>
      <c r="T337" s="42"/>
      <c r="U337" s="36"/>
      <c r="V337" s="34"/>
      <c r="W337" s="37"/>
    </row>
    <row r="338" spans="1:23" s="29" customFormat="1" ht="30" customHeight="1" x14ac:dyDescent="0.2">
      <c r="A338" s="24">
        <f t="shared" si="46"/>
        <v>334</v>
      </c>
      <c r="B338" s="24">
        <v>2025</v>
      </c>
      <c r="C338" s="30" t="s">
        <v>274</v>
      </c>
      <c r="D338" s="30" t="s">
        <v>442</v>
      </c>
      <c r="E338" s="30" t="s">
        <v>449</v>
      </c>
      <c r="F338" s="25" t="s">
        <v>450</v>
      </c>
      <c r="G338" s="24" t="s">
        <v>25</v>
      </c>
      <c r="H338" s="25" t="s">
        <v>34</v>
      </c>
      <c r="I338" s="31">
        <v>359100</v>
      </c>
      <c r="J338" s="43">
        <v>396282.65</v>
      </c>
      <c r="K338" s="44">
        <v>396282.65</v>
      </c>
      <c r="L338" s="32">
        <f t="shared" si="48"/>
        <v>359100</v>
      </c>
      <c r="M338" s="43"/>
      <c r="N338" s="43"/>
      <c r="O338" s="32"/>
      <c r="P338" s="42">
        <f t="shared" si="49"/>
        <v>143640</v>
      </c>
      <c r="Q338" s="34"/>
      <c r="R338" s="34"/>
      <c r="S338" s="35">
        <v>46021</v>
      </c>
      <c r="T338" s="42"/>
      <c r="U338" s="36"/>
      <c r="V338" s="34"/>
      <c r="W338" s="37"/>
    </row>
    <row r="339" spans="1:23" s="29" customFormat="1" ht="30" customHeight="1" x14ac:dyDescent="0.2">
      <c r="A339" s="24">
        <f t="shared" si="46"/>
        <v>335</v>
      </c>
      <c r="B339" s="24">
        <v>2025</v>
      </c>
      <c r="C339" s="30" t="s">
        <v>274</v>
      </c>
      <c r="D339" s="30" t="s">
        <v>442</v>
      </c>
      <c r="E339" s="30" t="s">
        <v>451</v>
      </c>
      <c r="F339" s="25" t="s">
        <v>452</v>
      </c>
      <c r="G339" s="24" t="s">
        <v>25</v>
      </c>
      <c r="H339" s="25" t="s">
        <v>34</v>
      </c>
      <c r="I339" s="31">
        <v>653448</v>
      </c>
      <c r="J339" s="43">
        <v>721108.62</v>
      </c>
      <c r="K339" s="44">
        <v>721108.62</v>
      </c>
      <c r="L339" s="32">
        <f t="shared" si="48"/>
        <v>653448</v>
      </c>
      <c r="M339" s="43"/>
      <c r="N339" s="43"/>
      <c r="O339" s="32"/>
      <c r="P339" s="42">
        <f t="shared" si="49"/>
        <v>261379.20000000001</v>
      </c>
      <c r="Q339" s="34"/>
      <c r="R339" s="34"/>
      <c r="S339" s="35">
        <v>46021</v>
      </c>
      <c r="T339" s="42"/>
      <c r="U339" s="36"/>
      <c r="V339" s="34"/>
      <c r="W339" s="37"/>
    </row>
    <row r="340" spans="1:23" s="29" customFormat="1" ht="30" customHeight="1" x14ac:dyDescent="0.2">
      <c r="A340" s="24">
        <f t="shared" si="46"/>
        <v>336</v>
      </c>
      <c r="B340" s="24">
        <v>2025</v>
      </c>
      <c r="C340" s="30" t="s">
        <v>274</v>
      </c>
      <c r="D340" s="30" t="s">
        <v>442</v>
      </c>
      <c r="E340" s="30" t="s">
        <v>453</v>
      </c>
      <c r="F340" s="25" t="s">
        <v>454</v>
      </c>
      <c r="G340" s="24" t="s">
        <v>25</v>
      </c>
      <c r="H340" s="25" t="s">
        <v>70</v>
      </c>
      <c r="I340" s="31">
        <v>192222</v>
      </c>
      <c r="J340" s="43">
        <v>212125.43</v>
      </c>
      <c r="K340" s="44">
        <v>212125.43</v>
      </c>
      <c r="L340" s="32">
        <f t="shared" si="48"/>
        <v>192222</v>
      </c>
      <c r="M340" s="43"/>
      <c r="N340" s="43"/>
      <c r="O340" s="32"/>
      <c r="P340" s="42">
        <f t="shared" si="49"/>
        <v>76888.800000000003</v>
      </c>
      <c r="Q340" s="34"/>
      <c r="R340" s="34"/>
      <c r="S340" s="35">
        <v>46021</v>
      </c>
      <c r="T340" s="42"/>
      <c r="U340" s="36"/>
      <c r="V340" s="34"/>
      <c r="W340" s="37"/>
    </row>
    <row r="341" spans="1:23" s="29" customFormat="1" ht="30" customHeight="1" x14ac:dyDescent="0.2">
      <c r="A341" s="24">
        <f t="shared" si="46"/>
        <v>337</v>
      </c>
      <c r="B341" s="24">
        <v>2025</v>
      </c>
      <c r="C341" s="30" t="s">
        <v>274</v>
      </c>
      <c r="D341" s="30" t="s">
        <v>442</v>
      </c>
      <c r="E341" s="30" t="s">
        <v>453</v>
      </c>
      <c r="F341" s="25" t="s">
        <v>454</v>
      </c>
      <c r="G341" s="24" t="s">
        <v>25</v>
      </c>
      <c r="H341" s="25" t="s">
        <v>71</v>
      </c>
      <c r="I341" s="31">
        <v>192222</v>
      </c>
      <c r="J341" s="43">
        <v>212125.43</v>
      </c>
      <c r="K341" s="44">
        <v>212125.43</v>
      </c>
      <c r="L341" s="32">
        <f t="shared" si="48"/>
        <v>192222</v>
      </c>
      <c r="M341" s="43"/>
      <c r="N341" s="43"/>
      <c r="O341" s="32"/>
      <c r="P341" s="42">
        <f t="shared" si="49"/>
        <v>76888.800000000003</v>
      </c>
      <c r="Q341" s="34"/>
      <c r="R341" s="34"/>
      <c r="S341" s="35">
        <v>46021</v>
      </c>
      <c r="T341" s="42"/>
      <c r="U341" s="36"/>
      <c r="V341" s="34"/>
      <c r="W341" s="37"/>
    </row>
    <row r="342" spans="1:23" s="29" customFormat="1" ht="30" customHeight="1" x14ac:dyDescent="0.2">
      <c r="A342" s="24">
        <f t="shared" si="46"/>
        <v>338</v>
      </c>
      <c r="B342" s="24">
        <v>2025</v>
      </c>
      <c r="C342" s="30" t="s">
        <v>274</v>
      </c>
      <c r="D342" s="30" t="s">
        <v>442</v>
      </c>
      <c r="E342" s="30" t="s">
        <v>453</v>
      </c>
      <c r="F342" s="25" t="s">
        <v>454</v>
      </c>
      <c r="G342" s="24" t="s">
        <v>25</v>
      </c>
      <c r="H342" s="25" t="s">
        <v>129</v>
      </c>
      <c r="I342" s="31">
        <v>192222</v>
      </c>
      <c r="J342" s="43">
        <v>212125.43</v>
      </c>
      <c r="K342" s="44">
        <v>212125.43</v>
      </c>
      <c r="L342" s="32">
        <f t="shared" si="48"/>
        <v>192222</v>
      </c>
      <c r="M342" s="43"/>
      <c r="N342" s="43"/>
      <c r="O342" s="32"/>
      <c r="P342" s="42">
        <f t="shared" si="49"/>
        <v>76888.800000000003</v>
      </c>
      <c r="Q342" s="34"/>
      <c r="R342" s="34"/>
      <c r="S342" s="35">
        <v>46021</v>
      </c>
      <c r="T342" s="42"/>
      <c r="U342" s="36"/>
      <c r="V342" s="34"/>
      <c r="W342" s="37"/>
    </row>
    <row r="343" spans="1:23" s="29" customFormat="1" ht="30" customHeight="1" x14ac:dyDescent="0.2">
      <c r="A343" s="24">
        <f t="shared" si="46"/>
        <v>339</v>
      </c>
      <c r="B343" s="24">
        <v>2025</v>
      </c>
      <c r="C343" s="30" t="s">
        <v>274</v>
      </c>
      <c r="D343" s="30" t="s">
        <v>442</v>
      </c>
      <c r="E343" s="30" t="s">
        <v>455</v>
      </c>
      <c r="F343" s="25" t="s">
        <v>456</v>
      </c>
      <c r="G343" s="24" t="s">
        <v>25</v>
      </c>
      <c r="H343" s="25" t="s">
        <v>34</v>
      </c>
      <c r="I343" s="31">
        <v>1378773</v>
      </c>
      <c r="J343" s="43">
        <v>1521536.67</v>
      </c>
      <c r="K343" s="44">
        <v>1521536.67</v>
      </c>
      <c r="L343" s="32">
        <f t="shared" si="48"/>
        <v>1378773</v>
      </c>
      <c r="M343" s="43"/>
      <c r="N343" s="43"/>
      <c r="O343" s="32"/>
      <c r="P343" s="42">
        <f t="shared" si="49"/>
        <v>551509.19999999995</v>
      </c>
      <c r="Q343" s="34"/>
      <c r="R343" s="34"/>
      <c r="S343" s="35">
        <v>46021</v>
      </c>
      <c r="T343" s="42"/>
      <c r="U343" s="36"/>
      <c r="V343" s="34"/>
      <c r="W343" s="37"/>
    </row>
    <row r="344" spans="1:23" s="29" customFormat="1" ht="30" customHeight="1" x14ac:dyDescent="0.2">
      <c r="A344" s="24">
        <f t="shared" si="46"/>
        <v>340</v>
      </c>
      <c r="B344" s="24">
        <v>2025</v>
      </c>
      <c r="C344" s="30" t="s">
        <v>274</v>
      </c>
      <c r="D344" s="30" t="s">
        <v>442</v>
      </c>
      <c r="E344" s="30" t="s">
        <v>457</v>
      </c>
      <c r="F344" s="25" t="s">
        <v>458</v>
      </c>
      <c r="G344" s="24" t="s">
        <v>25</v>
      </c>
      <c r="H344" s="25" t="s">
        <v>34</v>
      </c>
      <c r="I344" s="31">
        <v>355908</v>
      </c>
      <c r="J344" s="43">
        <v>392760.14</v>
      </c>
      <c r="K344" s="44">
        <v>392760.14</v>
      </c>
      <c r="L344" s="32">
        <f t="shared" si="48"/>
        <v>355908</v>
      </c>
      <c r="M344" s="43"/>
      <c r="N344" s="43"/>
      <c r="O344" s="32"/>
      <c r="P344" s="42">
        <f t="shared" si="49"/>
        <v>142363.20000000001</v>
      </c>
      <c r="Q344" s="34"/>
      <c r="R344" s="34"/>
      <c r="S344" s="35">
        <v>46021</v>
      </c>
      <c r="T344" s="42"/>
      <c r="U344" s="36"/>
      <c r="V344" s="34"/>
      <c r="W344" s="37"/>
    </row>
    <row r="345" spans="1:23" s="29" customFormat="1" ht="30" customHeight="1" x14ac:dyDescent="0.2">
      <c r="A345" s="24">
        <f t="shared" si="46"/>
        <v>341</v>
      </c>
      <c r="B345" s="24">
        <v>2024</v>
      </c>
      <c r="C345" s="30" t="s">
        <v>459</v>
      </c>
      <c r="D345" s="30" t="s">
        <v>460</v>
      </c>
      <c r="E345" s="30" t="s">
        <v>461</v>
      </c>
      <c r="F345" s="25" t="s">
        <v>462</v>
      </c>
      <c r="G345" s="24" t="s">
        <v>25</v>
      </c>
      <c r="H345" s="25" t="s">
        <v>78</v>
      </c>
      <c r="I345" s="31">
        <v>10415476.073847599</v>
      </c>
      <c r="J345" s="54">
        <v>4096250.4</v>
      </c>
      <c r="K345" s="55">
        <v>1825288.1999999997</v>
      </c>
      <c r="L345" s="33">
        <v>2270962.2000000002</v>
      </c>
      <c r="M345" s="33">
        <v>2270962.2000000002</v>
      </c>
      <c r="N345" s="32">
        <f t="shared" si="47"/>
        <v>87659.758559999987</v>
      </c>
      <c r="O345" s="32"/>
      <c r="P345" s="34"/>
      <c r="Q345" s="34"/>
      <c r="R345" s="34"/>
      <c r="S345" s="35">
        <v>46021</v>
      </c>
      <c r="T345" s="34"/>
      <c r="U345" s="36"/>
      <c r="V345" s="34"/>
      <c r="W345" s="37"/>
    </row>
    <row r="346" spans="1:23" s="29" customFormat="1" ht="30" customHeight="1" x14ac:dyDescent="0.2">
      <c r="A346" s="24">
        <f t="shared" si="46"/>
        <v>342</v>
      </c>
      <c r="B346" s="24">
        <v>2024</v>
      </c>
      <c r="C346" s="30" t="s">
        <v>459</v>
      </c>
      <c r="D346" s="30" t="s">
        <v>460</v>
      </c>
      <c r="E346" s="30" t="s">
        <v>461</v>
      </c>
      <c r="F346" s="25" t="s">
        <v>462</v>
      </c>
      <c r="G346" s="24" t="s">
        <v>25</v>
      </c>
      <c r="H346" s="25" t="s">
        <v>96</v>
      </c>
      <c r="I346" s="32">
        <v>11002050</v>
      </c>
      <c r="J346" s="63">
        <v>7628490.6699999999</v>
      </c>
      <c r="K346" s="55">
        <v>3622765.73</v>
      </c>
      <c r="L346" s="33">
        <v>4005724.94</v>
      </c>
      <c r="M346" s="33">
        <v>4005724.94</v>
      </c>
      <c r="N346" s="32">
        <f>K346*0.0214</f>
        <v>77527.186621999994</v>
      </c>
      <c r="O346" s="32"/>
      <c r="P346" s="34"/>
      <c r="Q346" s="34"/>
      <c r="R346" s="34"/>
      <c r="S346" s="35">
        <v>46021</v>
      </c>
      <c r="T346" s="34"/>
      <c r="U346" s="36"/>
      <c r="V346" s="34"/>
      <c r="W346" s="37"/>
    </row>
    <row r="347" spans="1:23" s="29" customFormat="1" ht="30" customHeight="1" x14ac:dyDescent="0.2">
      <c r="A347" s="24">
        <f t="shared" si="46"/>
        <v>343</v>
      </c>
      <c r="B347" s="24">
        <v>2024</v>
      </c>
      <c r="C347" s="30" t="s">
        <v>459</v>
      </c>
      <c r="D347" s="30" t="s">
        <v>460</v>
      </c>
      <c r="E347" s="30" t="s">
        <v>461</v>
      </c>
      <c r="F347" s="25" t="s">
        <v>462</v>
      </c>
      <c r="G347" s="24" t="s">
        <v>25</v>
      </c>
      <c r="H347" s="25" t="s">
        <v>34</v>
      </c>
      <c r="I347" s="32">
        <v>450223.27</v>
      </c>
      <c r="J347" s="42">
        <v>1671582</v>
      </c>
      <c r="K347" s="27">
        <v>1671582</v>
      </c>
      <c r="L347" s="32"/>
      <c r="M347" s="32"/>
      <c r="N347" s="32"/>
      <c r="O347" s="32"/>
      <c r="P347" s="34"/>
      <c r="Q347" s="34"/>
      <c r="R347" s="34"/>
      <c r="S347" s="35">
        <v>46021</v>
      </c>
      <c r="T347" s="34"/>
      <c r="U347" s="36"/>
      <c r="V347" s="34"/>
      <c r="W347" s="37"/>
    </row>
    <row r="348" spans="1:23" s="29" customFormat="1" ht="30" customHeight="1" x14ac:dyDescent="0.2">
      <c r="A348" s="24">
        <f t="shared" si="46"/>
        <v>344</v>
      </c>
      <c r="B348" s="24">
        <v>2024</v>
      </c>
      <c r="C348" s="30" t="s">
        <v>459</v>
      </c>
      <c r="D348" s="30" t="s">
        <v>460</v>
      </c>
      <c r="E348" s="30" t="s">
        <v>463</v>
      </c>
      <c r="F348" s="25" t="s">
        <v>464</v>
      </c>
      <c r="G348" s="24" t="s">
        <v>25</v>
      </c>
      <c r="H348" s="25" t="s">
        <v>78</v>
      </c>
      <c r="I348" s="31">
        <v>7381154.5120691983</v>
      </c>
      <c r="J348" s="54">
        <v>4365281.8600000003</v>
      </c>
      <c r="K348" s="55">
        <v>2178053.3600000003</v>
      </c>
      <c r="L348" s="33">
        <v>2187228.5</v>
      </c>
      <c r="M348" s="33">
        <v>2187228.5</v>
      </c>
      <c r="N348" s="32">
        <f t="shared" ref="N348:N407" si="50">J348*0.0214</f>
        <v>93417.031803999998</v>
      </c>
      <c r="O348" s="32"/>
      <c r="P348" s="34"/>
      <c r="Q348" s="34"/>
      <c r="R348" s="34"/>
      <c r="S348" s="35">
        <v>46021</v>
      </c>
      <c r="T348" s="34"/>
      <c r="U348" s="36"/>
      <c r="V348" s="34"/>
      <c r="W348" s="37"/>
    </row>
    <row r="349" spans="1:23" s="29" customFormat="1" ht="30" customHeight="1" x14ac:dyDescent="0.2">
      <c r="A349" s="24">
        <f t="shared" si="46"/>
        <v>345</v>
      </c>
      <c r="B349" s="24">
        <v>2024</v>
      </c>
      <c r="C349" s="30" t="s">
        <v>459</v>
      </c>
      <c r="D349" s="30" t="s">
        <v>460</v>
      </c>
      <c r="E349" s="30" t="s">
        <v>463</v>
      </c>
      <c r="F349" s="25" t="s">
        <v>464</v>
      </c>
      <c r="G349" s="24" t="s">
        <v>25</v>
      </c>
      <c r="H349" s="25" t="s">
        <v>79</v>
      </c>
      <c r="I349" s="31">
        <v>3652693.8468959997</v>
      </c>
      <c r="J349" s="54">
        <v>3519672</v>
      </c>
      <c r="K349" s="55">
        <v>1363059</v>
      </c>
      <c r="L349" s="33">
        <v>2156613</v>
      </c>
      <c r="M349" s="33">
        <v>2156613</v>
      </c>
      <c r="N349" s="32">
        <f t="shared" si="50"/>
        <v>75320.98079999999</v>
      </c>
      <c r="O349" s="32"/>
      <c r="P349" s="34"/>
      <c r="Q349" s="34"/>
      <c r="R349" s="34"/>
      <c r="S349" s="35">
        <v>46021</v>
      </c>
      <c r="T349" s="34"/>
      <c r="U349" s="36"/>
      <c r="V349" s="34"/>
      <c r="W349" s="37"/>
    </row>
    <row r="350" spans="1:23" s="29" customFormat="1" ht="30" customHeight="1" x14ac:dyDescent="0.2">
      <c r="A350" s="24">
        <f t="shared" si="46"/>
        <v>346</v>
      </c>
      <c r="B350" s="24">
        <v>2025</v>
      </c>
      <c r="C350" s="30" t="s">
        <v>459</v>
      </c>
      <c r="D350" s="30" t="s">
        <v>460</v>
      </c>
      <c r="E350" s="38" t="s">
        <v>465</v>
      </c>
      <c r="F350" s="18" t="s">
        <v>466</v>
      </c>
      <c r="G350" s="39" t="s">
        <v>25</v>
      </c>
      <c r="H350" s="18" t="s">
        <v>96</v>
      </c>
      <c r="I350" s="31">
        <v>4660047.3948758077</v>
      </c>
      <c r="J350" s="49">
        <v>8246590.6200000001</v>
      </c>
      <c r="K350" s="41">
        <f>J350-M350</f>
        <v>3988728.8</v>
      </c>
      <c r="L350" s="33">
        <v>4257861.82</v>
      </c>
      <c r="M350" s="40">
        <v>4257861.82</v>
      </c>
      <c r="N350" s="43">
        <f t="shared" si="50"/>
        <v>176477.03926799999</v>
      </c>
      <c r="O350" s="32"/>
      <c r="P350" s="42">
        <f t="shared" si="49"/>
        <v>1703144.7280000001</v>
      </c>
      <c r="Q350" s="34"/>
      <c r="R350" s="34"/>
      <c r="S350" s="35">
        <v>46021</v>
      </c>
      <c r="T350" s="42"/>
      <c r="U350" s="36"/>
      <c r="V350" s="34"/>
      <c r="W350" s="37"/>
    </row>
    <row r="351" spans="1:23" s="29" customFormat="1" ht="30" customHeight="1" x14ac:dyDescent="0.2">
      <c r="A351" s="24">
        <f t="shared" si="46"/>
        <v>347</v>
      </c>
      <c r="B351" s="24">
        <v>2024</v>
      </c>
      <c r="C351" s="30" t="s">
        <v>459</v>
      </c>
      <c r="D351" s="30" t="s">
        <v>460</v>
      </c>
      <c r="E351" s="30" t="s">
        <v>467</v>
      </c>
      <c r="F351" s="25" t="s">
        <v>468</v>
      </c>
      <c r="G351" s="24" t="s">
        <v>25</v>
      </c>
      <c r="H351" s="25" t="s">
        <v>79</v>
      </c>
      <c r="I351" s="31">
        <v>4660047.3948758077</v>
      </c>
      <c r="J351" s="54">
        <v>6214643.1600000001</v>
      </c>
      <c r="K351" s="55">
        <v>3192814.3400000003</v>
      </c>
      <c r="L351" s="33">
        <v>3021828.82</v>
      </c>
      <c r="M351" s="33">
        <v>3021828.82</v>
      </c>
      <c r="N351" s="32">
        <f t="shared" si="50"/>
        <v>132993.36362399999</v>
      </c>
      <c r="O351" s="32"/>
      <c r="P351" s="34"/>
      <c r="Q351" s="34"/>
      <c r="R351" s="34"/>
      <c r="S351" s="35">
        <v>46021</v>
      </c>
      <c r="T351" s="34"/>
      <c r="U351" s="36"/>
      <c r="V351" s="34"/>
      <c r="W351" s="37"/>
    </row>
    <row r="352" spans="1:23" s="29" customFormat="1" ht="30" customHeight="1" x14ac:dyDescent="0.2">
      <c r="A352" s="24">
        <f t="shared" si="46"/>
        <v>348</v>
      </c>
      <c r="B352" s="24">
        <v>2024</v>
      </c>
      <c r="C352" s="30" t="s">
        <v>459</v>
      </c>
      <c r="D352" s="30" t="s">
        <v>460</v>
      </c>
      <c r="E352" s="30" t="s">
        <v>467</v>
      </c>
      <c r="F352" s="25" t="s">
        <v>468</v>
      </c>
      <c r="G352" s="24" t="s">
        <v>25</v>
      </c>
      <c r="H352" s="25" t="s">
        <v>264</v>
      </c>
      <c r="I352" s="31">
        <v>1043392</v>
      </c>
      <c r="J352" s="42">
        <v>1089972</v>
      </c>
      <c r="K352" s="27">
        <v>1089972</v>
      </c>
      <c r="L352" s="32">
        <f t="shared" si="48"/>
        <v>1043392</v>
      </c>
      <c r="M352" s="32"/>
      <c r="N352" s="32"/>
      <c r="O352" s="32"/>
      <c r="P352" s="34"/>
      <c r="Q352" s="34"/>
      <c r="R352" s="34"/>
      <c r="S352" s="35">
        <v>46021</v>
      </c>
      <c r="T352" s="34"/>
      <c r="U352" s="36"/>
      <c r="V352" s="34"/>
      <c r="W352" s="37"/>
    </row>
    <row r="353" spans="1:23" s="29" customFormat="1" ht="30" customHeight="1" x14ac:dyDescent="0.2">
      <c r="A353" s="24">
        <f t="shared" si="46"/>
        <v>349</v>
      </c>
      <c r="B353" s="24">
        <v>2024</v>
      </c>
      <c r="C353" s="30" t="s">
        <v>459</v>
      </c>
      <c r="D353" s="30" t="s">
        <v>460</v>
      </c>
      <c r="E353" s="30" t="s">
        <v>469</v>
      </c>
      <c r="F353" s="25" t="s">
        <v>470</v>
      </c>
      <c r="G353" s="24" t="s">
        <v>25</v>
      </c>
      <c r="H353" s="25" t="s">
        <v>26</v>
      </c>
      <c r="I353" s="31">
        <v>2097383.6497549964</v>
      </c>
      <c r="J353" s="42">
        <f t="shared" ref="J353" si="51">IF(P353&gt;0,P353,L353)</f>
        <v>2097383.6497549964</v>
      </c>
      <c r="K353" s="27">
        <f t="shared" si="45"/>
        <v>2097383.6497549964</v>
      </c>
      <c r="L353" s="32">
        <f t="shared" si="48"/>
        <v>2097383.6497549964</v>
      </c>
      <c r="M353" s="32"/>
      <c r="N353" s="32">
        <f t="shared" si="50"/>
        <v>44884.010104756919</v>
      </c>
      <c r="O353" s="32"/>
      <c r="P353" s="34"/>
      <c r="Q353" s="34"/>
      <c r="R353" s="34"/>
      <c r="S353" s="35">
        <v>46021</v>
      </c>
      <c r="T353" s="34"/>
      <c r="U353" s="36"/>
      <c r="V353" s="34"/>
      <c r="W353" s="37"/>
    </row>
    <row r="354" spans="1:23" s="29" customFormat="1" ht="30" customHeight="1" x14ac:dyDescent="0.2">
      <c r="A354" s="24">
        <f t="shared" si="46"/>
        <v>350</v>
      </c>
      <c r="B354" s="24">
        <v>2024</v>
      </c>
      <c r="C354" s="30" t="s">
        <v>459</v>
      </c>
      <c r="D354" s="30" t="s">
        <v>460</v>
      </c>
      <c r="E354" s="30" t="s">
        <v>469</v>
      </c>
      <c r="F354" s="25" t="s">
        <v>470</v>
      </c>
      <c r="G354" s="24" t="s">
        <v>25</v>
      </c>
      <c r="H354" s="25" t="s">
        <v>58</v>
      </c>
      <c r="I354" s="31">
        <v>11142318</v>
      </c>
      <c r="J354" s="42">
        <v>13870119</v>
      </c>
      <c r="K354" s="27">
        <v>13870119</v>
      </c>
      <c r="L354" s="32">
        <f t="shared" si="48"/>
        <v>11142318</v>
      </c>
      <c r="M354" s="32"/>
      <c r="N354" s="32">
        <f t="shared" si="50"/>
        <v>296820.5466</v>
      </c>
      <c r="O354" s="32"/>
      <c r="P354" s="34"/>
      <c r="Q354" s="34"/>
      <c r="R354" s="34"/>
      <c r="S354" s="35">
        <v>46021</v>
      </c>
      <c r="T354" s="34"/>
      <c r="U354" s="36"/>
      <c r="V354" s="34"/>
      <c r="W354" s="37"/>
    </row>
    <row r="355" spans="1:23" s="29" customFormat="1" ht="30" customHeight="1" x14ac:dyDescent="0.2">
      <c r="A355" s="24">
        <f t="shared" si="46"/>
        <v>351</v>
      </c>
      <c r="B355" s="24">
        <v>2024</v>
      </c>
      <c r="C355" s="30" t="s">
        <v>459</v>
      </c>
      <c r="D355" s="30" t="s">
        <v>460</v>
      </c>
      <c r="E355" s="30" t="s">
        <v>469</v>
      </c>
      <c r="F355" s="25" t="s">
        <v>470</v>
      </c>
      <c r="G355" s="24" t="s">
        <v>25</v>
      </c>
      <c r="H355" s="25" t="s">
        <v>59</v>
      </c>
      <c r="I355" s="31">
        <v>478826</v>
      </c>
      <c r="J355" s="42">
        <v>660097</v>
      </c>
      <c r="K355" s="27">
        <v>660097</v>
      </c>
      <c r="L355" s="32">
        <f t="shared" si="48"/>
        <v>478826</v>
      </c>
      <c r="M355" s="32"/>
      <c r="N355" s="32">
        <f t="shared" si="50"/>
        <v>14126.075799999999</v>
      </c>
      <c r="O355" s="32"/>
      <c r="P355" s="34"/>
      <c r="Q355" s="34"/>
      <c r="R355" s="34"/>
      <c r="S355" s="35">
        <v>46021</v>
      </c>
      <c r="T355" s="34"/>
      <c r="U355" s="36"/>
      <c r="V355" s="34"/>
      <c r="W355" s="37"/>
    </row>
    <row r="356" spans="1:23" s="29" customFormat="1" ht="30" customHeight="1" x14ac:dyDescent="0.2">
      <c r="A356" s="24">
        <f t="shared" si="46"/>
        <v>352</v>
      </c>
      <c r="B356" s="24">
        <v>2024</v>
      </c>
      <c r="C356" s="30" t="s">
        <v>459</v>
      </c>
      <c r="D356" s="30" t="s">
        <v>460</v>
      </c>
      <c r="E356" s="30" t="s">
        <v>469</v>
      </c>
      <c r="F356" s="25" t="s">
        <v>470</v>
      </c>
      <c r="G356" s="24" t="s">
        <v>25</v>
      </c>
      <c r="H356" s="25" t="s">
        <v>45</v>
      </c>
      <c r="I356" s="31">
        <v>1098763.7333879999</v>
      </c>
      <c r="J356" s="47">
        <v>869472</v>
      </c>
      <c r="K356" s="48">
        <v>869472</v>
      </c>
      <c r="L356" s="33"/>
      <c r="M356" s="33"/>
      <c r="N356" s="32">
        <f t="shared" si="50"/>
        <v>18606.700799999999</v>
      </c>
      <c r="O356" s="32"/>
      <c r="P356" s="34"/>
      <c r="Q356" s="34"/>
      <c r="R356" s="34"/>
      <c r="S356" s="35">
        <v>46021</v>
      </c>
      <c r="T356" s="34"/>
      <c r="U356" s="36"/>
      <c r="V356" s="34"/>
      <c r="W356" s="37"/>
    </row>
    <row r="357" spans="1:23" s="29" customFormat="1" ht="30" customHeight="1" x14ac:dyDescent="0.2">
      <c r="A357" s="24">
        <f t="shared" ref="A357:A420" si="52">A356+1</f>
        <v>353</v>
      </c>
      <c r="B357" s="24">
        <v>2024</v>
      </c>
      <c r="C357" s="30" t="s">
        <v>459</v>
      </c>
      <c r="D357" s="30" t="s">
        <v>460</v>
      </c>
      <c r="E357" s="30" t="s">
        <v>469</v>
      </c>
      <c r="F357" s="25" t="s">
        <v>470</v>
      </c>
      <c r="G357" s="24" t="s">
        <v>25</v>
      </c>
      <c r="H357" s="25" t="s">
        <v>46</v>
      </c>
      <c r="I357" s="31">
        <v>2669160</v>
      </c>
      <c r="J357" s="47">
        <v>830799.32</v>
      </c>
      <c r="K357" s="48">
        <v>830799.32</v>
      </c>
      <c r="L357" s="33"/>
      <c r="M357" s="33"/>
      <c r="N357" s="32">
        <f t="shared" si="50"/>
        <v>17779.105447999998</v>
      </c>
      <c r="O357" s="32"/>
      <c r="P357" s="34"/>
      <c r="Q357" s="34"/>
      <c r="R357" s="34"/>
      <c r="S357" s="35">
        <v>46021</v>
      </c>
      <c r="T357" s="34"/>
      <c r="U357" s="36"/>
      <c r="V357" s="34"/>
      <c r="W357" s="37"/>
    </row>
    <row r="358" spans="1:23" s="29" customFormat="1" ht="30" customHeight="1" x14ac:dyDescent="0.2">
      <c r="A358" s="24">
        <f t="shared" si="52"/>
        <v>354</v>
      </c>
      <c r="B358" s="24">
        <v>2024</v>
      </c>
      <c r="C358" s="30" t="s">
        <v>459</v>
      </c>
      <c r="D358" s="30" t="s">
        <v>460</v>
      </c>
      <c r="E358" s="30" t="s">
        <v>469</v>
      </c>
      <c r="F358" s="25" t="s">
        <v>470</v>
      </c>
      <c r="G358" s="24" t="s">
        <v>25</v>
      </c>
      <c r="H358" s="25" t="s">
        <v>47</v>
      </c>
      <c r="I358" s="31">
        <v>1151415.1166315998</v>
      </c>
      <c r="J358" s="47">
        <v>787406.4</v>
      </c>
      <c r="K358" s="48">
        <v>787406.4</v>
      </c>
      <c r="L358" s="33"/>
      <c r="M358" s="33"/>
      <c r="N358" s="32">
        <f t="shared" si="50"/>
        <v>16850.49696</v>
      </c>
      <c r="O358" s="32"/>
      <c r="P358" s="34"/>
      <c r="Q358" s="34"/>
      <c r="R358" s="34"/>
      <c r="S358" s="35">
        <v>46021</v>
      </c>
      <c r="T358" s="34"/>
      <c r="U358" s="36"/>
      <c r="V358" s="34"/>
      <c r="W358" s="37"/>
    </row>
    <row r="359" spans="1:23" s="29" customFormat="1" ht="30" customHeight="1" x14ac:dyDescent="0.2">
      <c r="A359" s="24">
        <f t="shared" si="52"/>
        <v>355</v>
      </c>
      <c r="B359" s="24">
        <v>2024</v>
      </c>
      <c r="C359" s="30" t="s">
        <v>459</v>
      </c>
      <c r="D359" s="30" t="s">
        <v>460</v>
      </c>
      <c r="E359" s="30" t="s">
        <v>469</v>
      </c>
      <c r="F359" s="25" t="s">
        <v>470</v>
      </c>
      <c r="G359" s="24" t="s">
        <v>25</v>
      </c>
      <c r="H359" s="25" t="s">
        <v>79</v>
      </c>
      <c r="I359" s="31">
        <v>5093547</v>
      </c>
      <c r="J359" s="54">
        <v>6626209.0099999998</v>
      </c>
      <c r="K359" s="55">
        <v>3625926.2399999998</v>
      </c>
      <c r="L359" s="33">
        <v>3000282.77</v>
      </c>
      <c r="M359" s="33">
        <v>3000282.77</v>
      </c>
      <c r="N359" s="32">
        <f t="shared" si="50"/>
        <v>141800.872814</v>
      </c>
      <c r="O359" s="32"/>
      <c r="P359" s="34"/>
      <c r="Q359" s="34"/>
      <c r="R359" s="34"/>
      <c r="S359" s="35">
        <v>46021</v>
      </c>
      <c r="T359" s="34"/>
      <c r="U359" s="36"/>
      <c r="V359" s="34"/>
      <c r="W359" s="37"/>
    </row>
    <row r="360" spans="1:23" s="29" customFormat="1" ht="30" customHeight="1" x14ac:dyDescent="0.2">
      <c r="A360" s="24">
        <f t="shared" si="52"/>
        <v>356</v>
      </c>
      <c r="B360" s="24">
        <v>2024</v>
      </c>
      <c r="C360" s="30" t="s">
        <v>459</v>
      </c>
      <c r="D360" s="30" t="s">
        <v>460</v>
      </c>
      <c r="E360" s="30" t="s">
        <v>469</v>
      </c>
      <c r="F360" s="25" t="s">
        <v>470</v>
      </c>
      <c r="G360" s="24" t="s">
        <v>25</v>
      </c>
      <c r="H360" s="25" t="s">
        <v>50</v>
      </c>
      <c r="I360" s="31">
        <v>899928</v>
      </c>
      <c r="J360" s="42">
        <v>941304</v>
      </c>
      <c r="K360" s="27">
        <v>941304</v>
      </c>
      <c r="L360" s="32">
        <f t="shared" si="48"/>
        <v>899928</v>
      </c>
      <c r="M360" s="32"/>
      <c r="N360" s="32"/>
      <c r="O360" s="32"/>
      <c r="P360" s="34"/>
      <c r="Q360" s="34"/>
      <c r="R360" s="34"/>
      <c r="S360" s="35">
        <v>46021</v>
      </c>
      <c r="T360" s="34"/>
      <c r="U360" s="36"/>
      <c r="V360" s="34"/>
      <c r="W360" s="37"/>
    </row>
    <row r="361" spans="1:23" s="29" customFormat="1" ht="30" customHeight="1" x14ac:dyDescent="0.2">
      <c r="A361" s="24">
        <f t="shared" si="52"/>
        <v>357</v>
      </c>
      <c r="B361" s="24">
        <v>2024</v>
      </c>
      <c r="C361" s="30" t="s">
        <v>459</v>
      </c>
      <c r="D361" s="30" t="s">
        <v>460</v>
      </c>
      <c r="E361" s="30" t="s">
        <v>469</v>
      </c>
      <c r="F361" s="25" t="s">
        <v>470</v>
      </c>
      <c r="G361" s="24" t="s">
        <v>25</v>
      </c>
      <c r="H361" s="25" t="s">
        <v>71</v>
      </c>
      <c r="I361" s="31">
        <v>848208</v>
      </c>
      <c r="J361" s="42">
        <v>889584</v>
      </c>
      <c r="K361" s="27">
        <v>889584</v>
      </c>
      <c r="L361" s="32">
        <f t="shared" si="48"/>
        <v>848208</v>
      </c>
      <c r="M361" s="32"/>
      <c r="N361" s="32"/>
      <c r="O361" s="32"/>
      <c r="P361" s="34"/>
      <c r="Q361" s="34"/>
      <c r="R361" s="34"/>
      <c r="S361" s="35">
        <v>46021</v>
      </c>
      <c r="T361" s="34"/>
      <c r="U361" s="36"/>
      <c r="V361" s="34"/>
      <c r="W361" s="37"/>
    </row>
    <row r="362" spans="1:23" s="29" customFormat="1" ht="30" customHeight="1" x14ac:dyDescent="0.2">
      <c r="A362" s="24">
        <f t="shared" si="52"/>
        <v>358</v>
      </c>
      <c r="B362" s="24">
        <v>2024</v>
      </c>
      <c r="C362" s="30" t="s">
        <v>459</v>
      </c>
      <c r="D362" s="30" t="s">
        <v>460</v>
      </c>
      <c r="E362" s="30" t="s">
        <v>469</v>
      </c>
      <c r="F362" s="25" t="s">
        <v>470</v>
      </c>
      <c r="G362" s="24" t="s">
        <v>25</v>
      </c>
      <c r="H362" s="25" t="s">
        <v>264</v>
      </c>
      <c r="I362" s="31">
        <v>1158528</v>
      </c>
      <c r="J362" s="42">
        <v>1210248</v>
      </c>
      <c r="K362" s="27">
        <v>1210248</v>
      </c>
      <c r="L362" s="32">
        <f t="shared" si="48"/>
        <v>1158528</v>
      </c>
      <c r="M362" s="32"/>
      <c r="N362" s="32"/>
      <c r="O362" s="32"/>
      <c r="P362" s="34"/>
      <c r="Q362" s="34"/>
      <c r="R362" s="34"/>
      <c r="S362" s="35">
        <v>46021</v>
      </c>
      <c r="T362" s="34"/>
      <c r="U362" s="36"/>
      <c r="V362" s="34"/>
      <c r="W362" s="37"/>
    </row>
    <row r="363" spans="1:23" s="29" customFormat="1" ht="30" customHeight="1" x14ac:dyDescent="0.2">
      <c r="A363" s="24">
        <f t="shared" si="52"/>
        <v>359</v>
      </c>
      <c r="B363" s="24">
        <v>2024</v>
      </c>
      <c r="C363" s="30" t="s">
        <v>459</v>
      </c>
      <c r="D363" s="30" t="s">
        <v>460</v>
      </c>
      <c r="E363" s="30" t="s">
        <v>471</v>
      </c>
      <c r="F363" s="25" t="s">
        <v>472</v>
      </c>
      <c r="G363" s="24" t="s">
        <v>25</v>
      </c>
      <c r="H363" s="25" t="s">
        <v>37</v>
      </c>
      <c r="I363" s="31">
        <v>10345599.551787801</v>
      </c>
      <c r="J363" s="42">
        <f>K363+M363</f>
        <v>12305785.199999999</v>
      </c>
      <c r="K363" s="27">
        <v>6152892.5999999996</v>
      </c>
      <c r="L363" s="32">
        <f t="shared" si="48"/>
        <v>10345599.551787801</v>
      </c>
      <c r="M363" s="32">
        <v>6152892.5999999996</v>
      </c>
      <c r="N363" s="32">
        <f t="shared" si="50"/>
        <v>263343.80327999999</v>
      </c>
      <c r="O363" s="32"/>
      <c r="P363" s="34"/>
      <c r="Q363" s="34"/>
      <c r="R363" s="34"/>
      <c r="S363" s="35">
        <v>46021</v>
      </c>
      <c r="T363" s="34"/>
      <c r="U363" s="36"/>
      <c r="V363" s="34"/>
    </row>
    <row r="364" spans="1:23" s="29" customFormat="1" ht="30" customHeight="1" x14ac:dyDescent="0.2">
      <c r="A364" s="24">
        <f t="shared" si="52"/>
        <v>360</v>
      </c>
      <c r="B364" s="24">
        <v>2024</v>
      </c>
      <c r="C364" s="30" t="s">
        <v>459</v>
      </c>
      <c r="D364" s="30" t="s">
        <v>460</v>
      </c>
      <c r="E364" s="30" t="s">
        <v>471</v>
      </c>
      <c r="F364" s="25" t="s">
        <v>472</v>
      </c>
      <c r="G364" s="24" t="s">
        <v>25</v>
      </c>
      <c r="H364" s="25" t="s">
        <v>79</v>
      </c>
      <c r="I364" s="31">
        <v>2363521.6211999995</v>
      </c>
      <c r="J364" s="54">
        <v>2248305.11</v>
      </c>
      <c r="K364" s="55">
        <v>1101894.2399999998</v>
      </c>
      <c r="L364" s="33">
        <v>1146410.8700000001</v>
      </c>
      <c r="M364" s="33">
        <v>1146410.8700000001</v>
      </c>
      <c r="N364" s="32">
        <f t="shared" si="50"/>
        <v>48113.729353999996</v>
      </c>
      <c r="O364" s="32"/>
      <c r="P364" s="34"/>
      <c r="Q364" s="34"/>
      <c r="R364" s="34"/>
      <c r="S364" s="35">
        <v>46021</v>
      </c>
      <c r="T364" s="34"/>
      <c r="U364" s="36"/>
      <c r="V364" s="34"/>
      <c r="W364" s="37"/>
    </row>
    <row r="365" spans="1:23" s="29" customFormat="1" ht="30" customHeight="1" x14ac:dyDescent="0.2">
      <c r="A365" s="24">
        <f t="shared" si="52"/>
        <v>361</v>
      </c>
      <c r="B365" s="24">
        <v>2024</v>
      </c>
      <c r="C365" s="30" t="s">
        <v>459</v>
      </c>
      <c r="D365" s="30" t="s">
        <v>460</v>
      </c>
      <c r="E365" s="30" t="s">
        <v>471</v>
      </c>
      <c r="F365" s="25" t="s">
        <v>472</v>
      </c>
      <c r="G365" s="24" t="s">
        <v>25</v>
      </c>
      <c r="H365" s="25" t="s">
        <v>78</v>
      </c>
      <c r="I365" s="31">
        <v>9809610.6275999993</v>
      </c>
      <c r="J365" s="54">
        <v>5295111.74</v>
      </c>
      <c r="K365" s="55">
        <v>2620371.8600000003</v>
      </c>
      <c r="L365" s="33">
        <v>2674739.88</v>
      </c>
      <c r="M365" s="33">
        <v>2674739.88</v>
      </c>
      <c r="N365" s="32">
        <f t="shared" si="50"/>
        <v>113315.391236</v>
      </c>
      <c r="O365" s="32"/>
      <c r="P365" s="34"/>
      <c r="Q365" s="34"/>
      <c r="R365" s="34"/>
      <c r="S365" s="35">
        <v>46021</v>
      </c>
      <c r="T365" s="34"/>
      <c r="U365" s="36"/>
      <c r="V365" s="34"/>
      <c r="W365" s="37"/>
    </row>
    <row r="366" spans="1:23" s="29" customFormat="1" ht="30" customHeight="1" x14ac:dyDescent="0.2">
      <c r="A366" s="24">
        <f t="shared" si="52"/>
        <v>362</v>
      </c>
      <c r="B366" s="24">
        <v>2024</v>
      </c>
      <c r="C366" s="30" t="s">
        <v>459</v>
      </c>
      <c r="D366" s="30" t="s">
        <v>460</v>
      </c>
      <c r="E366" s="30" t="s">
        <v>473</v>
      </c>
      <c r="F366" s="25" t="s">
        <v>474</v>
      </c>
      <c r="G366" s="24" t="s">
        <v>25</v>
      </c>
      <c r="H366" s="25" t="s">
        <v>78</v>
      </c>
      <c r="I366" s="31">
        <v>8211905.1485531991</v>
      </c>
      <c r="J366" s="54">
        <v>3442207.2</v>
      </c>
      <c r="K366" s="55">
        <v>1411633.2000000002</v>
      </c>
      <c r="L366" s="33">
        <v>2030574</v>
      </c>
      <c r="M366" s="33">
        <v>2030574</v>
      </c>
      <c r="N366" s="32">
        <f t="shared" si="50"/>
        <v>73663.234079999995</v>
      </c>
      <c r="O366" s="32"/>
      <c r="P366" s="34"/>
      <c r="Q366" s="34"/>
      <c r="R366" s="34"/>
      <c r="S366" s="35">
        <v>46021</v>
      </c>
      <c r="T366" s="34"/>
      <c r="U366" s="36"/>
      <c r="V366" s="34"/>
      <c r="W366" s="37"/>
    </row>
    <row r="367" spans="1:23" s="29" customFormat="1" ht="30" customHeight="1" x14ac:dyDescent="0.2">
      <c r="A367" s="24">
        <f t="shared" si="52"/>
        <v>363</v>
      </c>
      <c r="B367" s="24">
        <v>2025</v>
      </c>
      <c r="C367" s="30" t="s">
        <v>459</v>
      </c>
      <c r="D367" s="30" t="s">
        <v>460</v>
      </c>
      <c r="E367" s="38" t="s">
        <v>475</v>
      </c>
      <c r="F367" s="18" t="s">
        <v>476</v>
      </c>
      <c r="G367" s="39" t="s">
        <v>25</v>
      </c>
      <c r="H367" s="18" t="s">
        <v>71</v>
      </c>
      <c r="I367" s="31">
        <v>1232467</v>
      </c>
      <c r="J367" s="43">
        <v>1360081.56</v>
      </c>
      <c r="K367" s="44">
        <v>1360081.56</v>
      </c>
      <c r="L367" s="32">
        <f t="shared" si="48"/>
        <v>1232467</v>
      </c>
      <c r="M367" s="43"/>
      <c r="N367" s="43"/>
      <c r="O367" s="32"/>
      <c r="P367" s="42">
        <f t="shared" ref="P367:P428" si="53">L367/2.5</f>
        <v>492986.8</v>
      </c>
      <c r="Q367" s="34"/>
      <c r="R367" s="34"/>
      <c r="S367" s="35">
        <v>46021</v>
      </c>
      <c r="T367" s="42"/>
      <c r="U367" s="36"/>
      <c r="V367" s="34"/>
      <c r="W367" s="37"/>
    </row>
    <row r="368" spans="1:23" s="29" customFormat="1" ht="30" customHeight="1" x14ac:dyDescent="0.2">
      <c r="A368" s="24">
        <f t="shared" si="52"/>
        <v>364</v>
      </c>
      <c r="B368" s="24">
        <v>2025</v>
      </c>
      <c r="C368" s="30" t="s">
        <v>459</v>
      </c>
      <c r="D368" s="30" t="s">
        <v>460</v>
      </c>
      <c r="E368" s="38" t="s">
        <v>475</v>
      </c>
      <c r="F368" s="18" t="s">
        <v>476</v>
      </c>
      <c r="G368" s="39" t="s">
        <v>25</v>
      </c>
      <c r="H368" s="18" t="s">
        <v>70</v>
      </c>
      <c r="I368" s="31">
        <v>1217618</v>
      </c>
      <c r="J368" s="43">
        <v>1343695.04</v>
      </c>
      <c r="K368" s="44">
        <v>1343695.04</v>
      </c>
      <c r="L368" s="32">
        <f t="shared" si="48"/>
        <v>1217618</v>
      </c>
      <c r="M368" s="43"/>
      <c r="N368" s="43"/>
      <c r="O368" s="32"/>
      <c r="P368" s="42">
        <f t="shared" si="53"/>
        <v>487047.2</v>
      </c>
      <c r="Q368" s="34"/>
      <c r="R368" s="34"/>
      <c r="S368" s="35">
        <v>46021</v>
      </c>
      <c r="T368" s="42"/>
      <c r="U368" s="36"/>
      <c r="V368" s="34"/>
      <c r="W368" s="37"/>
    </row>
    <row r="369" spans="1:23" s="29" customFormat="1" ht="30" customHeight="1" x14ac:dyDescent="0.2">
      <c r="A369" s="24">
        <f t="shared" si="52"/>
        <v>365</v>
      </c>
      <c r="B369" s="24">
        <v>2025</v>
      </c>
      <c r="C369" s="30" t="s">
        <v>459</v>
      </c>
      <c r="D369" s="30" t="s">
        <v>460</v>
      </c>
      <c r="E369" s="38" t="s">
        <v>475</v>
      </c>
      <c r="F369" s="18" t="s">
        <v>476</v>
      </c>
      <c r="G369" s="39" t="s">
        <v>25</v>
      </c>
      <c r="H369" s="18" t="s">
        <v>129</v>
      </c>
      <c r="I369" s="31">
        <v>1232467</v>
      </c>
      <c r="J369" s="43">
        <v>1360081.56</v>
      </c>
      <c r="K369" s="44">
        <v>1360081.56</v>
      </c>
      <c r="L369" s="32">
        <f t="shared" si="48"/>
        <v>1232467</v>
      </c>
      <c r="M369" s="43"/>
      <c r="N369" s="43"/>
      <c r="O369" s="32"/>
      <c r="P369" s="42">
        <f t="shared" si="53"/>
        <v>492986.8</v>
      </c>
      <c r="Q369" s="34"/>
      <c r="R369" s="34"/>
      <c r="S369" s="35">
        <v>46021</v>
      </c>
      <c r="T369" s="42"/>
      <c r="U369" s="36"/>
      <c r="V369" s="34"/>
      <c r="W369" s="37"/>
    </row>
    <row r="370" spans="1:23" s="29" customFormat="1" ht="30" customHeight="1" x14ac:dyDescent="0.2">
      <c r="A370" s="24">
        <f t="shared" si="52"/>
        <v>366</v>
      </c>
      <c r="B370" s="24">
        <v>2024</v>
      </c>
      <c r="C370" s="38" t="s">
        <v>459</v>
      </c>
      <c r="D370" s="38" t="s">
        <v>477</v>
      </c>
      <c r="E370" s="38" t="s">
        <v>478</v>
      </c>
      <c r="F370" s="18" t="s">
        <v>479</v>
      </c>
      <c r="G370" s="18" t="s">
        <v>173</v>
      </c>
      <c r="H370" s="18" t="s">
        <v>45</v>
      </c>
      <c r="I370" s="31"/>
      <c r="J370" s="32">
        <v>320010</v>
      </c>
      <c r="K370" s="27">
        <v>320010</v>
      </c>
      <c r="L370" s="32"/>
      <c r="M370" s="32"/>
      <c r="N370" s="32">
        <f t="shared" si="50"/>
        <v>6848.2139999999999</v>
      </c>
      <c r="O370" s="32"/>
      <c r="P370" s="42"/>
      <c r="Q370" s="34"/>
      <c r="R370" s="34"/>
      <c r="S370" s="35">
        <v>45656</v>
      </c>
      <c r="T370" s="42"/>
      <c r="U370" s="36"/>
      <c r="V370" s="34"/>
      <c r="W370" s="37"/>
    </row>
    <row r="371" spans="1:23" s="29" customFormat="1" ht="30" customHeight="1" x14ac:dyDescent="0.2">
      <c r="A371" s="24">
        <f t="shared" si="52"/>
        <v>367</v>
      </c>
      <c r="B371" s="24">
        <v>2025</v>
      </c>
      <c r="C371" s="30" t="s">
        <v>459</v>
      </c>
      <c r="D371" s="30" t="s">
        <v>460</v>
      </c>
      <c r="E371" s="38" t="s">
        <v>480</v>
      </c>
      <c r="F371" s="18" t="s">
        <v>481</v>
      </c>
      <c r="G371" s="39" t="s">
        <v>25</v>
      </c>
      <c r="H371" s="18" t="s">
        <v>96</v>
      </c>
      <c r="I371" s="31">
        <v>4317491.3241445441</v>
      </c>
      <c r="J371" s="43">
        <v>4764541.6500000004</v>
      </c>
      <c r="K371" s="44">
        <f t="shared" ref="K371:K380" si="54">J371-M371</f>
        <v>1007913.5200000005</v>
      </c>
      <c r="L371" s="32">
        <f t="shared" si="48"/>
        <v>4317491.3241445441</v>
      </c>
      <c r="M371" s="43">
        <v>3756628.13</v>
      </c>
      <c r="N371" s="43">
        <f t="shared" si="50"/>
        <v>101961.19131000001</v>
      </c>
      <c r="O371" s="32"/>
      <c r="P371" s="42">
        <f t="shared" si="53"/>
        <v>1726996.5296578177</v>
      </c>
      <c r="Q371" s="34"/>
      <c r="R371" s="34"/>
      <c r="S371" s="35">
        <v>46021</v>
      </c>
      <c r="T371" s="42"/>
      <c r="U371" s="36"/>
      <c r="V371" s="34"/>
      <c r="W371" s="37"/>
    </row>
    <row r="372" spans="1:23" s="29" customFormat="1" ht="30" customHeight="1" x14ac:dyDescent="0.2">
      <c r="A372" s="24">
        <f t="shared" si="52"/>
        <v>368</v>
      </c>
      <c r="B372" s="24">
        <v>2025</v>
      </c>
      <c r="C372" s="30" t="s">
        <v>459</v>
      </c>
      <c r="D372" s="30" t="s">
        <v>460</v>
      </c>
      <c r="E372" s="38" t="s">
        <v>482</v>
      </c>
      <c r="F372" s="18" t="s">
        <v>483</v>
      </c>
      <c r="G372" s="39" t="s">
        <v>25</v>
      </c>
      <c r="H372" s="18" t="s">
        <v>96</v>
      </c>
      <c r="I372" s="31">
        <v>2604278.4733605119</v>
      </c>
      <c r="J372" s="43">
        <v>2873935.88</v>
      </c>
      <c r="K372" s="44">
        <f t="shared" si="54"/>
        <v>910572.46</v>
      </c>
      <c r="L372" s="32">
        <f t="shared" si="48"/>
        <v>2604278.4733605119</v>
      </c>
      <c r="M372" s="43">
        <v>1963363.42</v>
      </c>
      <c r="N372" s="43">
        <f t="shared" si="50"/>
        <v>61502.227831999997</v>
      </c>
      <c r="O372" s="32"/>
      <c r="P372" s="42">
        <f t="shared" si="53"/>
        <v>1041711.3893442048</v>
      </c>
      <c r="Q372" s="34"/>
      <c r="R372" s="34"/>
      <c r="S372" s="35">
        <v>46021</v>
      </c>
      <c r="T372" s="42"/>
      <c r="U372" s="36"/>
      <c r="V372" s="34"/>
      <c r="W372" s="37"/>
    </row>
    <row r="373" spans="1:23" s="29" customFormat="1" ht="30" customHeight="1" x14ac:dyDescent="0.2">
      <c r="A373" s="24">
        <f t="shared" si="52"/>
        <v>369</v>
      </c>
      <c r="B373" s="24">
        <v>2024</v>
      </c>
      <c r="C373" s="30" t="s">
        <v>459</v>
      </c>
      <c r="D373" s="30" t="s">
        <v>460</v>
      </c>
      <c r="E373" s="30" t="s">
        <v>484</v>
      </c>
      <c r="F373" s="25" t="s">
        <v>485</v>
      </c>
      <c r="G373" s="24" t="s">
        <v>25</v>
      </c>
      <c r="H373" s="25" t="s">
        <v>78</v>
      </c>
      <c r="I373" s="31">
        <v>14602198.283063851</v>
      </c>
      <c r="J373" s="42">
        <f t="shared" ref="J373:J378" si="55">IF(P373&gt;0,P373,L373)</f>
        <v>14602198.283063851</v>
      </c>
      <c r="K373" s="27">
        <f t="shared" si="54"/>
        <v>6784784.7730638515</v>
      </c>
      <c r="L373" s="32">
        <f t="shared" si="48"/>
        <v>14602198.283063851</v>
      </c>
      <c r="M373" s="32">
        <v>7817413.5099999998</v>
      </c>
      <c r="N373" s="32">
        <f t="shared" si="50"/>
        <v>312487.0432575664</v>
      </c>
      <c r="O373" s="32"/>
      <c r="P373" s="34"/>
      <c r="Q373" s="34"/>
      <c r="R373" s="34"/>
      <c r="S373" s="35">
        <v>46021</v>
      </c>
      <c r="T373" s="34"/>
      <c r="U373" s="36"/>
      <c r="V373" s="34"/>
      <c r="W373" s="37"/>
    </row>
    <row r="374" spans="1:23" s="29" customFormat="1" ht="30" customHeight="1" x14ac:dyDescent="0.2">
      <c r="A374" s="24">
        <f t="shared" si="52"/>
        <v>370</v>
      </c>
      <c r="B374" s="24">
        <v>2024</v>
      </c>
      <c r="C374" s="30" t="s">
        <v>459</v>
      </c>
      <c r="D374" s="30" t="s">
        <v>460</v>
      </c>
      <c r="E374" s="30" t="s">
        <v>486</v>
      </c>
      <c r="F374" s="25" t="s">
        <v>487</v>
      </c>
      <c r="G374" s="24" t="s">
        <v>25</v>
      </c>
      <c r="H374" s="25" t="s">
        <v>78</v>
      </c>
      <c r="I374" s="31">
        <v>2539875.8443356478</v>
      </c>
      <c r="J374" s="42">
        <f t="shared" si="55"/>
        <v>2539875.8443356478</v>
      </c>
      <c r="K374" s="27">
        <f t="shared" si="54"/>
        <v>853357.44433564786</v>
      </c>
      <c r="L374" s="32">
        <f t="shared" si="48"/>
        <v>2539875.8443356478</v>
      </c>
      <c r="M374" s="32">
        <v>1686518.4</v>
      </c>
      <c r="N374" s="32">
        <f t="shared" si="50"/>
        <v>54353.343068782859</v>
      </c>
      <c r="O374" s="32"/>
      <c r="P374" s="34"/>
      <c r="Q374" s="34"/>
      <c r="R374" s="34"/>
      <c r="S374" s="35">
        <v>46021</v>
      </c>
      <c r="T374" s="34"/>
      <c r="U374" s="36"/>
      <c r="V374" s="34"/>
      <c r="W374" s="37"/>
    </row>
    <row r="375" spans="1:23" s="29" customFormat="1" ht="30" customHeight="1" x14ac:dyDescent="0.2">
      <c r="A375" s="24">
        <f t="shared" si="52"/>
        <v>371</v>
      </c>
      <c r="B375" s="24">
        <v>2024</v>
      </c>
      <c r="C375" s="30" t="s">
        <v>459</v>
      </c>
      <c r="D375" s="30" t="s">
        <v>460</v>
      </c>
      <c r="E375" s="30" t="s">
        <v>488</v>
      </c>
      <c r="F375" s="25" t="s">
        <v>489</v>
      </c>
      <c r="G375" s="24" t="s">
        <v>25</v>
      </c>
      <c r="H375" s="25" t="s">
        <v>78</v>
      </c>
      <c r="I375" s="31">
        <v>8836618.5669191983</v>
      </c>
      <c r="J375" s="42">
        <f t="shared" si="55"/>
        <v>8836618.5669191983</v>
      </c>
      <c r="K375" s="27">
        <f t="shared" si="54"/>
        <v>6843208.5669191983</v>
      </c>
      <c r="L375" s="32">
        <f t="shared" si="48"/>
        <v>8836618.5669191983</v>
      </c>
      <c r="M375" s="32">
        <v>1993410</v>
      </c>
      <c r="N375" s="32">
        <f t="shared" si="50"/>
        <v>189103.63733207082</v>
      </c>
      <c r="O375" s="32"/>
      <c r="P375" s="34"/>
      <c r="Q375" s="34"/>
      <c r="R375" s="34"/>
      <c r="S375" s="35">
        <v>46021</v>
      </c>
      <c r="T375" s="34"/>
      <c r="U375" s="36"/>
      <c r="V375" s="34"/>
      <c r="W375" s="37"/>
    </row>
    <row r="376" spans="1:23" s="29" customFormat="1" ht="30" customHeight="1" x14ac:dyDescent="0.2">
      <c r="A376" s="24">
        <f t="shared" si="52"/>
        <v>372</v>
      </c>
      <c r="B376" s="24">
        <v>2024</v>
      </c>
      <c r="C376" s="30" t="s">
        <v>459</v>
      </c>
      <c r="D376" s="30" t="s">
        <v>460</v>
      </c>
      <c r="E376" s="30" t="s">
        <v>490</v>
      </c>
      <c r="F376" s="25" t="s">
        <v>491</v>
      </c>
      <c r="G376" s="24" t="s">
        <v>25</v>
      </c>
      <c r="H376" s="25" t="s">
        <v>78</v>
      </c>
      <c r="I376" s="31">
        <v>4073474.8853148469</v>
      </c>
      <c r="J376" s="42">
        <f t="shared" si="55"/>
        <v>4073474.8853148469</v>
      </c>
      <c r="K376" s="27">
        <f t="shared" si="54"/>
        <v>1933090.0853148471</v>
      </c>
      <c r="L376" s="32">
        <f t="shared" si="48"/>
        <v>4073474.8853148469</v>
      </c>
      <c r="M376" s="32">
        <v>2140384.7999999998</v>
      </c>
      <c r="N376" s="32">
        <f t="shared" si="50"/>
        <v>87172.36254573772</v>
      </c>
      <c r="O376" s="32"/>
      <c r="P376" s="34"/>
      <c r="Q376" s="34"/>
      <c r="R376" s="34"/>
      <c r="S376" s="35">
        <v>46021</v>
      </c>
      <c r="T376" s="34"/>
      <c r="U376" s="36"/>
      <c r="V376" s="34"/>
      <c r="W376" s="37"/>
    </row>
    <row r="377" spans="1:23" s="29" customFormat="1" ht="30" customHeight="1" x14ac:dyDescent="0.2">
      <c r="A377" s="24">
        <f t="shared" si="52"/>
        <v>373</v>
      </c>
      <c r="B377" s="24">
        <v>2024</v>
      </c>
      <c r="C377" s="30" t="s">
        <v>459</v>
      </c>
      <c r="D377" s="30" t="s">
        <v>460</v>
      </c>
      <c r="E377" s="30" t="s">
        <v>492</v>
      </c>
      <c r="F377" s="25" t="s">
        <v>493</v>
      </c>
      <c r="G377" s="24" t="s">
        <v>25</v>
      </c>
      <c r="H377" s="25" t="s">
        <v>78</v>
      </c>
      <c r="I377" s="31">
        <v>6488905.3182010399</v>
      </c>
      <c r="J377" s="42">
        <f t="shared" si="55"/>
        <v>6488905.3182010399</v>
      </c>
      <c r="K377" s="27">
        <f t="shared" si="54"/>
        <v>5406119.8482010402</v>
      </c>
      <c r="L377" s="32">
        <f t="shared" si="48"/>
        <v>6488905.3182010399</v>
      </c>
      <c r="M377" s="32">
        <v>1082785.47</v>
      </c>
      <c r="N377" s="32">
        <f t="shared" si="50"/>
        <v>138862.57380950224</v>
      </c>
      <c r="O377" s="32"/>
      <c r="P377" s="34"/>
      <c r="Q377" s="34"/>
      <c r="R377" s="34"/>
      <c r="S377" s="35">
        <v>46021</v>
      </c>
      <c r="T377" s="34"/>
      <c r="U377" s="36"/>
      <c r="V377" s="34"/>
      <c r="W377" s="37"/>
    </row>
    <row r="378" spans="1:23" s="29" customFormat="1" ht="30" customHeight="1" x14ac:dyDescent="0.2">
      <c r="A378" s="24">
        <f t="shared" si="52"/>
        <v>374</v>
      </c>
      <c r="B378" s="24">
        <v>2024</v>
      </c>
      <c r="C378" s="30" t="s">
        <v>459</v>
      </c>
      <c r="D378" s="30" t="s">
        <v>460</v>
      </c>
      <c r="E378" s="30" t="s">
        <v>494</v>
      </c>
      <c r="F378" s="25" t="s">
        <v>495</v>
      </c>
      <c r="G378" s="24" t="s">
        <v>25</v>
      </c>
      <c r="H378" s="25" t="s">
        <v>78</v>
      </c>
      <c r="I378" s="31">
        <v>3420239.5708590718</v>
      </c>
      <c r="J378" s="42">
        <f t="shared" si="55"/>
        <v>3420239.5708590718</v>
      </c>
      <c r="K378" s="27">
        <f t="shared" si="54"/>
        <v>1327362.7708590718</v>
      </c>
      <c r="L378" s="32">
        <f t="shared" si="48"/>
        <v>3420239.5708590718</v>
      </c>
      <c r="M378" s="32">
        <v>2092876.8</v>
      </c>
      <c r="N378" s="32">
        <f t="shared" si="50"/>
        <v>73193.126816384131</v>
      </c>
      <c r="O378" s="32"/>
      <c r="P378" s="34"/>
      <c r="Q378" s="34"/>
      <c r="R378" s="34"/>
      <c r="S378" s="35">
        <v>46021</v>
      </c>
      <c r="T378" s="34"/>
      <c r="U378" s="36"/>
      <c r="V378" s="34"/>
      <c r="W378" s="37"/>
    </row>
    <row r="379" spans="1:23" s="29" customFormat="1" ht="30" customHeight="1" x14ac:dyDescent="0.2">
      <c r="A379" s="24">
        <f t="shared" si="52"/>
        <v>375</v>
      </c>
      <c r="B379" s="24">
        <v>2024</v>
      </c>
      <c r="C379" s="30" t="s">
        <v>459</v>
      </c>
      <c r="D379" s="30" t="s">
        <v>460</v>
      </c>
      <c r="E379" s="30" t="s">
        <v>496</v>
      </c>
      <c r="F379" s="25" t="s">
        <v>497</v>
      </c>
      <c r="G379" s="24" t="s">
        <v>25</v>
      </c>
      <c r="H379" s="25" t="s">
        <v>26</v>
      </c>
      <c r="I379" s="31">
        <v>4042248</v>
      </c>
      <c r="J379" s="42">
        <v>5975263</v>
      </c>
      <c r="K379" s="27">
        <v>5975263</v>
      </c>
      <c r="L379" s="32">
        <f t="shared" si="48"/>
        <v>4042248</v>
      </c>
      <c r="M379" s="32"/>
      <c r="N379" s="32">
        <f t="shared" si="50"/>
        <v>127870.62819999999</v>
      </c>
      <c r="O379" s="32"/>
      <c r="P379" s="34"/>
      <c r="Q379" s="34"/>
      <c r="R379" s="34"/>
      <c r="S379" s="35">
        <v>46021</v>
      </c>
      <c r="T379" s="34"/>
      <c r="U379" s="36"/>
      <c r="V379" s="34"/>
      <c r="W379" s="37"/>
    </row>
    <row r="380" spans="1:23" s="29" customFormat="1" ht="30" customHeight="1" x14ac:dyDescent="0.2">
      <c r="A380" s="24">
        <f t="shared" si="52"/>
        <v>376</v>
      </c>
      <c r="B380" s="24">
        <v>2024</v>
      </c>
      <c r="C380" s="30" t="s">
        <v>459</v>
      </c>
      <c r="D380" s="30" t="s">
        <v>460</v>
      </c>
      <c r="E380" s="30" t="s">
        <v>496</v>
      </c>
      <c r="F380" s="25" t="s">
        <v>497</v>
      </c>
      <c r="G380" s="24" t="s">
        <v>25</v>
      </c>
      <c r="H380" s="25" t="s">
        <v>79</v>
      </c>
      <c r="I380" s="31">
        <v>5045685.4000000004</v>
      </c>
      <c r="J380" s="42">
        <v>5282928</v>
      </c>
      <c r="K380" s="27">
        <f t="shared" si="54"/>
        <v>2658223.5099999998</v>
      </c>
      <c r="L380" s="32">
        <f t="shared" si="48"/>
        <v>5045685.4000000004</v>
      </c>
      <c r="M380" s="32">
        <v>2624704.4900000002</v>
      </c>
      <c r="N380" s="32">
        <f t="shared" si="50"/>
        <v>113054.65919999999</v>
      </c>
      <c r="O380" s="32"/>
      <c r="P380" s="34"/>
      <c r="Q380" s="34"/>
      <c r="R380" s="34"/>
      <c r="S380" s="35">
        <v>46021</v>
      </c>
      <c r="T380" s="34"/>
      <c r="U380" s="36"/>
      <c r="V380" s="34"/>
      <c r="W380" s="37"/>
    </row>
    <row r="381" spans="1:23" s="29" customFormat="1" ht="30" customHeight="1" x14ac:dyDescent="0.2">
      <c r="A381" s="24">
        <f t="shared" si="52"/>
        <v>377</v>
      </c>
      <c r="B381" s="24">
        <v>2024</v>
      </c>
      <c r="C381" s="30" t="s">
        <v>459</v>
      </c>
      <c r="D381" s="30" t="s">
        <v>460</v>
      </c>
      <c r="E381" s="30" t="s">
        <v>496</v>
      </c>
      <c r="F381" s="25" t="s">
        <v>497</v>
      </c>
      <c r="G381" s="24" t="s">
        <v>25</v>
      </c>
      <c r="H381" s="25" t="s">
        <v>319</v>
      </c>
      <c r="I381" s="31">
        <v>1211112</v>
      </c>
      <c r="J381" s="42">
        <v>1524096</v>
      </c>
      <c r="K381" s="27">
        <v>1524096</v>
      </c>
      <c r="L381" s="32">
        <f t="shared" si="48"/>
        <v>1211112</v>
      </c>
      <c r="M381" s="32"/>
      <c r="N381" s="32"/>
      <c r="O381" s="32"/>
      <c r="P381" s="34"/>
      <c r="Q381" s="34"/>
      <c r="R381" s="34"/>
      <c r="S381" s="35">
        <v>46021</v>
      </c>
      <c r="T381" s="34"/>
      <c r="U381" s="36"/>
      <c r="V381" s="34"/>
      <c r="W381" s="37"/>
    </row>
    <row r="382" spans="1:23" s="29" customFormat="1" ht="30" customHeight="1" x14ac:dyDescent="0.2">
      <c r="A382" s="24">
        <f t="shared" si="52"/>
        <v>378</v>
      </c>
      <c r="B382" s="24">
        <v>2024</v>
      </c>
      <c r="C382" s="30" t="s">
        <v>459</v>
      </c>
      <c r="D382" s="30" t="s">
        <v>460</v>
      </c>
      <c r="E382" s="30" t="s">
        <v>496</v>
      </c>
      <c r="F382" s="25" t="s">
        <v>497</v>
      </c>
      <c r="G382" s="24" t="s">
        <v>25</v>
      </c>
      <c r="H382" s="25" t="s">
        <v>264</v>
      </c>
      <c r="I382" s="31">
        <v>1524096</v>
      </c>
      <c r="J382" s="42">
        <v>1592136</v>
      </c>
      <c r="K382" s="27">
        <v>1592136</v>
      </c>
      <c r="L382" s="32">
        <f t="shared" si="48"/>
        <v>1524096</v>
      </c>
      <c r="M382" s="32"/>
      <c r="N382" s="32"/>
      <c r="O382" s="32"/>
      <c r="P382" s="34"/>
      <c r="Q382" s="34"/>
      <c r="R382" s="34"/>
      <c r="S382" s="35">
        <v>46021</v>
      </c>
      <c r="T382" s="34"/>
      <c r="U382" s="36"/>
      <c r="V382" s="34"/>
      <c r="W382" s="37"/>
    </row>
    <row r="383" spans="1:23" s="29" customFormat="1" ht="30" customHeight="1" x14ac:dyDescent="0.2">
      <c r="A383" s="24">
        <f t="shared" si="52"/>
        <v>379</v>
      </c>
      <c r="B383" s="24">
        <v>2024</v>
      </c>
      <c r="C383" s="30" t="s">
        <v>459</v>
      </c>
      <c r="D383" s="30" t="s">
        <v>460</v>
      </c>
      <c r="E383" s="30" t="s">
        <v>498</v>
      </c>
      <c r="F383" s="25" t="s">
        <v>499</v>
      </c>
      <c r="G383" s="24" t="s">
        <v>25</v>
      </c>
      <c r="H383" s="25" t="s">
        <v>26</v>
      </c>
      <c r="I383" s="31">
        <v>4042248</v>
      </c>
      <c r="J383" s="47">
        <v>2568456.25</v>
      </c>
      <c r="K383" s="48">
        <v>2568456.25</v>
      </c>
      <c r="L383" s="33"/>
      <c r="M383" s="33"/>
      <c r="N383" s="32">
        <f t="shared" si="50"/>
        <v>54964.963749999995</v>
      </c>
      <c r="O383" s="32"/>
      <c r="P383" s="34"/>
      <c r="Q383" s="34"/>
      <c r="R383" s="34"/>
      <c r="S383" s="35">
        <v>46021</v>
      </c>
      <c r="T383" s="34"/>
      <c r="U383" s="36"/>
      <c r="V383" s="34"/>
      <c r="W383" s="37"/>
    </row>
    <row r="384" spans="1:23" s="29" customFormat="1" ht="30" customHeight="1" x14ac:dyDescent="0.2">
      <c r="A384" s="24">
        <f t="shared" si="52"/>
        <v>380</v>
      </c>
      <c r="B384" s="24">
        <v>2024</v>
      </c>
      <c r="C384" s="30" t="s">
        <v>459</v>
      </c>
      <c r="D384" s="30" t="s">
        <v>460</v>
      </c>
      <c r="E384" s="30" t="s">
        <v>498</v>
      </c>
      <c r="F384" s="25" t="s">
        <v>499</v>
      </c>
      <c r="G384" s="24" t="s">
        <v>25</v>
      </c>
      <c r="H384" s="25" t="s">
        <v>58</v>
      </c>
      <c r="I384" s="31">
        <v>11142318</v>
      </c>
      <c r="J384" s="42">
        <v>13602267</v>
      </c>
      <c r="K384" s="27">
        <v>13602267</v>
      </c>
      <c r="L384" s="32">
        <f t="shared" si="48"/>
        <v>11142318</v>
      </c>
      <c r="M384" s="32"/>
      <c r="N384" s="32">
        <f t="shared" si="50"/>
        <v>291088.51379999996</v>
      </c>
      <c r="O384" s="32"/>
      <c r="P384" s="34"/>
      <c r="Q384" s="34"/>
      <c r="R384" s="34"/>
      <c r="S384" s="35">
        <v>46021</v>
      </c>
      <c r="T384" s="34"/>
      <c r="U384" s="36"/>
      <c r="V384" s="34"/>
      <c r="W384" s="37"/>
    </row>
    <row r="385" spans="1:23" s="29" customFormat="1" ht="30" customHeight="1" x14ac:dyDescent="0.2">
      <c r="A385" s="24">
        <f t="shared" si="52"/>
        <v>381</v>
      </c>
      <c r="B385" s="24">
        <v>2024</v>
      </c>
      <c r="C385" s="30" t="s">
        <v>459</v>
      </c>
      <c r="D385" s="30" t="s">
        <v>460</v>
      </c>
      <c r="E385" s="30" t="s">
        <v>498</v>
      </c>
      <c r="F385" s="25" t="s">
        <v>499</v>
      </c>
      <c r="G385" s="24" t="s">
        <v>25</v>
      </c>
      <c r="H385" s="25" t="s">
        <v>45</v>
      </c>
      <c r="I385" s="31">
        <v>1180590</v>
      </c>
      <c r="J385" s="42">
        <v>1644750</v>
      </c>
      <c r="K385" s="27">
        <v>1644750</v>
      </c>
      <c r="L385" s="32">
        <f t="shared" si="48"/>
        <v>1180590</v>
      </c>
      <c r="M385" s="32"/>
      <c r="N385" s="32">
        <f t="shared" si="50"/>
        <v>35197.65</v>
      </c>
      <c r="O385" s="32"/>
      <c r="P385" s="34"/>
      <c r="Q385" s="34"/>
      <c r="R385" s="34"/>
      <c r="S385" s="35">
        <v>46021</v>
      </c>
      <c r="T385" s="34"/>
      <c r="U385" s="36"/>
      <c r="V385" s="34"/>
      <c r="W385" s="37"/>
    </row>
    <row r="386" spans="1:23" s="29" customFormat="1" ht="30" customHeight="1" x14ac:dyDescent="0.2">
      <c r="A386" s="24">
        <f t="shared" si="52"/>
        <v>382</v>
      </c>
      <c r="B386" s="24">
        <v>2024</v>
      </c>
      <c r="C386" s="30" t="s">
        <v>459</v>
      </c>
      <c r="D386" s="30" t="s">
        <v>460</v>
      </c>
      <c r="E386" s="30" t="s">
        <v>498</v>
      </c>
      <c r="F386" s="25" t="s">
        <v>499</v>
      </c>
      <c r="G386" s="24" t="s">
        <v>25</v>
      </c>
      <c r="H386" s="25" t="s">
        <v>46</v>
      </c>
      <c r="I386" s="31">
        <v>2361180</v>
      </c>
      <c r="J386" s="42">
        <v>3289500</v>
      </c>
      <c r="K386" s="27">
        <v>3289500</v>
      </c>
      <c r="L386" s="32">
        <f t="shared" si="48"/>
        <v>2361180</v>
      </c>
      <c r="M386" s="32"/>
      <c r="N386" s="32">
        <f t="shared" si="50"/>
        <v>70395.3</v>
      </c>
      <c r="O386" s="32"/>
      <c r="P386" s="34"/>
      <c r="Q386" s="34"/>
      <c r="R386" s="34"/>
      <c r="S386" s="35">
        <v>46021</v>
      </c>
      <c r="T386" s="34"/>
      <c r="U386" s="36"/>
      <c r="V386" s="34"/>
      <c r="W386" s="37"/>
    </row>
    <row r="387" spans="1:23" s="29" customFormat="1" ht="30" customHeight="1" x14ac:dyDescent="0.2">
      <c r="A387" s="24">
        <f t="shared" si="52"/>
        <v>383</v>
      </c>
      <c r="B387" s="24">
        <v>2024</v>
      </c>
      <c r="C387" s="30" t="s">
        <v>459</v>
      </c>
      <c r="D387" s="30" t="s">
        <v>460</v>
      </c>
      <c r="E387" s="30" t="s">
        <v>498</v>
      </c>
      <c r="F387" s="25" t="s">
        <v>499</v>
      </c>
      <c r="G387" s="24" t="s">
        <v>25</v>
      </c>
      <c r="H387" s="25" t="s">
        <v>47</v>
      </c>
      <c r="I387" s="31">
        <v>1277832</v>
      </c>
      <c r="J387" s="42">
        <v>1765911</v>
      </c>
      <c r="K387" s="27">
        <v>1765911</v>
      </c>
      <c r="L387" s="32">
        <f t="shared" si="48"/>
        <v>1277832</v>
      </c>
      <c r="M387" s="32"/>
      <c r="N387" s="32">
        <f t="shared" si="50"/>
        <v>37790.4954</v>
      </c>
      <c r="O387" s="32"/>
      <c r="P387" s="34"/>
      <c r="Q387" s="34"/>
      <c r="R387" s="34"/>
      <c r="S387" s="35">
        <v>46021</v>
      </c>
      <c r="T387" s="34"/>
      <c r="U387" s="36"/>
      <c r="V387" s="34"/>
      <c r="W387" s="37"/>
    </row>
    <row r="388" spans="1:23" s="29" customFormat="1" ht="30" customHeight="1" x14ac:dyDescent="0.2">
      <c r="A388" s="24">
        <f t="shared" si="52"/>
        <v>384</v>
      </c>
      <c r="B388" s="24">
        <v>2024</v>
      </c>
      <c r="C388" s="30" t="s">
        <v>459</v>
      </c>
      <c r="D388" s="30" t="s">
        <v>460</v>
      </c>
      <c r="E388" s="30" t="s">
        <v>498</v>
      </c>
      <c r="F388" s="25" t="s">
        <v>499</v>
      </c>
      <c r="G388" s="24" t="s">
        <v>25</v>
      </c>
      <c r="H388" s="25" t="s">
        <v>96</v>
      </c>
      <c r="I388" s="31">
        <v>13360020</v>
      </c>
      <c r="J388" s="42">
        <v>15105181</v>
      </c>
      <c r="K388" s="27">
        <v>15105181</v>
      </c>
      <c r="L388" s="32">
        <f t="shared" si="48"/>
        <v>13360020</v>
      </c>
      <c r="M388" s="32"/>
      <c r="N388" s="32">
        <f t="shared" si="50"/>
        <v>323250.87339999998</v>
      </c>
      <c r="O388" s="32"/>
      <c r="P388" s="34"/>
      <c r="Q388" s="34"/>
      <c r="R388" s="34"/>
      <c r="S388" s="35">
        <v>46021</v>
      </c>
      <c r="T388" s="34"/>
      <c r="U388" s="36"/>
      <c r="V388" s="34"/>
      <c r="W388" s="37"/>
    </row>
    <row r="389" spans="1:23" s="29" customFormat="1" ht="30" customHeight="1" x14ac:dyDescent="0.2">
      <c r="A389" s="24">
        <f t="shared" si="52"/>
        <v>385</v>
      </c>
      <c r="B389" s="24">
        <v>2024</v>
      </c>
      <c r="C389" s="30" t="s">
        <v>459</v>
      </c>
      <c r="D389" s="30" t="s">
        <v>460</v>
      </c>
      <c r="E389" s="30" t="s">
        <v>498</v>
      </c>
      <c r="F389" s="25" t="s">
        <v>499</v>
      </c>
      <c r="G389" s="24" t="s">
        <v>25</v>
      </c>
      <c r="H389" s="25" t="s">
        <v>37</v>
      </c>
      <c r="I389" s="31">
        <v>9497997.4562021252</v>
      </c>
      <c r="J389" s="42">
        <f>K389+M389</f>
        <v>19857700.869999997</v>
      </c>
      <c r="K389" s="27">
        <v>9928850.4399999995</v>
      </c>
      <c r="L389" s="32">
        <f t="shared" si="48"/>
        <v>9497997.4562021252</v>
      </c>
      <c r="M389" s="32">
        <v>9928850.4299999997</v>
      </c>
      <c r="N389" s="32">
        <f t="shared" si="50"/>
        <v>424954.79861799994</v>
      </c>
      <c r="O389" s="32"/>
      <c r="P389" s="34"/>
      <c r="Q389" s="34"/>
      <c r="R389" s="34"/>
      <c r="S389" s="35">
        <v>46021</v>
      </c>
      <c r="T389" s="34"/>
      <c r="U389" s="36"/>
      <c r="V389" s="34"/>
    </row>
    <row r="390" spans="1:23" s="29" customFormat="1" ht="30" customHeight="1" x14ac:dyDescent="0.2">
      <c r="A390" s="24">
        <f t="shared" si="52"/>
        <v>386</v>
      </c>
      <c r="B390" s="24">
        <v>2024</v>
      </c>
      <c r="C390" s="30" t="s">
        <v>459</v>
      </c>
      <c r="D390" s="30" t="s">
        <v>460</v>
      </c>
      <c r="E390" s="30" t="s">
        <v>498</v>
      </c>
      <c r="F390" s="25" t="s">
        <v>499</v>
      </c>
      <c r="G390" s="24" t="s">
        <v>25</v>
      </c>
      <c r="H390" s="25" t="s">
        <v>79</v>
      </c>
      <c r="I390" s="31">
        <v>5162451.2</v>
      </c>
      <c r="J390" s="47">
        <v>5312772.5</v>
      </c>
      <c r="K390" s="55">
        <v>2565530.75</v>
      </c>
      <c r="L390" s="33">
        <v>2747241.75</v>
      </c>
      <c r="M390" s="33">
        <v>2747241.75</v>
      </c>
      <c r="N390" s="32">
        <f t="shared" si="50"/>
        <v>113693.3315</v>
      </c>
      <c r="O390" s="32"/>
      <c r="P390" s="34"/>
      <c r="Q390" s="34"/>
      <c r="R390" s="34"/>
      <c r="S390" s="35">
        <v>46021</v>
      </c>
      <c r="T390" s="34"/>
      <c r="U390" s="36"/>
      <c r="V390" s="34"/>
      <c r="W390" s="37"/>
    </row>
    <row r="391" spans="1:23" s="29" customFormat="1" ht="30" customHeight="1" x14ac:dyDescent="0.2">
      <c r="A391" s="24">
        <f t="shared" si="52"/>
        <v>387</v>
      </c>
      <c r="B391" s="24">
        <v>2024</v>
      </c>
      <c r="C391" s="30" t="s">
        <v>459</v>
      </c>
      <c r="D391" s="30" t="s">
        <v>460</v>
      </c>
      <c r="E391" s="30" t="s">
        <v>498</v>
      </c>
      <c r="F391" s="25" t="s">
        <v>499</v>
      </c>
      <c r="G391" s="24" t="s">
        <v>25</v>
      </c>
      <c r="H391" s="25" t="s">
        <v>319</v>
      </c>
      <c r="I391" s="31">
        <v>941620</v>
      </c>
      <c r="J391" s="42">
        <v>1406160</v>
      </c>
      <c r="K391" s="27">
        <v>1406160</v>
      </c>
      <c r="L391" s="32">
        <f t="shared" si="48"/>
        <v>941620</v>
      </c>
      <c r="M391" s="32"/>
      <c r="N391" s="32"/>
      <c r="O391" s="32"/>
      <c r="P391" s="34"/>
      <c r="Q391" s="34"/>
      <c r="R391" s="34"/>
      <c r="S391" s="35">
        <v>46021</v>
      </c>
      <c r="T391" s="34"/>
      <c r="U391" s="36"/>
      <c r="V391" s="34"/>
      <c r="W391" s="37"/>
    </row>
    <row r="392" spans="1:23" s="29" customFormat="1" ht="30" customHeight="1" x14ac:dyDescent="0.2">
      <c r="A392" s="24">
        <f t="shared" si="52"/>
        <v>388</v>
      </c>
      <c r="B392" s="24">
        <v>2024</v>
      </c>
      <c r="C392" s="30" t="s">
        <v>459</v>
      </c>
      <c r="D392" s="30" t="s">
        <v>460</v>
      </c>
      <c r="E392" s="30" t="s">
        <v>498</v>
      </c>
      <c r="F392" s="25" t="s">
        <v>499</v>
      </c>
      <c r="G392" s="24" t="s">
        <v>25</v>
      </c>
      <c r="H392" s="25" t="s">
        <v>50</v>
      </c>
      <c r="I392" s="31">
        <v>920460</v>
      </c>
      <c r="J392" s="42">
        <v>1142505</v>
      </c>
      <c r="K392" s="27">
        <v>1142505</v>
      </c>
      <c r="L392" s="32">
        <f t="shared" si="48"/>
        <v>920460</v>
      </c>
      <c r="M392" s="32"/>
      <c r="N392" s="32"/>
      <c r="O392" s="32"/>
      <c r="P392" s="34"/>
      <c r="Q392" s="34"/>
      <c r="R392" s="34"/>
      <c r="S392" s="35">
        <v>46021</v>
      </c>
      <c r="T392" s="34"/>
      <c r="U392" s="36"/>
      <c r="V392" s="34"/>
      <c r="W392" s="37"/>
    </row>
    <row r="393" spans="1:23" s="29" customFormat="1" ht="30" customHeight="1" x14ac:dyDescent="0.2">
      <c r="A393" s="24">
        <f t="shared" si="52"/>
        <v>389</v>
      </c>
      <c r="B393" s="24">
        <v>2024</v>
      </c>
      <c r="C393" s="30" t="s">
        <v>459</v>
      </c>
      <c r="D393" s="30" t="s">
        <v>460</v>
      </c>
      <c r="E393" s="30" t="s">
        <v>498</v>
      </c>
      <c r="F393" s="25" t="s">
        <v>499</v>
      </c>
      <c r="G393" s="24" t="s">
        <v>25</v>
      </c>
      <c r="H393" s="25" t="s">
        <v>70</v>
      </c>
      <c r="I393" s="31">
        <v>878140</v>
      </c>
      <c r="J393" s="42">
        <v>1092285</v>
      </c>
      <c r="K393" s="27">
        <v>1092285</v>
      </c>
      <c r="L393" s="32">
        <f t="shared" ref="L393:L456" si="56">I393</f>
        <v>878140</v>
      </c>
      <c r="M393" s="32"/>
      <c r="N393" s="32"/>
      <c r="O393" s="32"/>
      <c r="P393" s="34"/>
      <c r="Q393" s="34"/>
      <c r="R393" s="34"/>
      <c r="S393" s="35">
        <v>46021</v>
      </c>
      <c r="T393" s="34"/>
      <c r="U393" s="36"/>
      <c r="V393" s="34"/>
      <c r="W393" s="37"/>
    </row>
    <row r="394" spans="1:23" s="29" customFormat="1" ht="30" customHeight="1" x14ac:dyDescent="0.2">
      <c r="A394" s="24">
        <f t="shared" si="52"/>
        <v>390</v>
      </c>
      <c r="B394" s="24">
        <v>2024</v>
      </c>
      <c r="C394" s="30" t="s">
        <v>459</v>
      </c>
      <c r="D394" s="30" t="s">
        <v>460</v>
      </c>
      <c r="E394" s="30" t="s">
        <v>498</v>
      </c>
      <c r="F394" s="25" t="s">
        <v>499</v>
      </c>
      <c r="G394" s="24" t="s">
        <v>25</v>
      </c>
      <c r="H394" s="25" t="s">
        <v>71</v>
      </c>
      <c r="I394" s="31">
        <v>867560</v>
      </c>
      <c r="J394" s="42">
        <v>1079730</v>
      </c>
      <c r="K394" s="27">
        <v>1079730</v>
      </c>
      <c r="L394" s="32">
        <f t="shared" si="56"/>
        <v>867560</v>
      </c>
      <c r="M394" s="32"/>
      <c r="N394" s="32"/>
      <c r="O394" s="32"/>
      <c r="P394" s="34"/>
      <c r="Q394" s="34"/>
      <c r="R394" s="34"/>
      <c r="S394" s="35">
        <v>46021</v>
      </c>
      <c r="T394" s="34"/>
      <c r="U394" s="36"/>
      <c r="V394" s="34"/>
      <c r="W394" s="37"/>
    </row>
    <row r="395" spans="1:23" s="29" customFormat="1" ht="30" customHeight="1" x14ac:dyDescent="0.2">
      <c r="A395" s="24">
        <f t="shared" si="52"/>
        <v>391</v>
      </c>
      <c r="B395" s="24">
        <v>2024</v>
      </c>
      <c r="C395" s="30" t="s">
        <v>459</v>
      </c>
      <c r="D395" s="30" t="s">
        <v>460</v>
      </c>
      <c r="E395" s="30" t="s">
        <v>498</v>
      </c>
      <c r="F395" s="25" t="s">
        <v>499</v>
      </c>
      <c r="G395" s="24" t="s">
        <v>25</v>
      </c>
      <c r="H395" s="25" t="s">
        <v>129</v>
      </c>
      <c r="I395" s="31">
        <v>878140</v>
      </c>
      <c r="J395" s="42">
        <v>1092285</v>
      </c>
      <c r="K395" s="27">
        <v>1092285</v>
      </c>
      <c r="L395" s="32">
        <f t="shared" si="56"/>
        <v>878140</v>
      </c>
      <c r="M395" s="32"/>
      <c r="N395" s="32"/>
      <c r="O395" s="32"/>
      <c r="P395" s="34"/>
      <c r="Q395" s="34"/>
      <c r="R395" s="34"/>
      <c r="S395" s="35">
        <v>46021</v>
      </c>
      <c r="T395" s="34"/>
      <c r="U395" s="36"/>
      <c r="V395" s="34"/>
      <c r="W395" s="37"/>
    </row>
    <row r="396" spans="1:23" s="29" customFormat="1" ht="30" customHeight="1" x14ac:dyDescent="0.2">
      <c r="A396" s="24">
        <f t="shared" si="52"/>
        <v>392</v>
      </c>
      <c r="B396" s="24">
        <v>2024</v>
      </c>
      <c r="C396" s="30" t="s">
        <v>459</v>
      </c>
      <c r="D396" s="30" t="s">
        <v>460</v>
      </c>
      <c r="E396" s="30" t="s">
        <v>498</v>
      </c>
      <c r="F396" s="25" t="s">
        <v>499</v>
      </c>
      <c r="G396" s="24" t="s">
        <v>25</v>
      </c>
      <c r="H396" s="25" t="s">
        <v>34</v>
      </c>
      <c r="I396" s="31">
        <v>1206120</v>
      </c>
      <c r="J396" s="42">
        <v>1494045</v>
      </c>
      <c r="K396" s="27">
        <v>1494045</v>
      </c>
      <c r="L396" s="32">
        <f t="shared" si="56"/>
        <v>1206120</v>
      </c>
      <c r="M396" s="32"/>
      <c r="N396" s="32"/>
      <c r="O396" s="32"/>
      <c r="P396" s="34"/>
      <c r="Q396" s="34"/>
      <c r="R396" s="34"/>
      <c r="S396" s="35">
        <v>46021</v>
      </c>
      <c r="T396" s="34"/>
      <c r="U396" s="36"/>
      <c r="V396" s="34"/>
      <c r="W396" s="37"/>
    </row>
    <row r="397" spans="1:23" s="29" customFormat="1" ht="30" customHeight="1" x14ac:dyDescent="0.2">
      <c r="A397" s="24">
        <f t="shared" si="52"/>
        <v>393</v>
      </c>
      <c r="B397" s="24">
        <v>2024</v>
      </c>
      <c r="C397" s="30" t="s">
        <v>459</v>
      </c>
      <c r="D397" s="30" t="s">
        <v>460</v>
      </c>
      <c r="E397" s="30" t="s">
        <v>498</v>
      </c>
      <c r="F397" s="25" t="s">
        <v>499</v>
      </c>
      <c r="G397" s="24" t="s">
        <v>25</v>
      </c>
      <c r="H397" s="25" t="s">
        <v>264</v>
      </c>
      <c r="I397" s="31">
        <v>1184960</v>
      </c>
      <c r="J397" s="42">
        <v>1468935</v>
      </c>
      <c r="K397" s="27">
        <v>1468935</v>
      </c>
      <c r="L397" s="32">
        <f t="shared" si="56"/>
        <v>1184960</v>
      </c>
      <c r="M397" s="32"/>
      <c r="N397" s="32"/>
      <c r="O397" s="32"/>
      <c r="P397" s="34"/>
      <c r="Q397" s="34"/>
      <c r="R397" s="34"/>
      <c r="S397" s="35">
        <v>46021</v>
      </c>
      <c r="T397" s="34"/>
      <c r="U397" s="36"/>
      <c r="V397" s="34"/>
      <c r="W397" s="37"/>
    </row>
    <row r="398" spans="1:23" s="29" customFormat="1" ht="30" customHeight="1" x14ac:dyDescent="0.2">
      <c r="A398" s="24">
        <f t="shared" si="52"/>
        <v>394</v>
      </c>
      <c r="B398" s="24">
        <v>2024</v>
      </c>
      <c r="C398" s="30" t="s">
        <v>459</v>
      </c>
      <c r="D398" s="30" t="s">
        <v>460</v>
      </c>
      <c r="E398" s="30" t="s">
        <v>500</v>
      </c>
      <c r="F398" s="25" t="s">
        <v>501</v>
      </c>
      <c r="G398" s="24" t="s">
        <v>25</v>
      </c>
      <c r="H398" s="25" t="s">
        <v>26</v>
      </c>
      <c r="I398" s="31">
        <v>3515758.602460416</v>
      </c>
      <c r="J398" s="42">
        <f>IF(P398&gt;0,P398,L398)</f>
        <v>3515758.602460416</v>
      </c>
      <c r="K398" s="27">
        <f>IF(P398&gt;0,P398,L398)</f>
        <v>3515758.602460416</v>
      </c>
      <c r="L398" s="32">
        <f t="shared" si="56"/>
        <v>3515758.602460416</v>
      </c>
      <c r="M398" s="32"/>
      <c r="N398" s="32">
        <f t="shared" si="50"/>
        <v>75237.2340926529</v>
      </c>
      <c r="O398" s="32"/>
      <c r="P398" s="34"/>
      <c r="Q398" s="34"/>
      <c r="R398" s="34"/>
      <c r="S398" s="35">
        <v>46021</v>
      </c>
      <c r="T398" s="34"/>
      <c r="U398" s="36"/>
      <c r="V398" s="34"/>
      <c r="W398" s="37"/>
    </row>
    <row r="399" spans="1:23" s="29" customFormat="1" ht="30" customHeight="1" x14ac:dyDescent="0.2">
      <c r="A399" s="24">
        <f t="shared" si="52"/>
        <v>395</v>
      </c>
      <c r="B399" s="24">
        <v>2025</v>
      </c>
      <c r="C399" s="30" t="s">
        <v>459</v>
      </c>
      <c r="D399" s="30" t="s">
        <v>460</v>
      </c>
      <c r="E399" s="38" t="s">
        <v>500</v>
      </c>
      <c r="F399" s="18" t="s">
        <v>501</v>
      </c>
      <c r="G399" s="39" t="s">
        <v>25</v>
      </c>
      <c r="H399" s="18" t="s">
        <v>96</v>
      </c>
      <c r="I399" s="31">
        <v>4431498.5760165118</v>
      </c>
      <c r="J399" s="43">
        <v>4890353.66</v>
      </c>
      <c r="K399" s="44">
        <f>J399-M399</f>
        <v>734804.54</v>
      </c>
      <c r="L399" s="32">
        <f t="shared" si="56"/>
        <v>4431498.5760165118</v>
      </c>
      <c r="M399" s="43">
        <v>4155549.12</v>
      </c>
      <c r="N399" s="43">
        <f t="shared" si="50"/>
        <v>104653.56832399999</v>
      </c>
      <c r="O399" s="32"/>
      <c r="P399" s="42">
        <f t="shared" si="53"/>
        <v>1772599.4304066047</v>
      </c>
      <c r="Q399" s="34"/>
      <c r="R399" s="34"/>
      <c r="S399" s="35">
        <v>46021</v>
      </c>
      <c r="T399" s="42"/>
      <c r="U399" s="36"/>
      <c r="V399" s="34"/>
      <c r="W399" s="37"/>
    </row>
    <row r="400" spans="1:23" s="29" customFormat="1" ht="30" customHeight="1" x14ac:dyDescent="0.2">
      <c r="A400" s="24">
        <f t="shared" si="52"/>
        <v>396</v>
      </c>
      <c r="B400" s="24">
        <v>2024</v>
      </c>
      <c r="C400" s="30" t="s">
        <v>459</v>
      </c>
      <c r="D400" s="30" t="s">
        <v>460</v>
      </c>
      <c r="E400" s="30" t="s">
        <v>502</v>
      </c>
      <c r="F400" s="25" t="s">
        <v>503</v>
      </c>
      <c r="G400" s="24" t="s">
        <v>25</v>
      </c>
      <c r="H400" s="25" t="s">
        <v>45</v>
      </c>
      <c r="I400" s="31">
        <v>841236.72497279989</v>
      </c>
      <c r="J400" s="42">
        <f t="shared" ref="J400:J401" si="57">IF(P400&gt;0,P400,L400)</f>
        <v>841236.72497279989</v>
      </c>
      <c r="K400" s="27">
        <f t="shared" ref="K400:K404" si="58">IF(P400&gt;0,P400,L400)</f>
        <v>841236.72497279989</v>
      </c>
      <c r="L400" s="32">
        <f t="shared" si="56"/>
        <v>841236.72497279989</v>
      </c>
      <c r="M400" s="32"/>
      <c r="N400" s="32">
        <f t="shared" si="50"/>
        <v>18002.465914417917</v>
      </c>
      <c r="O400" s="32"/>
      <c r="P400" s="34"/>
      <c r="Q400" s="34"/>
      <c r="R400" s="34"/>
      <c r="S400" s="35">
        <v>46021</v>
      </c>
      <c r="T400" s="34"/>
      <c r="U400" s="36"/>
      <c r="V400" s="34"/>
      <c r="W400" s="37"/>
    </row>
    <row r="401" spans="1:23" s="29" customFormat="1" ht="30" customHeight="1" x14ac:dyDescent="0.2">
      <c r="A401" s="24">
        <f t="shared" si="52"/>
        <v>397</v>
      </c>
      <c r="B401" s="24">
        <v>2024</v>
      </c>
      <c r="C401" s="30" t="s">
        <v>459</v>
      </c>
      <c r="D401" s="30" t="s">
        <v>460</v>
      </c>
      <c r="E401" s="30" t="s">
        <v>504</v>
      </c>
      <c r="F401" s="25" t="s">
        <v>505</v>
      </c>
      <c r="G401" s="24" t="s">
        <v>25</v>
      </c>
      <c r="H401" s="25" t="s">
        <v>47</v>
      </c>
      <c r="I401" s="31">
        <v>812904.70567079994</v>
      </c>
      <c r="J401" s="42">
        <f t="shared" si="57"/>
        <v>812904.70567079994</v>
      </c>
      <c r="K401" s="27">
        <f t="shared" si="58"/>
        <v>812904.70567079994</v>
      </c>
      <c r="L401" s="32">
        <f t="shared" si="56"/>
        <v>812904.70567079994</v>
      </c>
      <c r="M401" s="32"/>
      <c r="N401" s="32">
        <f t="shared" si="50"/>
        <v>17396.160701355118</v>
      </c>
      <c r="O401" s="32"/>
      <c r="P401" s="34"/>
      <c r="Q401" s="34"/>
      <c r="R401" s="34"/>
      <c r="S401" s="35">
        <v>46021</v>
      </c>
      <c r="T401" s="34"/>
      <c r="U401" s="36"/>
      <c r="V401" s="34"/>
      <c r="W401" s="37"/>
    </row>
    <row r="402" spans="1:23" s="29" customFormat="1" ht="30" customHeight="1" x14ac:dyDescent="0.2">
      <c r="A402" s="24">
        <f t="shared" si="52"/>
        <v>398</v>
      </c>
      <c r="B402" s="24">
        <v>2024</v>
      </c>
      <c r="C402" s="30" t="s">
        <v>459</v>
      </c>
      <c r="D402" s="30" t="s">
        <v>460</v>
      </c>
      <c r="E402" s="30" t="s">
        <v>504</v>
      </c>
      <c r="F402" s="25" t="s">
        <v>505</v>
      </c>
      <c r="G402" s="24" t="s">
        <v>25</v>
      </c>
      <c r="H402" s="25" t="s">
        <v>96</v>
      </c>
      <c r="I402" s="31">
        <v>6987493.4502514703</v>
      </c>
      <c r="J402" s="47">
        <v>12193556.4</v>
      </c>
      <c r="K402" s="55">
        <v>7468225.8000000007</v>
      </c>
      <c r="L402" s="33">
        <v>4725330.5999999996</v>
      </c>
      <c r="M402" s="33">
        <v>4725330.5999999996</v>
      </c>
      <c r="N402" s="32">
        <f t="shared" si="50"/>
        <v>260942.10696</v>
      </c>
      <c r="O402" s="32"/>
      <c r="P402" s="42">
        <f t="shared" si="53"/>
        <v>1890132.2399999998</v>
      </c>
      <c r="Q402" s="34"/>
      <c r="R402" s="34"/>
      <c r="S402" s="35">
        <v>46021</v>
      </c>
      <c r="T402" s="34"/>
      <c r="U402" s="36"/>
      <c r="V402" s="34"/>
    </row>
    <row r="403" spans="1:23" s="29" customFormat="1" ht="30" customHeight="1" x14ac:dyDescent="0.2">
      <c r="A403" s="24">
        <f t="shared" si="52"/>
        <v>399</v>
      </c>
      <c r="B403" s="24">
        <v>2024</v>
      </c>
      <c r="C403" s="30" t="s">
        <v>459</v>
      </c>
      <c r="D403" s="30" t="s">
        <v>460</v>
      </c>
      <c r="E403" s="30" t="s">
        <v>504</v>
      </c>
      <c r="F403" s="25" t="s">
        <v>505</v>
      </c>
      <c r="G403" s="24" t="s">
        <v>25</v>
      </c>
      <c r="H403" s="25" t="s">
        <v>37</v>
      </c>
      <c r="I403" s="31">
        <v>12198664.184692092</v>
      </c>
      <c r="J403" s="42">
        <f>K403+M403</f>
        <v>6370512</v>
      </c>
      <c r="K403" s="27">
        <v>3185256</v>
      </c>
      <c r="L403" s="32">
        <f t="shared" si="56"/>
        <v>12198664.184692092</v>
      </c>
      <c r="M403" s="32">
        <v>3185256</v>
      </c>
      <c r="N403" s="32">
        <f t="shared" si="50"/>
        <v>136328.95679999999</v>
      </c>
      <c r="O403" s="32"/>
      <c r="P403" s="34"/>
      <c r="Q403" s="34"/>
      <c r="R403" s="34"/>
      <c r="S403" s="35">
        <v>46021</v>
      </c>
      <c r="T403" s="34"/>
      <c r="U403" s="36"/>
      <c r="V403" s="34"/>
    </row>
    <row r="404" spans="1:23" s="29" customFormat="1" ht="30" customHeight="1" x14ac:dyDescent="0.2">
      <c r="A404" s="24">
        <f t="shared" si="52"/>
        <v>400</v>
      </c>
      <c r="B404" s="24">
        <v>2024</v>
      </c>
      <c r="C404" s="30" t="s">
        <v>459</v>
      </c>
      <c r="D404" s="30" t="s">
        <v>460</v>
      </c>
      <c r="E404" s="30" t="s">
        <v>506</v>
      </c>
      <c r="F404" s="25" t="s">
        <v>507</v>
      </c>
      <c r="G404" s="24" t="s">
        <v>25</v>
      </c>
      <c r="H404" s="25" t="s">
        <v>45</v>
      </c>
      <c r="I404" s="31">
        <v>725883.13660199987</v>
      </c>
      <c r="J404" s="42">
        <f>IF(P404&gt;0,P404,L404)</f>
        <v>725883.13660199987</v>
      </c>
      <c r="K404" s="27">
        <f t="shared" si="58"/>
        <v>725883.13660199987</v>
      </c>
      <c r="L404" s="32">
        <f t="shared" si="56"/>
        <v>725883.13660199987</v>
      </c>
      <c r="M404" s="32"/>
      <c r="N404" s="32">
        <f t="shared" si="50"/>
        <v>15533.899123282796</v>
      </c>
      <c r="O404" s="32"/>
      <c r="P404" s="34"/>
      <c r="Q404" s="34"/>
      <c r="R404" s="34"/>
      <c r="S404" s="35">
        <v>46021</v>
      </c>
      <c r="T404" s="34"/>
      <c r="U404" s="36"/>
      <c r="V404" s="34"/>
      <c r="W404" s="37"/>
    </row>
    <row r="405" spans="1:23" s="29" customFormat="1" ht="30" customHeight="1" x14ac:dyDescent="0.2">
      <c r="A405" s="24">
        <f t="shared" si="52"/>
        <v>401</v>
      </c>
      <c r="B405" s="24">
        <v>2025</v>
      </c>
      <c r="C405" s="30" t="s">
        <v>459</v>
      </c>
      <c r="D405" s="30" t="s">
        <v>460</v>
      </c>
      <c r="E405" s="38" t="s">
        <v>508</v>
      </c>
      <c r="F405" s="18" t="s">
        <v>509</v>
      </c>
      <c r="G405" s="39" t="s">
        <v>25</v>
      </c>
      <c r="H405" s="18" t="s">
        <v>96</v>
      </c>
      <c r="I405" s="31">
        <v>24997665</v>
      </c>
      <c r="J405" s="49">
        <v>22192284.100000001</v>
      </c>
      <c r="K405" s="50">
        <v>22192284.100000001</v>
      </c>
      <c r="L405" s="33"/>
      <c r="M405" s="40"/>
      <c r="N405" s="43">
        <f t="shared" si="50"/>
        <v>474914.87974</v>
      </c>
      <c r="O405" s="32"/>
      <c r="P405" s="42">
        <f t="shared" si="53"/>
        <v>0</v>
      </c>
      <c r="Q405" s="34"/>
      <c r="R405" s="34"/>
      <c r="S405" s="35">
        <v>46021</v>
      </c>
      <c r="T405" s="42"/>
      <c r="U405" s="36"/>
      <c r="V405" s="34"/>
      <c r="W405" s="37"/>
    </row>
    <row r="406" spans="1:23" s="29" customFormat="1" ht="30" customHeight="1" x14ac:dyDescent="0.2">
      <c r="A406" s="24">
        <f t="shared" si="52"/>
        <v>402</v>
      </c>
      <c r="B406" s="24">
        <v>2025</v>
      </c>
      <c r="C406" s="30" t="s">
        <v>459</v>
      </c>
      <c r="D406" s="30" t="s">
        <v>460</v>
      </c>
      <c r="E406" s="38" t="s">
        <v>508</v>
      </c>
      <c r="F406" s="18" t="s">
        <v>509</v>
      </c>
      <c r="G406" s="39" t="s">
        <v>25</v>
      </c>
      <c r="H406" s="18" t="s">
        <v>34</v>
      </c>
      <c r="I406" s="31">
        <v>7846278</v>
      </c>
      <c r="J406" s="43">
        <v>8658713.0099999998</v>
      </c>
      <c r="K406" s="44">
        <v>8658713.0099999998</v>
      </c>
      <c r="L406" s="32">
        <f t="shared" si="56"/>
        <v>7846278</v>
      </c>
      <c r="M406" s="43"/>
      <c r="N406" s="43"/>
      <c r="O406" s="32"/>
      <c r="P406" s="42">
        <f t="shared" si="53"/>
        <v>3138511.2</v>
      </c>
      <c r="Q406" s="34"/>
      <c r="R406" s="34"/>
      <c r="S406" s="35">
        <v>46021</v>
      </c>
      <c r="T406" s="42"/>
      <c r="U406" s="36"/>
      <c r="V406" s="34"/>
      <c r="W406" s="37"/>
    </row>
    <row r="407" spans="1:23" s="29" customFormat="1" ht="30" customHeight="1" x14ac:dyDescent="0.2">
      <c r="A407" s="24">
        <f t="shared" si="52"/>
        <v>403</v>
      </c>
      <c r="B407" s="24">
        <v>2025</v>
      </c>
      <c r="C407" s="30" t="s">
        <v>459</v>
      </c>
      <c r="D407" s="30" t="s">
        <v>460</v>
      </c>
      <c r="E407" s="38" t="s">
        <v>510</v>
      </c>
      <c r="F407" s="18" t="s">
        <v>511</v>
      </c>
      <c r="G407" s="39" t="s">
        <v>25</v>
      </c>
      <c r="H407" s="18" t="s">
        <v>96</v>
      </c>
      <c r="I407" s="31">
        <v>19128648</v>
      </c>
      <c r="J407" s="49">
        <v>7952743.54</v>
      </c>
      <c r="K407" s="50">
        <v>7952743.54</v>
      </c>
      <c r="L407" s="33"/>
      <c r="M407" s="40"/>
      <c r="N407" s="43">
        <f t="shared" si="50"/>
        <v>170188.711756</v>
      </c>
      <c r="O407" s="32"/>
      <c r="P407" s="42">
        <f t="shared" si="53"/>
        <v>0</v>
      </c>
      <c r="Q407" s="34"/>
      <c r="R407" s="34"/>
      <c r="S407" s="35">
        <v>46021</v>
      </c>
      <c r="T407" s="42"/>
      <c r="U407" s="36"/>
      <c r="V407" s="34"/>
      <c r="W407" s="37"/>
    </row>
    <row r="408" spans="1:23" s="29" customFormat="1" ht="30" customHeight="1" x14ac:dyDescent="0.2">
      <c r="A408" s="24">
        <f t="shared" si="52"/>
        <v>404</v>
      </c>
      <c r="B408" s="24">
        <v>2025</v>
      </c>
      <c r="C408" s="30" t="s">
        <v>459</v>
      </c>
      <c r="D408" s="30" t="s">
        <v>460</v>
      </c>
      <c r="E408" s="38" t="s">
        <v>510</v>
      </c>
      <c r="F408" s="18" t="s">
        <v>511</v>
      </c>
      <c r="G408" s="39" t="s">
        <v>25</v>
      </c>
      <c r="H408" s="18" t="s">
        <v>34</v>
      </c>
      <c r="I408" s="31">
        <v>5280822</v>
      </c>
      <c r="J408" s="43">
        <v>5827619.4299999997</v>
      </c>
      <c r="K408" s="44">
        <v>5827619.4299999997</v>
      </c>
      <c r="L408" s="32">
        <f t="shared" si="56"/>
        <v>5280822</v>
      </c>
      <c r="M408" s="43"/>
      <c r="N408" s="43"/>
      <c r="O408" s="32"/>
      <c r="P408" s="42">
        <f t="shared" si="53"/>
        <v>2112328.7999999998</v>
      </c>
      <c r="Q408" s="34"/>
      <c r="R408" s="34"/>
      <c r="S408" s="35">
        <v>46021</v>
      </c>
      <c r="T408" s="42"/>
      <c r="U408" s="36"/>
      <c r="V408" s="34"/>
      <c r="W408" s="37"/>
    </row>
    <row r="409" spans="1:23" s="29" customFormat="1" ht="30" customHeight="1" x14ac:dyDescent="0.2">
      <c r="A409" s="24">
        <f t="shared" si="52"/>
        <v>405</v>
      </c>
      <c r="B409" s="24">
        <v>2025</v>
      </c>
      <c r="C409" s="30" t="s">
        <v>459</v>
      </c>
      <c r="D409" s="30" t="s">
        <v>460</v>
      </c>
      <c r="E409" s="38" t="s">
        <v>512</v>
      </c>
      <c r="F409" s="18" t="s">
        <v>513</v>
      </c>
      <c r="G409" s="39" t="s">
        <v>25</v>
      </c>
      <c r="H409" s="18" t="s">
        <v>42</v>
      </c>
      <c r="I409" s="31">
        <v>1996400</v>
      </c>
      <c r="J409" s="43">
        <v>2203115.2400000002</v>
      </c>
      <c r="K409" s="44">
        <v>2203115.2400000002</v>
      </c>
      <c r="L409" s="32">
        <f t="shared" si="56"/>
        <v>1996400</v>
      </c>
      <c r="M409" s="43"/>
      <c r="N409" s="43"/>
      <c r="O409" s="32"/>
      <c r="P409" s="42">
        <f t="shared" si="53"/>
        <v>798560</v>
      </c>
      <c r="Q409" s="34"/>
      <c r="R409" s="34"/>
      <c r="S409" s="35">
        <v>46021</v>
      </c>
      <c r="T409" s="42"/>
      <c r="U409" s="36"/>
      <c r="V409" s="34"/>
      <c r="W409" s="37"/>
    </row>
    <row r="410" spans="1:23" s="29" customFormat="1" ht="30" customHeight="1" x14ac:dyDescent="0.2">
      <c r="A410" s="24">
        <f t="shared" si="52"/>
        <v>406</v>
      </c>
      <c r="B410" s="24">
        <v>2025</v>
      </c>
      <c r="C410" s="30" t="s">
        <v>459</v>
      </c>
      <c r="D410" s="30" t="s">
        <v>460</v>
      </c>
      <c r="E410" s="38" t="s">
        <v>514</v>
      </c>
      <c r="F410" s="18" t="s">
        <v>515</v>
      </c>
      <c r="G410" s="39" t="s">
        <v>25</v>
      </c>
      <c r="H410" s="18" t="s">
        <v>31</v>
      </c>
      <c r="I410" s="31">
        <v>8432656</v>
      </c>
      <c r="J410" s="43">
        <v>9305806.9299999997</v>
      </c>
      <c r="K410" s="44">
        <v>9305806.9299999997</v>
      </c>
      <c r="L410" s="32">
        <f t="shared" si="56"/>
        <v>8432656</v>
      </c>
      <c r="M410" s="43"/>
      <c r="N410" s="43"/>
      <c r="O410" s="32"/>
      <c r="P410" s="42">
        <f t="shared" si="53"/>
        <v>3373062.4</v>
      </c>
      <c r="Q410" s="34"/>
      <c r="R410" s="34"/>
      <c r="S410" s="35">
        <v>46021</v>
      </c>
      <c r="T410" s="42"/>
      <c r="U410" s="36"/>
      <c r="V410" s="34"/>
      <c r="W410" s="37"/>
    </row>
    <row r="411" spans="1:23" s="29" customFormat="1" ht="30" customHeight="1" x14ac:dyDescent="0.2">
      <c r="A411" s="24">
        <f t="shared" si="52"/>
        <v>407</v>
      </c>
      <c r="B411" s="24">
        <v>2025</v>
      </c>
      <c r="C411" s="30" t="s">
        <v>459</v>
      </c>
      <c r="D411" s="30" t="s">
        <v>460</v>
      </c>
      <c r="E411" s="38" t="s">
        <v>516</v>
      </c>
      <c r="F411" s="18" t="s">
        <v>517</v>
      </c>
      <c r="G411" s="39" t="s">
        <v>25</v>
      </c>
      <c r="H411" s="18" t="s">
        <v>34</v>
      </c>
      <c r="I411" s="31"/>
      <c r="J411" s="43">
        <v>6016073.8499999996</v>
      </c>
      <c r="K411" s="44">
        <f>J411</f>
        <v>6016073.8499999996</v>
      </c>
      <c r="L411" s="32"/>
      <c r="M411" s="43"/>
      <c r="N411" s="43"/>
      <c r="O411" s="32"/>
      <c r="P411" s="42"/>
      <c r="Q411" s="34"/>
      <c r="R411" s="34"/>
      <c r="S411" s="35">
        <v>46021</v>
      </c>
      <c r="T411" s="42"/>
      <c r="U411" s="36"/>
      <c r="V411" s="34"/>
      <c r="W411" s="37"/>
    </row>
    <row r="412" spans="1:23" s="29" customFormat="1" ht="30" customHeight="1" x14ac:dyDescent="0.2">
      <c r="A412" s="24">
        <f t="shared" si="52"/>
        <v>408</v>
      </c>
      <c r="B412" s="24">
        <v>2025</v>
      </c>
      <c r="C412" s="30" t="s">
        <v>459</v>
      </c>
      <c r="D412" s="30" t="s">
        <v>460</v>
      </c>
      <c r="E412" s="38" t="s">
        <v>518</v>
      </c>
      <c r="F412" s="18" t="s">
        <v>519</v>
      </c>
      <c r="G412" s="39" t="s">
        <v>25</v>
      </c>
      <c r="H412" s="18" t="s">
        <v>319</v>
      </c>
      <c r="I412" s="31">
        <v>4520536</v>
      </c>
      <c r="J412" s="43">
        <v>4988610.38</v>
      </c>
      <c r="K412" s="44">
        <v>4988610.38</v>
      </c>
      <c r="L412" s="32">
        <f t="shared" si="56"/>
        <v>4520536</v>
      </c>
      <c r="M412" s="43"/>
      <c r="N412" s="43"/>
      <c r="O412" s="32"/>
      <c r="P412" s="42">
        <f t="shared" si="53"/>
        <v>1808214.4</v>
      </c>
      <c r="Q412" s="34"/>
      <c r="R412" s="34"/>
      <c r="S412" s="35">
        <v>46021</v>
      </c>
      <c r="T412" s="42"/>
      <c r="U412" s="36"/>
      <c r="V412" s="34"/>
      <c r="W412" s="37"/>
    </row>
    <row r="413" spans="1:23" s="29" customFormat="1" ht="30" customHeight="1" x14ac:dyDescent="0.2">
      <c r="A413" s="24">
        <f t="shared" si="52"/>
        <v>409</v>
      </c>
      <c r="B413" s="24">
        <v>2025</v>
      </c>
      <c r="C413" s="30" t="s">
        <v>459</v>
      </c>
      <c r="D413" s="30" t="s">
        <v>460</v>
      </c>
      <c r="E413" s="38" t="s">
        <v>518</v>
      </c>
      <c r="F413" s="18" t="s">
        <v>519</v>
      </c>
      <c r="G413" s="39" t="s">
        <v>25</v>
      </c>
      <c r="H413" s="18" t="s">
        <v>34</v>
      </c>
      <c r="I413" s="31">
        <v>4816272</v>
      </c>
      <c r="J413" s="43">
        <v>5314968.07</v>
      </c>
      <c r="K413" s="44">
        <v>5314968.07</v>
      </c>
      <c r="L413" s="32">
        <f t="shared" si="56"/>
        <v>4816272</v>
      </c>
      <c r="M413" s="43"/>
      <c r="N413" s="43"/>
      <c r="O413" s="32"/>
      <c r="P413" s="42">
        <f t="shared" si="53"/>
        <v>1926508.8</v>
      </c>
      <c r="Q413" s="34"/>
      <c r="R413" s="34"/>
      <c r="S413" s="35">
        <v>46021</v>
      </c>
      <c r="T413" s="42"/>
      <c r="U413" s="36"/>
      <c r="V413" s="34"/>
      <c r="W413" s="37"/>
    </row>
    <row r="414" spans="1:23" s="29" customFormat="1" ht="30" customHeight="1" x14ac:dyDescent="0.2">
      <c r="A414" s="24">
        <f t="shared" si="52"/>
        <v>410</v>
      </c>
      <c r="B414" s="24">
        <v>2025</v>
      </c>
      <c r="C414" s="30" t="s">
        <v>459</v>
      </c>
      <c r="D414" s="30" t="s">
        <v>460</v>
      </c>
      <c r="E414" s="38" t="s">
        <v>520</v>
      </c>
      <c r="F414" s="18" t="s">
        <v>521</v>
      </c>
      <c r="G414" s="39" t="s">
        <v>25</v>
      </c>
      <c r="H414" s="18" t="s">
        <v>31</v>
      </c>
      <c r="I414" s="31">
        <v>13934448</v>
      </c>
      <c r="J414" s="43">
        <v>15377276.48</v>
      </c>
      <c r="K414" s="44">
        <v>15377276.48</v>
      </c>
      <c r="L414" s="32">
        <f t="shared" si="56"/>
        <v>13934448</v>
      </c>
      <c r="M414" s="43"/>
      <c r="N414" s="43"/>
      <c r="O414" s="32"/>
      <c r="P414" s="42">
        <f t="shared" si="53"/>
        <v>5573779.2000000002</v>
      </c>
      <c r="Q414" s="34"/>
      <c r="R414" s="34"/>
      <c r="S414" s="35">
        <v>46021</v>
      </c>
      <c r="T414" s="42"/>
      <c r="U414" s="36"/>
      <c r="V414" s="34"/>
      <c r="W414" s="37"/>
    </row>
    <row r="415" spans="1:23" s="29" customFormat="1" ht="30" customHeight="1" x14ac:dyDescent="0.2">
      <c r="A415" s="24">
        <f t="shared" si="52"/>
        <v>411</v>
      </c>
      <c r="B415" s="24">
        <v>2025</v>
      </c>
      <c r="C415" s="30" t="s">
        <v>459</v>
      </c>
      <c r="D415" s="30" t="s">
        <v>460</v>
      </c>
      <c r="E415" s="38" t="s">
        <v>522</v>
      </c>
      <c r="F415" s="18" t="s">
        <v>523</v>
      </c>
      <c r="G415" s="39" t="s">
        <v>25</v>
      </c>
      <c r="H415" s="18" t="s">
        <v>319</v>
      </c>
      <c r="I415" s="31">
        <v>4952067</v>
      </c>
      <c r="J415" s="43">
        <v>5464823.8300000001</v>
      </c>
      <c r="K415" s="44">
        <v>5464823.8300000001</v>
      </c>
      <c r="L415" s="32">
        <f t="shared" si="56"/>
        <v>4952067</v>
      </c>
      <c r="M415" s="43"/>
      <c r="N415" s="43"/>
      <c r="O415" s="32"/>
      <c r="P415" s="42">
        <f t="shared" si="53"/>
        <v>1980826.8</v>
      </c>
      <c r="Q415" s="34"/>
      <c r="R415" s="34"/>
      <c r="S415" s="35">
        <v>46021</v>
      </c>
      <c r="T415" s="42"/>
      <c r="U415" s="36"/>
      <c r="V415" s="34"/>
      <c r="W415" s="37"/>
    </row>
    <row r="416" spans="1:23" s="29" customFormat="1" ht="30" customHeight="1" x14ac:dyDescent="0.2">
      <c r="A416" s="24">
        <f t="shared" si="52"/>
        <v>412</v>
      </c>
      <c r="B416" s="24">
        <v>2025</v>
      </c>
      <c r="C416" s="30" t="s">
        <v>459</v>
      </c>
      <c r="D416" s="30" t="s">
        <v>460</v>
      </c>
      <c r="E416" s="38" t="s">
        <v>524</v>
      </c>
      <c r="F416" s="18" t="s">
        <v>525</v>
      </c>
      <c r="G416" s="39" t="s">
        <v>25</v>
      </c>
      <c r="H416" s="18" t="s">
        <v>319</v>
      </c>
      <c r="I416" s="31">
        <v>2516640</v>
      </c>
      <c r="J416" s="43">
        <v>2777222.97</v>
      </c>
      <c r="K416" s="44">
        <v>2777222.97</v>
      </c>
      <c r="L416" s="32">
        <f t="shared" si="56"/>
        <v>2516640</v>
      </c>
      <c r="M416" s="43"/>
      <c r="N416" s="43"/>
      <c r="O416" s="32"/>
      <c r="P416" s="42">
        <f t="shared" si="53"/>
        <v>1006656</v>
      </c>
      <c r="Q416" s="34"/>
      <c r="R416" s="34"/>
      <c r="S416" s="35">
        <v>46021</v>
      </c>
      <c r="T416" s="42"/>
      <c r="U416" s="36"/>
      <c r="V416" s="34"/>
      <c r="W416" s="37"/>
    </row>
    <row r="417" spans="1:23" s="29" customFormat="1" ht="30" customHeight="1" x14ac:dyDescent="0.2">
      <c r="A417" s="24">
        <f t="shared" si="52"/>
        <v>413</v>
      </c>
      <c r="B417" s="24">
        <v>2024</v>
      </c>
      <c r="C417" s="30" t="s">
        <v>459</v>
      </c>
      <c r="D417" s="30" t="s">
        <v>477</v>
      </c>
      <c r="E417" s="30" t="s">
        <v>526</v>
      </c>
      <c r="F417" s="25" t="s">
        <v>527</v>
      </c>
      <c r="G417" s="24" t="s">
        <v>25</v>
      </c>
      <c r="H417" s="25" t="s">
        <v>528</v>
      </c>
      <c r="I417" s="31">
        <v>933306</v>
      </c>
      <c r="J417" s="42">
        <f>IF(P417&gt;0,P417,L417)</f>
        <v>933306</v>
      </c>
      <c r="K417" s="27">
        <f>IF(P417&gt;0,P417,L417)</f>
        <v>933306</v>
      </c>
      <c r="L417" s="32">
        <f t="shared" si="56"/>
        <v>933306</v>
      </c>
      <c r="M417" s="32"/>
      <c r="N417" s="32"/>
      <c r="O417" s="32"/>
      <c r="P417" s="34"/>
      <c r="Q417" s="34"/>
      <c r="R417" s="34"/>
      <c r="S417" s="35">
        <v>46021</v>
      </c>
      <c r="T417" s="34"/>
      <c r="U417" s="36"/>
      <c r="V417" s="34"/>
      <c r="W417" s="37"/>
    </row>
    <row r="418" spans="1:23" s="29" customFormat="1" ht="30" customHeight="1" x14ac:dyDescent="0.2">
      <c r="A418" s="24">
        <f t="shared" si="52"/>
        <v>414</v>
      </c>
      <c r="B418" s="24">
        <v>2024</v>
      </c>
      <c r="C418" s="30" t="s">
        <v>459</v>
      </c>
      <c r="D418" s="30" t="s">
        <v>477</v>
      </c>
      <c r="E418" s="30" t="s">
        <v>526</v>
      </c>
      <c r="F418" s="25" t="s">
        <v>527</v>
      </c>
      <c r="G418" s="24" t="s">
        <v>25</v>
      </c>
      <c r="H418" s="25" t="s">
        <v>529</v>
      </c>
      <c r="I418" s="31">
        <v>11699616</v>
      </c>
      <c r="J418" s="42">
        <v>12329844</v>
      </c>
      <c r="K418" s="27">
        <v>12329844</v>
      </c>
      <c r="L418" s="32">
        <f t="shared" si="56"/>
        <v>11699616</v>
      </c>
      <c r="M418" s="32"/>
      <c r="N418" s="32">
        <f t="shared" ref="N418:N425" si="59">J418*0.0214</f>
        <v>263858.66159999999</v>
      </c>
      <c r="O418" s="26">
        <v>3</v>
      </c>
      <c r="P418" s="34"/>
      <c r="Q418" s="34"/>
      <c r="R418" s="34"/>
      <c r="S418" s="35">
        <v>46021</v>
      </c>
      <c r="T418" s="34"/>
      <c r="U418" s="36"/>
      <c r="V418" s="34"/>
      <c r="W418" s="37"/>
    </row>
    <row r="419" spans="1:23" s="29" customFormat="1" ht="30" customHeight="1" x14ac:dyDescent="0.2">
      <c r="A419" s="24">
        <f t="shared" si="52"/>
        <v>415</v>
      </c>
      <c r="B419" s="24">
        <v>2024</v>
      </c>
      <c r="C419" s="30" t="s">
        <v>459</v>
      </c>
      <c r="D419" s="30" t="s">
        <v>477</v>
      </c>
      <c r="E419" s="30" t="s">
        <v>526</v>
      </c>
      <c r="F419" s="25" t="s">
        <v>527</v>
      </c>
      <c r="G419" s="24" t="s">
        <v>25</v>
      </c>
      <c r="H419" s="25" t="s">
        <v>530</v>
      </c>
      <c r="I419" s="31">
        <v>270630</v>
      </c>
      <c r="J419" s="42">
        <v>286512</v>
      </c>
      <c r="K419" s="27">
        <v>286512</v>
      </c>
      <c r="L419" s="32">
        <f t="shared" si="56"/>
        <v>270630</v>
      </c>
      <c r="M419" s="32"/>
      <c r="N419" s="32"/>
      <c r="O419" s="32"/>
      <c r="P419" s="34"/>
      <c r="Q419" s="34"/>
      <c r="R419" s="34"/>
      <c r="S419" s="35">
        <v>46021</v>
      </c>
      <c r="T419" s="34"/>
      <c r="U419" s="36"/>
      <c r="V419" s="34"/>
      <c r="W419" s="37"/>
    </row>
    <row r="420" spans="1:23" s="29" customFormat="1" ht="30" customHeight="1" x14ac:dyDescent="0.2">
      <c r="A420" s="24">
        <f t="shared" si="52"/>
        <v>416</v>
      </c>
      <c r="B420" s="24">
        <v>2024</v>
      </c>
      <c r="C420" s="30" t="s">
        <v>459</v>
      </c>
      <c r="D420" s="30" t="s">
        <v>460</v>
      </c>
      <c r="E420" s="30" t="s">
        <v>531</v>
      </c>
      <c r="F420" s="25" t="s">
        <v>532</v>
      </c>
      <c r="G420" s="24" t="s">
        <v>25</v>
      </c>
      <c r="H420" s="25" t="s">
        <v>26</v>
      </c>
      <c r="I420" s="31">
        <v>5839452.8443193277</v>
      </c>
      <c r="J420" s="42">
        <f>IF(P420&gt;0,P420,L420)</f>
        <v>5839452.8443193277</v>
      </c>
      <c r="K420" s="27">
        <f>IF(P420&gt;0,P420,L420)</f>
        <v>5839452.8443193277</v>
      </c>
      <c r="L420" s="32">
        <f t="shared" si="56"/>
        <v>5839452.8443193277</v>
      </c>
      <c r="M420" s="32"/>
      <c r="N420" s="32">
        <f t="shared" si="59"/>
        <v>124964.2908684336</v>
      </c>
      <c r="O420" s="32"/>
      <c r="P420" s="34"/>
      <c r="Q420" s="34"/>
      <c r="R420" s="34"/>
      <c r="S420" s="35">
        <v>46021</v>
      </c>
      <c r="T420" s="34"/>
      <c r="U420" s="36"/>
      <c r="V420" s="34"/>
      <c r="W420" s="37"/>
    </row>
    <row r="421" spans="1:23" s="29" customFormat="1" ht="30" customHeight="1" x14ac:dyDescent="0.2">
      <c r="A421" s="24">
        <f t="shared" ref="A421:A484" si="60">A420+1</f>
        <v>417</v>
      </c>
      <c r="B421" s="24">
        <v>2025</v>
      </c>
      <c r="C421" s="30" t="s">
        <v>459</v>
      </c>
      <c r="D421" s="30" t="s">
        <v>460</v>
      </c>
      <c r="E421" s="38" t="s">
        <v>533</v>
      </c>
      <c r="F421" s="18" t="s">
        <v>534</v>
      </c>
      <c r="G421" s="39" t="s">
        <v>25</v>
      </c>
      <c r="H421" s="18" t="s">
        <v>96</v>
      </c>
      <c r="I421" s="31">
        <v>10423457</v>
      </c>
      <c r="J421" s="43">
        <v>11502743.43</v>
      </c>
      <c r="K421" s="44">
        <v>11502743.43</v>
      </c>
      <c r="L421" s="32">
        <f t="shared" si="56"/>
        <v>10423457</v>
      </c>
      <c r="M421" s="43"/>
      <c r="N421" s="43">
        <f t="shared" si="59"/>
        <v>246158.70940199998</v>
      </c>
      <c r="O421" s="32"/>
      <c r="P421" s="42">
        <f t="shared" si="53"/>
        <v>4169382.8</v>
      </c>
      <c r="Q421" s="34"/>
      <c r="R421" s="34"/>
      <c r="S421" s="35">
        <v>46021</v>
      </c>
      <c r="T421" s="42"/>
      <c r="U421" s="36"/>
      <c r="V421" s="34"/>
      <c r="W421" s="37"/>
    </row>
    <row r="422" spans="1:23" s="29" customFormat="1" ht="30" customHeight="1" x14ac:dyDescent="0.2">
      <c r="A422" s="24">
        <f t="shared" si="60"/>
        <v>418</v>
      </c>
      <c r="B422" s="24">
        <v>2025</v>
      </c>
      <c r="C422" s="30" t="s">
        <v>459</v>
      </c>
      <c r="D422" s="30" t="s">
        <v>460</v>
      </c>
      <c r="E422" s="38" t="s">
        <v>533</v>
      </c>
      <c r="F422" s="18" t="s">
        <v>534</v>
      </c>
      <c r="G422" s="39" t="s">
        <v>25</v>
      </c>
      <c r="H422" s="18" t="s">
        <v>34</v>
      </c>
      <c r="I422" s="31">
        <v>1778058</v>
      </c>
      <c r="J422" s="43">
        <v>1962165.24</v>
      </c>
      <c r="K422" s="44">
        <v>1962165.24</v>
      </c>
      <c r="L422" s="32">
        <f t="shared" si="56"/>
        <v>1778058</v>
      </c>
      <c r="M422" s="43"/>
      <c r="N422" s="43"/>
      <c r="O422" s="32"/>
      <c r="P422" s="42">
        <f t="shared" si="53"/>
        <v>711223.2</v>
      </c>
      <c r="Q422" s="34"/>
      <c r="R422" s="34"/>
      <c r="S422" s="35">
        <v>46021</v>
      </c>
      <c r="T422" s="42"/>
      <c r="U422" s="36"/>
      <c r="V422" s="34"/>
      <c r="W422" s="37"/>
    </row>
    <row r="423" spans="1:23" s="29" customFormat="1" ht="30" customHeight="1" x14ac:dyDescent="0.2">
      <c r="A423" s="24">
        <f t="shared" si="60"/>
        <v>419</v>
      </c>
      <c r="B423" s="24">
        <v>2024</v>
      </c>
      <c r="C423" s="30" t="s">
        <v>459</v>
      </c>
      <c r="D423" s="30" t="s">
        <v>460</v>
      </c>
      <c r="E423" s="30" t="s">
        <v>535</v>
      </c>
      <c r="F423" s="25" t="s">
        <v>536</v>
      </c>
      <c r="G423" s="24" t="s">
        <v>25</v>
      </c>
      <c r="H423" s="25" t="s">
        <v>78</v>
      </c>
      <c r="I423" s="31">
        <v>18280332</v>
      </c>
      <c r="J423" s="54">
        <v>3499224</v>
      </c>
      <c r="K423" s="55">
        <v>1547940.6</v>
      </c>
      <c r="L423" s="33">
        <v>1951283.4</v>
      </c>
      <c r="M423" s="33">
        <v>1951283.4</v>
      </c>
      <c r="N423" s="32">
        <f t="shared" si="59"/>
        <v>74883.393599999996</v>
      </c>
      <c r="O423" s="32"/>
      <c r="P423" s="34"/>
      <c r="Q423" s="34"/>
      <c r="R423" s="34"/>
      <c r="S423" s="35">
        <v>46021</v>
      </c>
      <c r="T423" s="34"/>
      <c r="U423" s="36"/>
      <c r="V423" s="34"/>
      <c r="W423" s="37"/>
    </row>
    <row r="424" spans="1:23" s="29" customFormat="1" ht="30" customHeight="1" x14ac:dyDescent="0.2">
      <c r="A424" s="24">
        <f t="shared" si="60"/>
        <v>420</v>
      </c>
      <c r="B424" s="24">
        <v>2024</v>
      </c>
      <c r="C424" s="30" t="s">
        <v>459</v>
      </c>
      <c r="D424" s="30" t="s">
        <v>460</v>
      </c>
      <c r="E424" s="30" t="s">
        <v>537</v>
      </c>
      <c r="F424" s="25" t="s">
        <v>538</v>
      </c>
      <c r="G424" s="24" t="s">
        <v>25</v>
      </c>
      <c r="H424" s="25" t="s">
        <v>26</v>
      </c>
      <c r="I424" s="31">
        <v>6393874.5955619989</v>
      </c>
      <c r="J424" s="42">
        <f t="shared" ref="J424:J435" si="61">IF(P424&gt;0,P424,L424)</f>
        <v>6393874.5955619989</v>
      </c>
      <c r="K424" s="27">
        <f>IF(P424&gt;0,P424,L424)</f>
        <v>6393874.5955619989</v>
      </c>
      <c r="L424" s="32">
        <f t="shared" si="56"/>
        <v>6393874.5955619989</v>
      </c>
      <c r="M424" s="32"/>
      <c r="N424" s="32">
        <f t="shared" si="59"/>
        <v>136828.91634502678</v>
      </c>
      <c r="O424" s="32"/>
      <c r="P424" s="34"/>
      <c r="Q424" s="34"/>
      <c r="R424" s="34"/>
      <c r="S424" s="35">
        <v>46021</v>
      </c>
      <c r="T424" s="34"/>
      <c r="U424" s="36"/>
      <c r="V424" s="34"/>
      <c r="W424" s="37"/>
    </row>
    <row r="425" spans="1:23" s="29" customFormat="1" ht="30" customHeight="1" x14ac:dyDescent="0.2">
      <c r="A425" s="24">
        <f t="shared" si="60"/>
        <v>421</v>
      </c>
      <c r="B425" s="24">
        <v>2024</v>
      </c>
      <c r="C425" s="30" t="s">
        <v>459</v>
      </c>
      <c r="D425" s="30" t="s">
        <v>460</v>
      </c>
      <c r="E425" s="30" t="s">
        <v>537</v>
      </c>
      <c r="F425" s="25" t="s">
        <v>538</v>
      </c>
      <c r="G425" s="24" t="s">
        <v>25</v>
      </c>
      <c r="H425" s="25" t="s">
        <v>78</v>
      </c>
      <c r="I425" s="31">
        <v>4076678.0668229847</v>
      </c>
      <c r="J425" s="54">
        <v>3059097.94</v>
      </c>
      <c r="K425" s="55">
        <v>1002895.8999999999</v>
      </c>
      <c r="L425" s="33">
        <v>2056202.04</v>
      </c>
      <c r="M425" s="33">
        <v>2056202.04</v>
      </c>
      <c r="N425" s="32">
        <f t="shared" si="59"/>
        <v>65464.695915999997</v>
      </c>
      <c r="O425" s="32"/>
      <c r="P425" s="34"/>
      <c r="Q425" s="34"/>
      <c r="R425" s="34"/>
      <c r="S425" s="35">
        <v>46021</v>
      </c>
      <c r="T425" s="34"/>
      <c r="U425" s="36"/>
      <c r="V425" s="34"/>
      <c r="W425" s="37"/>
    </row>
    <row r="426" spans="1:23" s="29" customFormat="1" ht="30" customHeight="1" x14ac:dyDescent="0.2">
      <c r="A426" s="24">
        <f t="shared" si="60"/>
        <v>422</v>
      </c>
      <c r="B426" s="24">
        <v>2025</v>
      </c>
      <c r="C426" s="30" t="s">
        <v>459</v>
      </c>
      <c r="D426" s="30" t="s">
        <v>460</v>
      </c>
      <c r="E426" s="38" t="s">
        <v>539</v>
      </c>
      <c r="F426" s="18" t="s">
        <v>540</v>
      </c>
      <c r="G426" s="39" t="s">
        <v>25</v>
      </c>
      <c r="H426" s="18" t="s">
        <v>129</v>
      </c>
      <c r="I426" s="31">
        <v>1212796</v>
      </c>
      <c r="J426" s="43">
        <v>1338373.75</v>
      </c>
      <c r="K426" s="44">
        <v>1338373.75</v>
      </c>
      <c r="L426" s="32">
        <f t="shared" si="56"/>
        <v>1212796</v>
      </c>
      <c r="M426" s="43"/>
      <c r="N426" s="43"/>
      <c r="O426" s="32"/>
      <c r="P426" s="42">
        <f t="shared" si="53"/>
        <v>485118.4</v>
      </c>
      <c r="Q426" s="34"/>
      <c r="R426" s="34"/>
      <c r="S426" s="35">
        <v>46021</v>
      </c>
      <c r="T426" s="42"/>
      <c r="U426" s="36"/>
      <c r="V426" s="34"/>
      <c r="W426" s="37"/>
    </row>
    <row r="427" spans="1:23" s="29" customFormat="1" ht="30" customHeight="1" x14ac:dyDescent="0.2">
      <c r="A427" s="24">
        <f t="shared" si="60"/>
        <v>423</v>
      </c>
      <c r="B427" s="24">
        <v>2024</v>
      </c>
      <c r="C427" s="30" t="s">
        <v>459</v>
      </c>
      <c r="D427" s="30" t="s">
        <v>460</v>
      </c>
      <c r="E427" s="30" t="s">
        <v>541</v>
      </c>
      <c r="F427" s="25" t="s">
        <v>542</v>
      </c>
      <c r="G427" s="24" t="s">
        <v>25</v>
      </c>
      <c r="H427" s="25" t="s">
        <v>319</v>
      </c>
      <c r="I427" s="31">
        <v>2405360</v>
      </c>
      <c r="J427" s="42">
        <f t="shared" si="61"/>
        <v>962144</v>
      </c>
      <c r="K427" s="27">
        <f>IF(P427&gt;0,P427,L427)</f>
        <v>962144</v>
      </c>
      <c r="L427" s="32">
        <f t="shared" si="56"/>
        <v>2405360</v>
      </c>
      <c r="M427" s="32"/>
      <c r="N427" s="32"/>
      <c r="O427" s="32"/>
      <c r="P427" s="42">
        <f t="shared" si="53"/>
        <v>962144</v>
      </c>
      <c r="Q427" s="34"/>
      <c r="R427" s="34"/>
      <c r="S427" s="35">
        <v>46021</v>
      </c>
      <c r="T427" s="34"/>
      <c r="U427" s="36"/>
      <c r="V427" s="34"/>
      <c r="W427" s="37"/>
    </row>
    <row r="428" spans="1:23" s="29" customFormat="1" ht="30" customHeight="1" x14ac:dyDescent="0.2">
      <c r="A428" s="24">
        <f t="shared" si="60"/>
        <v>424</v>
      </c>
      <c r="B428" s="24">
        <v>2024</v>
      </c>
      <c r="C428" s="30" t="s">
        <v>459</v>
      </c>
      <c r="D428" s="30" t="s">
        <v>460</v>
      </c>
      <c r="E428" s="30" t="s">
        <v>541</v>
      </c>
      <c r="F428" s="25" t="s">
        <v>542</v>
      </c>
      <c r="G428" s="24" t="s">
        <v>25</v>
      </c>
      <c r="H428" s="25" t="s">
        <v>26</v>
      </c>
      <c r="I428" s="31">
        <v>9361789</v>
      </c>
      <c r="J428" s="42">
        <v>9361789</v>
      </c>
      <c r="K428" s="27">
        <v>9361789</v>
      </c>
      <c r="L428" s="32">
        <f t="shared" si="56"/>
        <v>9361789</v>
      </c>
      <c r="M428" s="32"/>
      <c r="N428" s="32">
        <f>K428*0.0214</f>
        <v>200342.28459999998</v>
      </c>
      <c r="O428" s="32"/>
      <c r="P428" s="42">
        <f t="shared" si="53"/>
        <v>3744715.6</v>
      </c>
      <c r="Q428" s="34"/>
      <c r="R428" s="34"/>
      <c r="S428" s="35">
        <v>46021</v>
      </c>
      <c r="T428" s="34"/>
      <c r="U428" s="36"/>
      <c r="V428" s="34"/>
      <c r="W428" s="37"/>
    </row>
    <row r="429" spans="1:23" s="29" customFormat="1" ht="30" customHeight="1" x14ac:dyDescent="0.2">
      <c r="A429" s="24">
        <f t="shared" si="60"/>
        <v>425</v>
      </c>
      <c r="B429" s="24">
        <v>2025</v>
      </c>
      <c r="C429" s="30" t="s">
        <v>459</v>
      </c>
      <c r="D429" s="30" t="s">
        <v>460</v>
      </c>
      <c r="E429" s="38" t="s">
        <v>543</v>
      </c>
      <c r="F429" s="18" t="s">
        <v>544</v>
      </c>
      <c r="G429" s="39" t="s">
        <v>25</v>
      </c>
      <c r="H429" s="18" t="s">
        <v>319</v>
      </c>
      <c r="I429" s="31">
        <v>12398276</v>
      </c>
      <c r="J429" s="43">
        <v>13682043.09</v>
      </c>
      <c r="K429" s="44">
        <v>13682043.09</v>
      </c>
      <c r="L429" s="32">
        <f t="shared" si="56"/>
        <v>12398276</v>
      </c>
      <c r="M429" s="43"/>
      <c r="N429" s="43"/>
      <c r="O429" s="32"/>
      <c r="P429" s="42">
        <f t="shared" ref="P429:P491" si="62">L429/2.5</f>
        <v>4959310.4000000004</v>
      </c>
      <c r="Q429" s="34"/>
      <c r="R429" s="34"/>
      <c r="S429" s="35">
        <v>46021</v>
      </c>
      <c r="T429" s="42"/>
      <c r="U429" s="36"/>
      <c r="V429" s="34"/>
      <c r="W429" s="37"/>
    </row>
    <row r="430" spans="1:23" s="29" customFormat="1" ht="30" customHeight="1" x14ac:dyDescent="0.2">
      <c r="A430" s="24">
        <f t="shared" si="60"/>
        <v>426</v>
      </c>
      <c r="B430" s="24">
        <v>2025</v>
      </c>
      <c r="C430" s="30" t="s">
        <v>459</v>
      </c>
      <c r="D430" s="30" t="s">
        <v>460</v>
      </c>
      <c r="E430" s="38" t="s">
        <v>543</v>
      </c>
      <c r="F430" s="18" t="s">
        <v>544</v>
      </c>
      <c r="G430" s="39" t="s">
        <v>25</v>
      </c>
      <c r="H430" s="18" t="s">
        <v>34</v>
      </c>
      <c r="I430" s="31">
        <v>3767016</v>
      </c>
      <c r="J430" s="43">
        <v>4157067.9</v>
      </c>
      <c r="K430" s="44">
        <v>4157067.9</v>
      </c>
      <c r="L430" s="32">
        <f t="shared" si="56"/>
        <v>3767016</v>
      </c>
      <c r="M430" s="43"/>
      <c r="N430" s="43"/>
      <c r="O430" s="32"/>
      <c r="P430" s="42">
        <f t="shared" si="62"/>
        <v>1506806.4</v>
      </c>
      <c r="Q430" s="34"/>
      <c r="R430" s="34"/>
      <c r="S430" s="35">
        <v>46021</v>
      </c>
      <c r="T430" s="42"/>
      <c r="U430" s="36"/>
      <c r="V430" s="34"/>
      <c r="W430" s="37"/>
    </row>
    <row r="431" spans="1:23" s="29" customFormat="1" ht="30" customHeight="1" x14ac:dyDescent="0.2">
      <c r="A431" s="24">
        <f t="shared" si="60"/>
        <v>427</v>
      </c>
      <c r="B431" s="24">
        <v>2025</v>
      </c>
      <c r="C431" s="30" t="s">
        <v>459</v>
      </c>
      <c r="D431" s="30" t="s">
        <v>460</v>
      </c>
      <c r="E431" s="30" t="s">
        <v>545</v>
      </c>
      <c r="F431" s="18" t="s">
        <v>546</v>
      </c>
      <c r="G431" s="39" t="s">
        <v>25</v>
      </c>
      <c r="H431" s="18" t="s">
        <v>319</v>
      </c>
      <c r="I431" s="31">
        <v>12398276</v>
      </c>
      <c r="J431" s="43">
        <v>13682043.09</v>
      </c>
      <c r="K431" s="44">
        <v>13682043.09</v>
      </c>
      <c r="L431" s="32">
        <f t="shared" si="56"/>
        <v>12398276</v>
      </c>
      <c r="M431" s="43"/>
      <c r="N431" s="43"/>
      <c r="O431" s="32"/>
      <c r="P431" s="42">
        <f t="shared" si="62"/>
        <v>4959310.4000000004</v>
      </c>
      <c r="Q431" s="34"/>
      <c r="R431" s="34"/>
      <c r="S431" s="35">
        <v>46021</v>
      </c>
      <c r="T431" s="42"/>
      <c r="U431" s="36"/>
      <c r="V431" s="34"/>
      <c r="W431" s="37"/>
    </row>
    <row r="432" spans="1:23" s="29" customFormat="1" ht="30" customHeight="1" x14ac:dyDescent="0.2">
      <c r="A432" s="24">
        <f t="shared" si="60"/>
        <v>428</v>
      </c>
      <c r="B432" s="24">
        <v>2025</v>
      </c>
      <c r="C432" s="30" t="s">
        <v>459</v>
      </c>
      <c r="D432" s="30" t="s">
        <v>460</v>
      </c>
      <c r="E432" s="30" t="s">
        <v>545</v>
      </c>
      <c r="F432" s="18" t="s">
        <v>546</v>
      </c>
      <c r="G432" s="39" t="s">
        <v>25</v>
      </c>
      <c r="H432" s="18" t="s">
        <v>34</v>
      </c>
      <c r="I432" s="31">
        <v>3767016</v>
      </c>
      <c r="J432" s="43">
        <v>4157067.9</v>
      </c>
      <c r="K432" s="44">
        <v>4157067.9</v>
      </c>
      <c r="L432" s="32">
        <f t="shared" si="56"/>
        <v>3767016</v>
      </c>
      <c r="M432" s="43"/>
      <c r="N432" s="43"/>
      <c r="O432" s="32"/>
      <c r="P432" s="42">
        <f t="shared" si="62"/>
        <v>1506806.4</v>
      </c>
      <c r="Q432" s="34"/>
      <c r="R432" s="34"/>
      <c r="S432" s="35">
        <v>46021</v>
      </c>
      <c r="T432" s="42"/>
      <c r="U432" s="36"/>
      <c r="V432" s="34"/>
      <c r="W432" s="37"/>
    </row>
    <row r="433" spans="1:23" ht="30" customHeight="1" x14ac:dyDescent="0.2">
      <c r="A433" s="24">
        <f t="shared" si="60"/>
        <v>429</v>
      </c>
      <c r="B433" s="39">
        <v>2023</v>
      </c>
      <c r="C433" s="38" t="s">
        <v>459</v>
      </c>
      <c r="D433" s="38" t="s">
        <v>477</v>
      </c>
      <c r="E433" s="38" t="s">
        <v>547</v>
      </c>
      <c r="F433" s="18" t="s">
        <v>548</v>
      </c>
      <c r="G433" s="39" t="s">
        <v>25</v>
      </c>
      <c r="H433" s="18" t="s">
        <v>528</v>
      </c>
      <c r="I433" s="31">
        <v>891411</v>
      </c>
      <c r="J433" s="32">
        <f t="shared" si="61"/>
        <v>891411</v>
      </c>
      <c r="K433" s="32">
        <f t="shared" ref="K433:K496" si="63">IF(P433&gt;0,P433,L433)</f>
        <v>891411</v>
      </c>
      <c r="L433" s="32">
        <f t="shared" si="56"/>
        <v>891411</v>
      </c>
      <c r="M433" s="32"/>
      <c r="N433" s="32"/>
      <c r="O433" s="32"/>
      <c r="P433" s="34"/>
      <c r="Q433" s="34"/>
      <c r="R433" s="34"/>
      <c r="S433" s="35">
        <v>46021</v>
      </c>
      <c r="T433" s="46"/>
      <c r="U433" s="36"/>
      <c r="V433" s="46"/>
      <c r="W433" s="37"/>
    </row>
    <row r="434" spans="1:23" ht="30" customHeight="1" x14ac:dyDescent="0.2">
      <c r="A434" s="24">
        <f t="shared" si="60"/>
        <v>430</v>
      </c>
      <c r="B434" s="39">
        <v>2023</v>
      </c>
      <c r="C434" s="38" t="s">
        <v>459</v>
      </c>
      <c r="D434" s="38" t="s">
        <v>477</v>
      </c>
      <c r="E434" s="38" t="s">
        <v>547</v>
      </c>
      <c r="F434" s="18" t="s">
        <v>548</v>
      </c>
      <c r="G434" s="39" t="s">
        <v>25</v>
      </c>
      <c r="H434" s="18" t="s">
        <v>529</v>
      </c>
      <c r="I434" s="31">
        <v>11776356</v>
      </c>
      <c r="J434" s="32">
        <f t="shared" si="61"/>
        <v>11776356</v>
      </c>
      <c r="K434" s="32">
        <f t="shared" si="63"/>
        <v>11776356</v>
      </c>
      <c r="L434" s="32">
        <f t="shared" si="56"/>
        <v>11776356</v>
      </c>
      <c r="M434" s="32"/>
      <c r="N434" s="32">
        <f>J434*0.0214</f>
        <v>252014.0184</v>
      </c>
      <c r="O434" s="26">
        <v>3</v>
      </c>
      <c r="P434" s="34"/>
      <c r="Q434" s="34"/>
      <c r="R434" s="34"/>
      <c r="S434" s="35">
        <v>46021</v>
      </c>
      <c r="T434" s="46"/>
      <c r="U434" s="36"/>
      <c r="V434" s="46"/>
      <c r="W434" s="37"/>
    </row>
    <row r="435" spans="1:23" ht="30" customHeight="1" x14ac:dyDescent="0.2">
      <c r="A435" s="24">
        <f t="shared" si="60"/>
        <v>431</v>
      </c>
      <c r="B435" s="39">
        <v>2023</v>
      </c>
      <c r="C435" s="38" t="s">
        <v>459</v>
      </c>
      <c r="D435" s="38" t="s">
        <v>477</v>
      </c>
      <c r="E435" s="38" t="s">
        <v>547</v>
      </c>
      <c r="F435" s="18" t="s">
        <v>548</v>
      </c>
      <c r="G435" s="39" t="s">
        <v>25</v>
      </c>
      <c r="H435" s="18" t="s">
        <v>530</v>
      </c>
      <c r="I435" s="31">
        <v>273648</v>
      </c>
      <c r="J435" s="32">
        <f t="shared" si="61"/>
        <v>273648</v>
      </c>
      <c r="K435" s="32">
        <f t="shared" si="63"/>
        <v>273648</v>
      </c>
      <c r="L435" s="32">
        <f t="shared" si="56"/>
        <v>273648</v>
      </c>
      <c r="M435" s="32"/>
      <c r="N435" s="32"/>
      <c r="O435" s="32"/>
      <c r="P435" s="34"/>
      <c r="Q435" s="34"/>
      <c r="R435" s="34"/>
      <c r="S435" s="35">
        <v>46021</v>
      </c>
      <c r="T435" s="46"/>
      <c r="U435" s="36"/>
      <c r="V435" s="46"/>
      <c r="W435" s="37"/>
    </row>
    <row r="436" spans="1:23" s="29" customFormat="1" ht="30" customHeight="1" x14ac:dyDescent="0.2">
      <c r="A436" s="24">
        <f t="shared" si="60"/>
        <v>432</v>
      </c>
      <c r="B436" s="24">
        <v>2024</v>
      </c>
      <c r="C436" s="30" t="s">
        <v>459</v>
      </c>
      <c r="D436" s="30" t="s">
        <v>460</v>
      </c>
      <c r="E436" s="30" t="s">
        <v>549</v>
      </c>
      <c r="F436" s="25" t="s">
        <v>550</v>
      </c>
      <c r="G436" s="24" t="s">
        <v>25</v>
      </c>
      <c r="H436" s="25" t="s">
        <v>37</v>
      </c>
      <c r="I436" s="31">
        <v>26469636.824439466</v>
      </c>
      <c r="J436" s="42">
        <f>K436+M436</f>
        <v>48521753.659999996</v>
      </c>
      <c r="K436" s="27">
        <v>24260876.829999998</v>
      </c>
      <c r="L436" s="32">
        <f t="shared" si="56"/>
        <v>26469636.824439466</v>
      </c>
      <c r="M436" s="32">
        <v>24260876.829999998</v>
      </c>
      <c r="N436" s="32">
        <f>J436*0.0214</f>
        <v>1038365.5283239998</v>
      </c>
      <c r="O436" s="32"/>
      <c r="P436" s="34"/>
      <c r="Q436" s="34"/>
      <c r="R436" s="34"/>
      <c r="S436" s="35">
        <v>46021</v>
      </c>
      <c r="T436" s="34"/>
      <c r="U436" s="36"/>
      <c r="V436" s="34"/>
    </row>
    <row r="437" spans="1:23" ht="30" customHeight="1" x14ac:dyDescent="0.2">
      <c r="A437" s="24">
        <f t="shared" si="60"/>
        <v>433</v>
      </c>
      <c r="B437" s="39">
        <v>2023</v>
      </c>
      <c r="C437" s="38" t="s">
        <v>459</v>
      </c>
      <c r="D437" s="38" t="s">
        <v>477</v>
      </c>
      <c r="E437" s="38" t="s">
        <v>551</v>
      </c>
      <c r="F437" s="18" t="s">
        <v>552</v>
      </c>
      <c r="G437" s="39" t="s">
        <v>25</v>
      </c>
      <c r="H437" s="18" t="s">
        <v>528</v>
      </c>
      <c r="I437" s="31">
        <v>891411</v>
      </c>
      <c r="J437" s="32">
        <f t="shared" ref="J437:J500" si="64">IF(P437&gt;0,P437,L437)</f>
        <v>891411</v>
      </c>
      <c r="K437" s="32">
        <f t="shared" si="63"/>
        <v>891411</v>
      </c>
      <c r="L437" s="32">
        <f t="shared" si="56"/>
        <v>891411</v>
      </c>
      <c r="M437" s="32"/>
      <c r="N437" s="32"/>
      <c r="O437" s="32"/>
      <c r="P437" s="34"/>
      <c r="Q437" s="34"/>
      <c r="R437" s="34"/>
      <c r="S437" s="35">
        <v>46021</v>
      </c>
      <c r="T437" s="46"/>
      <c r="U437" s="36"/>
      <c r="V437" s="46"/>
      <c r="W437" s="37"/>
    </row>
    <row r="438" spans="1:23" ht="30" customHeight="1" x14ac:dyDescent="0.2">
      <c r="A438" s="24">
        <f t="shared" si="60"/>
        <v>434</v>
      </c>
      <c r="B438" s="39">
        <v>2023</v>
      </c>
      <c r="C438" s="38" t="s">
        <v>459</v>
      </c>
      <c r="D438" s="38" t="s">
        <v>477</v>
      </c>
      <c r="E438" s="38" t="s">
        <v>551</v>
      </c>
      <c r="F438" s="18" t="s">
        <v>552</v>
      </c>
      <c r="G438" s="39" t="s">
        <v>25</v>
      </c>
      <c r="H438" s="18" t="s">
        <v>529</v>
      </c>
      <c r="I438" s="31">
        <v>11776356</v>
      </c>
      <c r="J438" s="32">
        <f t="shared" si="64"/>
        <v>11776356</v>
      </c>
      <c r="K438" s="32">
        <f t="shared" si="63"/>
        <v>11776356</v>
      </c>
      <c r="L438" s="32">
        <f t="shared" si="56"/>
        <v>11776356</v>
      </c>
      <c r="M438" s="32"/>
      <c r="N438" s="32">
        <f>J438*0.0214</f>
        <v>252014.0184</v>
      </c>
      <c r="O438" s="26">
        <v>3</v>
      </c>
      <c r="P438" s="34"/>
      <c r="Q438" s="34"/>
      <c r="R438" s="34"/>
      <c r="S438" s="35">
        <v>46021</v>
      </c>
      <c r="T438" s="46"/>
      <c r="U438" s="36"/>
      <c r="V438" s="46"/>
      <c r="W438" s="37"/>
    </row>
    <row r="439" spans="1:23" ht="30" customHeight="1" x14ac:dyDescent="0.2">
      <c r="A439" s="24">
        <f t="shared" si="60"/>
        <v>435</v>
      </c>
      <c r="B439" s="39">
        <v>2023</v>
      </c>
      <c r="C439" s="38" t="s">
        <v>459</v>
      </c>
      <c r="D439" s="38" t="s">
        <v>477</v>
      </c>
      <c r="E439" s="38" t="s">
        <v>551</v>
      </c>
      <c r="F439" s="18" t="s">
        <v>552</v>
      </c>
      <c r="G439" s="39" t="s">
        <v>25</v>
      </c>
      <c r="H439" s="18" t="s">
        <v>530</v>
      </c>
      <c r="I439" s="31">
        <v>273648</v>
      </c>
      <c r="J439" s="32">
        <f t="shared" si="64"/>
        <v>273648</v>
      </c>
      <c r="K439" s="32">
        <f t="shared" si="63"/>
        <v>273648</v>
      </c>
      <c r="L439" s="32">
        <f t="shared" si="56"/>
        <v>273648</v>
      </c>
      <c r="M439" s="32"/>
      <c r="N439" s="32"/>
      <c r="O439" s="32"/>
      <c r="P439" s="34"/>
      <c r="Q439" s="34"/>
      <c r="R439" s="34"/>
      <c r="S439" s="35">
        <v>46021</v>
      </c>
      <c r="T439" s="46"/>
      <c r="U439" s="36"/>
      <c r="V439" s="46"/>
      <c r="W439" s="37"/>
    </row>
    <row r="440" spans="1:23" ht="30" customHeight="1" x14ac:dyDescent="0.2">
      <c r="A440" s="24">
        <f t="shared" si="60"/>
        <v>436</v>
      </c>
      <c r="B440" s="39">
        <v>2023</v>
      </c>
      <c r="C440" s="38" t="s">
        <v>459</v>
      </c>
      <c r="D440" s="38" t="s">
        <v>477</v>
      </c>
      <c r="E440" s="38" t="s">
        <v>553</v>
      </c>
      <c r="F440" s="18" t="s">
        <v>554</v>
      </c>
      <c r="G440" s="39" t="s">
        <v>25</v>
      </c>
      <c r="H440" s="18" t="s">
        <v>528</v>
      </c>
      <c r="I440" s="31">
        <v>891411</v>
      </c>
      <c r="J440" s="32">
        <f t="shared" si="64"/>
        <v>891411</v>
      </c>
      <c r="K440" s="32">
        <f t="shared" si="63"/>
        <v>891411</v>
      </c>
      <c r="L440" s="32">
        <f t="shared" si="56"/>
        <v>891411</v>
      </c>
      <c r="M440" s="32"/>
      <c r="N440" s="32"/>
      <c r="O440" s="32"/>
      <c r="P440" s="34"/>
      <c r="Q440" s="34"/>
      <c r="R440" s="34"/>
      <c r="S440" s="35">
        <v>46021</v>
      </c>
      <c r="T440" s="46"/>
      <c r="U440" s="36"/>
      <c r="V440" s="46"/>
      <c r="W440" s="37"/>
    </row>
    <row r="441" spans="1:23" ht="30" customHeight="1" x14ac:dyDescent="0.2">
      <c r="A441" s="24">
        <f t="shared" si="60"/>
        <v>437</v>
      </c>
      <c r="B441" s="39">
        <v>2023</v>
      </c>
      <c r="C441" s="38" t="s">
        <v>459</v>
      </c>
      <c r="D441" s="38" t="s">
        <v>477</v>
      </c>
      <c r="E441" s="38" t="s">
        <v>553</v>
      </c>
      <c r="F441" s="18" t="s">
        <v>554</v>
      </c>
      <c r="G441" s="39" t="s">
        <v>25</v>
      </c>
      <c r="H441" s="18" t="s">
        <v>529</v>
      </c>
      <c r="I441" s="31">
        <v>11776356</v>
      </c>
      <c r="J441" s="32">
        <f t="shared" si="64"/>
        <v>11776356</v>
      </c>
      <c r="K441" s="32">
        <f t="shared" si="63"/>
        <v>11776356</v>
      </c>
      <c r="L441" s="32">
        <f t="shared" si="56"/>
        <v>11776356</v>
      </c>
      <c r="M441" s="32"/>
      <c r="N441" s="32">
        <f>J441*0.0214</f>
        <v>252014.0184</v>
      </c>
      <c r="O441" s="26">
        <v>3</v>
      </c>
      <c r="P441" s="34"/>
      <c r="Q441" s="34"/>
      <c r="R441" s="34"/>
      <c r="S441" s="35">
        <v>46021</v>
      </c>
      <c r="T441" s="46"/>
      <c r="U441" s="36"/>
      <c r="V441" s="46"/>
      <c r="W441" s="37"/>
    </row>
    <row r="442" spans="1:23" ht="30" customHeight="1" x14ac:dyDescent="0.2">
      <c r="A442" s="24">
        <f t="shared" si="60"/>
        <v>438</v>
      </c>
      <c r="B442" s="39">
        <v>2023</v>
      </c>
      <c r="C442" s="38" t="s">
        <v>459</v>
      </c>
      <c r="D442" s="38" t="s">
        <v>477</v>
      </c>
      <c r="E442" s="38" t="s">
        <v>553</v>
      </c>
      <c r="F442" s="18" t="s">
        <v>554</v>
      </c>
      <c r="G442" s="39" t="s">
        <v>25</v>
      </c>
      <c r="H442" s="18" t="s">
        <v>530</v>
      </c>
      <c r="I442" s="31">
        <v>273648</v>
      </c>
      <c r="J442" s="32">
        <f t="shared" si="64"/>
        <v>273648</v>
      </c>
      <c r="K442" s="32">
        <f t="shared" si="63"/>
        <v>273648</v>
      </c>
      <c r="L442" s="32">
        <f t="shared" si="56"/>
        <v>273648</v>
      </c>
      <c r="M442" s="32"/>
      <c r="N442" s="32"/>
      <c r="O442" s="32"/>
      <c r="P442" s="34"/>
      <c r="Q442" s="34"/>
      <c r="R442" s="34"/>
      <c r="S442" s="35">
        <v>46021</v>
      </c>
      <c r="T442" s="46"/>
      <c r="U442" s="36"/>
      <c r="V442" s="46"/>
      <c r="W442" s="37"/>
    </row>
    <row r="443" spans="1:23" s="29" customFormat="1" ht="30" customHeight="1" x14ac:dyDescent="0.2">
      <c r="A443" s="24">
        <f t="shared" si="60"/>
        <v>439</v>
      </c>
      <c r="B443" s="24">
        <v>2025</v>
      </c>
      <c r="C443" s="30" t="s">
        <v>459</v>
      </c>
      <c r="D443" s="30" t="s">
        <v>477</v>
      </c>
      <c r="E443" s="38" t="s">
        <v>555</v>
      </c>
      <c r="F443" s="18" t="s">
        <v>556</v>
      </c>
      <c r="G443" s="39" t="s">
        <v>25</v>
      </c>
      <c r="H443" s="18" t="s">
        <v>528</v>
      </c>
      <c r="I443" s="31">
        <v>891411</v>
      </c>
      <c r="J443" s="43">
        <v>983711.26</v>
      </c>
      <c r="K443" s="44">
        <v>983711.26</v>
      </c>
      <c r="L443" s="32">
        <f t="shared" si="56"/>
        <v>891411</v>
      </c>
      <c r="M443" s="43"/>
      <c r="N443" s="43"/>
      <c r="O443" s="32"/>
      <c r="P443" s="42">
        <f t="shared" si="62"/>
        <v>356564.4</v>
      </c>
      <c r="Q443" s="34"/>
      <c r="R443" s="34"/>
      <c r="S443" s="35">
        <v>46021</v>
      </c>
      <c r="T443" s="42"/>
      <c r="U443" s="36"/>
      <c r="V443" s="34"/>
      <c r="W443" s="37"/>
    </row>
    <row r="444" spans="1:23" s="29" customFormat="1" ht="30" customHeight="1" x14ac:dyDescent="0.2">
      <c r="A444" s="24">
        <f t="shared" si="60"/>
        <v>440</v>
      </c>
      <c r="B444" s="24">
        <v>2025</v>
      </c>
      <c r="C444" s="30" t="s">
        <v>459</v>
      </c>
      <c r="D444" s="30" t="s">
        <v>477</v>
      </c>
      <c r="E444" s="38" t="s">
        <v>555</v>
      </c>
      <c r="F444" s="18" t="s">
        <v>556</v>
      </c>
      <c r="G444" s="39" t="s">
        <v>25</v>
      </c>
      <c r="H444" s="18" t="s">
        <v>529</v>
      </c>
      <c r="I444" s="31">
        <v>11776356</v>
      </c>
      <c r="J444" s="43">
        <v>12995727.01</v>
      </c>
      <c r="K444" s="44">
        <v>12995727.01</v>
      </c>
      <c r="L444" s="32">
        <f t="shared" si="56"/>
        <v>11776356</v>
      </c>
      <c r="M444" s="43"/>
      <c r="N444" s="43">
        <f>J444*0.0214</f>
        <v>278108.55801400001</v>
      </c>
      <c r="O444" s="26">
        <v>3</v>
      </c>
      <c r="P444" s="42">
        <f t="shared" si="62"/>
        <v>4710542.4000000004</v>
      </c>
      <c r="Q444" s="34"/>
      <c r="R444" s="34"/>
      <c r="S444" s="35">
        <v>46021</v>
      </c>
      <c r="T444" s="42"/>
      <c r="U444" s="36"/>
      <c r="V444" s="34"/>
      <c r="W444" s="37"/>
    </row>
    <row r="445" spans="1:23" s="29" customFormat="1" ht="30" customHeight="1" x14ac:dyDescent="0.2">
      <c r="A445" s="24">
        <f t="shared" si="60"/>
        <v>441</v>
      </c>
      <c r="B445" s="24">
        <v>2025</v>
      </c>
      <c r="C445" s="30" t="s">
        <v>459</v>
      </c>
      <c r="D445" s="30" t="s">
        <v>477</v>
      </c>
      <c r="E445" s="38" t="s">
        <v>555</v>
      </c>
      <c r="F445" s="18" t="s">
        <v>556</v>
      </c>
      <c r="G445" s="39" t="s">
        <v>25</v>
      </c>
      <c r="H445" s="18" t="s">
        <v>530</v>
      </c>
      <c r="I445" s="31">
        <v>273648</v>
      </c>
      <c r="J445" s="43">
        <v>301982.61</v>
      </c>
      <c r="K445" s="44">
        <v>301982.61</v>
      </c>
      <c r="L445" s="32">
        <f t="shared" si="56"/>
        <v>273648</v>
      </c>
      <c r="M445" s="43"/>
      <c r="N445" s="43"/>
      <c r="O445" s="32"/>
      <c r="P445" s="42">
        <f t="shared" si="62"/>
        <v>109459.2</v>
      </c>
      <c r="Q445" s="34"/>
      <c r="R445" s="34"/>
      <c r="S445" s="35">
        <v>46021</v>
      </c>
      <c r="T445" s="42"/>
      <c r="U445" s="36"/>
      <c r="V445" s="34"/>
      <c r="W445" s="37"/>
    </row>
    <row r="446" spans="1:23" s="29" customFormat="1" ht="30" customHeight="1" x14ac:dyDescent="0.2">
      <c r="A446" s="24">
        <f t="shared" si="60"/>
        <v>442</v>
      </c>
      <c r="B446" s="24">
        <v>2024</v>
      </c>
      <c r="C446" s="30" t="s">
        <v>459</v>
      </c>
      <c r="D446" s="30" t="s">
        <v>460</v>
      </c>
      <c r="E446" s="30" t="s">
        <v>557</v>
      </c>
      <c r="F446" s="25" t="s">
        <v>558</v>
      </c>
      <c r="G446" s="24" t="s">
        <v>25</v>
      </c>
      <c r="H446" s="25" t="s">
        <v>26</v>
      </c>
      <c r="I446" s="31">
        <v>8076596.7692819992</v>
      </c>
      <c r="J446" s="42">
        <f t="shared" si="64"/>
        <v>8076596.7692819992</v>
      </c>
      <c r="K446" s="27">
        <f t="shared" si="63"/>
        <v>8076596.7692819992</v>
      </c>
      <c r="L446" s="32">
        <f t="shared" si="56"/>
        <v>8076596.7692819992</v>
      </c>
      <c r="M446" s="32"/>
      <c r="N446" s="32">
        <f t="shared" ref="N446:N501" si="65">J446*0.0214</f>
        <v>172839.17086263478</v>
      </c>
      <c r="O446" s="32"/>
      <c r="P446" s="34"/>
      <c r="Q446" s="34"/>
      <c r="R446" s="34"/>
      <c r="S446" s="35">
        <v>46021</v>
      </c>
      <c r="T446" s="34"/>
      <c r="U446" s="36"/>
      <c r="V446" s="34"/>
      <c r="W446" s="37"/>
    </row>
    <row r="447" spans="1:23" s="29" customFormat="1" ht="30" customHeight="1" x14ac:dyDescent="0.2">
      <c r="A447" s="24">
        <f t="shared" si="60"/>
        <v>443</v>
      </c>
      <c r="B447" s="24">
        <v>2025</v>
      </c>
      <c r="C447" s="30" t="s">
        <v>459</v>
      </c>
      <c r="D447" s="30" t="s">
        <v>559</v>
      </c>
      <c r="E447" s="30" t="s">
        <v>560</v>
      </c>
      <c r="F447" s="25" t="s">
        <v>561</v>
      </c>
      <c r="G447" s="24" t="s">
        <v>25</v>
      </c>
      <c r="H447" s="18" t="s">
        <v>96</v>
      </c>
      <c r="I447" s="31">
        <v>5595768.9544679988</v>
      </c>
      <c r="J447" s="43">
        <v>6175177.2599999998</v>
      </c>
      <c r="K447" s="44">
        <f>J447-M447</f>
        <v>2611201.8499999996</v>
      </c>
      <c r="L447" s="32">
        <f t="shared" si="56"/>
        <v>5595768.9544679988</v>
      </c>
      <c r="M447" s="43">
        <v>3563975.41</v>
      </c>
      <c r="N447" s="43">
        <f t="shared" si="65"/>
        <v>132148.79336399998</v>
      </c>
      <c r="O447" s="32"/>
      <c r="P447" s="42">
        <f t="shared" si="62"/>
        <v>2238307.5817871997</v>
      </c>
      <c r="Q447" s="34"/>
      <c r="R447" s="34"/>
      <c r="S447" s="35">
        <v>46021</v>
      </c>
      <c r="T447" s="42"/>
      <c r="U447" s="36"/>
      <c r="V447" s="34"/>
      <c r="W447" s="37"/>
    </row>
    <row r="448" spans="1:23" s="29" customFormat="1" ht="30" customHeight="1" x14ac:dyDescent="0.2">
      <c r="A448" s="24">
        <f t="shared" si="60"/>
        <v>444</v>
      </c>
      <c r="B448" s="24">
        <v>2025</v>
      </c>
      <c r="C448" s="30" t="s">
        <v>459</v>
      </c>
      <c r="D448" s="30" t="s">
        <v>559</v>
      </c>
      <c r="E448" s="38" t="s">
        <v>562</v>
      </c>
      <c r="F448" s="18" t="s">
        <v>563</v>
      </c>
      <c r="G448" s="39" t="s">
        <v>25</v>
      </c>
      <c r="H448" s="18" t="s">
        <v>96</v>
      </c>
      <c r="I448" s="31">
        <v>5573718.5334683983</v>
      </c>
      <c r="J448" s="43">
        <v>6150843.6500000004</v>
      </c>
      <c r="K448" s="44">
        <v>6150843.6500000004</v>
      </c>
      <c r="L448" s="32">
        <f t="shared" si="56"/>
        <v>5573718.5334683983</v>
      </c>
      <c r="M448" s="43"/>
      <c r="N448" s="43">
        <f t="shared" si="65"/>
        <v>131628.05411</v>
      </c>
      <c r="O448" s="32"/>
      <c r="P448" s="42">
        <f t="shared" si="62"/>
        <v>2229487.4133873591</v>
      </c>
      <c r="Q448" s="34"/>
      <c r="R448" s="34"/>
      <c r="S448" s="35">
        <v>46021</v>
      </c>
      <c r="T448" s="42"/>
      <c r="U448" s="36"/>
      <c r="V448" s="34"/>
      <c r="W448" s="37"/>
    </row>
    <row r="449" spans="1:23" s="29" customFormat="1" ht="30" customHeight="1" x14ac:dyDescent="0.2">
      <c r="A449" s="24">
        <f t="shared" si="60"/>
        <v>445</v>
      </c>
      <c r="B449" s="24">
        <v>2025</v>
      </c>
      <c r="C449" s="30" t="s">
        <v>459</v>
      </c>
      <c r="D449" s="30" t="s">
        <v>559</v>
      </c>
      <c r="E449" s="38" t="s">
        <v>564</v>
      </c>
      <c r="F449" s="18" t="s">
        <v>565</v>
      </c>
      <c r="G449" s="39" t="s">
        <v>25</v>
      </c>
      <c r="H449" s="18" t="s">
        <v>96</v>
      </c>
      <c r="I449" s="31">
        <v>5224628.1011039987</v>
      </c>
      <c r="J449" s="43">
        <v>5765606.9900000002</v>
      </c>
      <c r="K449" s="44">
        <v>5765606.9900000002</v>
      </c>
      <c r="L449" s="32">
        <f t="shared" si="56"/>
        <v>5224628.1011039987</v>
      </c>
      <c r="M449" s="43"/>
      <c r="N449" s="43">
        <f t="shared" si="65"/>
        <v>123383.989586</v>
      </c>
      <c r="O449" s="32"/>
      <c r="P449" s="42">
        <f t="shared" si="62"/>
        <v>2089851.2404415994</v>
      </c>
      <c r="Q449" s="34"/>
      <c r="R449" s="34"/>
      <c r="S449" s="35">
        <v>46021</v>
      </c>
      <c r="T449" s="42"/>
      <c r="U449" s="36"/>
      <c r="V449" s="34"/>
      <c r="W449" s="37"/>
    </row>
    <row r="450" spans="1:23" s="29" customFormat="1" ht="30" customHeight="1" x14ac:dyDescent="0.2">
      <c r="A450" s="24">
        <f t="shared" si="60"/>
        <v>446</v>
      </c>
      <c r="B450" s="24">
        <v>2025</v>
      </c>
      <c r="C450" s="30" t="s">
        <v>459</v>
      </c>
      <c r="D450" s="30" t="s">
        <v>559</v>
      </c>
      <c r="E450" s="38" t="s">
        <v>566</v>
      </c>
      <c r="F450" s="18" t="s">
        <v>567</v>
      </c>
      <c r="G450" s="39" t="s">
        <v>25</v>
      </c>
      <c r="H450" s="18" t="s">
        <v>96</v>
      </c>
      <c r="I450" s="31">
        <v>5267958.9578016</v>
      </c>
      <c r="J450" s="43">
        <v>5813424.5</v>
      </c>
      <c r="K450" s="44">
        <f t="shared" ref="K450:K451" si="66">J450-M450</f>
        <v>2499610.7999999998</v>
      </c>
      <c r="L450" s="32">
        <f t="shared" si="56"/>
        <v>5267958.9578016</v>
      </c>
      <c r="M450" s="43">
        <v>3313813.7</v>
      </c>
      <c r="N450" s="43">
        <f t="shared" si="65"/>
        <v>124407.2843</v>
      </c>
      <c r="O450" s="32"/>
      <c r="P450" s="42">
        <f t="shared" si="62"/>
        <v>2107183.5831206399</v>
      </c>
      <c r="Q450" s="34"/>
      <c r="R450" s="34"/>
      <c r="S450" s="35">
        <v>46021</v>
      </c>
      <c r="T450" s="42"/>
      <c r="U450" s="36"/>
      <c r="V450" s="34"/>
      <c r="W450" s="37"/>
    </row>
    <row r="451" spans="1:23" s="29" customFormat="1" ht="30" customHeight="1" x14ac:dyDescent="0.2">
      <c r="A451" s="24">
        <f t="shared" si="60"/>
        <v>447</v>
      </c>
      <c r="B451" s="24">
        <v>2025</v>
      </c>
      <c r="C451" s="30" t="s">
        <v>459</v>
      </c>
      <c r="D451" s="30" t="s">
        <v>559</v>
      </c>
      <c r="E451" s="38" t="s">
        <v>568</v>
      </c>
      <c r="F451" s="18" t="s">
        <v>569</v>
      </c>
      <c r="G451" s="39" t="s">
        <v>25</v>
      </c>
      <c r="H451" s="18" t="s">
        <v>96</v>
      </c>
      <c r="I451" s="31">
        <v>5389812.4392767996</v>
      </c>
      <c r="J451" s="43">
        <v>5947895.1799999997</v>
      </c>
      <c r="K451" s="44">
        <f t="shared" si="66"/>
        <v>2799194.3</v>
      </c>
      <c r="L451" s="32">
        <f t="shared" si="56"/>
        <v>5389812.4392767996</v>
      </c>
      <c r="M451" s="43">
        <v>3148700.88</v>
      </c>
      <c r="N451" s="43">
        <f t="shared" si="65"/>
        <v>127284.95685199999</v>
      </c>
      <c r="O451" s="32"/>
      <c r="P451" s="42">
        <f t="shared" si="62"/>
        <v>2155924.9757107198</v>
      </c>
      <c r="Q451" s="34"/>
      <c r="R451" s="34"/>
      <c r="S451" s="35">
        <v>46021</v>
      </c>
      <c r="T451" s="42"/>
      <c r="U451" s="36"/>
      <c r="V451" s="34"/>
      <c r="W451" s="37"/>
    </row>
    <row r="452" spans="1:23" ht="30" customHeight="1" x14ac:dyDescent="0.2">
      <c r="A452" s="24">
        <f t="shared" si="60"/>
        <v>448</v>
      </c>
      <c r="B452" s="39">
        <v>2023</v>
      </c>
      <c r="C452" s="38" t="s">
        <v>459</v>
      </c>
      <c r="D452" s="38" t="s">
        <v>559</v>
      </c>
      <c r="E452" s="38" t="s">
        <v>570</v>
      </c>
      <c r="F452" s="18" t="s">
        <v>571</v>
      </c>
      <c r="G452" s="39" t="s">
        <v>25</v>
      </c>
      <c r="H452" s="18" t="s">
        <v>26</v>
      </c>
      <c r="I452" s="31">
        <v>1116382</v>
      </c>
      <c r="J452" s="32">
        <v>1707138</v>
      </c>
      <c r="K452" s="32">
        <v>1707138</v>
      </c>
      <c r="L452" s="32">
        <f t="shared" si="56"/>
        <v>1116382</v>
      </c>
      <c r="M452" s="32"/>
      <c r="N452" s="32">
        <f t="shared" si="65"/>
        <v>36532.753199999999</v>
      </c>
      <c r="O452" s="32"/>
      <c r="P452" s="34"/>
      <c r="Q452" s="34"/>
      <c r="R452" s="34"/>
      <c r="S452" s="35">
        <v>46021</v>
      </c>
      <c r="T452" s="46"/>
      <c r="U452" s="36"/>
      <c r="V452" s="46"/>
      <c r="W452" s="37"/>
    </row>
    <row r="453" spans="1:23" ht="30" customHeight="1" x14ac:dyDescent="0.2">
      <c r="A453" s="24">
        <f t="shared" si="60"/>
        <v>449</v>
      </c>
      <c r="B453" s="39">
        <v>2023</v>
      </c>
      <c r="C453" s="38" t="s">
        <v>459</v>
      </c>
      <c r="D453" s="38" t="s">
        <v>559</v>
      </c>
      <c r="E453" s="38" t="s">
        <v>570</v>
      </c>
      <c r="F453" s="18" t="s">
        <v>571</v>
      </c>
      <c r="G453" s="39" t="s">
        <v>25</v>
      </c>
      <c r="H453" s="18" t="s">
        <v>58</v>
      </c>
      <c r="I453" s="31">
        <v>3047278</v>
      </c>
      <c r="J453" s="32">
        <v>3834478</v>
      </c>
      <c r="K453" s="32">
        <v>3834478</v>
      </c>
      <c r="L453" s="32">
        <f t="shared" si="56"/>
        <v>3047278</v>
      </c>
      <c r="M453" s="32"/>
      <c r="N453" s="32">
        <f t="shared" si="65"/>
        <v>82057.829199999993</v>
      </c>
      <c r="O453" s="32"/>
      <c r="P453" s="34"/>
      <c r="Q453" s="34"/>
      <c r="R453" s="34"/>
      <c r="S453" s="35">
        <v>46021</v>
      </c>
      <c r="T453" s="46"/>
      <c r="U453" s="36"/>
      <c r="V453" s="46"/>
      <c r="W453" s="37"/>
    </row>
    <row r="454" spans="1:23" ht="30" customHeight="1" x14ac:dyDescent="0.2">
      <c r="A454" s="24">
        <f t="shared" si="60"/>
        <v>450</v>
      </c>
      <c r="B454" s="39">
        <v>2023</v>
      </c>
      <c r="C454" s="38" t="s">
        <v>459</v>
      </c>
      <c r="D454" s="38" t="s">
        <v>559</v>
      </c>
      <c r="E454" s="38" t="s">
        <v>570</v>
      </c>
      <c r="F454" s="18" t="s">
        <v>571</v>
      </c>
      <c r="G454" s="39" t="s">
        <v>25</v>
      </c>
      <c r="H454" s="18" t="s">
        <v>59</v>
      </c>
      <c r="I454" s="31">
        <v>478826</v>
      </c>
      <c r="J454" s="32">
        <f t="shared" si="64"/>
        <v>478826</v>
      </c>
      <c r="K454" s="32">
        <f t="shared" si="63"/>
        <v>478826</v>
      </c>
      <c r="L454" s="32">
        <f t="shared" si="56"/>
        <v>478826</v>
      </c>
      <c r="M454" s="32"/>
      <c r="N454" s="32">
        <f t="shared" si="65"/>
        <v>10246.876399999999</v>
      </c>
      <c r="O454" s="32"/>
      <c r="P454" s="34"/>
      <c r="Q454" s="34"/>
      <c r="R454" s="34"/>
      <c r="S454" s="35">
        <v>46021</v>
      </c>
      <c r="T454" s="46"/>
      <c r="U454" s="36"/>
      <c r="V454" s="46"/>
      <c r="W454" s="37"/>
    </row>
    <row r="455" spans="1:23" ht="30" customHeight="1" x14ac:dyDescent="0.2">
      <c r="A455" s="24">
        <f t="shared" si="60"/>
        <v>451</v>
      </c>
      <c r="B455" s="39">
        <v>2023</v>
      </c>
      <c r="C455" s="38" t="s">
        <v>459</v>
      </c>
      <c r="D455" s="38" t="s">
        <v>559</v>
      </c>
      <c r="E455" s="38" t="s">
        <v>570</v>
      </c>
      <c r="F455" s="18" t="s">
        <v>571</v>
      </c>
      <c r="G455" s="39" t="s">
        <v>25</v>
      </c>
      <c r="H455" s="18" t="s">
        <v>45</v>
      </c>
      <c r="I455" s="31">
        <v>405507</v>
      </c>
      <c r="J455" s="32">
        <v>523566</v>
      </c>
      <c r="K455" s="32">
        <v>523566</v>
      </c>
      <c r="L455" s="32">
        <f t="shared" si="56"/>
        <v>405507</v>
      </c>
      <c r="M455" s="32"/>
      <c r="N455" s="32">
        <f t="shared" si="65"/>
        <v>11204.312399999999</v>
      </c>
      <c r="O455" s="32"/>
      <c r="P455" s="34"/>
      <c r="Q455" s="34"/>
      <c r="R455" s="34"/>
      <c r="S455" s="35">
        <v>46021</v>
      </c>
      <c r="T455" s="46"/>
      <c r="U455" s="36"/>
      <c r="V455" s="46"/>
      <c r="W455" s="37"/>
    </row>
    <row r="456" spans="1:23" ht="30" customHeight="1" x14ac:dyDescent="0.2">
      <c r="A456" s="24">
        <f t="shared" si="60"/>
        <v>452</v>
      </c>
      <c r="B456" s="39">
        <v>2023</v>
      </c>
      <c r="C456" s="38" t="s">
        <v>459</v>
      </c>
      <c r="D456" s="38" t="s">
        <v>559</v>
      </c>
      <c r="E456" s="38" t="s">
        <v>570</v>
      </c>
      <c r="F456" s="18" t="s">
        <v>571</v>
      </c>
      <c r="G456" s="39" t="s">
        <v>25</v>
      </c>
      <c r="H456" s="18" t="s">
        <v>47</v>
      </c>
      <c r="I456" s="31">
        <v>253264</v>
      </c>
      <c r="J456" s="32">
        <v>506528</v>
      </c>
      <c r="K456" s="32">
        <v>506528</v>
      </c>
      <c r="L456" s="32">
        <f t="shared" si="56"/>
        <v>253264</v>
      </c>
      <c r="M456" s="32"/>
      <c r="N456" s="32">
        <f t="shared" si="65"/>
        <v>10839.699199999999</v>
      </c>
      <c r="O456" s="32"/>
      <c r="P456" s="34"/>
      <c r="Q456" s="34"/>
      <c r="R456" s="34"/>
      <c r="S456" s="35">
        <v>46021</v>
      </c>
      <c r="T456" s="46"/>
      <c r="U456" s="36"/>
      <c r="V456" s="46"/>
      <c r="W456" s="37"/>
    </row>
    <row r="457" spans="1:23" ht="30" customHeight="1" x14ac:dyDescent="0.2">
      <c r="A457" s="24">
        <f t="shared" si="60"/>
        <v>453</v>
      </c>
      <c r="B457" s="39">
        <v>2023</v>
      </c>
      <c r="C457" s="38" t="s">
        <v>459</v>
      </c>
      <c r="D457" s="38" t="s">
        <v>559</v>
      </c>
      <c r="E457" s="38" t="s">
        <v>570</v>
      </c>
      <c r="F457" s="18" t="s">
        <v>571</v>
      </c>
      <c r="G457" s="39" t="s">
        <v>25</v>
      </c>
      <c r="H457" s="18" t="s">
        <v>96</v>
      </c>
      <c r="I457" s="31">
        <v>3717877.9977719993</v>
      </c>
      <c r="J457" s="32">
        <f t="shared" si="64"/>
        <v>3717877.9977719993</v>
      </c>
      <c r="K457" s="32">
        <f t="shared" si="63"/>
        <v>3717877.9977719993</v>
      </c>
      <c r="L457" s="32">
        <f t="shared" ref="L457:L520" si="67">I457</f>
        <v>3717877.9977719993</v>
      </c>
      <c r="M457" s="32"/>
      <c r="N457" s="32">
        <f t="shared" si="65"/>
        <v>79562.589152320783</v>
      </c>
      <c r="O457" s="32"/>
      <c r="P457" s="34"/>
      <c r="Q457" s="34"/>
      <c r="R457" s="34"/>
      <c r="S457" s="35">
        <v>46021</v>
      </c>
      <c r="T457" s="46"/>
      <c r="U457" s="36"/>
      <c r="V457" s="46"/>
      <c r="W457" s="37"/>
    </row>
    <row r="458" spans="1:23" ht="30" customHeight="1" x14ac:dyDescent="0.2">
      <c r="A458" s="24">
        <f t="shared" si="60"/>
        <v>454</v>
      </c>
      <c r="B458" s="39">
        <v>2023</v>
      </c>
      <c r="C458" s="38" t="s">
        <v>459</v>
      </c>
      <c r="D458" s="38" t="s">
        <v>559</v>
      </c>
      <c r="E458" s="38" t="s">
        <v>570</v>
      </c>
      <c r="F458" s="18" t="s">
        <v>571</v>
      </c>
      <c r="G458" s="39" t="s">
        <v>25</v>
      </c>
      <c r="H458" s="18" t="s">
        <v>37</v>
      </c>
      <c r="I458" s="31">
        <v>12010100</v>
      </c>
      <c r="J458" s="32">
        <f t="shared" si="64"/>
        <v>12010100</v>
      </c>
      <c r="K458" s="32">
        <f t="shared" si="63"/>
        <v>12010100</v>
      </c>
      <c r="L458" s="32">
        <f t="shared" si="67"/>
        <v>12010100</v>
      </c>
      <c r="M458" s="32"/>
      <c r="N458" s="32">
        <f t="shared" si="65"/>
        <v>257016.13999999998</v>
      </c>
      <c r="O458" s="32"/>
      <c r="P458" s="34"/>
      <c r="Q458" s="34"/>
      <c r="R458" s="34"/>
      <c r="S458" s="35">
        <v>46021</v>
      </c>
      <c r="T458" s="46"/>
      <c r="U458" s="36"/>
      <c r="V458" s="46"/>
      <c r="W458" s="37"/>
    </row>
    <row r="459" spans="1:23" ht="30" customHeight="1" x14ac:dyDescent="0.2">
      <c r="A459" s="24">
        <f t="shared" si="60"/>
        <v>455</v>
      </c>
      <c r="B459" s="39">
        <v>2023</v>
      </c>
      <c r="C459" s="38" t="s">
        <v>459</v>
      </c>
      <c r="D459" s="38" t="s">
        <v>559</v>
      </c>
      <c r="E459" s="38" t="s">
        <v>570</v>
      </c>
      <c r="F459" s="18" t="s">
        <v>571</v>
      </c>
      <c r="G459" s="39" t="s">
        <v>25</v>
      </c>
      <c r="H459" s="18" t="s">
        <v>79</v>
      </c>
      <c r="I459" s="31">
        <v>4861720.7</v>
      </c>
      <c r="J459" s="32">
        <v>9170311.5</v>
      </c>
      <c r="K459" s="32">
        <v>9170311.5</v>
      </c>
      <c r="L459" s="32">
        <f t="shared" si="67"/>
        <v>4861720.7</v>
      </c>
      <c r="M459" s="32"/>
      <c r="N459" s="32">
        <f t="shared" si="65"/>
        <v>196244.6661</v>
      </c>
      <c r="O459" s="32"/>
      <c r="P459" s="34"/>
      <c r="Q459" s="34"/>
      <c r="R459" s="34"/>
      <c r="S459" s="35">
        <v>46021</v>
      </c>
      <c r="T459" s="46"/>
      <c r="U459" s="36"/>
      <c r="V459" s="46"/>
      <c r="W459" s="37"/>
    </row>
    <row r="460" spans="1:23" ht="30" customHeight="1" x14ac:dyDescent="0.2">
      <c r="A460" s="24">
        <f t="shared" si="60"/>
        <v>456</v>
      </c>
      <c r="B460" s="39">
        <v>2023</v>
      </c>
      <c r="C460" s="38" t="s">
        <v>459</v>
      </c>
      <c r="D460" s="38" t="s">
        <v>559</v>
      </c>
      <c r="E460" s="38" t="s">
        <v>570</v>
      </c>
      <c r="F460" s="18" t="s">
        <v>571</v>
      </c>
      <c r="G460" s="39" t="s">
        <v>25</v>
      </c>
      <c r="H460" s="18" t="s">
        <v>319</v>
      </c>
      <c r="I460" s="31">
        <v>365024</v>
      </c>
      <c r="J460" s="32">
        <f t="shared" si="64"/>
        <v>365024</v>
      </c>
      <c r="K460" s="32">
        <f t="shared" si="63"/>
        <v>365024</v>
      </c>
      <c r="L460" s="32">
        <f t="shared" si="67"/>
        <v>365024</v>
      </c>
      <c r="M460" s="32"/>
      <c r="N460" s="32"/>
      <c r="O460" s="32"/>
      <c r="P460" s="34"/>
      <c r="Q460" s="34"/>
      <c r="R460" s="34"/>
      <c r="S460" s="35">
        <v>46021</v>
      </c>
      <c r="T460" s="46"/>
      <c r="U460" s="36"/>
      <c r="V460" s="46"/>
      <c r="W460" s="37"/>
    </row>
    <row r="461" spans="1:23" ht="30" customHeight="1" x14ac:dyDescent="0.2">
      <c r="A461" s="24">
        <f t="shared" si="60"/>
        <v>457</v>
      </c>
      <c r="B461" s="39">
        <v>2023</v>
      </c>
      <c r="C461" s="38" t="s">
        <v>459</v>
      </c>
      <c r="D461" s="38" t="s">
        <v>559</v>
      </c>
      <c r="E461" s="38" t="s">
        <v>570</v>
      </c>
      <c r="F461" s="18" t="s">
        <v>571</v>
      </c>
      <c r="G461" s="39" t="s">
        <v>25</v>
      </c>
      <c r="H461" s="18" t="s">
        <v>50</v>
      </c>
      <c r="I461" s="31">
        <v>361120</v>
      </c>
      <c r="J461" s="32">
        <f t="shared" si="64"/>
        <v>361120</v>
      </c>
      <c r="K461" s="32">
        <f t="shared" si="63"/>
        <v>361120</v>
      </c>
      <c r="L461" s="32">
        <f t="shared" si="67"/>
        <v>361120</v>
      </c>
      <c r="M461" s="32"/>
      <c r="N461" s="32"/>
      <c r="O461" s="32"/>
      <c r="P461" s="34"/>
      <c r="Q461" s="34"/>
      <c r="R461" s="34"/>
      <c r="S461" s="35">
        <v>46021</v>
      </c>
      <c r="T461" s="46"/>
      <c r="U461" s="36"/>
      <c r="V461" s="46"/>
      <c r="W461" s="37"/>
    </row>
    <row r="462" spans="1:23" ht="30" customHeight="1" x14ac:dyDescent="0.2">
      <c r="A462" s="24">
        <f t="shared" si="60"/>
        <v>458</v>
      </c>
      <c r="B462" s="39">
        <v>2023</v>
      </c>
      <c r="C462" s="38" t="s">
        <v>459</v>
      </c>
      <c r="D462" s="38" t="s">
        <v>559</v>
      </c>
      <c r="E462" s="38" t="s">
        <v>570</v>
      </c>
      <c r="F462" s="18" t="s">
        <v>571</v>
      </c>
      <c r="G462" s="39" t="s">
        <v>25</v>
      </c>
      <c r="H462" s="18" t="s">
        <v>70</v>
      </c>
      <c r="I462" s="31">
        <v>345504</v>
      </c>
      <c r="J462" s="32">
        <f t="shared" si="64"/>
        <v>345504</v>
      </c>
      <c r="K462" s="32">
        <f t="shared" si="63"/>
        <v>345504</v>
      </c>
      <c r="L462" s="32">
        <f t="shared" si="67"/>
        <v>345504</v>
      </c>
      <c r="M462" s="32"/>
      <c r="N462" s="32"/>
      <c r="O462" s="32"/>
      <c r="P462" s="34"/>
      <c r="Q462" s="34"/>
      <c r="R462" s="34"/>
      <c r="S462" s="35">
        <v>46021</v>
      </c>
      <c r="T462" s="46"/>
      <c r="U462" s="36"/>
      <c r="V462" s="46"/>
      <c r="W462" s="37"/>
    </row>
    <row r="463" spans="1:23" ht="30" customHeight="1" x14ac:dyDescent="0.2">
      <c r="A463" s="24">
        <f t="shared" si="60"/>
        <v>459</v>
      </c>
      <c r="B463" s="39">
        <v>2023</v>
      </c>
      <c r="C463" s="38" t="s">
        <v>459</v>
      </c>
      <c r="D463" s="38" t="s">
        <v>559</v>
      </c>
      <c r="E463" s="38" t="s">
        <v>570</v>
      </c>
      <c r="F463" s="18" t="s">
        <v>571</v>
      </c>
      <c r="G463" s="39" t="s">
        <v>25</v>
      </c>
      <c r="H463" s="18" t="s">
        <v>129</v>
      </c>
      <c r="I463" s="31">
        <v>345504</v>
      </c>
      <c r="J463" s="32">
        <f t="shared" si="64"/>
        <v>345504</v>
      </c>
      <c r="K463" s="32">
        <f t="shared" si="63"/>
        <v>345504</v>
      </c>
      <c r="L463" s="32">
        <f t="shared" si="67"/>
        <v>345504</v>
      </c>
      <c r="M463" s="32"/>
      <c r="N463" s="32"/>
      <c r="O463" s="32"/>
      <c r="P463" s="34"/>
      <c r="Q463" s="34"/>
      <c r="R463" s="34"/>
      <c r="S463" s="35">
        <v>46021</v>
      </c>
      <c r="T463" s="46"/>
      <c r="U463" s="36"/>
      <c r="V463" s="46"/>
      <c r="W463" s="37"/>
    </row>
    <row r="464" spans="1:23" ht="30" customHeight="1" x14ac:dyDescent="0.2">
      <c r="A464" s="24">
        <f t="shared" si="60"/>
        <v>460</v>
      </c>
      <c r="B464" s="39">
        <v>2023</v>
      </c>
      <c r="C464" s="38" t="s">
        <v>459</v>
      </c>
      <c r="D464" s="38" t="s">
        <v>559</v>
      </c>
      <c r="E464" s="38" t="s">
        <v>570</v>
      </c>
      <c r="F464" s="18" t="s">
        <v>571</v>
      </c>
      <c r="G464" s="39" t="s">
        <v>25</v>
      </c>
      <c r="H464" s="18" t="s">
        <v>31</v>
      </c>
      <c r="I464" s="31">
        <v>1200480</v>
      </c>
      <c r="J464" s="32">
        <f t="shared" si="64"/>
        <v>1200480</v>
      </c>
      <c r="K464" s="32">
        <f t="shared" si="63"/>
        <v>1200480</v>
      </c>
      <c r="L464" s="32">
        <f t="shared" si="67"/>
        <v>1200480</v>
      </c>
      <c r="M464" s="32"/>
      <c r="N464" s="32"/>
      <c r="O464" s="32"/>
      <c r="P464" s="34"/>
      <c r="Q464" s="34"/>
      <c r="R464" s="34"/>
      <c r="S464" s="35">
        <v>46021</v>
      </c>
      <c r="T464" s="46"/>
      <c r="U464" s="36"/>
      <c r="V464" s="46"/>
      <c r="W464" s="37"/>
    </row>
    <row r="465" spans="1:23" ht="30" customHeight="1" x14ac:dyDescent="0.2">
      <c r="A465" s="24">
        <f t="shared" si="60"/>
        <v>461</v>
      </c>
      <c r="B465" s="39">
        <v>2023</v>
      </c>
      <c r="C465" s="38" t="s">
        <v>459</v>
      </c>
      <c r="D465" s="38" t="s">
        <v>559</v>
      </c>
      <c r="E465" s="38" t="s">
        <v>570</v>
      </c>
      <c r="F465" s="18" t="s">
        <v>571</v>
      </c>
      <c r="G465" s="39" t="s">
        <v>25</v>
      </c>
      <c r="H465" s="18" t="s">
        <v>264</v>
      </c>
      <c r="I465" s="31">
        <v>458720</v>
      </c>
      <c r="J465" s="32">
        <f t="shared" si="64"/>
        <v>458720</v>
      </c>
      <c r="K465" s="32">
        <f t="shared" si="63"/>
        <v>458720</v>
      </c>
      <c r="L465" s="32">
        <f t="shared" si="67"/>
        <v>458720</v>
      </c>
      <c r="M465" s="32"/>
      <c r="N465" s="32"/>
      <c r="O465" s="32"/>
      <c r="P465" s="34"/>
      <c r="Q465" s="34"/>
      <c r="R465" s="34"/>
      <c r="S465" s="35">
        <v>46021</v>
      </c>
      <c r="T465" s="46"/>
      <c r="U465" s="36"/>
      <c r="V465" s="46"/>
      <c r="W465" s="37"/>
    </row>
    <row r="466" spans="1:23" s="29" customFormat="1" ht="30" customHeight="1" x14ac:dyDescent="0.2">
      <c r="A466" s="24">
        <f t="shared" si="60"/>
        <v>462</v>
      </c>
      <c r="B466" s="24">
        <v>2025</v>
      </c>
      <c r="C466" s="30" t="s">
        <v>459</v>
      </c>
      <c r="D466" s="30" t="s">
        <v>572</v>
      </c>
      <c r="E466" s="38" t="s">
        <v>573</v>
      </c>
      <c r="F466" s="18" t="s">
        <v>574</v>
      </c>
      <c r="G466" s="39" t="s">
        <v>25</v>
      </c>
      <c r="H466" s="18" t="s">
        <v>34</v>
      </c>
      <c r="I466" s="31">
        <v>280256</v>
      </c>
      <c r="J466" s="43">
        <v>309274.83</v>
      </c>
      <c r="K466" s="44">
        <v>309274.83</v>
      </c>
      <c r="L466" s="32">
        <f t="shared" si="67"/>
        <v>280256</v>
      </c>
      <c r="M466" s="43"/>
      <c r="N466" s="43"/>
      <c r="O466" s="32"/>
      <c r="P466" s="42">
        <f t="shared" si="62"/>
        <v>112102.39999999999</v>
      </c>
      <c r="Q466" s="34"/>
      <c r="R466" s="34"/>
      <c r="S466" s="35">
        <v>46021</v>
      </c>
      <c r="T466" s="42"/>
      <c r="U466" s="36"/>
      <c r="V466" s="34"/>
      <c r="W466" s="37"/>
    </row>
    <row r="467" spans="1:23" s="29" customFormat="1" ht="30" customHeight="1" x14ac:dyDescent="0.2">
      <c r="A467" s="24">
        <f t="shared" si="60"/>
        <v>463</v>
      </c>
      <c r="B467" s="24">
        <v>2025</v>
      </c>
      <c r="C467" s="30" t="s">
        <v>459</v>
      </c>
      <c r="D467" s="30" t="s">
        <v>572</v>
      </c>
      <c r="E467" s="38" t="s">
        <v>575</v>
      </c>
      <c r="F467" s="18" t="s">
        <v>576</v>
      </c>
      <c r="G467" s="39" t="s">
        <v>25</v>
      </c>
      <c r="H467" s="18" t="s">
        <v>34</v>
      </c>
      <c r="I467" s="31">
        <v>415976</v>
      </c>
      <c r="J467" s="43">
        <v>459047.82</v>
      </c>
      <c r="K467" s="44">
        <v>459047.82</v>
      </c>
      <c r="L467" s="32">
        <f t="shared" si="67"/>
        <v>415976</v>
      </c>
      <c r="M467" s="43"/>
      <c r="N467" s="43"/>
      <c r="O467" s="32"/>
      <c r="P467" s="42">
        <f t="shared" si="62"/>
        <v>166390.39999999999</v>
      </c>
      <c r="Q467" s="34"/>
      <c r="R467" s="34"/>
      <c r="S467" s="35">
        <v>46021</v>
      </c>
      <c r="T467" s="42"/>
      <c r="U467" s="36"/>
      <c r="V467" s="34"/>
      <c r="W467" s="37"/>
    </row>
    <row r="468" spans="1:23" s="29" customFormat="1" ht="30" customHeight="1" x14ac:dyDescent="0.2">
      <c r="A468" s="24">
        <f t="shared" si="60"/>
        <v>464</v>
      </c>
      <c r="B468" s="24">
        <v>2025</v>
      </c>
      <c r="C468" s="30" t="s">
        <v>459</v>
      </c>
      <c r="D468" s="30" t="s">
        <v>572</v>
      </c>
      <c r="E468" s="38" t="s">
        <v>577</v>
      </c>
      <c r="F468" s="18" t="s">
        <v>578</v>
      </c>
      <c r="G468" s="39" t="s">
        <v>25</v>
      </c>
      <c r="H468" s="18" t="s">
        <v>37</v>
      </c>
      <c r="I468" s="31">
        <v>7075830</v>
      </c>
      <c r="J468" s="43">
        <v>7808489.7400000002</v>
      </c>
      <c r="K468" s="44">
        <v>7808489.7400000002</v>
      </c>
      <c r="L468" s="32">
        <f t="shared" si="67"/>
        <v>7075830</v>
      </c>
      <c r="M468" s="43"/>
      <c r="N468" s="43">
        <f t="shared" si="65"/>
        <v>167101.680436</v>
      </c>
      <c r="O468" s="32"/>
      <c r="P468" s="42">
        <f t="shared" si="62"/>
        <v>2830332</v>
      </c>
      <c r="Q468" s="34"/>
      <c r="R468" s="34"/>
      <c r="S468" s="35">
        <v>46021</v>
      </c>
      <c r="T468" s="42"/>
      <c r="U468" s="36"/>
      <c r="V468" s="34"/>
      <c r="W468" s="37"/>
    </row>
    <row r="469" spans="1:23" s="29" customFormat="1" ht="30" customHeight="1" x14ac:dyDescent="0.2">
      <c r="A469" s="24">
        <f t="shared" si="60"/>
        <v>465</v>
      </c>
      <c r="B469" s="25">
        <v>2025</v>
      </c>
      <c r="C469" s="30" t="s">
        <v>459</v>
      </c>
      <c r="D469" s="30" t="s">
        <v>572</v>
      </c>
      <c r="E469" s="38" t="s">
        <v>579</v>
      </c>
      <c r="F469" s="66" t="s">
        <v>580</v>
      </c>
      <c r="G469" s="39" t="s">
        <v>25</v>
      </c>
      <c r="H469" s="18" t="s">
        <v>528</v>
      </c>
      <c r="I469" s="33">
        <v>648960</v>
      </c>
      <c r="J469" s="40">
        <v>648960</v>
      </c>
      <c r="K469" s="41">
        <v>648960</v>
      </c>
      <c r="L469" s="32"/>
      <c r="M469" s="43"/>
      <c r="N469" s="43"/>
      <c r="O469" s="32"/>
      <c r="P469" s="42"/>
      <c r="Q469" s="34"/>
      <c r="R469" s="34"/>
      <c r="S469" s="35">
        <v>46021</v>
      </c>
      <c r="T469" s="42"/>
      <c r="U469" s="36"/>
      <c r="V469" s="34"/>
      <c r="W469" s="37"/>
    </row>
    <row r="470" spans="1:23" s="29" customFormat="1" ht="30" customHeight="1" x14ac:dyDescent="0.2">
      <c r="A470" s="24">
        <f t="shared" si="60"/>
        <v>466</v>
      </c>
      <c r="B470" s="25">
        <v>2025</v>
      </c>
      <c r="C470" s="30" t="s">
        <v>459</v>
      </c>
      <c r="D470" s="30" t="s">
        <v>572</v>
      </c>
      <c r="E470" s="38" t="s">
        <v>579</v>
      </c>
      <c r="F470" s="66" t="s">
        <v>580</v>
      </c>
      <c r="G470" s="39" t="s">
        <v>25</v>
      </c>
      <c r="H470" s="18" t="s">
        <v>529</v>
      </c>
      <c r="I470" s="33">
        <v>8135132</v>
      </c>
      <c r="J470" s="40">
        <v>8135132</v>
      </c>
      <c r="K470" s="41">
        <v>8135132</v>
      </c>
      <c r="L470" s="32"/>
      <c r="M470" s="43"/>
      <c r="N470" s="43">
        <f t="shared" si="65"/>
        <v>174091.8248</v>
      </c>
      <c r="O470" s="26">
        <v>2</v>
      </c>
      <c r="P470" s="42"/>
      <c r="Q470" s="34"/>
      <c r="R470" s="34"/>
      <c r="S470" s="35">
        <v>46021</v>
      </c>
      <c r="T470" s="42"/>
      <c r="U470" s="36"/>
      <c r="V470" s="34"/>
      <c r="W470" s="37"/>
    </row>
    <row r="471" spans="1:23" s="29" customFormat="1" ht="30" customHeight="1" x14ac:dyDescent="0.2">
      <c r="A471" s="24">
        <f t="shared" si="60"/>
        <v>467</v>
      </c>
      <c r="B471" s="25">
        <v>2025</v>
      </c>
      <c r="C471" s="30" t="s">
        <v>459</v>
      </c>
      <c r="D471" s="30" t="s">
        <v>572</v>
      </c>
      <c r="E471" s="38" t="s">
        <v>579</v>
      </c>
      <c r="F471" s="66" t="s">
        <v>580</v>
      </c>
      <c r="G471" s="39" t="s">
        <v>25</v>
      </c>
      <c r="H471" s="18" t="s">
        <v>530</v>
      </c>
      <c r="I471" s="33">
        <v>188178</v>
      </c>
      <c r="J471" s="40">
        <v>188178</v>
      </c>
      <c r="K471" s="41">
        <v>188178</v>
      </c>
      <c r="L471" s="32"/>
      <c r="M471" s="43"/>
      <c r="N471" s="43"/>
      <c r="O471" s="32"/>
      <c r="P471" s="42"/>
      <c r="Q471" s="34"/>
      <c r="R471" s="34"/>
      <c r="S471" s="35">
        <v>46021</v>
      </c>
      <c r="T471" s="42"/>
      <c r="U471" s="36"/>
      <c r="V471" s="34"/>
      <c r="W471" s="37"/>
    </row>
    <row r="472" spans="1:23" s="29" customFormat="1" ht="30" customHeight="1" x14ac:dyDescent="0.2">
      <c r="A472" s="24">
        <f t="shared" si="60"/>
        <v>468</v>
      </c>
      <c r="B472" s="25">
        <v>2025</v>
      </c>
      <c r="C472" s="30" t="s">
        <v>459</v>
      </c>
      <c r="D472" s="30" t="s">
        <v>572</v>
      </c>
      <c r="E472" s="38" t="s">
        <v>581</v>
      </c>
      <c r="F472" s="66" t="s">
        <v>582</v>
      </c>
      <c r="G472" s="39" t="s">
        <v>25</v>
      </c>
      <c r="H472" s="18" t="s">
        <v>528</v>
      </c>
      <c r="I472" s="33">
        <v>648960</v>
      </c>
      <c r="J472" s="40">
        <v>648960</v>
      </c>
      <c r="K472" s="41">
        <v>648960</v>
      </c>
      <c r="L472" s="32"/>
      <c r="M472" s="43"/>
      <c r="N472" s="43"/>
      <c r="O472" s="32"/>
      <c r="P472" s="42"/>
      <c r="Q472" s="34"/>
      <c r="R472" s="34"/>
      <c r="S472" s="35">
        <v>46021</v>
      </c>
      <c r="T472" s="42"/>
      <c r="U472" s="36"/>
      <c r="V472" s="34"/>
      <c r="W472" s="37"/>
    </row>
    <row r="473" spans="1:23" s="29" customFormat="1" ht="30" customHeight="1" x14ac:dyDescent="0.2">
      <c r="A473" s="24">
        <f t="shared" si="60"/>
        <v>469</v>
      </c>
      <c r="B473" s="25">
        <v>2025</v>
      </c>
      <c r="C473" s="30" t="s">
        <v>459</v>
      </c>
      <c r="D473" s="30" t="s">
        <v>572</v>
      </c>
      <c r="E473" s="38" t="s">
        <v>581</v>
      </c>
      <c r="F473" s="66" t="s">
        <v>582</v>
      </c>
      <c r="G473" s="39" t="s">
        <v>25</v>
      </c>
      <c r="H473" s="18" t="s">
        <v>529</v>
      </c>
      <c r="I473" s="33">
        <v>8135132</v>
      </c>
      <c r="J473" s="40">
        <v>8135132</v>
      </c>
      <c r="K473" s="41">
        <v>8135132</v>
      </c>
      <c r="L473" s="32"/>
      <c r="M473" s="43"/>
      <c r="N473" s="43">
        <f t="shared" si="65"/>
        <v>174091.8248</v>
      </c>
      <c r="O473" s="26">
        <v>2</v>
      </c>
      <c r="P473" s="42"/>
      <c r="Q473" s="34"/>
      <c r="R473" s="34"/>
      <c r="S473" s="35">
        <v>46021</v>
      </c>
      <c r="T473" s="42"/>
      <c r="U473" s="36"/>
      <c r="V473" s="34"/>
      <c r="W473" s="37"/>
    </row>
    <row r="474" spans="1:23" s="29" customFormat="1" ht="30" customHeight="1" x14ac:dyDescent="0.2">
      <c r="A474" s="24">
        <f t="shared" si="60"/>
        <v>470</v>
      </c>
      <c r="B474" s="25">
        <v>2025</v>
      </c>
      <c r="C474" s="30" t="s">
        <v>459</v>
      </c>
      <c r="D474" s="30" t="s">
        <v>572</v>
      </c>
      <c r="E474" s="38" t="s">
        <v>581</v>
      </c>
      <c r="F474" s="66" t="s">
        <v>582</v>
      </c>
      <c r="G474" s="39" t="s">
        <v>25</v>
      </c>
      <c r="H474" s="18" t="s">
        <v>530</v>
      </c>
      <c r="I474" s="33">
        <v>188178</v>
      </c>
      <c r="J474" s="40">
        <v>188178</v>
      </c>
      <c r="K474" s="41">
        <v>188178</v>
      </c>
      <c r="L474" s="32"/>
      <c r="M474" s="43"/>
      <c r="N474" s="43"/>
      <c r="O474" s="32"/>
      <c r="P474" s="42"/>
      <c r="Q474" s="34"/>
      <c r="R474" s="34"/>
      <c r="S474" s="35">
        <v>46021</v>
      </c>
      <c r="T474" s="42"/>
      <c r="U474" s="36"/>
      <c r="V474" s="34"/>
      <c r="W474" s="37"/>
    </row>
    <row r="475" spans="1:23" ht="30" customHeight="1" x14ac:dyDescent="0.2">
      <c r="A475" s="24">
        <f t="shared" si="60"/>
        <v>471</v>
      </c>
      <c r="B475" s="39">
        <v>2023</v>
      </c>
      <c r="C475" s="38" t="s">
        <v>459</v>
      </c>
      <c r="D475" s="38" t="s">
        <v>572</v>
      </c>
      <c r="E475" s="38" t="s">
        <v>583</v>
      </c>
      <c r="F475" s="18" t="s">
        <v>584</v>
      </c>
      <c r="G475" s="39" t="s">
        <v>25</v>
      </c>
      <c r="H475" s="18" t="s">
        <v>528</v>
      </c>
      <c r="I475" s="31">
        <v>1188548</v>
      </c>
      <c r="J475" s="32">
        <f t="shared" si="64"/>
        <v>1188548</v>
      </c>
      <c r="K475" s="32">
        <f t="shared" si="63"/>
        <v>1188548</v>
      </c>
      <c r="L475" s="32">
        <f t="shared" si="67"/>
        <v>1188548</v>
      </c>
      <c r="M475" s="32"/>
      <c r="N475" s="32"/>
      <c r="O475" s="32"/>
      <c r="P475" s="34"/>
      <c r="Q475" s="34"/>
      <c r="R475" s="34"/>
      <c r="S475" s="35">
        <v>46021</v>
      </c>
      <c r="T475" s="46"/>
      <c r="U475" s="36"/>
      <c r="V475" s="46"/>
      <c r="W475" s="37"/>
    </row>
    <row r="476" spans="1:23" ht="30" customHeight="1" x14ac:dyDescent="0.2">
      <c r="A476" s="24">
        <f t="shared" si="60"/>
        <v>472</v>
      </c>
      <c r="B476" s="39">
        <v>2023</v>
      </c>
      <c r="C476" s="38" t="s">
        <v>459</v>
      </c>
      <c r="D476" s="38" t="s">
        <v>572</v>
      </c>
      <c r="E476" s="38" t="s">
        <v>583</v>
      </c>
      <c r="F476" s="18" t="s">
        <v>584</v>
      </c>
      <c r="G476" s="39" t="s">
        <v>25</v>
      </c>
      <c r="H476" s="18" t="s">
        <v>529</v>
      </c>
      <c r="I476" s="31">
        <v>14899224</v>
      </c>
      <c r="J476" s="32">
        <f t="shared" si="64"/>
        <v>14899224</v>
      </c>
      <c r="K476" s="32">
        <f t="shared" si="63"/>
        <v>14899224</v>
      </c>
      <c r="L476" s="32">
        <f t="shared" si="67"/>
        <v>14899224</v>
      </c>
      <c r="M476" s="32"/>
      <c r="N476" s="32">
        <f t="shared" si="65"/>
        <v>318843.39360000001</v>
      </c>
      <c r="O476" s="26">
        <v>4</v>
      </c>
      <c r="P476" s="34"/>
      <c r="Q476" s="34"/>
      <c r="R476" s="34"/>
      <c r="S476" s="35">
        <v>46021</v>
      </c>
      <c r="T476" s="46"/>
      <c r="U476" s="36"/>
      <c r="V476" s="46"/>
      <c r="W476" s="37"/>
    </row>
    <row r="477" spans="1:23" ht="30" customHeight="1" x14ac:dyDescent="0.2">
      <c r="A477" s="24">
        <f t="shared" si="60"/>
        <v>473</v>
      </c>
      <c r="B477" s="39">
        <v>2023</v>
      </c>
      <c r="C477" s="38" t="s">
        <v>459</v>
      </c>
      <c r="D477" s="38" t="s">
        <v>572</v>
      </c>
      <c r="E477" s="38" t="s">
        <v>583</v>
      </c>
      <c r="F477" s="18" t="s">
        <v>584</v>
      </c>
      <c r="G477" s="39" t="s">
        <v>25</v>
      </c>
      <c r="H477" s="18" t="s">
        <v>530</v>
      </c>
      <c r="I477" s="31">
        <v>344640</v>
      </c>
      <c r="J477" s="32">
        <f t="shared" si="64"/>
        <v>344640</v>
      </c>
      <c r="K477" s="32">
        <f t="shared" si="63"/>
        <v>344640</v>
      </c>
      <c r="L477" s="32">
        <f t="shared" si="67"/>
        <v>344640</v>
      </c>
      <c r="M477" s="32"/>
      <c r="N477" s="32"/>
      <c r="O477" s="32"/>
      <c r="P477" s="34"/>
      <c r="Q477" s="34"/>
      <c r="R477" s="34"/>
      <c r="S477" s="35">
        <v>46021</v>
      </c>
      <c r="T477" s="46"/>
      <c r="U477" s="36"/>
      <c r="V477" s="46"/>
      <c r="W477" s="37"/>
    </row>
    <row r="478" spans="1:23" ht="30" customHeight="1" x14ac:dyDescent="0.2">
      <c r="A478" s="24">
        <f t="shared" si="60"/>
        <v>474</v>
      </c>
      <c r="B478" s="18">
        <v>2025</v>
      </c>
      <c r="C478" s="38" t="s">
        <v>459</v>
      </c>
      <c r="D478" s="38" t="s">
        <v>572</v>
      </c>
      <c r="E478" s="38" t="s">
        <v>585</v>
      </c>
      <c r="F478" s="66" t="s">
        <v>586</v>
      </c>
      <c r="G478" s="39" t="s">
        <v>25</v>
      </c>
      <c r="H478" s="18" t="s">
        <v>528</v>
      </c>
      <c r="I478" s="33">
        <v>1297920</v>
      </c>
      <c r="J478" s="40">
        <v>1297920</v>
      </c>
      <c r="K478" s="41">
        <v>1297920</v>
      </c>
      <c r="L478" s="32"/>
      <c r="M478" s="43"/>
      <c r="N478" s="43"/>
      <c r="O478" s="32"/>
      <c r="P478" s="34"/>
      <c r="Q478" s="34"/>
      <c r="R478" s="34"/>
      <c r="S478" s="35">
        <v>46021</v>
      </c>
      <c r="T478" s="46"/>
      <c r="U478" s="36"/>
      <c r="V478" s="46"/>
      <c r="W478" s="37"/>
    </row>
    <row r="479" spans="1:23" ht="30" customHeight="1" x14ac:dyDescent="0.2">
      <c r="A479" s="24">
        <f t="shared" si="60"/>
        <v>475</v>
      </c>
      <c r="B479" s="18">
        <v>2025</v>
      </c>
      <c r="C479" s="38" t="s">
        <v>459</v>
      </c>
      <c r="D479" s="38" t="s">
        <v>572</v>
      </c>
      <c r="E479" s="38" t="s">
        <v>585</v>
      </c>
      <c r="F479" s="66" t="s">
        <v>586</v>
      </c>
      <c r="G479" s="39" t="s">
        <v>25</v>
      </c>
      <c r="H479" s="18" t="s">
        <v>529</v>
      </c>
      <c r="I479" s="33">
        <v>15393828</v>
      </c>
      <c r="J479" s="40">
        <v>15393828</v>
      </c>
      <c r="K479" s="41">
        <v>15393828</v>
      </c>
      <c r="L479" s="32"/>
      <c r="M479" s="43"/>
      <c r="N479" s="43">
        <f t="shared" si="65"/>
        <v>329427.9192</v>
      </c>
      <c r="O479" s="26">
        <v>4</v>
      </c>
      <c r="P479" s="34"/>
      <c r="Q479" s="34"/>
      <c r="R479" s="34"/>
      <c r="S479" s="35">
        <v>46021</v>
      </c>
      <c r="T479" s="46"/>
      <c r="U479" s="36"/>
      <c r="V479" s="46"/>
      <c r="W479" s="37"/>
    </row>
    <row r="480" spans="1:23" ht="30" customHeight="1" x14ac:dyDescent="0.2">
      <c r="A480" s="24">
        <f t="shared" si="60"/>
        <v>476</v>
      </c>
      <c r="B480" s="18">
        <v>2025</v>
      </c>
      <c r="C480" s="38" t="s">
        <v>459</v>
      </c>
      <c r="D480" s="38" t="s">
        <v>572</v>
      </c>
      <c r="E480" s="38" t="s">
        <v>585</v>
      </c>
      <c r="F480" s="66" t="s">
        <v>586</v>
      </c>
      <c r="G480" s="39" t="s">
        <v>25</v>
      </c>
      <c r="H480" s="18" t="s">
        <v>530</v>
      </c>
      <c r="I480" s="33">
        <v>365312</v>
      </c>
      <c r="J480" s="40">
        <v>365312</v>
      </c>
      <c r="K480" s="41">
        <v>365312</v>
      </c>
      <c r="L480" s="32"/>
      <c r="M480" s="43"/>
      <c r="N480" s="43"/>
      <c r="O480" s="32"/>
      <c r="P480" s="34"/>
      <c r="Q480" s="34"/>
      <c r="R480" s="34"/>
      <c r="S480" s="35">
        <v>46021</v>
      </c>
      <c r="T480" s="46"/>
      <c r="U480" s="36"/>
      <c r="V480" s="46"/>
      <c r="W480" s="37"/>
    </row>
    <row r="481" spans="1:23" s="29" customFormat="1" ht="30" customHeight="1" x14ac:dyDescent="0.2">
      <c r="A481" s="24">
        <f t="shared" si="60"/>
        <v>477</v>
      </c>
      <c r="B481" s="24">
        <v>2024</v>
      </c>
      <c r="C481" s="30" t="s">
        <v>459</v>
      </c>
      <c r="D481" s="30" t="s">
        <v>572</v>
      </c>
      <c r="E481" s="30" t="s">
        <v>587</v>
      </c>
      <c r="F481" s="25" t="s">
        <v>588</v>
      </c>
      <c r="G481" s="24" t="s">
        <v>25</v>
      </c>
      <c r="H481" s="25" t="s">
        <v>528</v>
      </c>
      <c r="I481" s="31">
        <v>1244408</v>
      </c>
      <c r="J481" s="42">
        <f t="shared" si="64"/>
        <v>1244408</v>
      </c>
      <c r="K481" s="27">
        <f t="shared" si="63"/>
        <v>1244408</v>
      </c>
      <c r="L481" s="32">
        <f t="shared" si="67"/>
        <v>1244408</v>
      </c>
      <c r="M481" s="32"/>
      <c r="N481" s="32"/>
      <c r="O481" s="32"/>
      <c r="P481" s="34"/>
      <c r="Q481" s="34"/>
      <c r="R481" s="34"/>
      <c r="S481" s="35">
        <v>46021</v>
      </c>
      <c r="T481" s="34"/>
      <c r="U481" s="36"/>
      <c r="V481" s="34"/>
      <c r="W481" s="37"/>
    </row>
    <row r="482" spans="1:23" s="29" customFormat="1" ht="30" customHeight="1" x14ac:dyDescent="0.2">
      <c r="A482" s="24">
        <f t="shared" si="60"/>
        <v>478</v>
      </c>
      <c r="B482" s="24">
        <v>2024</v>
      </c>
      <c r="C482" s="30" t="s">
        <v>459</v>
      </c>
      <c r="D482" s="30" t="s">
        <v>572</v>
      </c>
      <c r="E482" s="30" t="s">
        <v>587</v>
      </c>
      <c r="F482" s="25" t="s">
        <v>588</v>
      </c>
      <c r="G482" s="24" t="s">
        <v>25</v>
      </c>
      <c r="H482" s="25" t="s">
        <v>529</v>
      </c>
      <c r="I482" s="31">
        <v>15599488</v>
      </c>
      <c r="J482" s="42">
        <f t="shared" si="64"/>
        <v>15599488</v>
      </c>
      <c r="K482" s="27">
        <f t="shared" si="63"/>
        <v>15599488</v>
      </c>
      <c r="L482" s="32">
        <f t="shared" si="67"/>
        <v>15599488</v>
      </c>
      <c r="M482" s="32"/>
      <c r="N482" s="32">
        <f t="shared" si="65"/>
        <v>333829.04319999996</v>
      </c>
      <c r="O482" s="26">
        <v>4</v>
      </c>
      <c r="P482" s="34"/>
      <c r="Q482" s="34"/>
      <c r="R482" s="34"/>
      <c r="S482" s="35">
        <v>46021</v>
      </c>
      <c r="T482" s="34"/>
      <c r="U482" s="36"/>
      <c r="V482" s="34"/>
      <c r="W482" s="37"/>
    </row>
    <row r="483" spans="1:23" s="29" customFormat="1" ht="30" customHeight="1" x14ac:dyDescent="0.2">
      <c r="A483" s="24">
        <f t="shared" si="60"/>
        <v>479</v>
      </c>
      <c r="B483" s="24">
        <v>2024</v>
      </c>
      <c r="C483" s="30" t="s">
        <v>459</v>
      </c>
      <c r="D483" s="30" t="s">
        <v>572</v>
      </c>
      <c r="E483" s="30" t="s">
        <v>587</v>
      </c>
      <c r="F483" s="25" t="s">
        <v>588</v>
      </c>
      <c r="G483" s="24" t="s">
        <v>25</v>
      </c>
      <c r="H483" s="25" t="s">
        <v>530</v>
      </c>
      <c r="I483" s="31">
        <v>360840</v>
      </c>
      <c r="J483" s="42">
        <f t="shared" si="64"/>
        <v>360840</v>
      </c>
      <c r="K483" s="27">
        <f t="shared" si="63"/>
        <v>360840</v>
      </c>
      <c r="L483" s="32">
        <f t="shared" si="67"/>
        <v>360840</v>
      </c>
      <c r="M483" s="32"/>
      <c r="N483" s="32"/>
      <c r="O483" s="32"/>
      <c r="P483" s="34"/>
      <c r="Q483" s="34"/>
      <c r="R483" s="34"/>
      <c r="S483" s="35">
        <v>46021</v>
      </c>
      <c r="T483" s="34"/>
      <c r="U483" s="36"/>
      <c r="V483" s="34"/>
      <c r="W483" s="37"/>
    </row>
    <row r="484" spans="1:23" s="29" customFormat="1" ht="30" customHeight="1" x14ac:dyDescent="0.2">
      <c r="A484" s="24">
        <f t="shared" si="60"/>
        <v>480</v>
      </c>
      <c r="B484" s="24">
        <v>2025</v>
      </c>
      <c r="C484" s="30" t="s">
        <v>459</v>
      </c>
      <c r="D484" s="30" t="s">
        <v>572</v>
      </c>
      <c r="E484" s="38" t="s">
        <v>589</v>
      </c>
      <c r="F484" s="18" t="s">
        <v>590</v>
      </c>
      <c r="G484" s="39" t="s">
        <v>25</v>
      </c>
      <c r="H484" s="18" t="s">
        <v>50</v>
      </c>
      <c r="I484" s="31">
        <v>3838788</v>
      </c>
      <c r="J484" s="43">
        <v>4236271.46</v>
      </c>
      <c r="K484" s="44">
        <v>4236271.46</v>
      </c>
      <c r="L484" s="32">
        <f t="shared" si="67"/>
        <v>3838788</v>
      </c>
      <c r="M484" s="43"/>
      <c r="N484" s="43"/>
      <c r="O484" s="32"/>
      <c r="P484" s="42">
        <f t="shared" si="62"/>
        <v>1535515.2</v>
      </c>
      <c r="Q484" s="34"/>
      <c r="R484" s="34"/>
      <c r="S484" s="35">
        <v>46021</v>
      </c>
      <c r="T484" s="42"/>
      <c r="U484" s="36"/>
      <c r="V484" s="34"/>
      <c r="W484" s="37"/>
    </row>
    <row r="485" spans="1:23" s="29" customFormat="1" ht="30" customHeight="1" x14ac:dyDescent="0.2">
      <c r="A485" s="24">
        <f t="shared" ref="A485:A548" si="68">A484+1</f>
        <v>481</v>
      </c>
      <c r="B485" s="24">
        <v>2025</v>
      </c>
      <c r="C485" s="30" t="s">
        <v>459</v>
      </c>
      <c r="D485" s="30" t="s">
        <v>572</v>
      </c>
      <c r="E485" s="38" t="s">
        <v>591</v>
      </c>
      <c r="F485" s="18" t="s">
        <v>592</v>
      </c>
      <c r="G485" s="39" t="s">
        <v>25</v>
      </c>
      <c r="H485" s="18" t="s">
        <v>34</v>
      </c>
      <c r="I485" s="31">
        <v>3129300</v>
      </c>
      <c r="J485" s="43">
        <v>3453320.24</v>
      </c>
      <c r="K485" s="44">
        <v>3453320.24</v>
      </c>
      <c r="L485" s="32">
        <f t="shared" si="67"/>
        <v>3129300</v>
      </c>
      <c r="M485" s="43"/>
      <c r="N485" s="43"/>
      <c r="O485" s="32"/>
      <c r="P485" s="42">
        <f t="shared" si="62"/>
        <v>1251720</v>
      </c>
      <c r="Q485" s="34"/>
      <c r="R485" s="34"/>
      <c r="S485" s="35">
        <v>46021</v>
      </c>
      <c r="T485" s="42"/>
      <c r="U485" s="36"/>
      <c r="V485" s="34"/>
      <c r="W485" s="37"/>
    </row>
    <row r="486" spans="1:23" s="29" customFormat="1" ht="30" customHeight="1" x14ac:dyDescent="0.2">
      <c r="A486" s="24">
        <f t="shared" si="68"/>
        <v>482</v>
      </c>
      <c r="B486" s="24">
        <v>2025</v>
      </c>
      <c r="C486" s="30" t="s">
        <v>459</v>
      </c>
      <c r="D486" s="30" t="s">
        <v>572</v>
      </c>
      <c r="E486" s="38" t="s">
        <v>593</v>
      </c>
      <c r="F486" s="18" t="s">
        <v>594</v>
      </c>
      <c r="G486" s="39" t="s">
        <v>25</v>
      </c>
      <c r="H486" s="18" t="s">
        <v>50</v>
      </c>
      <c r="I486" s="31">
        <v>1640820</v>
      </c>
      <c r="J486" s="43">
        <v>1810717.07</v>
      </c>
      <c r="K486" s="44">
        <v>1810717.07</v>
      </c>
      <c r="L486" s="32">
        <f t="shared" si="67"/>
        <v>1640820</v>
      </c>
      <c r="M486" s="43"/>
      <c r="N486" s="43"/>
      <c r="O486" s="32"/>
      <c r="P486" s="42">
        <f t="shared" si="62"/>
        <v>656328</v>
      </c>
      <c r="Q486" s="34"/>
      <c r="R486" s="34"/>
      <c r="S486" s="35">
        <v>46021</v>
      </c>
      <c r="T486" s="42"/>
      <c r="U486" s="36"/>
      <c r="V486" s="34"/>
      <c r="W486" s="37"/>
    </row>
    <row r="487" spans="1:23" ht="30" customHeight="1" x14ac:dyDescent="0.2">
      <c r="A487" s="24">
        <f t="shared" si="68"/>
        <v>483</v>
      </c>
      <c r="B487" s="39">
        <v>2023</v>
      </c>
      <c r="C487" s="38" t="s">
        <v>459</v>
      </c>
      <c r="D487" s="38" t="s">
        <v>572</v>
      </c>
      <c r="E487" s="38" t="s">
        <v>595</v>
      </c>
      <c r="F487" s="18" t="s">
        <v>596</v>
      </c>
      <c r="G487" s="39" t="s">
        <v>25</v>
      </c>
      <c r="H487" s="18" t="s">
        <v>37</v>
      </c>
      <c r="I487" s="31">
        <v>53489108</v>
      </c>
      <c r="J487" s="32">
        <f t="shared" si="64"/>
        <v>53489108</v>
      </c>
      <c r="K487" s="32">
        <f t="shared" si="63"/>
        <v>53489108</v>
      </c>
      <c r="L487" s="32">
        <f t="shared" si="67"/>
        <v>53489108</v>
      </c>
      <c r="M487" s="32"/>
      <c r="N487" s="32">
        <f t="shared" si="65"/>
        <v>1144666.9112</v>
      </c>
      <c r="O487" s="32"/>
      <c r="P487" s="34"/>
      <c r="Q487" s="34"/>
      <c r="R487" s="34"/>
      <c r="S487" s="35">
        <v>46021</v>
      </c>
      <c r="T487" s="46"/>
      <c r="U487" s="36"/>
      <c r="V487" s="46"/>
      <c r="W487" s="37"/>
    </row>
    <row r="488" spans="1:23" ht="30" customHeight="1" x14ac:dyDescent="0.2">
      <c r="A488" s="24">
        <f t="shared" si="68"/>
        <v>484</v>
      </c>
      <c r="B488" s="39">
        <v>2023</v>
      </c>
      <c r="C488" s="38" t="s">
        <v>459</v>
      </c>
      <c r="D488" s="38" t="s">
        <v>572</v>
      </c>
      <c r="E488" s="38" t="s">
        <v>595</v>
      </c>
      <c r="F488" s="18" t="s">
        <v>596</v>
      </c>
      <c r="G488" s="39" t="s">
        <v>25</v>
      </c>
      <c r="H488" s="18" t="s">
        <v>31</v>
      </c>
      <c r="I488" s="31">
        <v>6179712</v>
      </c>
      <c r="J488" s="32">
        <f t="shared" si="64"/>
        <v>6179712</v>
      </c>
      <c r="K488" s="32">
        <f t="shared" si="63"/>
        <v>6179712</v>
      </c>
      <c r="L488" s="32">
        <f t="shared" si="67"/>
        <v>6179712</v>
      </c>
      <c r="M488" s="32"/>
      <c r="N488" s="32"/>
      <c r="O488" s="32"/>
      <c r="P488" s="34"/>
      <c r="Q488" s="34"/>
      <c r="R488" s="34"/>
      <c r="S488" s="35">
        <v>46021</v>
      </c>
      <c r="T488" s="46"/>
      <c r="U488" s="36"/>
      <c r="V488" s="46"/>
      <c r="W488" s="37"/>
    </row>
    <row r="489" spans="1:23" ht="30" customHeight="1" x14ac:dyDescent="0.2">
      <c r="A489" s="24">
        <f t="shared" si="68"/>
        <v>485</v>
      </c>
      <c r="B489" s="39">
        <v>2023</v>
      </c>
      <c r="C489" s="38" t="s">
        <v>459</v>
      </c>
      <c r="D489" s="38" t="s">
        <v>572</v>
      </c>
      <c r="E489" s="38" t="s">
        <v>595</v>
      </c>
      <c r="F489" s="18" t="s">
        <v>596</v>
      </c>
      <c r="G489" s="39" t="s">
        <v>25</v>
      </c>
      <c r="H489" s="18" t="s">
        <v>96</v>
      </c>
      <c r="I489" s="31">
        <v>22171842</v>
      </c>
      <c r="J489" s="32">
        <f t="shared" si="64"/>
        <v>22171842</v>
      </c>
      <c r="K489" s="32">
        <f t="shared" si="63"/>
        <v>22171842</v>
      </c>
      <c r="L489" s="32">
        <f t="shared" si="67"/>
        <v>22171842</v>
      </c>
      <c r="M489" s="32"/>
      <c r="N489" s="32">
        <f t="shared" si="65"/>
        <v>474477.41879999998</v>
      </c>
      <c r="O489" s="32"/>
      <c r="P489" s="34"/>
      <c r="Q489" s="34"/>
      <c r="R489" s="34"/>
      <c r="S489" s="35">
        <v>46021</v>
      </c>
      <c r="T489" s="46"/>
      <c r="U489" s="36"/>
      <c r="V489" s="46"/>
      <c r="W489" s="37"/>
    </row>
    <row r="490" spans="1:23" ht="30" customHeight="1" x14ac:dyDescent="0.2">
      <c r="A490" s="24">
        <f t="shared" si="68"/>
        <v>486</v>
      </c>
      <c r="B490" s="39">
        <v>2023</v>
      </c>
      <c r="C490" s="38" t="s">
        <v>459</v>
      </c>
      <c r="D490" s="38" t="s">
        <v>572</v>
      </c>
      <c r="E490" s="38" t="s">
        <v>595</v>
      </c>
      <c r="F490" s="18" t="s">
        <v>596</v>
      </c>
      <c r="G490" s="39" t="s">
        <v>25</v>
      </c>
      <c r="H490" s="18" t="s">
        <v>34</v>
      </c>
      <c r="I490" s="31">
        <v>6666378</v>
      </c>
      <c r="J490" s="32">
        <f t="shared" si="64"/>
        <v>6666378</v>
      </c>
      <c r="K490" s="32">
        <f t="shared" si="63"/>
        <v>6666378</v>
      </c>
      <c r="L490" s="32">
        <f t="shared" si="67"/>
        <v>6666378</v>
      </c>
      <c r="M490" s="32"/>
      <c r="N490" s="32"/>
      <c r="O490" s="32"/>
      <c r="P490" s="34"/>
      <c r="Q490" s="34"/>
      <c r="R490" s="34"/>
      <c r="S490" s="35">
        <v>46021</v>
      </c>
      <c r="T490" s="46"/>
      <c r="U490" s="36"/>
      <c r="V490" s="46"/>
      <c r="W490" s="37"/>
    </row>
    <row r="491" spans="1:23" s="29" customFormat="1" ht="30" customHeight="1" x14ac:dyDescent="0.2">
      <c r="A491" s="24">
        <f t="shared" si="68"/>
        <v>487</v>
      </c>
      <c r="B491" s="24">
        <v>2025</v>
      </c>
      <c r="C491" s="30" t="s">
        <v>459</v>
      </c>
      <c r="D491" s="30" t="s">
        <v>572</v>
      </c>
      <c r="E491" s="38" t="s">
        <v>597</v>
      </c>
      <c r="F491" s="18" t="s">
        <v>598</v>
      </c>
      <c r="G491" s="39" t="s">
        <v>25</v>
      </c>
      <c r="H491" s="18" t="s">
        <v>50</v>
      </c>
      <c r="I491" s="31">
        <v>4113360</v>
      </c>
      <c r="J491" s="43">
        <v>4539273.75</v>
      </c>
      <c r="K491" s="44">
        <v>4539273.75</v>
      </c>
      <c r="L491" s="32">
        <f t="shared" si="67"/>
        <v>4113360</v>
      </c>
      <c r="M491" s="43"/>
      <c r="N491" s="43"/>
      <c r="O491" s="32"/>
      <c r="P491" s="42">
        <f t="shared" si="62"/>
        <v>1645344</v>
      </c>
      <c r="Q491" s="34"/>
      <c r="R491" s="34"/>
      <c r="S491" s="35">
        <v>46021</v>
      </c>
      <c r="T491" s="42"/>
      <c r="U491" s="36"/>
      <c r="V491" s="34"/>
      <c r="W491" s="37"/>
    </row>
    <row r="492" spans="1:23" ht="30" customHeight="1" x14ac:dyDescent="0.2">
      <c r="A492" s="24">
        <f t="shared" si="68"/>
        <v>488</v>
      </c>
      <c r="B492" s="39">
        <v>2023</v>
      </c>
      <c r="C492" s="38" t="s">
        <v>459</v>
      </c>
      <c r="D492" s="38" t="s">
        <v>572</v>
      </c>
      <c r="E492" s="38" t="s">
        <v>599</v>
      </c>
      <c r="F492" s="18" t="s">
        <v>600</v>
      </c>
      <c r="G492" s="39" t="s">
        <v>25</v>
      </c>
      <c r="H492" s="18" t="s">
        <v>528</v>
      </c>
      <c r="I492" s="31">
        <v>297137</v>
      </c>
      <c r="J492" s="32">
        <f t="shared" si="64"/>
        <v>297137</v>
      </c>
      <c r="K492" s="32">
        <f t="shared" si="63"/>
        <v>297137</v>
      </c>
      <c r="L492" s="32">
        <f t="shared" si="67"/>
        <v>297137</v>
      </c>
      <c r="M492" s="32"/>
      <c r="N492" s="32"/>
      <c r="O492" s="32"/>
      <c r="P492" s="34"/>
      <c r="Q492" s="34"/>
      <c r="R492" s="34"/>
      <c r="S492" s="35">
        <v>46021</v>
      </c>
      <c r="T492" s="46"/>
      <c r="U492" s="36"/>
      <c r="V492" s="46"/>
      <c r="W492" s="37"/>
    </row>
    <row r="493" spans="1:23" ht="30" customHeight="1" x14ac:dyDescent="0.2">
      <c r="A493" s="24">
        <f t="shared" si="68"/>
        <v>489</v>
      </c>
      <c r="B493" s="39">
        <v>2023</v>
      </c>
      <c r="C493" s="38" t="s">
        <v>459</v>
      </c>
      <c r="D493" s="38" t="s">
        <v>572</v>
      </c>
      <c r="E493" s="38" t="s">
        <v>599</v>
      </c>
      <c r="F493" s="18" t="s">
        <v>600</v>
      </c>
      <c r="G493" s="39" t="s">
        <v>25</v>
      </c>
      <c r="H493" s="18" t="s">
        <v>529</v>
      </c>
      <c r="I493" s="31">
        <v>3925452</v>
      </c>
      <c r="J493" s="32">
        <f t="shared" si="64"/>
        <v>3925452</v>
      </c>
      <c r="K493" s="32">
        <f t="shared" si="63"/>
        <v>3925452</v>
      </c>
      <c r="L493" s="32">
        <f t="shared" si="67"/>
        <v>3925452</v>
      </c>
      <c r="M493" s="32"/>
      <c r="N493" s="32">
        <f t="shared" si="65"/>
        <v>84004.6728</v>
      </c>
      <c r="O493" s="26">
        <v>1</v>
      </c>
      <c r="P493" s="34"/>
      <c r="Q493" s="34"/>
      <c r="R493" s="34"/>
      <c r="S493" s="35">
        <v>46021</v>
      </c>
      <c r="T493" s="46"/>
      <c r="U493" s="36"/>
      <c r="V493" s="46"/>
      <c r="W493" s="37"/>
    </row>
    <row r="494" spans="1:23" ht="30" customHeight="1" x14ac:dyDescent="0.2">
      <c r="A494" s="24">
        <f t="shared" si="68"/>
        <v>490</v>
      </c>
      <c r="B494" s="39">
        <v>2023</v>
      </c>
      <c r="C494" s="38" t="s">
        <v>459</v>
      </c>
      <c r="D494" s="38" t="s">
        <v>572</v>
      </c>
      <c r="E494" s="38" t="s">
        <v>599</v>
      </c>
      <c r="F494" s="18" t="s">
        <v>600</v>
      </c>
      <c r="G494" s="39" t="s">
        <v>25</v>
      </c>
      <c r="H494" s="18" t="s">
        <v>530</v>
      </c>
      <c r="I494" s="31">
        <v>91216</v>
      </c>
      <c r="J494" s="32">
        <f t="shared" si="64"/>
        <v>91216</v>
      </c>
      <c r="K494" s="32">
        <f t="shared" si="63"/>
        <v>91216</v>
      </c>
      <c r="L494" s="32">
        <f t="shared" si="67"/>
        <v>91216</v>
      </c>
      <c r="M494" s="32"/>
      <c r="N494" s="32"/>
      <c r="O494" s="32"/>
      <c r="P494" s="34"/>
      <c r="Q494" s="34"/>
      <c r="R494" s="34"/>
      <c r="S494" s="35">
        <v>46021</v>
      </c>
      <c r="T494" s="46"/>
      <c r="U494" s="36"/>
      <c r="V494" s="46"/>
      <c r="W494" s="37"/>
    </row>
    <row r="495" spans="1:23" ht="30" customHeight="1" x14ac:dyDescent="0.2">
      <c r="A495" s="24">
        <f t="shared" si="68"/>
        <v>491</v>
      </c>
      <c r="B495" s="39">
        <v>2023</v>
      </c>
      <c r="C495" s="38" t="s">
        <v>459</v>
      </c>
      <c r="D495" s="38" t="s">
        <v>572</v>
      </c>
      <c r="E495" s="38" t="s">
        <v>601</v>
      </c>
      <c r="F495" s="18" t="s">
        <v>602</v>
      </c>
      <c r="G495" s="39" t="s">
        <v>25</v>
      </c>
      <c r="H495" s="18" t="s">
        <v>528</v>
      </c>
      <c r="I495" s="31">
        <v>594274</v>
      </c>
      <c r="J495" s="32">
        <f t="shared" si="64"/>
        <v>594274</v>
      </c>
      <c r="K495" s="32">
        <f t="shared" si="63"/>
        <v>594274</v>
      </c>
      <c r="L495" s="32">
        <f t="shared" si="67"/>
        <v>594274</v>
      </c>
      <c r="M495" s="32"/>
      <c r="N495" s="32"/>
      <c r="O495" s="32"/>
      <c r="P495" s="34"/>
      <c r="Q495" s="34"/>
      <c r="R495" s="34"/>
      <c r="S495" s="35">
        <v>46021</v>
      </c>
      <c r="T495" s="46"/>
      <c r="U495" s="36"/>
      <c r="V495" s="46"/>
      <c r="W495" s="37"/>
    </row>
    <row r="496" spans="1:23" ht="30" customHeight="1" x14ac:dyDescent="0.2">
      <c r="A496" s="24">
        <f t="shared" si="68"/>
        <v>492</v>
      </c>
      <c r="B496" s="39">
        <v>2023</v>
      </c>
      <c r="C496" s="38" t="s">
        <v>459</v>
      </c>
      <c r="D496" s="38" t="s">
        <v>572</v>
      </c>
      <c r="E496" s="38" t="s">
        <v>601</v>
      </c>
      <c r="F496" s="18" t="s">
        <v>602</v>
      </c>
      <c r="G496" s="39" t="s">
        <v>25</v>
      </c>
      <c r="H496" s="18" t="s">
        <v>529</v>
      </c>
      <c r="I496" s="31">
        <v>7449612</v>
      </c>
      <c r="J496" s="32">
        <f t="shared" si="64"/>
        <v>7449612</v>
      </c>
      <c r="K496" s="32">
        <f t="shared" si="63"/>
        <v>7449612</v>
      </c>
      <c r="L496" s="32">
        <f t="shared" si="67"/>
        <v>7449612</v>
      </c>
      <c r="M496" s="32"/>
      <c r="N496" s="32">
        <f t="shared" si="65"/>
        <v>159421.69680000001</v>
      </c>
      <c r="O496" s="26">
        <v>2</v>
      </c>
      <c r="P496" s="34"/>
      <c r="Q496" s="34"/>
      <c r="R496" s="34"/>
      <c r="S496" s="35">
        <v>46021</v>
      </c>
      <c r="T496" s="46"/>
      <c r="U496" s="36"/>
      <c r="V496" s="46"/>
      <c r="W496" s="37"/>
    </row>
    <row r="497" spans="1:23" ht="30" customHeight="1" x14ac:dyDescent="0.2">
      <c r="A497" s="24">
        <f t="shared" si="68"/>
        <v>493</v>
      </c>
      <c r="B497" s="39">
        <v>2023</v>
      </c>
      <c r="C497" s="38" t="s">
        <v>459</v>
      </c>
      <c r="D497" s="38" t="s">
        <v>572</v>
      </c>
      <c r="E497" s="38" t="s">
        <v>601</v>
      </c>
      <c r="F497" s="18" t="s">
        <v>602</v>
      </c>
      <c r="G497" s="39" t="s">
        <v>25</v>
      </c>
      <c r="H497" s="18" t="s">
        <v>530</v>
      </c>
      <c r="I497" s="31">
        <v>172320</v>
      </c>
      <c r="J497" s="32">
        <f t="shared" si="64"/>
        <v>172320</v>
      </c>
      <c r="K497" s="32">
        <f t="shared" ref="K497:K537" si="69">IF(P497&gt;0,P497,L497)</f>
        <v>172320</v>
      </c>
      <c r="L497" s="32">
        <f t="shared" si="67"/>
        <v>172320</v>
      </c>
      <c r="M497" s="32"/>
      <c r="N497" s="32"/>
      <c r="O497" s="32"/>
      <c r="P497" s="34"/>
      <c r="Q497" s="34"/>
      <c r="R497" s="34"/>
      <c r="S497" s="35">
        <v>46021</v>
      </c>
      <c r="T497" s="46"/>
      <c r="U497" s="36"/>
      <c r="V497" s="46"/>
      <c r="W497" s="37"/>
    </row>
    <row r="498" spans="1:23" ht="30" customHeight="1" x14ac:dyDescent="0.2">
      <c r="A498" s="24">
        <f t="shared" si="68"/>
        <v>494</v>
      </c>
      <c r="B498" s="39">
        <v>2023</v>
      </c>
      <c r="C498" s="38" t="s">
        <v>459</v>
      </c>
      <c r="D498" s="38" t="s">
        <v>572</v>
      </c>
      <c r="E498" s="38" t="s">
        <v>603</v>
      </c>
      <c r="F498" s="18" t="s">
        <v>604</v>
      </c>
      <c r="G498" s="39" t="s">
        <v>25</v>
      </c>
      <c r="H498" s="18" t="s">
        <v>528</v>
      </c>
      <c r="I498" s="31">
        <v>891411</v>
      </c>
      <c r="J498" s="32">
        <f t="shared" si="64"/>
        <v>891411</v>
      </c>
      <c r="K498" s="32">
        <f t="shared" si="69"/>
        <v>891411</v>
      </c>
      <c r="L498" s="32">
        <f t="shared" si="67"/>
        <v>891411</v>
      </c>
      <c r="M498" s="32"/>
      <c r="N498" s="32"/>
      <c r="O498" s="32"/>
      <c r="P498" s="34"/>
      <c r="Q498" s="34"/>
      <c r="R498" s="34"/>
      <c r="S498" s="35">
        <v>46021</v>
      </c>
      <c r="T498" s="46"/>
      <c r="U498" s="36"/>
      <c r="V498" s="46"/>
      <c r="W498" s="37"/>
    </row>
    <row r="499" spans="1:23" ht="30" customHeight="1" x14ac:dyDescent="0.2">
      <c r="A499" s="24">
        <f t="shared" si="68"/>
        <v>495</v>
      </c>
      <c r="B499" s="39">
        <v>2023</v>
      </c>
      <c r="C499" s="38" t="s">
        <v>459</v>
      </c>
      <c r="D499" s="38" t="s">
        <v>572</v>
      </c>
      <c r="E499" s="38" t="s">
        <v>603</v>
      </c>
      <c r="F499" s="18" t="s">
        <v>604</v>
      </c>
      <c r="G499" s="39" t="s">
        <v>25</v>
      </c>
      <c r="H499" s="18" t="s">
        <v>529</v>
      </c>
      <c r="I499" s="31">
        <v>11174418</v>
      </c>
      <c r="J499" s="32">
        <f t="shared" si="64"/>
        <v>11174418</v>
      </c>
      <c r="K499" s="32">
        <f t="shared" si="69"/>
        <v>11174418</v>
      </c>
      <c r="L499" s="32">
        <f t="shared" si="67"/>
        <v>11174418</v>
      </c>
      <c r="M499" s="32"/>
      <c r="N499" s="32">
        <f t="shared" si="65"/>
        <v>239132.54519999999</v>
      </c>
      <c r="O499" s="26">
        <v>3</v>
      </c>
      <c r="P499" s="34"/>
      <c r="Q499" s="34"/>
      <c r="R499" s="34"/>
      <c r="S499" s="35">
        <v>46021</v>
      </c>
      <c r="T499" s="46"/>
      <c r="U499" s="36"/>
      <c r="V499" s="46"/>
      <c r="W499" s="37"/>
    </row>
    <row r="500" spans="1:23" ht="30" customHeight="1" x14ac:dyDescent="0.2">
      <c r="A500" s="24">
        <f t="shared" si="68"/>
        <v>496</v>
      </c>
      <c r="B500" s="39">
        <v>2023</v>
      </c>
      <c r="C500" s="38" t="s">
        <v>459</v>
      </c>
      <c r="D500" s="38" t="s">
        <v>572</v>
      </c>
      <c r="E500" s="38" t="s">
        <v>603</v>
      </c>
      <c r="F500" s="18" t="s">
        <v>604</v>
      </c>
      <c r="G500" s="39" t="s">
        <v>25</v>
      </c>
      <c r="H500" s="18" t="s">
        <v>530</v>
      </c>
      <c r="I500" s="31">
        <v>258480</v>
      </c>
      <c r="J500" s="32">
        <f t="shared" si="64"/>
        <v>258480</v>
      </c>
      <c r="K500" s="32">
        <f t="shared" si="69"/>
        <v>258480</v>
      </c>
      <c r="L500" s="32">
        <f t="shared" si="67"/>
        <v>258480</v>
      </c>
      <c r="M500" s="32"/>
      <c r="N500" s="32"/>
      <c r="O500" s="32"/>
      <c r="P500" s="34"/>
      <c r="Q500" s="34"/>
      <c r="R500" s="34"/>
      <c r="S500" s="35">
        <v>46021</v>
      </c>
      <c r="T500" s="46"/>
      <c r="U500" s="36"/>
      <c r="V500" s="46"/>
      <c r="W500" s="37"/>
    </row>
    <row r="501" spans="1:23" ht="30" customHeight="1" x14ac:dyDescent="0.2">
      <c r="A501" s="24">
        <f t="shared" si="68"/>
        <v>497</v>
      </c>
      <c r="B501" s="39">
        <v>2023</v>
      </c>
      <c r="C501" s="38" t="s">
        <v>459</v>
      </c>
      <c r="D501" s="38" t="s">
        <v>572</v>
      </c>
      <c r="E501" s="38" t="s">
        <v>605</v>
      </c>
      <c r="F501" s="18" t="s">
        <v>606</v>
      </c>
      <c r="G501" s="39" t="s">
        <v>25</v>
      </c>
      <c r="H501" s="18" t="s">
        <v>37</v>
      </c>
      <c r="I501" s="31">
        <v>58366212</v>
      </c>
      <c r="J501" s="32">
        <f t="shared" ref="J501:J558" si="70">IF(P501&gt;0,P501,L501)</f>
        <v>58366212</v>
      </c>
      <c r="K501" s="32">
        <f t="shared" si="69"/>
        <v>58366212</v>
      </c>
      <c r="L501" s="32">
        <f t="shared" si="67"/>
        <v>58366212</v>
      </c>
      <c r="M501" s="32"/>
      <c r="N501" s="32">
        <f t="shared" si="65"/>
        <v>1249036.9368</v>
      </c>
      <c r="O501" s="32"/>
      <c r="P501" s="34"/>
      <c r="Q501" s="34"/>
      <c r="R501" s="34"/>
      <c r="S501" s="35">
        <v>46021</v>
      </c>
      <c r="T501" s="46"/>
      <c r="U501" s="36"/>
      <c r="V501" s="46"/>
      <c r="W501" s="37"/>
    </row>
    <row r="502" spans="1:23" ht="30" customHeight="1" x14ac:dyDescent="0.2">
      <c r="A502" s="24">
        <f t="shared" si="68"/>
        <v>498</v>
      </c>
      <c r="B502" s="39">
        <v>2023</v>
      </c>
      <c r="C502" s="38" t="s">
        <v>459</v>
      </c>
      <c r="D502" s="38" t="s">
        <v>572</v>
      </c>
      <c r="E502" s="38" t="s">
        <v>605</v>
      </c>
      <c r="F502" s="18" t="s">
        <v>606</v>
      </c>
      <c r="G502" s="39" t="s">
        <v>25</v>
      </c>
      <c r="H502" s="18" t="s">
        <v>31</v>
      </c>
      <c r="I502" s="31">
        <v>7270768</v>
      </c>
      <c r="J502" s="32">
        <f t="shared" si="70"/>
        <v>7270768</v>
      </c>
      <c r="K502" s="32">
        <f t="shared" si="69"/>
        <v>7270768</v>
      </c>
      <c r="L502" s="32">
        <f t="shared" si="67"/>
        <v>7270768</v>
      </c>
      <c r="M502" s="32"/>
      <c r="N502" s="32"/>
      <c r="O502" s="32"/>
      <c r="P502" s="34"/>
      <c r="Q502" s="34"/>
      <c r="R502" s="34"/>
      <c r="S502" s="35">
        <v>46021</v>
      </c>
      <c r="T502" s="46"/>
      <c r="U502" s="36"/>
      <c r="V502" s="46"/>
      <c r="W502" s="37"/>
    </row>
    <row r="503" spans="1:23" ht="30" customHeight="1" x14ac:dyDescent="0.2">
      <c r="A503" s="24">
        <f t="shared" si="68"/>
        <v>499</v>
      </c>
      <c r="B503" s="39">
        <v>2025</v>
      </c>
      <c r="C503" s="38" t="s">
        <v>459</v>
      </c>
      <c r="D503" s="38" t="s">
        <v>572</v>
      </c>
      <c r="E503" s="38" t="s">
        <v>607</v>
      </c>
      <c r="F503" s="18" t="s">
        <v>608</v>
      </c>
      <c r="G503" s="39" t="s">
        <v>25</v>
      </c>
      <c r="H503" s="18" t="s">
        <v>34</v>
      </c>
      <c r="I503" s="31"/>
      <c r="J503" s="43">
        <v>835636</v>
      </c>
      <c r="K503" s="44">
        <v>835636</v>
      </c>
      <c r="L503" s="32"/>
      <c r="M503" s="43"/>
      <c r="N503" s="43"/>
      <c r="O503" s="32"/>
      <c r="P503" s="34"/>
      <c r="Q503" s="34"/>
      <c r="R503" s="34"/>
      <c r="S503" s="35">
        <v>46021</v>
      </c>
      <c r="T503" s="42"/>
      <c r="U503" s="36"/>
      <c r="V503" s="46"/>
      <c r="W503" s="37"/>
    </row>
    <row r="504" spans="1:23" ht="30" customHeight="1" x14ac:dyDescent="0.2">
      <c r="A504" s="24">
        <f t="shared" si="68"/>
        <v>500</v>
      </c>
      <c r="B504" s="39">
        <v>2025</v>
      </c>
      <c r="C504" s="38" t="s">
        <v>459</v>
      </c>
      <c r="D504" s="38" t="s">
        <v>572</v>
      </c>
      <c r="E504" s="38" t="s">
        <v>607</v>
      </c>
      <c r="F504" s="18" t="s">
        <v>608</v>
      </c>
      <c r="G504" s="39" t="s">
        <v>25</v>
      </c>
      <c r="H504" s="18" t="s">
        <v>96</v>
      </c>
      <c r="I504" s="31"/>
      <c r="J504" s="43">
        <v>13322280</v>
      </c>
      <c r="K504" s="44">
        <v>13322280</v>
      </c>
      <c r="L504" s="32"/>
      <c r="M504" s="43"/>
      <c r="N504" s="43">
        <f>K504*0.0214</f>
        <v>285096.79199999996</v>
      </c>
      <c r="O504" s="32"/>
      <c r="P504" s="34"/>
      <c r="Q504" s="34"/>
      <c r="R504" s="34"/>
      <c r="S504" s="35">
        <v>46021</v>
      </c>
      <c r="T504" s="42"/>
      <c r="U504" s="36"/>
      <c r="V504" s="46"/>
      <c r="W504" s="37"/>
    </row>
    <row r="505" spans="1:23" s="29" customFormat="1" ht="30" customHeight="1" x14ac:dyDescent="0.2">
      <c r="A505" s="24">
        <f t="shared" si="68"/>
        <v>501</v>
      </c>
      <c r="B505" s="24">
        <v>2025</v>
      </c>
      <c r="C505" s="30" t="s">
        <v>459</v>
      </c>
      <c r="D505" s="30" t="s">
        <v>572</v>
      </c>
      <c r="E505" s="38" t="s">
        <v>609</v>
      </c>
      <c r="F505" s="18" t="s">
        <v>610</v>
      </c>
      <c r="G505" s="39" t="s">
        <v>25</v>
      </c>
      <c r="H505" s="18" t="s">
        <v>70</v>
      </c>
      <c r="I505" s="31">
        <v>504225</v>
      </c>
      <c r="J505" s="43">
        <v>556434.47</v>
      </c>
      <c r="K505" s="44">
        <v>556434.47</v>
      </c>
      <c r="L505" s="32">
        <f t="shared" si="67"/>
        <v>504225</v>
      </c>
      <c r="M505" s="43"/>
      <c r="N505" s="43"/>
      <c r="O505" s="32"/>
      <c r="P505" s="42">
        <f t="shared" ref="P505:P549" si="71">L505/2.5</f>
        <v>201690</v>
      </c>
      <c r="Q505" s="34"/>
      <c r="R505" s="34"/>
      <c r="S505" s="35">
        <v>46021</v>
      </c>
      <c r="T505" s="42"/>
      <c r="U505" s="36"/>
      <c r="V505" s="34"/>
      <c r="W505" s="37"/>
    </row>
    <row r="506" spans="1:23" s="29" customFormat="1" ht="30" customHeight="1" x14ac:dyDescent="0.2">
      <c r="A506" s="24">
        <f t="shared" si="68"/>
        <v>502</v>
      </c>
      <c r="B506" s="24">
        <v>2025</v>
      </c>
      <c r="C506" s="30" t="s">
        <v>459</v>
      </c>
      <c r="D506" s="30" t="s">
        <v>572</v>
      </c>
      <c r="E506" s="38" t="s">
        <v>609</v>
      </c>
      <c r="F506" s="18" t="s">
        <v>610</v>
      </c>
      <c r="G506" s="39" t="s">
        <v>25</v>
      </c>
      <c r="H506" s="18" t="s">
        <v>71</v>
      </c>
      <c r="I506" s="31">
        <v>498150</v>
      </c>
      <c r="J506" s="43">
        <v>549730.43999999994</v>
      </c>
      <c r="K506" s="44">
        <v>549730.43999999994</v>
      </c>
      <c r="L506" s="32">
        <f t="shared" si="67"/>
        <v>498150</v>
      </c>
      <c r="M506" s="43"/>
      <c r="N506" s="43"/>
      <c r="O506" s="32"/>
      <c r="P506" s="42">
        <f t="shared" si="71"/>
        <v>199260</v>
      </c>
      <c r="Q506" s="34"/>
      <c r="R506" s="34"/>
      <c r="S506" s="35">
        <v>46021</v>
      </c>
      <c r="T506" s="42"/>
      <c r="U506" s="36"/>
      <c r="V506" s="34"/>
      <c r="W506" s="37"/>
    </row>
    <row r="507" spans="1:23" s="29" customFormat="1" ht="30" customHeight="1" x14ac:dyDescent="0.2">
      <c r="A507" s="24">
        <f t="shared" si="68"/>
        <v>503</v>
      </c>
      <c r="B507" s="24">
        <v>2025</v>
      </c>
      <c r="C507" s="30" t="s">
        <v>459</v>
      </c>
      <c r="D507" s="30" t="s">
        <v>572</v>
      </c>
      <c r="E507" s="38" t="s">
        <v>611</v>
      </c>
      <c r="F507" s="18" t="s">
        <v>612</v>
      </c>
      <c r="G507" s="39" t="s">
        <v>25</v>
      </c>
      <c r="H507" s="18" t="s">
        <v>70</v>
      </c>
      <c r="I507" s="31">
        <v>508043</v>
      </c>
      <c r="J507" s="43">
        <v>560647.80000000005</v>
      </c>
      <c r="K507" s="44">
        <v>560647.80000000005</v>
      </c>
      <c r="L507" s="32">
        <f t="shared" si="67"/>
        <v>508043</v>
      </c>
      <c r="M507" s="43"/>
      <c r="N507" s="43"/>
      <c r="O507" s="32"/>
      <c r="P507" s="42">
        <f t="shared" si="71"/>
        <v>203217.2</v>
      </c>
      <c r="Q507" s="34"/>
      <c r="R507" s="34"/>
      <c r="S507" s="35">
        <v>46021</v>
      </c>
      <c r="T507" s="42"/>
      <c r="U507" s="36"/>
      <c r="V507" s="34"/>
      <c r="W507" s="37"/>
    </row>
    <row r="508" spans="1:23" s="29" customFormat="1" ht="30" customHeight="1" x14ac:dyDescent="0.2">
      <c r="A508" s="24">
        <f t="shared" si="68"/>
        <v>504</v>
      </c>
      <c r="B508" s="24">
        <v>2025</v>
      </c>
      <c r="C508" s="30" t="s">
        <v>459</v>
      </c>
      <c r="D508" s="30" t="s">
        <v>572</v>
      </c>
      <c r="E508" s="38" t="s">
        <v>611</v>
      </c>
      <c r="F508" s="18" t="s">
        <v>612</v>
      </c>
      <c r="G508" s="39" t="s">
        <v>25</v>
      </c>
      <c r="H508" s="18" t="s">
        <v>71</v>
      </c>
      <c r="I508" s="31">
        <v>501922</v>
      </c>
      <c r="J508" s="43">
        <v>553893.01</v>
      </c>
      <c r="K508" s="44">
        <v>553893.01</v>
      </c>
      <c r="L508" s="32">
        <f t="shared" si="67"/>
        <v>501922</v>
      </c>
      <c r="M508" s="43"/>
      <c r="N508" s="43"/>
      <c r="O508" s="32"/>
      <c r="P508" s="42">
        <f t="shared" si="71"/>
        <v>200768.8</v>
      </c>
      <c r="Q508" s="34"/>
      <c r="R508" s="34"/>
      <c r="S508" s="35">
        <v>46021</v>
      </c>
      <c r="T508" s="42"/>
      <c r="U508" s="36"/>
      <c r="V508" s="34"/>
      <c r="W508" s="37"/>
    </row>
    <row r="509" spans="1:23" s="29" customFormat="1" ht="30" customHeight="1" x14ac:dyDescent="0.2">
      <c r="A509" s="24">
        <f t="shared" si="68"/>
        <v>505</v>
      </c>
      <c r="B509" s="24">
        <v>2025</v>
      </c>
      <c r="C509" s="30" t="s">
        <v>459</v>
      </c>
      <c r="D509" s="30" t="s">
        <v>572</v>
      </c>
      <c r="E509" s="38" t="s">
        <v>613</v>
      </c>
      <c r="F509" s="18" t="s">
        <v>614</v>
      </c>
      <c r="G509" s="39" t="s">
        <v>25</v>
      </c>
      <c r="H509" s="18" t="s">
        <v>70</v>
      </c>
      <c r="I509" s="31">
        <v>508043</v>
      </c>
      <c r="J509" s="43">
        <v>560647.80000000005</v>
      </c>
      <c r="K509" s="44">
        <v>560647.80000000005</v>
      </c>
      <c r="L509" s="32">
        <f t="shared" si="67"/>
        <v>508043</v>
      </c>
      <c r="M509" s="43"/>
      <c r="N509" s="43"/>
      <c r="O509" s="32"/>
      <c r="P509" s="42">
        <f t="shared" si="71"/>
        <v>203217.2</v>
      </c>
      <c r="Q509" s="34"/>
      <c r="R509" s="34"/>
      <c r="S509" s="35">
        <v>46021</v>
      </c>
      <c r="T509" s="42"/>
      <c r="U509" s="36"/>
      <c r="V509" s="34"/>
      <c r="W509" s="37"/>
    </row>
    <row r="510" spans="1:23" s="29" customFormat="1" ht="30" customHeight="1" x14ac:dyDescent="0.2">
      <c r="A510" s="24">
        <f t="shared" si="68"/>
        <v>506</v>
      </c>
      <c r="B510" s="24">
        <v>2025</v>
      </c>
      <c r="C510" s="30" t="s">
        <v>459</v>
      </c>
      <c r="D510" s="30" t="s">
        <v>572</v>
      </c>
      <c r="E510" s="38" t="s">
        <v>613</v>
      </c>
      <c r="F510" s="18" t="s">
        <v>614</v>
      </c>
      <c r="G510" s="39" t="s">
        <v>25</v>
      </c>
      <c r="H510" s="18" t="s">
        <v>615</v>
      </c>
      <c r="I510" s="31">
        <v>501922</v>
      </c>
      <c r="J510" s="43">
        <v>553893.01</v>
      </c>
      <c r="K510" s="44">
        <v>553893.01</v>
      </c>
      <c r="L510" s="32">
        <f t="shared" si="67"/>
        <v>501922</v>
      </c>
      <c r="M510" s="43"/>
      <c r="N510" s="43"/>
      <c r="O510" s="32"/>
      <c r="P510" s="42">
        <f t="shared" si="71"/>
        <v>200768.8</v>
      </c>
      <c r="Q510" s="34"/>
      <c r="R510" s="34"/>
      <c r="S510" s="35">
        <v>46021</v>
      </c>
      <c r="T510" s="42"/>
      <c r="U510" s="36"/>
      <c r="V510" s="34"/>
      <c r="W510" s="37"/>
    </row>
    <row r="511" spans="1:23" s="29" customFormat="1" ht="30" customHeight="1" x14ac:dyDescent="0.2">
      <c r="A511" s="24">
        <f t="shared" si="68"/>
        <v>507</v>
      </c>
      <c r="B511" s="24">
        <v>2025</v>
      </c>
      <c r="C511" s="30" t="s">
        <v>459</v>
      </c>
      <c r="D511" s="30" t="s">
        <v>572</v>
      </c>
      <c r="E511" s="38" t="s">
        <v>616</v>
      </c>
      <c r="F511" s="18" t="s">
        <v>617</v>
      </c>
      <c r="G511" s="39" t="s">
        <v>25</v>
      </c>
      <c r="H511" s="18" t="s">
        <v>70</v>
      </c>
      <c r="I511" s="31">
        <v>508043</v>
      </c>
      <c r="J511" s="43">
        <v>560647.80000000005</v>
      </c>
      <c r="K511" s="44">
        <v>560647.80000000005</v>
      </c>
      <c r="L511" s="32">
        <f t="shared" si="67"/>
        <v>508043</v>
      </c>
      <c r="M511" s="43"/>
      <c r="N511" s="43"/>
      <c r="O511" s="32"/>
      <c r="P511" s="42">
        <f t="shared" si="71"/>
        <v>203217.2</v>
      </c>
      <c r="Q511" s="34"/>
      <c r="R511" s="34"/>
      <c r="S511" s="35">
        <v>46021</v>
      </c>
      <c r="T511" s="42"/>
      <c r="U511" s="36"/>
      <c r="V511" s="34"/>
      <c r="W511" s="37"/>
    </row>
    <row r="512" spans="1:23" s="29" customFormat="1" ht="30" customHeight="1" x14ac:dyDescent="0.2">
      <c r="A512" s="24">
        <f t="shared" si="68"/>
        <v>508</v>
      </c>
      <c r="B512" s="24">
        <v>2025</v>
      </c>
      <c r="C512" s="30" t="s">
        <v>459</v>
      </c>
      <c r="D512" s="30" t="s">
        <v>572</v>
      </c>
      <c r="E512" s="38" t="s">
        <v>616</v>
      </c>
      <c r="F512" s="18" t="s">
        <v>617</v>
      </c>
      <c r="G512" s="39" t="s">
        <v>25</v>
      </c>
      <c r="H512" s="18" t="s">
        <v>71</v>
      </c>
      <c r="I512" s="31">
        <v>501922</v>
      </c>
      <c r="J512" s="43">
        <v>553893.01</v>
      </c>
      <c r="K512" s="44">
        <v>553893.01</v>
      </c>
      <c r="L512" s="32">
        <f t="shared" si="67"/>
        <v>501922</v>
      </c>
      <c r="M512" s="43"/>
      <c r="N512" s="43"/>
      <c r="O512" s="32"/>
      <c r="P512" s="42">
        <f t="shared" si="71"/>
        <v>200768.8</v>
      </c>
      <c r="Q512" s="34"/>
      <c r="R512" s="34"/>
      <c r="S512" s="35">
        <v>46021</v>
      </c>
      <c r="T512" s="42"/>
      <c r="U512" s="36"/>
      <c r="V512" s="34"/>
      <c r="W512" s="37"/>
    </row>
    <row r="513" spans="1:23" ht="30" customHeight="1" x14ac:dyDescent="0.2">
      <c r="A513" s="24">
        <f t="shared" si="68"/>
        <v>509</v>
      </c>
      <c r="B513" s="39">
        <v>2023</v>
      </c>
      <c r="C513" s="38" t="s">
        <v>459</v>
      </c>
      <c r="D513" s="38" t="s">
        <v>572</v>
      </c>
      <c r="E513" s="38" t="s">
        <v>618</v>
      </c>
      <c r="F513" s="18" t="s">
        <v>619</v>
      </c>
      <c r="G513" s="39" t="s">
        <v>25</v>
      </c>
      <c r="H513" s="18" t="s">
        <v>37</v>
      </c>
      <c r="I513" s="31">
        <v>7524400</v>
      </c>
      <c r="J513" s="32">
        <f t="shared" si="70"/>
        <v>7524400</v>
      </c>
      <c r="K513" s="32">
        <f t="shared" si="69"/>
        <v>7524400</v>
      </c>
      <c r="L513" s="32">
        <f t="shared" si="67"/>
        <v>7524400</v>
      </c>
      <c r="M513" s="32"/>
      <c r="N513" s="32">
        <f>J513*0.0214</f>
        <v>161022.16</v>
      </c>
      <c r="O513" s="32"/>
      <c r="P513" s="34"/>
      <c r="Q513" s="34"/>
      <c r="R513" s="34"/>
      <c r="S513" s="35">
        <v>46021</v>
      </c>
      <c r="T513" s="46"/>
      <c r="U513" s="36"/>
      <c r="V513" s="46"/>
      <c r="W513" s="37"/>
    </row>
    <row r="514" spans="1:23" ht="30" customHeight="1" x14ac:dyDescent="0.2">
      <c r="A514" s="24">
        <f t="shared" si="68"/>
        <v>510</v>
      </c>
      <c r="B514" s="39">
        <v>2023</v>
      </c>
      <c r="C514" s="38" t="s">
        <v>459</v>
      </c>
      <c r="D514" s="38" t="s">
        <v>572</v>
      </c>
      <c r="E514" s="38" t="s">
        <v>618</v>
      </c>
      <c r="F514" s="18" t="s">
        <v>619</v>
      </c>
      <c r="G514" s="39" t="s">
        <v>25</v>
      </c>
      <c r="H514" s="18" t="s">
        <v>31</v>
      </c>
      <c r="I514" s="31">
        <v>693728</v>
      </c>
      <c r="J514" s="32">
        <f t="shared" si="70"/>
        <v>693728</v>
      </c>
      <c r="K514" s="32">
        <f t="shared" si="69"/>
        <v>693728</v>
      </c>
      <c r="L514" s="32">
        <f t="shared" si="67"/>
        <v>693728</v>
      </c>
      <c r="M514" s="32"/>
      <c r="N514" s="32"/>
      <c r="O514" s="32"/>
      <c r="P514" s="34"/>
      <c r="Q514" s="34"/>
      <c r="R514" s="34"/>
      <c r="S514" s="35">
        <v>46021</v>
      </c>
      <c r="T514" s="46"/>
      <c r="U514" s="36"/>
      <c r="V514" s="46"/>
      <c r="W514" s="37"/>
    </row>
    <row r="515" spans="1:23" ht="30" customHeight="1" x14ac:dyDescent="0.2">
      <c r="A515" s="24">
        <f t="shared" si="68"/>
        <v>511</v>
      </c>
      <c r="B515" s="39">
        <v>2023</v>
      </c>
      <c r="C515" s="38" t="s">
        <v>459</v>
      </c>
      <c r="D515" s="38" t="s">
        <v>572</v>
      </c>
      <c r="E515" s="38" t="s">
        <v>620</v>
      </c>
      <c r="F515" s="18" t="s">
        <v>621</v>
      </c>
      <c r="G515" s="39" t="s">
        <v>25</v>
      </c>
      <c r="H515" s="18" t="s">
        <v>37</v>
      </c>
      <c r="I515" s="31">
        <v>6019520</v>
      </c>
      <c r="J515" s="32">
        <v>6945600</v>
      </c>
      <c r="K515" s="32">
        <v>6945600</v>
      </c>
      <c r="L515" s="32">
        <f t="shared" si="67"/>
        <v>6019520</v>
      </c>
      <c r="M515" s="32"/>
      <c r="N515" s="32">
        <f>J515*0.0214</f>
        <v>148635.84</v>
      </c>
      <c r="O515" s="32"/>
      <c r="P515" s="34"/>
      <c r="Q515" s="34"/>
      <c r="R515" s="34"/>
      <c r="S515" s="35">
        <v>46021</v>
      </c>
      <c r="T515" s="46"/>
      <c r="U515" s="36"/>
      <c r="V515" s="46"/>
      <c r="W515" s="37"/>
    </row>
    <row r="516" spans="1:23" ht="30" customHeight="1" x14ac:dyDescent="0.2">
      <c r="A516" s="24">
        <f t="shared" si="68"/>
        <v>512</v>
      </c>
      <c r="B516" s="39">
        <v>2023</v>
      </c>
      <c r="C516" s="38" t="s">
        <v>459</v>
      </c>
      <c r="D516" s="38" t="s">
        <v>572</v>
      </c>
      <c r="E516" s="38" t="s">
        <v>620</v>
      </c>
      <c r="F516" s="18" t="s">
        <v>621</v>
      </c>
      <c r="G516" s="39" t="s">
        <v>25</v>
      </c>
      <c r="H516" s="18" t="s">
        <v>31</v>
      </c>
      <c r="I516" s="31">
        <v>987690</v>
      </c>
      <c r="J516" s="32">
        <f t="shared" si="70"/>
        <v>987690</v>
      </c>
      <c r="K516" s="32">
        <f t="shared" si="69"/>
        <v>987690</v>
      </c>
      <c r="L516" s="32">
        <f t="shared" si="67"/>
        <v>987690</v>
      </c>
      <c r="M516" s="32"/>
      <c r="N516" s="32"/>
      <c r="O516" s="32"/>
      <c r="P516" s="34"/>
      <c r="Q516" s="34"/>
      <c r="R516" s="34"/>
      <c r="S516" s="35">
        <v>46021</v>
      </c>
      <c r="T516" s="46"/>
      <c r="U516" s="36"/>
      <c r="V516" s="46"/>
      <c r="W516" s="37"/>
    </row>
    <row r="517" spans="1:23" ht="30" customHeight="1" x14ac:dyDescent="0.2">
      <c r="A517" s="24">
        <f t="shared" si="68"/>
        <v>513</v>
      </c>
      <c r="B517" s="39">
        <v>2023</v>
      </c>
      <c r="C517" s="38" t="s">
        <v>459</v>
      </c>
      <c r="D517" s="38" t="s">
        <v>572</v>
      </c>
      <c r="E517" s="38" t="s">
        <v>622</v>
      </c>
      <c r="F517" s="18" t="s">
        <v>623</v>
      </c>
      <c r="G517" s="39" t="s">
        <v>25</v>
      </c>
      <c r="H517" s="18" t="s">
        <v>37</v>
      </c>
      <c r="I517" s="31">
        <v>6301685</v>
      </c>
      <c r="J517" s="32">
        <v>6757490</v>
      </c>
      <c r="K517" s="32">
        <v>6757490</v>
      </c>
      <c r="L517" s="32">
        <f t="shared" si="67"/>
        <v>6301685</v>
      </c>
      <c r="M517" s="32"/>
      <c r="N517" s="32">
        <f>J517*0.0214</f>
        <v>144610.28599999999</v>
      </c>
      <c r="O517" s="32"/>
      <c r="P517" s="34"/>
      <c r="Q517" s="34"/>
      <c r="R517" s="34"/>
      <c r="S517" s="35">
        <v>46021</v>
      </c>
      <c r="T517" s="46"/>
      <c r="U517" s="36"/>
      <c r="V517" s="46"/>
      <c r="W517" s="37"/>
    </row>
    <row r="518" spans="1:23" ht="30" customHeight="1" x14ac:dyDescent="0.2">
      <c r="A518" s="24">
        <f t="shared" si="68"/>
        <v>514</v>
      </c>
      <c r="B518" s="39">
        <v>2023</v>
      </c>
      <c r="C518" s="38" t="s">
        <v>459</v>
      </c>
      <c r="D518" s="38" t="s">
        <v>572</v>
      </c>
      <c r="E518" s="38" t="s">
        <v>622</v>
      </c>
      <c r="F518" s="18" t="s">
        <v>623</v>
      </c>
      <c r="G518" s="39" t="s">
        <v>25</v>
      </c>
      <c r="H518" s="18" t="s">
        <v>31</v>
      </c>
      <c r="I518" s="31">
        <v>1101465</v>
      </c>
      <c r="J518" s="32">
        <f t="shared" si="70"/>
        <v>1101465</v>
      </c>
      <c r="K518" s="32">
        <f t="shared" si="69"/>
        <v>1101465</v>
      </c>
      <c r="L518" s="32">
        <f t="shared" si="67"/>
        <v>1101465</v>
      </c>
      <c r="M518" s="32"/>
      <c r="N518" s="32"/>
      <c r="O518" s="32"/>
      <c r="P518" s="34"/>
      <c r="Q518" s="34"/>
      <c r="R518" s="34"/>
      <c r="S518" s="35">
        <v>46021</v>
      </c>
      <c r="T518" s="46"/>
      <c r="U518" s="36"/>
      <c r="V518" s="46"/>
      <c r="W518" s="37"/>
    </row>
    <row r="519" spans="1:23" s="29" customFormat="1" ht="30" customHeight="1" x14ac:dyDescent="0.2">
      <c r="A519" s="24">
        <f t="shared" si="68"/>
        <v>515</v>
      </c>
      <c r="B519" s="24">
        <v>2025</v>
      </c>
      <c r="C519" s="30" t="s">
        <v>459</v>
      </c>
      <c r="D519" s="30" t="s">
        <v>572</v>
      </c>
      <c r="E519" s="38" t="s">
        <v>624</v>
      </c>
      <c r="F519" s="18" t="s">
        <v>625</v>
      </c>
      <c r="G519" s="39" t="s">
        <v>25</v>
      </c>
      <c r="H519" s="18" t="s">
        <v>31</v>
      </c>
      <c r="I519" s="31">
        <v>762600</v>
      </c>
      <c r="J519" s="43">
        <v>841562.65</v>
      </c>
      <c r="K519" s="44">
        <v>841562.65</v>
      </c>
      <c r="L519" s="32">
        <f t="shared" si="67"/>
        <v>762600</v>
      </c>
      <c r="M519" s="43"/>
      <c r="N519" s="43"/>
      <c r="O519" s="32"/>
      <c r="P519" s="42">
        <f t="shared" si="71"/>
        <v>305040</v>
      </c>
      <c r="Q519" s="34"/>
      <c r="R519" s="34"/>
      <c r="S519" s="35">
        <v>46021</v>
      </c>
      <c r="T519" s="42"/>
      <c r="U519" s="36"/>
      <c r="V519" s="34"/>
      <c r="W519" s="37"/>
    </row>
    <row r="520" spans="1:23" s="29" customFormat="1" ht="30" customHeight="1" x14ac:dyDescent="0.2">
      <c r="A520" s="24">
        <f t="shared" si="68"/>
        <v>516</v>
      </c>
      <c r="B520" s="24">
        <v>2025</v>
      </c>
      <c r="C520" s="30" t="s">
        <v>459</v>
      </c>
      <c r="D520" s="30" t="s">
        <v>572</v>
      </c>
      <c r="E520" s="38" t="s">
        <v>626</v>
      </c>
      <c r="F520" s="18" t="s">
        <v>627</v>
      </c>
      <c r="G520" s="39" t="s">
        <v>25</v>
      </c>
      <c r="H520" s="18" t="s">
        <v>50</v>
      </c>
      <c r="I520" s="31">
        <v>3838788</v>
      </c>
      <c r="J520" s="43">
        <v>4236271.46</v>
      </c>
      <c r="K520" s="44">
        <v>4236271.46</v>
      </c>
      <c r="L520" s="32">
        <f t="shared" si="67"/>
        <v>3838788</v>
      </c>
      <c r="M520" s="43"/>
      <c r="N520" s="43"/>
      <c r="O520" s="32"/>
      <c r="P520" s="42">
        <f t="shared" si="71"/>
        <v>1535515.2</v>
      </c>
      <c r="Q520" s="34"/>
      <c r="R520" s="34"/>
      <c r="S520" s="35">
        <v>46021</v>
      </c>
      <c r="T520" s="42"/>
      <c r="U520" s="36"/>
      <c r="V520" s="34"/>
      <c r="W520" s="37"/>
    </row>
    <row r="521" spans="1:23" s="29" customFormat="1" ht="30" customHeight="1" x14ac:dyDescent="0.2">
      <c r="A521" s="24">
        <f t="shared" si="68"/>
        <v>517</v>
      </c>
      <c r="B521" s="24">
        <v>2025</v>
      </c>
      <c r="C521" s="30" t="s">
        <v>459</v>
      </c>
      <c r="D521" s="30" t="s">
        <v>572</v>
      </c>
      <c r="E521" s="38" t="s">
        <v>628</v>
      </c>
      <c r="F521" s="18" t="s">
        <v>629</v>
      </c>
      <c r="G521" s="39" t="s">
        <v>25</v>
      </c>
      <c r="H521" s="18" t="s">
        <v>34</v>
      </c>
      <c r="I521" s="31">
        <v>264366</v>
      </c>
      <c r="J521" s="43">
        <v>291739.51</v>
      </c>
      <c r="K521" s="44">
        <v>291739.51</v>
      </c>
      <c r="L521" s="32">
        <f t="shared" ref="L521:L561" si="72">I521</f>
        <v>264366</v>
      </c>
      <c r="M521" s="43"/>
      <c r="N521" s="43"/>
      <c r="O521" s="32"/>
      <c r="P521" s="42">
        <f t="shared" si="71"/>
        <v>105746.4</v>
      </c>
      <c r="Q521" s="34"/>
      <c r="R521" s="34"/>
      <c r="S521" s="35">
        <v>46021</v>
      </c>
      <c r="T521" s="42"/>
      <c r="U521" s="36"/>
      <c r="V521" s="34"/>
      <c r="W521" s="37"/>
    </row>
    <row r="522" spans="1:23" s="29" customFormat="1" ht="30" customHeight="1" x14ac:dyDescent="0.2">
      <c r="A522" s="24">
        <f t="shared" si="68"/>
        <v>518</v>
      </c>
      <c r="B522" s="24">
        <v>2024</v>
      </c>
      <c r="C522" s="30" t="s">
        <v>459</v>
      </c>
      <c r="D522" s="30" t="s">
        <v>572</v>
      </c>
      <c r="E522" s="30" t="s">
        <v>630</v>
      </c>
      <c r="F522" s="25" t="s">
        <v>631</v>
      </c>
      <c r="G522" s="24" t="s">
        <v>25</v>
      </c>
      <c r="H522" s="25" t="s">
        <v>528</v>
      </c>
      <c r="I522" s="31">
        <v>891411</v>
      </c>
      <c r="J522" s="42">
        <v>933306</v>
      </c>
      <c r="K522" s="27">
        <v>933306</v>
      </c>
      <c r="L522" s="32">
        <f t="shared" si="72"/>
        <v>891411</v>
      </c>
      <c r="M522" s="32"/>
      <c r="N522" s="32"/>
      <c r="O522" s="32"/>
      <c r="P522" s="34"/>
      <c r="Q522" s="34"/>
      <c r="R522" s="34"/>
      <c r="S522" s="35">
        <v>46021</v>
      </c>
      <c r="T522" s="34"/>
      <c r="U522" s="36"/>
      <c r="V522" s="34"/>
      <c r="W522" s="37"/>
    </row>
    <row r="523" spans="1:23" s="29" customFormat="1" ht="30" customHeight="1" x14ac:dyDescent="0.2">
      <c r="A523" s="24">
        <f t="shared" si="68"/>
        <v>519</v>
      </c>
      <c r="B523" s="24">
        <v>2024</v>
      </c>
      <c r="C523" s="30" t="s">
        <v>459</v>
      </c>
      <c r="D523" s="30" t="s">
        <v>572</v>
      </c>
      <c r="E523" s="30" t="s">
        <v>630</v>
      </c>
      <c r="F523" s="25" t="s">
        <v>631</v>
      </c>
      <c r="G523" s="24" t="s">
        <v>25</v>
      </c>
      <c r="H523" s="25" t="s">
        <v>529</v>
      </c>
      <c r="I523" s="31">
        <v>11174418</v>
      </c>
      <c r="J523" s="42">
        <v>11699616</v>
      </c>
      <c r="K523" s="27">
        <v>11699616</v>
      </c>
      <c r="L523" s="32">
        <f t="shared" si="72"/>
        <v>11174418</v>
      </c>
      <c r="M523" s="32"/>
      <c r="N523" s="32">
        <f t="shared" ref="N523:N544" si="73">J523*0.0214</f>
        <v>250371.7824</v>
      </c>
      <c r="O523" s="26">
        <v>3</v>
      </c>
      <c r="P523" s="34"/>
      <c r="Q523" s="34"/>
      <c r="R523" s="34"/>
      <c r="S523" s="35">
        <v>46021</v>
      </c>
      <c r="T523" s="34"/>
      <c r="U523" s="36"/>
      <c r="V523" s="34"/>
      <c r="W523" s="37"/>
    </row>
    <row r="524" spans="1:23" s="29" customFormat="1" ht="30" customHeight="1" x14ac:dyDescent="0.2">
      <c r="A524" s="24">
        <f t="shared" si="68"/>
        <v>520</v>
      </c>
      <c r="B524" s="24">
        <v>2024</v>
      </c>
      <c r="C524" s="30" t="s">
        <v>459</v>
      </c>
      <c r="D524" s="30" t="s">
        <v>572</v>
      </c>
      <c r="E524" s="30" t="s">
        <v>630</v>
      </c>
      <c r="F524" s="25" t="s">
        <v>631</v>
      </c>
      <c r="G524" s="24" t="s">
        <v>25</v>
      </c>
      <c r="H524" s="25" t="s">
        <v>530</v>
      </c>
      <c r="I524" s="31">
        <v>258480</v>
      </c>
      <c r="J524" s="42">
        <v>270630</v>
      </c>
      <c r="K524" s="27">
        <v>270630</v>
      </c>
      <c r="L524" s="32">
        <f t="shared" si="72"/>
        <v>258480</v>
      </c>
      <c r="M524" s="32"/>
      <c r="N524" s="32"/>
      <c r="O524" s="32"/>
      <c r="P524" s="34"/>
      <c r="Q524" s="34"/>
      <c r="R524" s="34"/>
      <c r="S524" s="35">
        <v>46021</v>
      </c>
      <c r="T524" s="34"/>
      <c r="U524" s="36"/>
      <c r="V524" s="34"/>
      <c r="W524" s="37"/>
    </row>
    <row r="525" spans="1:23" ht="30" customHeight="1" x14ac:dyDescent="0.2">
      <c r="A525" s="24">
        <f t="shared" si="68"/>
        <v>521</v>
      </c>
      <c r="B525" s="39">
        <v>2023</v>
      </c>
      <c r="C525" s="38" t="s">
        <v>459</v>
      </c>
      <c r="D525" s="38" t="s">
        <v>632</v>
      </c>
      <c r="E525" s="38" t="s">
        <v>633</v>
      </c>
      <c r="F525" s="18" t="s">
        <v>634</v>
      </c>
      <c r="G525" s="39" t="s">
        <v>25</v>
      </c>
      <c r="H525" s="18" t="s">
        <v>26</v>
      </c>
      <c r="I525" s="31">
        <v>2364286</v>
      </c>
      <c r="J525" s="32">
        <f t="shared" si="70"/>
        <v>2364286</v>
      </c>
      <c r="K525" s="32">
        <f t="shared" si="69"/>
        <v>2364286</v>
      </c>
      <c r="L525" s="32">
        <f t="shared" si="72"/>
        <v>2364286</v>
      </c>
      <c r="M525" s="32"/>
      <c r="N525" s="32">
        <f t="shared" si="73"/>
        <v>50595.720399999998</v>
      </c>
      <c r="O525" s="32"/>
      <c r="P525" s="34"/>
      <c r="Q525" s="34"/>
      <c r="R525" s="34"/>
      <c r="S525" s="35">
        <v>46021</v>
      </c>
      <c r="T525" s="46"/>
      <c r="U525" s="36"/>
      <c r="V525" s="46"/>
      <c r="W525" s="37"/>
    </row>
    <row r="526" spans="1:23" ht="30" customHeight="1" x14ac:dyDescent="0.2">
      <c r="A526" s="24">
        <f t="shared" si="68"/>
        <v>522</v>
      </c>
      <c r="B526" s="39">
        <v>2023</v>
      </c>
      <c r="C526" s="38" t="s">
        <v>459</v>
      </c>
      <c r="D526" s="38" t="s">
        <v>632</v>
      </c>
      <c r="E526" s="38" t="s">
        <v>633</v>
      </c>
      <c r="F526" s="18" t="s">
        <v>634</v>
      </c>
      <c r="G526" s="39" t="s">
        <v>25</v>
      </c>
      <c r="H526" s="18" t="s">
        <v>31</v>
      </c>
      <c r="I526" s="31">
        <v>1792183.36</v>
      </c>
      <c r="J526" s="32">
        <f t="shared" si="70"/>
        <v>1792183.36</v>
      </c>
      <c r="K526" s="32">
        <f t="shared" si="69"/>
        <v>1792183.36</v>
      </c>
      <c r="L526" s="32">
        <f t="shared" si="72"/>
        <v>1792183.36</v>
      </c>
      <c r="M526" s="32"/>
      <c r="N526" s="32"/>
      <c r="O526" s="32"/>
      <c r="P526" s="34"/>
      <c r="Q526" s="34"/>
      <c r="R526" s="34"/>
      <c r="S526" s="35">
        <v>46021</v>
      </c>
      <c r="T526" s="46"/>
      <c r="U526" s="36"/>
      <c r="V526" s="46"/>
      <c r="W526" s="37"/>
    </row>
    <row r="527" spans="1:23" ht="30" customHeight="1" x14ac:dyDescent="0.2">
      <c r="A527" s="24">
        <f t="shared" si="68"/>
        <v>523</v>
      </c>
      <c r="B527" s="39">
        <v>2023</v>
      </c>
      <c r="C527" s="38" t="s">
        <v>459</v>
      </c>
      <c r="D527" s="38" t="s">
        <v>632</v>
      </c>
      <c r="E527" s="38" t="s">
        <v>633</v>
      </c>
      <c r="F527" s="18" t="s">
        <v>634</v>
      </c>
      <c r="G527" s="39" t="s">
        <v>25</v>
      </c>
      <c r="H527" s="18" t="s">
        <v>37</v>
      </c>
      <c r="I527" s="31">
        <v>19984661.699999999</v>
      </c>
      <c r="J527" s="32">
        <f t="shared" si="70"/>
        <v>19984661.699999999</v>
      </c>
      <c r="K527" s="32">
        <f t="shared" si="69"/>
        <v>19984661.699999999</v>
      </c>
      <c r="L527" s="32">
        <f t="shared" si="72"/>
        <v>19984661.699999999</v>
      </c>
      <c r="M527" s="32"/>
      <c r="N527" s="32">
        <f t="shared" si="73"/>
        <v>427671.76037999993</v>
      </c>
      <c r="O527" s="32"/>
      <c r="P527" s="34"/>
      <c r="Q527" s="34"/>
      <c r="R527" s="34"/>
      <c r="S527" s="35">
        <v>46021</v>
      </c>
      <c r="T527" s="46"/>
      <c r="U527" s="36"/>
      <c r="V527" s="46"/>
      <c r="W527" s="37"/>
    </row>
    <row r="528" spans="1:23" ht="30" customHeight="1" x14ac:dyDescent="0.2">
      <c r="A528" s="24">
        <f t="shared" si="68"/>
        <v>524</v>
      </c>
      <c r="B528" s="39">
        <v>2023</v>
      </c>
      <c r="C528" s="38" t="s">
        <v>459</v>
      </c>
      <c r="D528" s="38" t="s">
        <v>632</v>
      </c>
      <c r="E528" s="38" t="s">
        <v>635</v>
      </c>
      <c r="F528" s="18" t="s">
        <v>636</v>
      </c>
      <c r="G528" s="39" t="s">
        <v>25</v>
      </c>
      <c r="H528" s="18" t="s">
        <v>59</v>
      </c>
      <c r="I528" s="31">
        <v>166908.20560919997</v>
      </c>
      <c r="J528" s="32">
        <v>196050</v>
      </c>
      <c r="K528" s="32">
        <v>196050</v>
      </c>
      <c r="L528" s="32">
        <f t="shared" si="72"/>
        <v>166908.20560919997</v>
      </c>
      <c r="M528" s="32"/>
      <c r="N528" s="32">
        <f t="shared" si="73"/>
        <v>4195.4699999999993</v>
      </c>
      <c r="O528" s="32"/>
      <c r="P528" s="34"/>
      <c r="Q528" s="34"/>
      <c r="R528" s="34"/>
      <c r="S528" s="35">
        <v>46021</v>
      </c>
      <c r="T528" s="46"/>
      <c r="U528" s="36"/>
      <c r="V528" s="46"/>
      <c r="W528" s="37"/>
    </row>
    <row r="529" spans="1:23" ht="30" customHeight="1" x14ac:dyDescent="0.2">
      <c r="A529" s="24">
        <f t="shared" si="68"/>
        <v>525</v>
      </c>
      <c r="B529" s="39">
        <v>2023</v>
      </c>
      <c r="C529" s="38" t="s">
        <v>459</v>
      </c>
      <c r="D529" s="38" t="s">
        <v>632</v>
      </c>
      <c r="E529" s="38" t="s">
        <v>635</v>
      </c>
      <c r="F529" s="18" t="s">
        <v>636</v>
      </c>
      <c r="G529" s="39" t="s">
        <v>25</v>
      </c>
      <c r="H529" s="18" t="s">
        <v>31</v>
      </c>
      <c r="I529" s="31">
        <v>1811329.28</v>
      </c>
      <c r="J529" s="32">
        <f t="shared" si="70"/>
        <v>1811329.28</v>
      </c>
      <c r="K529" s="32">
        <f t="shared" si="69"/>
        <v>1811329.28</v>
      </c>
      <c r="L529" s="32">
        <f t="shared" si="72"/>
        <v>1811329.28</v>
      </c>
      <c r="M529" s="32"/>
      <c r="N529" s="32"/>
      <c r="O529" s="32"/>
      <c r="P529" s="34"/>
      <c r="Q529" s="34"/>
      <c r="R529" s="34"/>
      <c r="S529" s="35">
        <v>46021</v>
      </c>
      <c r="T529" s="46"/>
      <c r="U529" s="36"/>
      <c r="V529" s="46"/>
      <c r="W529" s="37"/>
    </row>
    <row r="530" spans="1:23" ht="30" customHeight="1" x14ac:dyDescent="0.2">
      <c r="A530" s="24">
        <f t="shared" si="68"/>
        <v>526</v>
      </c>
      <c r="B530" s="39">
        <v>2023</v>
      </c>
      <c r="C530" s="38" t="s">
        <v>459</v>
      </c>
      <c r="D530" s="38" t="s">
        <v>632</v>
      </c>
      <c r="E530" s="38" t="s">
        <v>635</v>
      </c>
      <c r="F530" s="18" t="s">
        <v>636</v>
      </c>
      <c r="G530" s="39" t="s">
        <v>25</v>
      </c>
      <c r="H530" s="18" t="s">
        <v>37</v>
      </c>
      <c r="I530" s="31">
        <v>19984661.699999999</v>
      </c>
      <c r="J530" s="32">
        <f t="shared" si="70"/>
        <v>19984661.699999999</v>
      </c>
      <c r="K530" s="32">
        <f t="shared" si="69"/>
        <v>19984661.699999999</v>
      </c>
      <c r="L530" s="32">
        <f t="shared" si="72"/>
        <v>19984661.699999999</v>
      </c>
      <c r="M530" s="32"/>
      <c r="N530" s="32">
        <f t="shared" si="73"/>
        <v>427671.76037999993</v>
      </c>
      <c r="O530" s="32"/>
      <c r="P530" s="34"/>
      <c r="Q530" s="34"/>
      <c r="R530" s="34"/>
      <c r="S530" s="35">
        <v>46021</v>
      </c>
      <c r="T530" s="46"/>
      <c r="U530" s="36"/>
      <c r="V530" s="46"/>
      <c r="W530" s="37"/>
    </row>
    <row r="531" spans="1:23" ht="30" customHeight="1" x14ac:dyDescent="0.2">
      <c r="A531" s="24">
        <f t="shared" si="68"/>
        <v>527</v>
      </c>
      <c r="B531" s="39">
        <v>2024</v>
      </c>
      <c r="C531" s="38" t="s">
        <v>459</v>
      </c>
      <c r="D531" s="38" t="s">
        <v>632</v>
      </c>
      <c r="E531" s="38" t="s">
        <v>637</v>
      </c>
      <c r="F531" s="67" t="s">
        <v>638</v>
      </c>
      <c r="G531" s="39" t="s">
        <v>25</v>
      </c>
      <c r="H531" s="18" t="s">
        <v>31</v>
      </c>
      <c r="I531" s="31"/>
      <c r="J531" s="42">
        <v>2177664</v>
      </c>
      <c r="K531" s="27">
        <v>2177664</v>
      </c>
      <c r="L531" s="32"/>
      <c r="M531" s="32"/>
      <c r="N531" s="32"/>
      <c r="O531" s="32"/>
      <c r="P531" s="34"/>
      <c r="Q531" s="34"/>
      <c r="R531" s="34"/>
      <c r="S531" s="35">
        <v>46021</v>
      </c>
      <c r="T531" s="46"/>
      <c r="U531" s="36"/>
      <c r="V531" s="46"/>
      <c r="W531" s="37"/>
    </row>
    <row r="532" spans="1:23" ht="30" customHeight="1" x14ac:dyDescent="0.2">
      <c r="A532" s="24">
        <f t="shared" si="68"/>
        <v>528</v>
      </c>
      <c r="B532" s="39">
        <v>2024</v>
      </c>
      <c r="C532" s="38" t="s">
        <v>459</v>
      </c>
      <c r="D532" s="38" t="s">
        <v>632</v>
      </c>
      <c r="E532" s="38" t="s">
        <v>637</v>
      </c>
      <c r="F532" s="67" t="s">
        <v>638</v>
      </c>
      <c r="G532" s="39" t="s">
        <v>25</v>
      </c>
      <c r="H532" s="18" t="s">
        <v>37</v>
      </c>
      <c r="I532" s="31"/>
      <c r="J532" s="42">
        <v>18755700</v>
      </c>
      <c r="K532" s="27">
        <v>18755700</v>
      </c>
      <c r="L532" s="32"/>
      <c r="M532" s="32"/>
      <c r="N532" s="32">
        <f t="shared" si="73"/>
        <v>401371.98</v>
      </c>
      <c r="O532" s="32"/>
      <c r="P532" s="34"/>
      <c r="Q532" s="34"/>
      <c r="R532" s="34"/>
      <c r="S532" s="35">
        <v>46021</v>
      </c>
      <c r="T532" s="46"/>
      <c r="U532" s="36"/>
      <c r="V532" s="46"/>
      <c r="W532" s="37"/>
    </row>
    <row r="533" spans="1:23" ht="30" customHeight="1" x14ac:dyDescent="0.2">
      <c r="A533" s="24">
        <f t="shared" si="68"/>
        <v>529</v>
      </c>
      <c r="B533" s="39">
        <v>2023</v>
      </c>
      <c r="C533" s="38" t="s">
        <v>459</v>
      </c>
      <c r="D533" s="38" t="s">
        <v>632</v>
      </c>
      <c r="E533" s="38" t="s">
        <v>639</v>
      </c>
      <c r="F533" s="18" t="s">
        <v>640</v>
      </c>
      <c r="G533" s="39" t="s">
        <v>25</v>
      </c>
      <c r="H533" s="18" t="s">
        <v>59</v>
      </c>
      <c r="I533" s="31">
        <v>166908.20560919997</v>
      </c>
      <c r="J533" s="32">
        <v>196050</v>
      </c>
      <c r="K533" s="32">
        <v>196050</v>
      </c>
      <c r="L533" s="32">
        <f t="shared" si="72"/>
        <v>166908.20560919997</v>
      </c>
      <c r="M533" s="32"/>
      <c r="N533" s="32">
        <f t="shared" si="73"/>
        <v>4195.4699999999993</v>
      </c>
      <c r="O533" s="32"/>
      <c r="P533" s="34"/>
      <c r="Q533" s="34"/>
      <c r="R533" s="34"/>
      <c r="S533" s="35">
        <v>46021</v>
      </c>
      <c r="T533" s="46"/>
      <c r="U533" s="36"/>
      <c r="V533" s="46"/>
      <c r="W533" s="37"/>
    </row>
    <row r="534" spans="1:23" ht="30" customHeight="1" x14ac:dyDescent="0.2">
      <c r="A534" s="24">
        <f t="shared" si="68"/>
        <v>530</v>
      </c>
      <c r="B534" s="39">
        <v>2023</v>
      </c>
      <c r="C534" s="38" t="s">
        <v>459</v>
      </c>
      <c r="D534" s="38" t="s">
        <v>632</v>
      </c>
      <c r="E534" s="38" t="s">
        <v>639</v>
      </c>
      <c r="F534" s="18" t="s">
        <v>640</v>
      </c>
      <c r="G534" s="39" t="s">
        <v>25</v>
      </c>
      <c r="H534" s="18" t="s">
        <v>31</v>
      </c>
      <c r="I534" s="31">
        <v>1811329.28</v>
      </c>
      <c r="J534" s="32">
        <f t="shared" si="70"/>
        <v>1811329.28</v>
      </c>
      <c r="K534" s="32">
        <f t="shared" si="69"/>
        <v>1811329.28</v>
      </c>
      <c r="L534" s="32">
        <f t="shared" si="72"/>
        <v>1811329.28</v>
      </c>
      <c r="M534" s="32"/>
      <c r="N534" s="32"/>
      <c r="O534" s="32"/>
      <c r="P534" s="34"/>
      <c r="Q534" s="34"/>
      <c r="R534" s="34"/>
      <c r="S534" s="35">
        <v>46021</v>
      </c>
      <c r="T534" s="46"/>
      <c r="U534" s="36"/>
      <c r="V534" s="46"/>
      <c r="W534" s="37"/>
    </row>
    <row r="535" spans="1:23" ht="30" customHeight="1" x14ac:dyDescent="0.2">
      <c r="A535" s="24">
        <f t="shared" si="68"/>
        <v>531</v>
      </c>
      <c r="B535" s="39">
        <v>2023</v>
      </c>
      <c r="C535" s="38" t="s">
        <v>459</v>
      </c>
      <c r="D535" s="38" t="s">
        <v>632</v>
      </c>
      <c r="E535" s="38" t="s">
        <v>639</v>
      </c>
      <c r="F535" s="18" t="s">
        <v>640</v>
      </c>
      <c r="G535" s="39" t="s">
        <v>25</v>
      </c>
      <c r="H535" s="18" t="s">
        <v>37</v>
      </c>
      <c r="I535" s="31">
        <v>19984661.699999999</v>
      </c>
      <c r="J535" s="32">
        <f t="shared" si="70"/>
        <v>19984661.699999999</v>
      </c>
      <c r="K535" s="32">
        <f t="shared" si="69"/>
        <v>19984661.699999999</v>
      </c>
      <c r="L535" s="32">
        <f t="shared" si="72"/>
        <v>19984661.699999999</v>
      </c>
      <c r="M535" s="32"/>
      <c r="N535" s="32">
        <f t="shared" si="73"/>
        <v>427671.76037999993</v>
      </c>
      <c r="O535" s="32"/>
      <c r="P535" s="34"/>
      <c r="Q535" s="34"/>
      <c r="R535" s="34"/>
      <c r="S535" s="35">
        <v>46021</v>
      </c>
      <c r="T535" s="46"/>
      <c r="U535" s="36"/>
      <c r="V535" s="46"/>
      <c r="W535" s="37"/>
    </row>
    <row r="536" spans="1:23" ht="30" customHeight="1" x14ac:dyDescent="0.2">
      <c r="A536" s="24">
        <f t="shared" si="68"/>
        <v>532</v>
      </c>
      <c r="B536" s="39">
        <v>2023</v>
      </c>
      <c r="C536" s="38" t="s">
        <v>459</v>
      </c>
      <c r="D536" s="38" t="s">
        <v>632</v>
      </c>
      <c r="E536" s="38" t="s">
        <v>641</v>
      </c>
      <c r="F536" s="18" t="s">
        <v>642</v>
      </c>
      <c r="G536" s="39" t="s">
        <v>25</v>
      </c>
      <c r="H536" s="18" t="s">
        <v>31</v>
      </c>
      <c r="I536" s="31">
        <v>1470229.12</v>
      </c>
      <c r="J536" s="32">
        <f t="shared" si="70"/>
        <v>1470229.12</v>
      </c>
      <c r="K536" s="32">
        <f t="shared" si="69"/>
        <v>1470229.12</v>
      </c>
      <c r="L536" s="32">
        <f t="shared" si="72"/>
        <v>1470229.12</v>
      </c>
      <c r="M536" s="32"/>
      <c r="N536" s="32"/>
      <c r="O536" s="32"/>
      <c r="P536" s="34"/>
      <c r="Q536" s="34"/>
      <c r="R536" s="34"/>
      <c r="S536" s="35">
        <v>46021</v>
      </c>
      <c r="T536" s="46"/>
      <c r="U536" s="36"/>
      <c r="V536" s="46"/>
      <c r="W536" s="37"/>
    </row>
    <row r="537" spans="1:23" ht="30" customHeight="1" x14ac:dyDescent="0.2">
      <c r="A537" s="24">
        <f t="shared" si="68"/>
        <v>533</v>
      </c>
      <c r="B537" s="39">
        <v>2023</v>
      </c>
      <c r="C537" s="38" t="s">
        <v>459</v>
      </c>
      <c r="D537" s="38" t="s">
        <v>632</v>
      </c>
      <c r="E537" s="38" t="s">
        <v>641</v>
      </c>
      <c r="F537" s="18" t="s">
        <v>642</v>
      </c>
      <c r="G537" s="39" t="s">
        <v>25</v>
      </c>
      <c r="H537" s="18" t="s">
        <v>37</v>
      </c>
      <c r="I537" s="31">
        <v>19984661.699999999</v>
      </c>
      <c r="J537" s="32">
        <f t="shared" si="70"/>
        <v>19984661.699999999</v>
      </c>
      <c r="K537" s="32">
        <f t="shared" si="69"/>
        <v>19984661.699999999</v>
      </c>
      <c r="L537" s="32">
        <f t="shared" si="72"/>
        <v>19984661.699999999</v>
      </c>
      <c r="M537" s="32"/>
      <c r="N537" s="32">
        <f t="shared" si="73"/>
        <v>427671.76037999993</v>
      </c>
      <c r="O537" s="32"/>
      <c r="P537" s="34"/>
      <c r="Q537" s="34"/>
      <c r="R537" s="34"/>
      <c r="S537" s="35">
        <v>46021</v>
      </c>
      <c r="T537" s="46"/>
      <c r="U537" s="36"/>
      <c r="V537" s="46"/>
      <c r="W537" s="37"/>
    </row>
    <row r="538" spans="1:23" ht="30" customHeight="1" x14ac:dyDescent="0.2">
      <c r="A538" s="24">
        <f t="shared" si="68"/>
        <v>534</v>
      </c>
      <c r="B538" s="39">
        <v>2023</v>
      </c>
      <c r="C538" s="38" t="s">
        <v>459</v>
      </c>
      <c r="D538" s="38" t="s">
        <v>632</v>
      </c>
      <c r="E538" s="38" t="s">
        <v>641</v>
      </c>
      <c r="F538" s="18" t="s">
        <v>642</v>
      </c>
      <c r="G538" s="39" t="s">
        <v>25</v>
      </c>
      <c r="H538" s="18" t="s">
        <v>59</v>
      </c>
      <c r="I538" s="31">
        <v>166908.20560919997</v>
      </c>
      <c r="J538" s="32">
        <v>196050</v>
      </c>
      <c r="K538" s="32">
        <v>196050</v>
      </c>
      <c r="L538" s="32">
        <f t="shared" si="72"/>
        <v>166908.20560919997</v>
      </c>
      <c r="M538" s="32"/>
      <c r="N538" s="32">
        <f t="shared" si="73"/>
        <v>4195.4699999999993</v>
      </c>
      <c r="O538" s="32"/>
      <c r="P538" s="34"/>
      <c r="Q538" s="34"/>
      <c r="R538" s="34"/>
      <c r="S538" s="35">
        <v>46021</v>
      </c>
      <c r="T538" s="46"/>
      <c r="U538" s="36"/>
      <c r="V538" s="46"/>
      <c r="W538" s="37"/>
    </row>
    <row r="539" spans="1:23" ht="30" customHeight="1" x14ac:dyDescent="0.2">
      <c r="A539" s="24">
        <f t="shared" si="68"/>
        <v>535</v>
      </c>
      <c r="B539" s="39">
        <v>2025</v>
      </c>
      <c r="C539" s="38" t="s">
        <v>459</v>
      </c>
      <c r="D539" s="38" t="s">
        <v>632</v>
      </c>
      <c r="E539" s="38" t="s">
        <v>643</v>
      </c>
      <c r="F539" s="18" t="s">
        <v>644</v>
      </c>
      <c r="G539" s="18" t="s">
        <v>25</v>
      </c>
      <c r="H539" s="18" t="s">
        <v>31</v>
      </c>
      <c r="I539" s="31"/>
      <c r="J539" s="43">
        <v>4825620</v>
      </c>
      <c r="K539" s="44">
        <v>4825620</v>
      </c>
      <c r="L539" s="32"/>
      <c r="M539" s="43"/>
      <c r="N539" s="43"/>
      <c r="O539" s="32"/>
      <c r="P539" s="34"/>
      <c r="Q539" s="34"/>
      <c r="R539" s="34"/>
      <c r="S539" s="35">
        <v>46021</v>
      </c>
      <c r="T539" s="46"/>
      <c r="U539" s="36"/>
      <c r="V539" s="46"/>
      <c r="W539" s="37"/>
    </row>
    <row r="540" spans="1:23" ht="30" customHeight="1" x14ac:dyDescent="0.2">
      <c r="A540" s="24">
        <f t="shared" si="68"/>
        <v>536</v>
      </c>
      <c r="B540" s="39">
        <v>2025</v>
      </c>
      <c r="C540" s="38" t="s">
        <v>459</v>
      </c>
      <c r="D540" s="38" t="s">
        <v>632</v>
      </c>
      <c r="E540" s="38" t="s">
        <v>643</v>
      </c>
      <c r="F540" s="18" t="s">
        <v>644</v>
      </c>
      <c r="G540" s="18" t="s">
        <v>25</v>
      </c>
      <c r="H540" s="18" t="s">
        <v>37</v>
      </c>
      <c r="I540" s="31"/>
      <c r="J540" s="43">
        <v>33346382.399999999</v>
      </c>
      <c r="K540" s="44">
        <v>33346382.399999999</v>
      </c>
      <c r="L540" s="32"/>
      <c r="M540" s="43"/>
      <c r="N540" s="43">
        <f t="shared" si="73"/>
        <v>713612.58335999993</v>
      </c>
      <c r="O540" s="32"/>
      <c r="P540" s="34"/>
      <c r="Q540" s="34"/>
      <c r="R540" s="34"/>
      <c r="S540" s="35">
        <v>46021</v>
      </c>
      <c r="T540" s="46"/>
      <c r="U540" s="36"/>
      <c r="V540" s="46"/>
      <c r="W540" s="37"/>
    </row>
    <row r="541" spans="1:23" ht="30" customHeight="1" x14ac:dyDescent="0.2">
      <c r="A541" s="24">
        <f t="shared" si="68"/>
        <v>537</v>
      </c>
      <c r="B541" s="39">
        <v>2025</v>
      </c>
      <c r="C541" s="38" t="s">
        <v>459</v>
      </c>
      <c r="D541" s="38" t="s">
        <v>632</v>
      </c>
      <c r="E541" s="38" t="s">
        <v>643</v>
      </c>
      <c r="F541" s="18" t="s">
        <v>644</v>
      </c>
      <c r="G541" s="18" t="s">
        <v>25</v>
      </c>
      <c r="H541" s="18" t="s">
        <v>42</v>
      </c>
      <c r="I541" s="31"/>
      <c r="J541" s="43">
        <v>1279080</v>
      </c>
      <c r="K541" s="44">
        <v>1279080</v>
      </c>
      <c r="L541" s="32"/>
      <c r="M541" s="43"/>
      <c r="N541" s="43"/>
      <c r="O541" s="32"/>
      <c r="P541" s="34"/>
      <c r="Q541" s="34"/>
      <c r="R541" s="34"/>
      <c r="S541" s="35">
        <v>46021</v>
      </c>
      <c r="T541" s="46"/>
      <c r="U541" s="36"/>
      <c r="V541" s="46"/>
      <c r="W541" s="37"/>
    </row>
    <row r="542" spans="1:23" ht="30" customHeight="1" x14ac:dyDescent="0.2">
      <c r="A542" s="24">
        <f t="shared" si="68"/>
        <v>538</v>
      </c>
      <c r="B542" s="39">
        <v>2025</v>
      </c>
      <c r="C542" s="38" t="s">
        <v>459</v>
      </c>
      <c r="D542" s="38" t="s">
        <v>632</v>
      </c>
      <c r="E542" s="38" t="s">
        <v>643</v>
      </c>
      <c r="F542" s="18" t="s">
        <v>644</v>
      </c>
      <c r="G542" s="18" t="s">
        <v>25</v>
      </c>
      <c r="H542" s="18" t="s">
        <v>78</v>
      </c>
      <c r="I542" s="31"/>
      <c r="J542" s="43">
        <v>21135724.5</v>
      </c>
      <c r="K542" s="44">
        <v>21135724.5</v>
      </c>
      <c r="L542" s="32"/>
      <c r="M542" s="43"/>
      <c r="N542" s="43">
        <f t="shared" si="73"/>
        <v>452304.50429999997</v>
      </c>
      <c r="O542" s="32"/>
      <c r="P542" s="34"/>
      <c r="Q542" s="34"/>
      <c r="R542" s="34"/>
      <c r="S542" s="35">
        <v>46021</v>
      </c>
      <c r="T542" s="46"/>
      <c r="U542" s="36"/>
      <c r="V542" s="46"/>
      <c r="W542" s="37"/>
    </row>
    <row r="543" spans="1:23" s="29" customFormat="1" ht="30" customHeight="1" x14ac:dyDescent="0.2">
      <c r="A543" s="24">
        <f t="shared" si="68"/>
        <v>539</v>
      </c>
      <c r="B543" s="24">
        <v>2024</v>
      </c>
      <c r="C543" s="30" t="s">
        <v>459</v>
      </c>
      <c r="D543" s="30" t="s">
        <v>632</v>
      </c>
      <c r="E543" s="30" t="s">
        <v>645</v>
      </c>
      <c r="F543" s="25" t="s">
        <v>646</v>
      </c>
      <c r="G543" s="24" t="s">
        <v>25</v>
      </c>
      <c r="H543" s="25" t="s">
        <v>31</v>
      </c>
      <c r="I543" s="31"/>
      <c r="J543" s="42">
        <v>2340798</v>
      </c>
      <c r="K543" s="27">
        <v>2340798</v>
      </c>
      <c r="L543" s="32"/>
      <c r="M543" s="32"/>
      <c r="N543" s="32"/>
      <c r="O543" s="32"/>
      <c r="P543" s="42"/>
      <c r="Q543" s="34"/>
      <c r="R543" s="34"/>
      <c r="S543" s="35">
        <v>46021</v>
      </c>
      <c r="T543" s="34"/>
      <c r="U543" s="36"/>
      <c r="V543" s="34"/>
      <c r="W543" s="37"/>
    </row>
    <row r="544" spans="1:23" s="29" customFormat="1" ht="30" customHeight="1" x14ac:dyDescent="0.2">
      <c r="A544" s="24">
        <f t="shared" si="68"/>
        <v>540</v>
      </c>
      <c r="B544" s="24">
        <v>2024</v>
      </c>
      <c r="C544" s="30" t="s">
        <v>459</v>
      </c>
      <c r="D544" s="30" t="s">
        <v>632</v>
      </c>
      <c r="E544" s="30" t="s">
        <v>645</v>
      </c>
      <c r="F544" s="25" t="s">
        <v>646</v>
      </c>
      <c r="G544" s="24" t="s">
        <v>25</v>
      </c>
      <c r="H544" s="25" t="s">
        <v>37</v>
      </c>
      <c r="I544" s="31"/>
      <c r="J544" s="42">
        <v>16846800</v>
      </c>
      <c r="K544" s="27">
        <v>16846800</v>
      </c>
      <c r="L544" s="32"/>
      <c r="M544" s="32"/>
      <c r="N544" s="32">
        <f t="shared" si="73"/>
        <v>360521.51999999996</v>
      </c>
      <c r="O544" s="32"/>
      <c r="P544" s="42"/>
      <c r="Q544" s="34"/>
      <c r="R544" s="34"/>
      <c r="S544" s="35">
        <v>46021</v>
      </c>
      <c r="T544" s="34"/>
      <c r="U544" s="36"/>
      <c r="V544" s="34"/>
      <c r="W544" s="37"/>
    </row>
    <row r="545" spans="1:23" s="29" customFormat="1" ht="30" customHeight="1" x14ac:dyDescent="0.2">
      <c r="A545" s="24">
        <f t="shared" si="68"/>
        <v>541</v>
      </c>
      <c r="B545" s="24">
        <v>2024</v>
      </c>
      <c r="C545" s="30" t="s">
        <v>459</v>
      </c>
      <c r="D545" s="30" t="s">
        <v>632</v>
      </c>
      <c r="E545" s="30" t="s">
        <v>647</v>
      </c>
      <c r="F545" s="25" t="s">
        <v>648</v>
      </c>
      <c r="G545" s="24" t="s">
        <v>25</v>
      </c>
      <c r="H545" s="25" t="s">
        <v>31</v>
      </c>
      <c r="I545" s="31"/>
      <c r="J545" s="42">
        <v>2340798</v>
      </c>
      <c r="K545" s="27">
        <v>2340798</v>
      </c>
      <c r="L545" s="32"/>
      <c r="M545" s="32"/>
      <c r="N545" s="32"/>
      <c r="O545" s="32"/>
      <c r="P545" s="42"/>
      <c r="Q545" s="34"/>
      <c r="R545" s="34"/>
      <c r="S545" s="35">
        <v>46021</v>
      </c>
      <c r="T545" s="34"/>
      <c r="U545" s="36"/>
      <c r="V545" s="34"/>
      <c r="W545" s="37"/>
    </row>
    <row r="546" spans="1:23" s="29" customFormat="1" ht="30" customHeight="1" x14ac:dyDescent="0.2">
      <c r="A546" s="24">
        <f t="shared" si="68"/>
        <v>542</v>
      </c>
      <c r="B546" s="24">
        <v>2024</v>
      </c>
      <c r="C546" s="30" t="s">
        <v>459</v>
      </c>
      <c r="D546" s="30" t="s">
        <v>632</v>
      </c>
      <c r="E546" s="30" t="s">
        <v>647</v>
      </c>
      <c r="F546" s="25" t="s">
        <v>648</v>
      </c>
      <c r="G546" s="24" t="s">
        <v>25</v>
      </c>
      <c r="H546" s="25" t="s">
        <v>37</v>
      </c>
      <c r="I546" s="31"/>
      <c r="J546" s="42">
        <v>16846800</v>
      </c>
      <c r="K546" s="27">
        <v>16846800</v>
      </c>
      <c r="L546" s="32"/>
      <c r="M546" s="32"/>
      <c r="N546" s="32">
        <f>K546*0.0214</f>
        <v>360521.51999999996</v>
      </c>
      <c r="O546" s="32"/>
      <c r="P546" s="42"/>
      <c r="Q546" s="34"/>
      <c r="R546" s="34"/>
      <c r="S546" s="35">
        <v>46021</v>
      </c>
      <c r="T546" s="34"/>
      <c r="U546" s="36"/>
      <c r="V546" s="34"/>
      <c r="W546" s="37"/>
    </row>
    <row r="547" spans="1:23" s="29" customFormat="1" ht="30" customHeight="1" x14ac:dyDescent="0.2">
      <c r="A547" s="24">
        <f t="shared" si="68"/>
        <v>543</v>
      </c>
      <c r="B547" s="24">
        <v>2024</v>
      </c>
      <c r="C547" s="30" t="s">
        <v>459</v>
      </c>
      <c r="D547" s="30" t="s">
        <v>632</v>
      </c>
      <c r="E547" s="30" t="s">
        <v>649</v>
      </c>
      <c r="F547" s="25" t="s">
        <v>650</v>
      </c>
      <c r="G547" s="24" t="s">
        <v>25</v>
      </c>
      <c r="H547" s="25" t="s">
        <v>31</v>
      </c>
      <c r="I547" s="31"/>
      <c r="J547" s="42">
        <v>982302</v>
      </c>
      <c r="K547" s="27">
        <v>982302</v>
      </c>
      <c r="L547" s="32"/>
      <c r="M547" s="32"/>
      <c r="N547" s="32"/>
      <c r="O547" s="32"/>
      <c r="P547" s="42"/>
      <c r="Q547" s="34"/>
      <c r="R547" s="34"/>
      <c r="S547" s="35">
        <v>46021</v>
      </c>
      <c r="T547" s="34"/>
      <c r="U547" s="36"/>
      <c r="V547" s="34"/>
      <c r="W547" s="37"/>
    </row>
    <row r="548" spans="1:23" s="29" customFormat="1" ht="30" customHeight="1" x14ac:dyDescent="0.2">
      <c r="A548" s="24">
        <f t="shared" si="68"/>
        <v>544</v>
      </c>
      <c r="B548" s="24">
        <v>2024</v>
      </c>
      <c r="C548" s="30" t="s">
        <v>459</v>
      </c>
      <c r="D548" s="30" t="s">
        <v>632</v>
      </c>
      <c r="E548" s="30" t="s">
        <v>649</v>
      </c>
      <c r="F548" s="25" t="s">
        <v>650</v>
      </c>
      <c r="G548" s="24" t="s">
        <v>25</v>
      </c>
      <c r="H548" s="25" t="s">
        <v>37</v>
      </c>
      <c r="I548" s="31"/>
      <c r="J548" s="42">
        <v>7544700</v>
      </c>
      <c r="K548" s="27">
        <f>J548-M548</f>
        <v>2623761.4900000002</v>
      </c>
      <c r="L548" s="32"/>
      <c r="M548" s="32">
        <v>4920938.51</v>
      </c>
      <c r="N548" s="32">
        <f>K548*0.0214</f>
        <v>56148.495886000004</v>
      </c>
      <c r="O548" s="32"/>
      <c r="P548" s="42"/>
      <c r="Q548" s="34"/>
      <c r="R548" s="34"/>
      <c r="S548" s="35">
        <v>46021</v>
      </c>
      <c r="T548" s="34"/>
      <c r="U548" s="36"/>
      <c r="V548" s="34"/>
      <c r="W548" s="37"/>
    </row>
    <row r="549" spans="1:23" s="29" customFormat="1" ht="30" customHeight="1" x14ac:dyDescent="0.2">
      <c r="A549" s="24">
        <f t="shared" ref="A549:A612" si="74">A548+1</f>
        <v>545</v>
      </c>
      <c r="B549" s="24">
        <v>2025</v>
      </c>
      <c r="C549" s="30" t="s">
        <v>459</v>
      </c>
      <c r="D549" s="30" t="s">
        <v>632</v>
      </c>
      <c r="E549" s="38" t="s">
        <v>651</v>
      </c>
      <c r="F549" s="18" t="s">
        <v>652</v>
      </c>
      <c r="G549" s="39" t="s">
        <v>25</v>
      </c>
      <c r="H549" s="18" t="s">
        <v>58</v>
      </c>
      <c r="I549" s="31">
        <v>3034158</v>
      </c>
      <c r="J549" s="43">
        <v>3348326.86</v>
      </c>
      <c r="K549" s="44">
        <v>3348326.86</v>
      </c>
      <c r="L549" s="32">
        <f t="shared" si="72"/>
        <v>3034158</v>
      </c>
      <c r="M549" s="43"/>
      <c r="N549" s="43">
        <f>J549*0.0214</f>
        <v>71654.194803999999</v>
      </c>
      <c r="O549" s="32"/>
      <c r="P549" s="42">
        <f t="shared" si="71"/>
        <v>1213663.2</v>
      </c>
      <c r="Q549" s="34"/>
      <c r="R549" s="34"/>
      <c r="S549" s="35">
        <v>46021</v>
      </c>
      <c r="T549" s="42"/>
      <c r="U549" s="36"/>
      <c r="V549" s="34"/>
      <c r="W549" s="37"/>
    </row>
    <row r="550" spans="1:23" s="29" customFormat="1" ht="30" customHeight="1" x14ac:dyDescent="0.2">
      <c r="A550" s="24">
        <f t="shared" si="74"/>
        <v>546</v>
      </c>
      <c r="B550" s="24">
        <v>2024</v>
      </c>
      <c r="C550" s="30" t="s">
        <v>459</v>
      </c>
      <c r="D550" s="30" t="s">
        <v>632</v>
      </c>
      <c r="E550" s="30" t="s">
        <v>651</v>
      </c>
      <c r="F550" s="25" t="s">
        <v>652</v>
      </c>
      <c r="G550" s="24" t="s">
        <v>25</v>
      </c>
      <c r="H550" s="25" t="s">
        <v>31</v>
      </c>
      <c r="I550" s="31"/>
      <c r="J550" s="42">
        <v>994386</v>
      </c>
      <c r="K550" s="27">
        <v>994386</v>
      </c>
      <c r="L550" s="32"/>
      <c r="M550" s="32"/>
      <c r="N550" s="32"/>
      <c r="O550" s="32"/>
      <c r="P550" s="42"/>
      <c r="Q550" s="34"/>
      <c r="R550" s="34"/>
      <c r="S550" s="35">
        <v>46021</v>
      </c>
      <c r="T550" s="34"/>
      <c r="U550" s="36"/>
      <c r="V550" s="34"/>
      <c r="W550" s="37"/>
    </row>
    <row r="551" spans="1:23" s="29" customFormat="1" ht="30" customHeight="1" x14ac:dyDescent="0.2">
      <c r="A551" s="24">
        <f t="shared" si="74"/>
        <v>547</v>
      </c>
      <c r="B551" s="24">
        <v>2024</v>
      </c>
      <c r="C551" s="30" t="s">
        <v>459</v>
      </c>
      <c r="D551" s="30" t="s">
        <v>632</v>
      </c>
      <c r="E551" s="30" t="s">
        <v>651</v>
      </c>
      <c r="F551" s="25" t="s">
        <v>652</v>
      </c>
      <c r="G551" s="24" t="s">
        <v>25</v>
      </c>
      <c r="H551" s="25" t="s">
        <v>37</v>
      </c>
      <c r="I551" s="31"/>
      <c r="J551" s="42">
        <v>7650750</v>
      </c>
      <c r="K551" s="27">
        <f>J551-M551</f>
        <v>2796183.88</v>
      </c>
      <c r="L551" s="32"/>
      <c r="M551" s="32">
        <v>4854566.12</v>
      </c>
      <c r="N551" s="32">
        <f>K551*0.0214</f>
        <v>59838.335031999995</v>
      </c>
      <c r="O551" s="32"/>
      <c r="P551" s="42"/>
      <c r="Q551" s="34"/>
      <c r="R551" s="34"/>
      <c r="S551" s="35">
        <v>46021</v>
      </c>
      <c r="T551" s="34"/>
      <c r="U551" s="36"/>
      <c r="V551" s="34"/>
      <c r="W551" s="37"/>
    </row>
    <row r="552" spans="1:23" s="29" customFormat="1" ht="30" customHeight="1" x14ac:dyDescent="0.2">
      <c r="A552" s="24">
        <f t="shared" si="74"/>
        <v>548</v>
      </c>
      <c r="B552" s="24">
        <v>2024</v>
      </c>
      <c r="C552" s="30" t="s">
        <v>459</v>
      </c>
      <c r="D552" s="30" t="s">
        <v>632</v>
      </c>
      <c r="E552" s="30" t="s">
        <v>653</v>
      </c>
      <c r="F552" s="25" t="s">
        <v>654</v>
      </c>
      <c r="G552" s="24" t="s">
        <v>25</v>
      </c>
      <c r="H552" s="25" t="s">
        <v>31</v>
      </c>
      <c r="I552" s="31"/>
      <c r="J552" s="42">
        <v>994386</v>
      </c>
      <c r="K552" s="27">
        <v>994386</v>
      </c>
      <c r="L552" s="32"/>
      <c r="M552" s="32"/>
      <c r="N552" s="32"/>
      <c r="O552" s="32"/>
      <c r="P552" s="42"/>
      <c r="Q552" s="34"/>
      <c r="R552" s="34"/>
      <c r="S552" s="35">
        <v>46021</v>
      </c>
      <c r="T552" s="34"/>
      <c r="U552" s="36"/>
      <c r="V552" s="34"/>
      <c r="W552" s="37"/>
    </row>
    <row r="553" spans="1:23" s="29" customFormat="1" ht="30" customHeight="1" x14ac:dyDescent="0.2">
      <c r="A553" s="24">
        <f t="shared" si="74"/>
        <v>549</v>
      </c>
      <c r="B553" s="24">
        <v>2024</v>
      </c>
      <c r="C553" s="30" t="s">
        <v>459</v>
      </c>
      <c r="D553" s="30" t="s">
        <v>632</v>
      </c>
      <c r="E553" s="30" t="s">
        <v>653</v>
      </c>
      <c r="F553" s="25" t="s">
        <v>654</v>
      </c>
      <c r="G553" s="24" t="s">
        <v>25</v>
      </c>
      <c r="H553" s="25" t="s">
        <v>142</v>
      </c>
      <c r="I553" s="31"/>
      <c r="J553" s="42">
        <v>7650750</v>
      </c>
      <c r="K553" s="27">
        <f>J553-M553</f>
        <v>2670685.5499999998</v>
      </c>
      <c r="L553" s="32"/>
      <c r="M553" s="32">
        <v>4980064.45</v>
      </c>
      <c r="N553" s="32">
        <f>K553*0.0214</f>
        <v>57152.67076999999</v>
      </c>
      <c r="O553" s="32"/>
      <c r="P553" s="42"/>
      <c r="Q553" s="34"/>
      <c r="R553" s="34"/>
      <c r="S553" s="35">
        <v>46021</v>
      </c>
      <c r="T553" s="34"/>
      <c r="U553" s="36"/>
      <c r="V553" s="34"/>
      <c r="W553" s="37"/>
    </row>
    <row r="554" spans="1:23" s="29" customFormat="1" ht="30" customHeight="1" x14ac:dyDescent="0.2">
      <c r="A554" s="24">
        <f t="shared" si="74"/>
        <v>550</v>
      </c>
      <c r="B554" s="24">
        <v>2024</v>
      </c>
      <c r="C554" s="30" t="s">
        <v>459</v>
      </c>
      <c r="D554" s="30" t="s">
        <v>632</v>
      </c>
      <c r="E554" s="30" t="s">
        <v>655</v>
      </c>
      <c r="F554" s="25" t="s">
        <v>656</v>
      </c>
      <c r="G554" s="24" t="s">
        <v>25</v>
      </c>
      <c r="H554" s="25" t="s">
        <v>31</v>
      </c>
      <c r="I554" s="31"/>
      <c r="J554" s="42">
        <v>1015056</v>
      </c>
      <c r="K554" s="27">
        <v>1015056</v>
      </c>
      <c r="L554" s="32"/>
      <c r="M554" s="32"/>
      <c r="N554" s="32"/>
      <c r="O554" s="32"/>
      <c r="P554" s="42"/>
      <c r="Q554" s="34"/>
      <c r="R554" s="34"/>
      <c r="S554" s="35">
        <v>46021</v>
      </c>
      <c r="T554" s="34"/>
      <c r="U554" s="36"/>
      <c r="V554" s="34"/>
      <c r="W554" s="37"/>
    </row>
    <row r="555" spans="1:23" s="29" customFormat="1" ht="30" customHeight="1" x14ac:dyDescent="0.2">
      <c r="A555" s="24">
        <f t="shared" si="74"/>
        <v>551</v>
      </c>
      <c r="B555" s="24">
        <v>2024</v>
      </c>
      <c r="C555" s="30" t="s">
        <v>459</v>
      </c>
      <c r="D555" s="30" t="s">
        <v>632</v>
      </c>
      <c r="E555" s="30" t="s">
        <v>655</v>
      </c>
      <c r="F555" s="25" t="s">
        <v>656</v>
      </c>
      <c r="G555" s="24" t="s">
        <v>25</v>
      </c>
      <c r="H555" s="25" t="s">
        <v>37</v>
      </c>
      <c r="I555" s="31"/>
      <c r="J555" s="42">
        <v>7741650</v>
      </c>
      <c r="K555" s="27">
        <f>J555-M555</f>
        <v>2858909.83</v>
      </c>
      <c r="L555" s="32"/>
      <c r="M555" s="32">
        <v>4882740.17</v>
      </c>
      <c r="N555" s="32">
        <f>K555*0.0214</f>
        <v>61180.670361999997</v>
      </c>
      <c r="O555" s="32"/>
      <c r="P555" s="42"/>
      <c r="Q555" s="34"/>
      <c r="R555" s="34"/>
      <c r="S555" s="35">
        <v>46021</v>
      </c>
      <c r="T555" s="34"/>
      <c r="U555" s="36"/>
      <c r="V555" s="34"/>
      <c r="W555" s="37"/>
    </row>
    <row r="556" spans="1:23" ht="30" customHeight="1" x14ac:dyDescent="0.2">
      <c r="A556" s="24">
        <f t="shared" si="74"/>
        <v>552</v>
      </c>
      <c r="B556" s="39">
        <v>2023</v>
      </c>
      <c r="C556" s="38" t="s">
        <v>459</v>
      </c>
      <c r="D556" s="38" t="s">
        <v>632</v>
      </c>
      <c r="E556" s="38" t="s">
        <v>657</v>
      </c>
      <c r="F556" s="18" t="s">
        <v>658</v>
      </c>
      <c r="G556" s="39" t="s">
        <v>25</v>
      </c>
      <c r="H556" s="18" t="s">
        <v>45</v>
      </c>
      <c r="I556" s="31">
        <v>526393.43954519986</v>
      </c>
      <c r="J556" s="32">
        <v>596089.19999999995</v>
      </c>
      <c r="K556" s="32">
        <v>596089.19999999995</v>
      </c>
      <c r="L556" s="32">
        <f t="shared" si="72"/>
        <v>526393.43954519986</v>
      </c>
      <c r="M556" s="32"/>
      <c r="N556" s="32">
        <f t="shared" ref="N556:N569" si="75">J556*0.0214</f>
        <v>12756.308879999999</v>
      </c>
      <c r="O556" s="32"/>
      <c r="P556" s="34"/>
      <c r="Q556" s="34"/>
      <c r="R556" s="34"/>
      <c r="S556" s="35">
        <v>46021</v>
      </c>
      <c r="T556" s="46"/>
      <c r="U556" s="36"/>
      <c r="V556" s="46"/>
      <c r="W556" s="37"/>
    </row>
    <row r="557" spans="1:23" ht="30" customHeight="1" x14ac:dyDescent="0.2">
      <c r="A557" s="24">
        <f t="shared" si="74"/>
        <v>553</v>
      </c>
      <c r="B557" s="39">
        <v>2023</v>
      </c>
      <c r="C557" s="38" t="s">
        <v>459</v>
      </c>
      <c r="D557" s="38" t="s">
        <v>632</v>
      </c>
      <c r="E557" s="38" t="s">
        <v>657</v>
      </c>
      <c r="F557" s="18" t="s">
        <v>658</v>
      </c>
      <c r="G557" s="39" t="s">
        <v>25</v>
      </c>
      <c r="H557" s="18" t="s">
        <v>47</v>
      </c>
      <c r="I557" s="31">
        <v>681886.8115079999</v>
      </c>
      <c r="J557" s="32">
        <v>682761.6</v>
      </c>
      <c r="K557" s="32">
        <v>682761.6</v>
      </c>
      <c r="L557" s="32">
        <f t="shared" si="72"/>
        <v>681886.8115079999</v>
      </c>
      <c r="M557" s="32"/>
      <c r="N557" s="32">
        <f t="shared" si="75"/>
        <v>14611.098239999999</v>
      </c>
      <c r="O557" s="32"/>
      <c r="P557" s="34"/>
      <c r="Q557" s="34"/>
      <c r="R557" s="34"/>
      <c r="S557" s="35">
        <v>46021</v>
      </c>
      <c r="T557" s="46"/>
      <c r="U557" s="36"/>
      <c r="V557" s="46"/>
      <c r="W557" s="37"/>
    </row>
    <row r="558" spans="1:23" ht="30" customHeight="1" x14ac:dyDescent="0.2">
      <c r="A558" s="24">
        <f t="shared" si="74"/>
        <v>554</v>
      </c>
      <c r="B558" s="39">
        <v>2023</v>
      </c>
      <c r="C558" s="38" t="s">
        <v>459</v>
      </c>
      <c r="D558" s="38" t="s">
        <v>632</v>
      </c>
      <c r="E558" s="38" t="s">
        <v>657</v>
      </c>
      <c r="F558" s="18" t="s">
        <v>658</v>
      </c>
      <c r="G558" s="39" t="s">
        <v>25</v>
      </c>
      <c r="H558" s="18" t="s">
        <v>31</v>
      </c>
      <c r="I558" s="31">
        <v>1531308.8</v>
      </c>
      <c r="J558" s="32">
        <f t="shared" si="70"/>
        <v>1531308.8</v>
      </c>
      <c r="K558" s="32">
        <f>IF(P558&gt;0,P558,L558)</f>
        <v>1531308.8</v>
      </c>
      <c r="L558" s="32">
        <f t="shared" si="72"/>
        <v>1531308.8</v>
      </c>
      <c r="M558" s="32"/>
      <c r="N558" s="32"/>
      <c r="O558" s="32"/>
      <c r="P558" s="34"/>
      <c r="Q558" s="34"/>
      <c r="R558" s="34"/>
      <c r="S558" s="35">
        <v>46021</v>
      </c>
      <c r="T558" s="46"/>
      <c r="U558" s="36"/>
      <c r="V558" s="46"/>
      <c r="W558" s="37"/>
    </row>
    <row r="559" spans="1:23" ht="30" customHeight="1" x14ac:dyDescent="0.2">
      <c r="A559" s="24">
        <f t="shared" si="74"/>
        <v>555</v>
      </c>
      <c r="B559" s="39">
        <v>2023</v>
      </c>
      <c r="C559" s="38" t="s">
        <v>459</v>
      </c>
      <c r="D559" s="38" t="s">
        <v>632</v>
      </c>
      <c r="E559" s="38" t="s">
        <v>657</v>
      </c>
      <c r="F559" s="18" t="s">
        <v>658</v>
      </c>
      <c r="G559" s="39" t="s">
        <v>25</v>
      </c>
      <c r="H559" s="18" t="s">
        <v>37</v>
      </c>
      <c r="I559" s="31">
        <v>16757851.699999999</v>
      </c>
      <c r="J559" s="32">
        <v>19983070</v>
      </c>
      <c r="K559" s="32">
        <v>19983070</v>
      </c>
      <c r="L559" s="32">
        <f t="shared" si="72"/>
        <v>16757851.699999999</v>
      </c>
      <c r="M559" s="32"/>
      <c r="N559" s="32">
        <f t="shared" si="75"/>
        <v>427637.69799999997</v>
      </c>
      <c r="O559" s="32"/>
      <c r="P559" s="34"/>
      <c r="Q559" s="34"/>
      <c r="R559" s="34"/>
      <c r="S559" s="35">
        <v>46021</v>
      </c>
      <c r="T559" s="46"/>
      <c r="U559" s="36"/>
      <c r="V559" s="46"/>
      <c r="W559" s="37"/>
    </row>
    <row r="560" spans="1:23" s="29" customFormat="1" ht="30" customHeight="1" x14ac:dyDescent="0.2">
      <c r="A560" s="24">
        <f t="shared" si="74"/>
        <v>556</v>
      </c>
      <c r="B560" s="24">
        <v>2025</v>
      </c>
      <c r="C560" s="30" t="s">
        <v>459</v>
      </c>
      <c r="D560" s="30" t="s">
        <v>632</v>
      </c>
      <c r="E560" s="38" t="s">
        <v>659</v>
      </c>
      <c r="F560" s="18" t="s">
        <v>660</v>
      </c>
      <c r="G560" s="39" t="s">
        <v>25</v>
      </c>
      <c r="H560" s="18" t="s">
        <v>78</v>
      </c>
      <c r="I560" s="31">
        <v>4524669.1259879991</v>
      </c>
      <c r="J560" s="43">
        <v>4993171.47</v>
      </c>
      <c r="K560" s="44">
        <v>4993171.47</v>
      </c>
      <c r="L560" s="32">
        <f t="shared" si="72"/>
        <v>4524669.1259879991</v>
      </c>
      <c r="M560" s="43"/>
      <c r="N560" s="43">
        <f t="shared" si="75"/>
        <v>106853.86945799999</v>
      </c>
      <c r="O560" s="32"/>
      <c r="P560" s="42">
        <f t="shared" ref="P560:P617" si="76">L560/2.5</f>
        <v>1809867.6503951997</v>
      </c>
      <c r="Q560" s="34"/>
      <c r="R560" s="34"/>
      <c r="S560" s="35">
        <v>46021</v>
      </c>
      <c r="T560" s="42"/>
      <c r="U560" s="36"/>
      <c r="V560" s="34"/>
      <c r="W560" s="37"/>
    </row>
    <row r="561" spans="1:23" s="29" customFormat="1" ht="30" customHeight="1" x14ac:dyDescent="0.2">
      <c r="A561" s="24">
        <f t="shared" si="74"/>
        <v>557</v>
      </c>
      <c r="B561" s="24">
        <v>2025</v>
      </c>
      <c r="C561" s="30" t="s">
        <v>459</v>
      </c>
      <c r="D561" s="30" t="s">
        <v>632</v>
      </c>
      <c r="E561" s="38" t="s">
        <v>661</v>
      </c>
      <c r="F561" s="18" t="s">
        <v>662</v>
      </c>
      <c r="G561" s="39" t="s">
        <v>25</v>
      </c>
      <c r="H561" s="18" t="s">
        <v>96</v>
      </c>
      <c r="I561" s="31">
        <v>10031268.939999999</v>
      </c>
      <c r="J561" s="43">
        <v>11069946.65</v>
      </c>
      <c r="K561" s="44">
        <v>11069946.65</v>
      </c>
      <c r="L561" s="32">
        <f t="shared" si="72"/>
        <v>10031268.939999999</v>
      </c>
      <c r="M561" s="43"/>
      <c r="N561" s="43">
        <f t="shared" si="75"/>
        <v>236896.85830999998</v>
      </c>
      <c r="O561" s="32"/>
      <c r="P561" s="42">
        <f t="shared" si="76"/>
        <v>4012507.5759999999</v>
      </c>
      <c r="Q561" s="34"/>
      <c r="R561" s="34"/>
      <c r="S561" s="35">
        <v>46021</v>
      </c>
      <c r="T561" s="42"/>
      <c r="U561" s="36"/>
      <c r="V561" s="34"/>
      <c r="W561" s="37"/>
    </row>
    <row r="562" spans="1:23" s="29" customFormat="1" ht="30" customHeight="1" x14ac:dyDescent="0.2">
      <c r="A562" s="24">
        <f t="shared" si="74"/>
        <v>558</v>
      </c>
      <c r="B562" s="24">
        <v>2025</v>
      </c>
      <c r="C562" s="38" t="s">
        <v>459</v>
      </c>
      <c r="D562" s="38" t="s">
        <v>632</v>
      </c>
      <c r="E562" s="38" t="s">
        <v>661</v>
      </c>
      <c r="F562" s="18" t="s">
        <v>662</v>
      </c>
      <c r="G562" s="18" t="s">
        <v>25</v>
      </c>
      <c r="H562" s="25" t="s">
        <v>31</v>
      </c>
      <c r="I562" s="31"/>
      <c r="J562" s="43">
        <v>7590184</v>
      </c>
      <c r="K562" s="44">
        <v>7590184</v>
      </c>
      <c r="L562" s="32"/>
      <c r="M562" s="43"/>
      <c r="N562" s="43"/>
      <c r="O562" s="32"/>
      <c r="P562" s="42"/>
      <c r="Q562" s="34"/>
      <c r="R562" s="34"/>
      <c r="S562" s="35">
        <v>46021</v>
      </c>
      <c r="T562" s="42"/>
      <c r="U562" s="36"/>
      <c r="V562" s="34"/>
      <c r="W562" s="37"/>
    </row>
    <row r="563" spans="1:23" s="29" customFormat="1" ht="30" customHeight="1" x14ac:dyDescent="0.2">
      <c r="A563" s="24">
        <f t="shared" si="74"/>
        <v>559</v>
      </c>
      <c r="B563" s="24">
        <v>2025</v>
      </c>
      <c r="C563" s="38" t="s">
        <v>459</v>
      </c>
      <c r="D563" s="38" t="s">
        <v>632</v>
      </c>
      <c r="E563" s="38" t="s">
        <v>661</v>
      </c>
      <c r="F563" s="18" t="s">
        <v>662</v>
      </c>
      <c r="G563" s="18" t="s">
        <v>25</v>
      </c>
      <c r="H563" s="25" t="s">
        <v>37</v>
      </c>
      <c r="I563" s="31"/>
      <c r="J563" s="43">
        <v>57950674.600000001</v>
      </c>
      <c r="K563" s="44">
        <v>57950674.600000001</v>
      </c>
      <c r="L563" s="32"/>
      <c r="M563" s="43"/>
      <c r="N563" s="43">
        <f t="shared" si="75"/>
        <v>1240144.4364400001</v>
      </c>
      <c r="O563" s="32"/>
      <c r="P563" s="42"/>
      <c r="Q563" s="34"/>
      <c r="R563" s="34"/>
      <c r="S563" s="35">
        <v>46021</v>
      </c>
      <c r="T563" s="42"/>
      <c r="U563" s="36"/>
      <c r="V563" s="34"/>
      <c r="W563" s="37"/>
    </row>
    <row r="564" spans="1:23" s="29" customFormat="1" ht="30" customHeight="1" x14ac:dyDescent="0.2">
      <c r="A564" s="24">
        <f t="shared" si="74"/>
        <v>560</v>
      </c>
      <c r="B564" s="24">
        <v>2025</v>
      </c>
      <c r="C564" s="38" t="s">
        <v>459</v>
      </c>
      <c r="D564" s="38" t="s">
        <v>632</v>
      </c>
      <c r="E564" s="38" t="s">
        <v>661</v>
      </c>
      <c r="F564" s="18" t="s">
        <v>662</v>
      </c>
      <c r="G564" s="18" t="s">
        <v>25</v>
      </c>
      <c r="H564" s="25" t="s">
        <v>42</v>
      </c>
      <c r="I564" s="31"/>
      <c r="J564" s="43">
        <v>2011856</v>
      </c>
      <c r="K564" s="44">
        <v>2011856</v>
      </c>
      <c r="L564" s="32"/>
      <c r="M564" s="43"/>
      <c r="N564" s="43"/>
      <c r="O564" s="32"/>
      <c r="P564" s="42"/>
      <c r="Q564" s="34"/>
      <c r="R564" s="34"/>
      <c r="S564" s="35">
        <v>46021</v>
      </c>
      <c r="T564" s="42"/>
      <c r="U564" s="36"/>
      <c r="V564" s="34"/>
      <c r="W564" s="37"/>
    </row>
    <row r="565" spans="1:23" s="29" customFormat="1" ht="30" customHeight="1" x14ac:dyDescent="0.2">
      <c r="A565" s="24">
        <f t="shared" si="74"/>
        <v>561</v>
      </c>
      <c r="B565" s="24">
        <v>2025</v>
      </c>
      <c r="C565" s="38" t="s">
        <v>459</v>
      </c>
      <c r="D565" s="38" t="s">
        <v>632</v>
      </c>
      <c r="E565" s="38" t="s">
        <v>661</v>
      </c>
      <c r="F565" s="18" t="s">
        <v>662</v>
      </c>
      <c r="G565" s="18" t="s">
        <v>25</v>
      </c>
      <c r="H565" s="18" t="s">
        <v>78</v>
      </c>
      <c r="I565" s="31"/>
      <c r="J565" s="43">
        <v>25889005.800000001</v>
      </c>
      <c r="K565" s="44">
        <v>25889005.800000001</v>
      </c>
      <c r="L565" s="32"/>
      <c r="M565" s="43"/>
      <c r="N565" s="43">
        <f t="shared" si="75"/>
        <v>554024.72412000003</v>
      </c>
      <c r="O565" s="32"/>
      <c r="P565" s="42"/>
      <c r="Q565" s="34"/>
      <c r="R565" s="34"/>
      <c r="S565" s="35">
        <v>46021</v>
      </c>
      <c r="T565" s="42"/>
      <c r="U565" s="36"/>
      <c r="V565" s="34"/>
      <c r="W565" s="37"/>
    </row>
    <row r="566" spans="1:23" s="29" customFormat="1" ht="30" customHeight="1" x14ac:dyDescent="0.2">
      <c r="A566" s="24">
        <f t="shared" si="74"/>
        <v>562</v>
      </c>
      <c r="B566" s="24">
        <v>2025</v>
      </c>
      <c r="C566" s="30" t="s">
        <v>459</v>
      </c>
      <c r="D566" s="30" t="s">
        <v>632</v>
      </c>
      <c r="E566" s="38" t="s">
        <v>663</v>
      </c>
      <c r="F566" s="18" t="s">
        <v>664</v>
      </c>
      <c r="G566" s="18" t="s">
        <v>25</v>
      </c>
      <c r="H566" s="25" t="s">
        <v>31</v>
      </c>
      <c r="I566" s="31"/>
      <c r="J566" s="43">
        <v>7590184</v>
      </c>
      <c r="K566" s="44">
        <v>7590184</v>
      </c>
      <c r="L566" s="32"/>
      <c r="M566" s="43"/>
      <c r="N566" s="43"/>
      <c r="O566" s="32"/>
      <c r="P566" s="42"/>
      <c r="Q566" s="34"/>
      <c r="R566" s="34"/>
      <c r="S566" s="35">
        <v>46021</v>
      </c>
      <c r="T566" s="42"/>
      <c r="U566" s="36"/>
      <c r="V566" s="34"/>
      <c r="W566" s="37"/>
    </row>
    <row r="567" spans="1:23" s="29" customFormat="1" ht="30" customHeight="1" x14ac:dyDescent="0.2">
      <c r="A567" s="24">
        <f t="shared" si="74"/>
        <v>563</v>
      </c>
      <c r="B567" s="24">
        <v>2025</v>
      </c>
      <c r="C567" s="30" t="s">
        <v>459</v>
      </c>
      <c r="D567" s="30" t="s">
        <v>632</v>
      </c>
      <c r="E567" s="38" t="s">
        <v>663</v>
      </c>
      <c r="F567" s="18" t="s">
        <v>664</v>
      </c>
      <c r="G567" s="18" t="s">
        <v>25</v>
      </c>
      <c r="H567" s="25" t="s">
        <v>37</v>
      </c>
      <c r="I567" s="31"/>
      <c r="J567" s="43">
        <v>57950674.600000001</v>
      </c>
      <c r="K567" s="44">
        <v>57950674.600000001</v>
      </c>
      <c r="L567" s="32"/>
      <c r="M567" s="43"/>
      <c r="N567" s="43">
        <f t="shared" si="75"/>
        <v>1240144.4364400001</v>
      </c>
      <c r="O567" s="32"/>
      <c r="P567" s="42"/>
      <c r="Q567" s="34"/>
      <c r="R567" s="34"/>
      <c r="S567" s="35">
        <v>46021</v>
      </c>
      <c r="T567" s="42"/>
      <c r="U567" s="36"/>
      <c r="V567" s="34"/>
      <c r="W567" s="37"/>
    </row>
    <row r="568" spans="1:23" s="29" customFormat="1" ht="30" customHeight="1" x14ac:dyDescent="0.2">
      <c r="A568" s="24">
        <f t="shared" si="74"/>
        <v>564</v>
      </c>
      <c r="B568" s="24">
        <v>2025</v>
      </c>
      <c r="C568" s="30" t="s">
        <v>459</v>
      </c>
      <c r="D568" s="30" t="s">
        <v>632</v>
      </c>
      <c r="E568" s="38" t="s">
        <v>663</v>
      </c>
      <c r="F568" s="18" t="s">
        <v>664</v>
      </c>
      <c r="G568" s="18" t="s">
        <v>25</v>
      </c>
      <c r="H568" s="25" t="s">
        <v>42</v>
      </c>
      <c r="I568" s="31"/>
      <c r="J568" s="43">
        <v>2011856</v>
      </c>
      <c r="K568" s="44">
        <v>2011856</v>
      </c>
      <c r="L568" s="32"/>
      <c r="M568" s="43"/>
      <c r="N568" s="43"/>
      <c r="O568" s="32"/>
      <c r="P568" s="42"/>
      <c r="Q568" s="34"/>
      <c r="R568" s="34"/>
      <c r="S568" s="35">
        <v>46021</v>
      </c>
      <c r="T568" s="42"/>
      <c r="U568" s="36"/>
      <c r="V568" s="34"/>
      <c r="W568" s="37"/>
    </row>
    <row r="569" spans="1:23" s="29" customFormat="1" ht="30" customHeight="1" x14ac:dyDescent="0.2">
      <c r="A569" s="24">
        <f t="shared" si="74"/>
        <v>565</v>
      </c>
      <c r="B569" s="24">
        <v>2025</v>
      </c>
      <c r="C569" s="30" t="s">
        <v>459</v>
      </c>
      <c r="D569" s="30" t="s">
        <v>632</v>
      </c>
      <c r="E569" s="38" t="s">
        <v>663</v>
      </c>
      <c r="F569" s="18" t="s">
        <v>664</v>
      </c>
      <c r="G569" s="24" t="s">
        <v>25</v>
      </c>
      <c r="H569" s="18" t="s">
        <v>78</v>
      </c>
      <c r="I569" s="31"/>
      <c r="J569" s="43">
        <v>25889005.800000001</v>
      </c>
      <c r="K569" s="44">
        <v>25889005.800000001</v>
      </c>
      <c r="L569" s="32"/>
      <c r="M569" s="43"/>
      <c r="N569" s="43">
        <f t="shared" si="75"/>
        <v>554024.72412000003</v>
      </c>
      <c r="O569" s="32"/>
      <c r="P569" s="42"/>
      <c r="Q569" s="34"/>
      <c r="R569" s="34"/>
      <c r="S569" s="35">
        <v>46021</v>
      </c>
      <c r="T569" s="42"/>
      <c r="U569" s="36"/>
      <c r="V569" s="34"/>
      <c r="W569" s="37"/>
    </row>
    <row r="570" spans="1:23" s="29" customFormat="1" ht="30" customHeight="1" x14ac:dyDescent="0.2">
      <c r="A570" s="24">
        <f t="shared" si="74"/>
        <v>566</v>
      </c>
      <c r="B570" s="24">
        <v>2025</v>
      </c>
      <c r="C570" s="68" t="s">
        <v>459</v>
      </c>
      <c r="D570" s="68" t="s">
        <v>632</v>
      </c>
      <c r="E570" s="68" t="s">
        <v>665</v>
      </c>
      <c r="F570" s="18" t="s">
        <v>666</v>
      </c>
      <c r="G570" s="24" t="s">
        <v>25</v>
      </c>
      <c r="H570" s="25" t="s">
        <v>42</v>
      </c>
      <c r="I570" s="31"/>
      <c r="J570" s="43">
        <v>683806.31</v>
      </c>
      <c r="K570" s="44">
        <v>683806.31</v>
      </c>
      <c r="L570" s="32"/>
      <c r="M570" s="43"/>
      <c r="N570" s="43"/>
      <c r="O570" s="32"/>
      <c r="P570" s="42"/>
      <c r="Q570" s="34"/>
      <c r="R570" s="34"/>
      <c r="S570" s="35">
        <v>46021</v>
      </c>
      <c r="T570" s="42"/>
      <c r="U570" s="36"/>
      <c r="V570" s="34"/>
      <c r="W570" s="37"/>
    </row>
    <row r="571" spans="1:23" s="29" customFormat="1" ht="30" customHeight="1" x14ac:dyDescent="0.2">
      <c r="A571" s="24">
        <f t="shared" si="74"/>
        <v>567</v>
      </c>
      <c r="B571" s="24">
        <v>2025</v>
      </c>
      <c r="C571" s="68" t="s">
        <v>459</v>
      </c>
      <c r="D571" s="68" t="s">
        <v>632</v>
      </c>
      <c r="E571" s="68" t="s">
        <v>665</v>
      </c>
      <c r="F571" s="18" t="s">
        <v>666</v>
      </c>
      <c r="G571" s="24" t="s">
        <v>25</v>
      </c>
      <c r="H571" s="25" t="s">
        <v>31</v>
      </c>
      <c r="I571" s="31"/>
      <c r="J571" s="43">
        <v>7526772</v>
      </c>
      <c r="K571" s="44">
        <v>7526772</v>
      </c>
      <c r="L571" s="32"/>
      <c r="M571" s="43"/>
      <c r="N571" s="43"/>
      <c r="O571" s="32"/>
      <c r="P571" s="42"/>
      <c r="Q571" s="34"/>
      <c r="R571" s="34"/>
      <c r="S571" s="35">
        <v>46020</v>
      </c>
      <c r="T571" s="42"/>
      <c r="U571" s="36"/>
      <c r="V571" s="34"/>
      <c r="W571" s="37"/>
    </row>
    <row r="572" spans="1:23" s="29" customFormat="1" ht="30" customHeight="1" x14ac:dyDescent="0.2">
      <c r="A572" s="24">
        <f t="shared" si="74"/>
        <v>568</v>
      </c>
      <c r="B572" s="24">
        <v>2025</v>
      </c>
      <c r="C572" s="68" t="s">
        <v>459</v>
      </c>
      <c r="D572" s="68" t="s">
        <v>632</v>
      </c>
      <c r="E572" s="68" t="s">
        <v>665</v>
      </c>
      <c r="F572" s="18" t="s">
        <v>666</v>
      </c>
      <c r="G572" s="24" t="s">
        <v>25</v>
      </c>
      <c r="H572" s="25" t="s">
        <v>37</v>
      </c>
      <c r="I572" s="69">
        <v>4940</v>
      </c>
      <c r="J572" s="43">
        <v>53702509.439999998</v>
      </c>
      <c r="K572" s="44">
        <v>53702509.439999998</v>
      </c>
      <c r="L572" s="32"/>
      <c r="M572" s="43"/>
      <c r="N572" s="43">
        <v>1149233.7</v>
      </c>
      <c r="O572" s="32"/>
      <c r="P572" s="42"/>
      <c r="Q572" s="34"/>
      <c r="R572" s="34"/>
      <c r="S572" s="35">
        <v>46021</v>
      </c>
      <c r="T572" s="42"/>
      <c r="U572" s="36"/>
      <c r="V572" s="34"/>
      <c r="W572" s="37"/>
    </row>
    <row r="573" spans="1:23" s="29" customFormat="1" ht="30" customHeight="1" x14ac:dyDescent="0.2">
      <c r="A573" s="24">
        <f t="shared" si="74"/>
        <v>569</v>
      </c>
      <c r="B573" s="24">
        <v>2025</v>
      </c>
      <c r="C573" s="68" t="s">
        <v>459</v>
      </c>
      <c r="D573" s="68" t="s">
        <v>632</v>
      </c>
      <c r="E573" s="68" t="s">
        <v>667</v>
      </c>
      <c r="F573" s="68" t="s">
        <v>668</v>
      </c>
      <c r="G573" s="24" t="s">
        <v>25</v>
      </c>
      <c r="H573" s="25" t="s">
        <v>42</v>
      </c>
      <c r="I573" s="69"/>
      <c r="J573" s="43">
        <v>392556.68</v>
      </c>
      <c r="K573" s="44">
        <v>392556.68</v>
      </c>
      <c r="L573" s="32"/>
      <c r="M573" s="43"/>
      <c r="N573" s="43"/>
      <c r="O573" s="32"/>
      <c r="P573" s="42"/>
      <c r="Q573" s="34"/>
      <c r="R573" s="34"/>
      <c r="S573" s="35">
        <v>46021</v>
      </c>
      <c r="T573" s="42"/>
      <c r="U573" s="36"/>
      <c r="V573" s="34"/>
      <c r="W573" s="37"/>
    </row>
    <row r="574" spans="1:23" s="29" customFormat="1" ht="30" customHeight="1" x14ac:dyDescent="0.2">
      <c r="A574" s="24">
        <f t="shared" si="74"/>
        <v>570</v>
      </c>
      <c r="B574" s="24">
        <v>2025</v>
      </c>
      <c r="C574" s="68" t="s">
        <v>459</v>
      </c>
      <c r="D574" s="68" t="s">
        <v>632</v>
      </c>
      <c r="E574" s="68" t="s">
        <v>667</v>
      </c>
      <c r="F574" s="68" t="s">
        <v>668</v>
      </c>
      <c r="G574" s="24" t="s">
        <v>25</v>
      </c>
      <c r="H574" s="25" t="s">
        <v>31</v>
      </c>
      <c r="I574" s="69"/>
      <c r="J574" s="43">
        <v>4921900</v>
      </c>
      <c r="K574" s="44">
        <v>4921900</v>
      </c>
      <c r="L574" s="32"/>
      <c r="M574" s="43"/>
      <c r="N574" s="43"/>
      <c r="O574" s="32"/>
      <c r="P574" s="42"/>
      <c r="Q574" s="34"/>
      <c r="R574" s="34"/>
      <c r="S574" s="35">
        <v>46021</v>
      </c>
      <c r="T574" s="42"/>
      <c r="U574" s="36"/>
      <c r="V574" s="34"/>
      <c r="W574" s="37"/>
    </row>
    <row r="575" spans="1:23" s="29" customFormat="1" ht="30" customHeight="1" x14ac:dyDescent="0.2">
      <c r="A575" s="24">
        <f t="shared" si="74"/>
        <v>571</v>
      </c>
      <c r="B575" s="24">
        <v>2025</v>
      </c>
      <c r="C575" s="68" t="s">
        <v>459</v>
      </c>
      <c r="D575" s="68" t="s">
        <v>632</v>
      </c>
      <c r="E575" s="68" t="s">
        <v>667</v>
      </c>
      <c r="F575" s="68" t="s">
        <v>668</v>
      </c>
      <c r="G575" s="24" t="s">
        <v>25</v>
      </c>
      <c r="H575" s="25" t="s">
        <v>37</v>
      </c>
      <c r="I575" s="69"/>
      <c r="J575" s="43">
        <v>39274952.960000001</v>
      </c>
      <c r="K575" s="44">
        <v>39274952.960000001</v>
      </c>
      <c r="L575" s="32"/>
      <c r="M575" s="43"/>
      <c r="N575" s="43">
        <v>840483.99</v>
      </c>
      <c r="O575" s="32"/>
      <c r="P575" s="42"/>
      <c r="Q575" s="34"/>
      <c r="R575" s="34"/>
      <c r="S575" s="35">
        <v>46021</v>
      </c>
      <c r="T575" s="42"/>
      <c r="U575" s="36"/>
      <c r="V575" s="34"/>
      <c r="W575" s="37"/>
    </row>
    <row r="576" spans="1:23" s="29" customFormat="1" ht="30" customHeight="1" x14ac:dyDescent="0.2">
      <c r="A576" s="24">
        <f t="shared" si="74"/>
        <v>572</v>
      </c>
      <c r="B576" s="24">
        <v>2024</v>
      </c>
      <c r="C576" s="30" t="s">
        <v>459</v>
      </c>
      <c r="D576" s="30" t="s">
        <v>632</v>
      </c>
      <c r="E576" s="30" t="s">
        <v>669</v>
      </c>
      <c r="F576" s="25" t="s">
        <v>670</v>
      </c>
      <c r="G576" s="24" t="s">
        <v>25</v>
      </c>
      <c r="H576" s="25" t="s">
        <v>96</v>
      </c>
      <c r="I576" s="31"/>
      <c r="J576" s="42">
        <v>12169442</v>
      </c>
      <c r="K576" s="27">
        <f>J576-M576</f>
        <v>7421979.7999999998</v>
      </c>
      <c r="L576" s="32"/>
      <c r="M576" s="32">
        <v>4747462.2</v>
      </c>
      <c r="N576" s="32">
        <f>K576*0.0214</f>
        <v>158830.36771999998</v>
      </c>
      <c r="O576" s="32"/>
      <c r="P576" s="42"/>
      <c r="Q576" s="34"/>
      <c r="R576" s="34"/>
      <c r="S576" s="35">
        <v>46021</v>
      </c>
      <c r="T576" s="34"/>
      <c r="U576" s="36"/>
      <c r="V576" s="34"/>
      <c r="W576" s="37"/>
    </row>
    <row r="577" spans="1:23" s="29" customFormat="1" ht="30" customHeight="1" x14ac:dyDescent="0.2">
      <c r="A577" s="24">
        <f t="shared" si="74"/>
        <v>573</v>
      </c>
      <c r="B577" s="24">
        <v>2024</v>
      </c>
      <c r="C577" s="30" t="s">
        <v>459</v>
      </c>
      <c r="D577" s="30" t="s">
        <v>632</v>
      </c>
      <c r="E577" s="30" t="s">
        <v>669</v>
      </c>
      <c r="F577" s="18" t="s">
        <v>670</v>
      </c>
      <c r="G577" s="24" t="s">
        <v>25</v>
      </c>
      <c r="H577" s="25" t="s">
        <v>31</v>
      </c>
      <c r="I577" s="31"/>
      <c r="J577" s="42">
        <v>1755042</v>
      </c>
      <c r="K577" s="27">
        <v>1755042</v>
      </c>
      <c r="L577" s="32"/>
      <c r="M577" s="32"/>
      <c r="N577" s="32"/>
      <c r="O577" s="32"/>
      <c r="P577" s="42"/>
      <c r="Q577" s="34"/>
      <c r="R577" s="34"/>
      <c r="S577" s="35">
        <v>46021</v>
      </c>
      <c r="T577" s="34"/>
      <c r="U577" s="36"/>
      <c r="V577" s="34"/>
      <c r="W577" s="37"/>
    </row>
    <row r="578" spans="1:23" s="29" customFormat="1" ht="30" customHeight="1" x14ac:dyDescent="0.2">
      <c r="A578" s="24">
        <f t="shared" si="74"/>
        <v>574</v>
      </c>
      <c r="B578" s="24">
        <v>2024</v>
      </c>
      <c r="C578" s="30" t="s">
        <v>459</v>
      </c>
      <c r="D578" s="30" t="s">
        <v>632</v>
      </c>
      <c r="E578" s="30" t="s">
        <v>669</v>
      </c>
      <c r="F578" s="25" t="s">
        <v>670</v>
      </c>
      <c r="G578" s="24" t="s">
        <v>25</v>
      </c>
      <c r="H578" s="25" t="s">
        <v>37</v>
      </c>
      <c r="I578" s="31"/>
      <c r="J578" s="42">
        <v>13362300</v>
      </c>
      <c r="K578" s="27">
        <v>13362300</v>
      </c>
      <c r="L578" s="32"/>
      <c r="M578" s="32"/>
      <c r="N578" s="32">
        <f>K578*0.0214</f>
        <v>285953.21999999997</v>
      </c>
      <c r="O578" s="32"/>
      <c r="P578" s="42"/>
      <c r="Q578" s="34"/>
      <c r="R578" s="34"/>
      <c r="S578" s="35">
        <v>46021</v>
      </c>
      <c r="T578" s="34"/>
      <c r="U578" s="36"/>
      <c r="V578" s="34"/>
      <c r="W578" s="37"/>
    </row>
    <row r="579" spans="1:23" s="29" customFormat="1" ht="30" customHeight="1" x14ac:dyDescent="0.2">
      <c r="A579" s="24">
        <f t="shared" si="74"/>
        <v>575</v>
      </c>
      <c r="B579" s="24">
        <v>2024</v>
      </c>
      <c r="C579" s="30" t="s">
        <v>459</v>
      </c>
      <c r="D579" s="30" t="s">
        <v>632</v>
      </c>
      <c r="E579" s="30" t="s">
        <v>671</v>
      </c>
      <c r="F579" s="25" t="s">
        <v>672</v>
      </c>
      <c r="G579" s="24" t="s">
        <v>25</v>
      </c>
      <c r="H579" s="25" t="s">
        <v>34</v>
      </c>
      <c r="I579" s="31"/>
      <c r="J579" s="42">
        <v>703290</v>
      </c>
      <c r="K579" s="27">
        <v>703290</v>
      </c>
      <c r="L579" s="32"/>
      <c r="M579" s="32"/>
      <c r="N579" s="32"/>
      <c r="O579" s="32"/>
      <c r="P579" s="42"/>
      <c r="Q579" s="34"/>
      <c r="R579" s="34"/>
      <c r="S579" s="35">
        <v>46021</v>
      </c>
      <c r="T579" s="34"/>
      <c r="U579" s="36"/>
      <c r="V579" s="34"/>
      <c r="W579" s="37"/>
    </row>
    <row r="580" spans="1:23" s="29" customFormat="1" ht="30" customHeight="1" x14ac:dyDescent="0.2">
      <c r="A580" s="24">
        <f t="shared" si="74"/>
        <v>576</v>
      </c>
      <c r="B580" s="24">
        <v>2024</v>
      </c>
      <c r="C580" s="30" t="s">
        <v>459</v>
      </c>
      <c r="D580" s="30" t="s">
        <v>632</v>
      </c>
      <c r="E580" s="30" t="s">
        <v>671</v>
      </c>
      <c r="F580" s="25" t="s">
        <v>672</v>
      </c>
      <c r="G580" s="24" t="s">
        <v>25</v>
      </c>
      <c r="H580" s="25" t="s">
        <v>96</v>
      </c>
      <c r="I580" s="31"/>
      <c r="J580" s="42">
        <v>12677826</v>
      </c>
      <c r="K580" s="27">
        <v>12677826</v>
      </c>
      <c r="L580" s="32"/>
      <c r="M580" s="32"/>
      <c r="N580" s="32">
        <f>K580*0.0214</f>
        <v>271305.47639999999</v>
      </c>
      <c r="O580" s="32"/>
      <c r="P580" s="42"/>
      <c r="Q580" s="34"/>
      <c r="R580" s="34"/>
      <c r="S580" s="35">
        <v>46021</v>
      </c>
      <c r="T580" s="34"/>
      <c r="U580" s="36"/>
      <c r="V580" s="34"/>
      <c r="W580" s="37"/>
    </row>
    <row r="581" spans="1:23" s="29" customFormat="1" ht="30" customHeight="1" x14ac:dyDescent="0.2">
      <c r="A581" s="24">
        <f t="shared" si="74"/>
        <v>577</v>
      </c>
      <c r="B581" s="24">
        <v>2024</v>
      </c>
      <c r="C581" s="30" t="s">
        <v>459</v>
      </c>
      <c r="D581" s="30" t="s">
        <v>632</v>
      </c>
      <c r="E581" s="30" t="s">
        <v>671</v>
      </c>
      <c r="F581" s="25" t="s">
        <v>672</v>
      </c>
      <c r="G581" s="24" t="s">
        <v>25</v>
      </c>
      <c r="H581" s="25" t="s">
        <v>31</v>
      </c>
      <c r="I581" s="31"/>
      <c r="J581" s="42">
        <v>1879380</v>
      </c>
      <c r="K581" s="27">
        <v>1879380</v>
      </c>
      <c r="L581" s="32"/>
      <c r="M581" s="32"/>
      <c r="N581" s="32"/>
      <c r="O581" s="32"/>
      <c r="P581" s="42"/>
      <c r="Q581" s="34"/>
      <c r="R581" s="34"/>
      <c r="S581" s="35">
        <v>46021</v>
      </c>
      <c r="T581" s="34"/>
      <c r="U581" s="36"/>
      <c r="V581" s="34"/>
      <c r="W581" s="37"/>
    </row>
    <row r="582" spans="1:23" s="29" customFormat="1" ht="30" customHeight="1" x14ac:dyDescent="0.2">
      <c r="A582" s="24">
        <f t="shared" si="74"/>
        <v>578</v>
      </c>
      <c r="B582" s="24">
        <v>2024</v>
      </c>
      <c r="C582" s="30" t="s">
        <v>459</v>
      </c>
      <c r="D582" s="30" t="s">
        <v>632</v>
      </c>
      <c r="E582" s="30" t="s">
        <v>671</v>
      </c>
      <c r="F582" s="25" t="s">
        <v>672</v>
      </c>
      <c r="G582" s="24" t="s">
        <v>25</v>
      </c>
      <c r="H582" s="25" t="s">
        <v>37</v>
      </c>
      <c r="I582" s="31"/>
      <c r="J582" s="42">
        <v>15407550</v>
      </c>
      <c r="K582" s="27">
        <v>15407550</v>
      </c>
      <c r="L582" s="32"/>
      <c r="M582" s="32"/>
      <c r="N582" s="32">
        <f>K582*0.0214</f>
        <v>329721.57</v>
      </c>
      <c r="O582" s="32"/>
      <c r="P582" s="42"/>
      <c r="Q582" s="34"/>
      <c r="R582" s="34"/>
      <c r="S582" s="35">
        <v>46021</v>
      </c>
      <c r="T582" s="34"/>
      <c r="U582" s="36"/>
      <c r="V582" s="34"/>
      <c r="W582" s="37"/>
    </row>
    <row r="583" spans="1:23" s="29" customFormat="1" ht="30" customHeight="1" x14ac:dyDescent="0.2">
      <c r="A583" s="24">
        <f t="shared" si="74"/>
        <v>579</v>
      </c>
      <c r="B583" s="24">
        <v>2025</v>
      </c>
      <c r="C583" s="30" t="s">
        <v>459</v>
      </c>
      <c r="D583" s="30" t="s">
        <v>632</v>
      </c>
      <c r="E583" s="30" t="s">
        <v>673</v>
      </c>
      <c r="F583" s="25" t="s">
        <v>674</v>
      </c>
      <c r="G583" s="24" t="s">
        <v>25</v>
      </c>
      <c r="H583" s="18" t="s">
        <v>42</v>
      </c>
      <c r="I583" s="31"/>
      <c r="J583" s="53">
        <v>487637.66</v>
      </c>
      <c r="K583" s="70">
        <v>487637.66</v>
      </c>
      <c r="L583" s="32"/>
      <c r="M583" s="43"/>
      <c r="N583" s="43"/>
      <c r="O583" s="32"/>
      <c r="P583" s="42"/>
      <c r="Q583" s="34"/>
      <c r="R583" s="34"/>
      <c r="S583" s="35">
        <v>46021</v>
      </c>
      <c r="T583" s="34"/>
      <c r="U583" s="36"/>
      <c r="V583" s="34"/>
      <c r="W583" s="37"/>
    </row>
    <row r="584" spans="1:23" s="29" customFormat="1" ht="30" customHeight="1" x14ac:dyDescent="0.2">
      <c r="A584" s="24">
        <f t="shared" si="74"/>
        <v>580</v>
      </c>
      <c r="B584" s="24">
        <v>2025</v>
      </c>
      <c r="C584" s="30" t="s">
        <v>459</v>
      </c>
      <c r="D584" s="30" t="s">
        <v>632</v>
      </c>
      <c r="E584" s="30" t="s">
        <v>673</v>
      </c>
      <c r="F584" s="25" t="s">
        <v>674</v>
      </c>
      <c r="G584" s="24" t="s">
        <v>25</v>
      </c>
      <c r="H584" s="18" t="s">
        <v>78</v>
      </c>
      <c r="I584" s="31"/>
      <c r="J584" s="53">
        <v>32238750</v>
      </c>
      <c r="K584" s="70">
        <v>32238750</v>
      </c>
      <c r="L584" s="32"/>
      <c r="M584" s="43"/>
      <c r="N584" s="43">
        <f t="shared" ref="N584:N586" si="77">J584*0.0214</f>
        <v>689909.25</v>
      </c>
      <c r="O584" s="32"/>
      <c r="P584" s="42"/>
      <c r="Q584" s="34"/>
      <c r="R584" s="34"/>
      <c r="S584" s="35">
        <v>46021</v>
      </c>
      <c r="T584" s="34"/>
      <c r="U584" s="36"/>
      <c r="V584" s="34"/>
      <c r="W584" s="37"/>
    </row>
    <row r="585" spans="1:23" s="29" customFormat="1" ht="30" customHeight="1" x14ac:dyDescent="0.2">
      <c r="A585" s="24">
        <f t="shared" si="74"/>
        <v>581</v>
      </c>
      <c r="B585" s="24">
        <v>2025</v>
      </c>
      <c r="C585" s="30" t="s">
        <v>459</v>
      </c>
      <c r="D585" s="30" t="s">
        <v>632</v>
      </c>
      <c r="E585" s="30" t="s">
        <v>673</v>
      </c>
      <c r="F585" s="25" t="s">
        <v>674</v>
      </c>
      <c r="G585" s="24" t="s">
        <v>25</v>
      </c>
      <c r="H585" s="18" t="s">
        <v>37</v>
      </c>
      <c r="I585" s="31">
        <v>48916823</v>
      </c>
      <c r="J585" s="43">
        <v>53981866.520000003</v>
      </c>
      <c r="K585" s="44">
        <v>53981866.520000003</v>
      </c>
      <c r="L585" s="32">
        <f t="shared" ref="L585:L648" si="78">I585</f>
        <v>48916823</v>
      </c>
      <c r="M585" s="43"/>
      <c r="N585" s="43">
        <f t="shared" si="77"/>
        <v>1155211.943528</v>
      </c>
      <c r="O585" s="32"/>
      <c r="P585" s="42">
        <f t="shared" si="76"/>
        <v>19566729.199999999</v>
      </c>
      <c r="Q585" s="34"/>
      <c r="R585" s="34"/>
      <c r="S585" s="35">
        <v>46021</v>
      </c>
      <c r="T585" s="42"/>
      <c r="U585" s="36"/>
      <c r="V585" s="34"/>
      <c r="W585" s="37"/>
    </row>
    <row r="586" spans="1:23" s="29" customFormat="1" ht="30" customHeight="1" x14ac:dyDescent="0.2">
      <c r="A586" s="24">
        <f t="shared" si="74"/>
        <v>582</v>
      </c>
      <c r="B586" s="24">
        <v>2025</v>
      </c>
      <c r="C586" s="30" t="s">
        <v>459</v>
      </c>
      <c r="D586" s="30" t="s">
        <v>632</v>
      </c>
      <c r="E586" s="38" t="s">
        <v>675</v>
      </c>
      <c r="F586" s="18" t="s">
        <v>676</v>
      </c>
      <c r="G586" s="39" t="s">
        <v>25</v>
      </c>
      <c r="H586" s="18" t="s">
        <v>26</v>
      </c>
      <c r="I586" s="31">
        <v>1682767</v>
      </c>
      <c r="J586" s="43">
        <v>1857007.43</v>
      </c>
      <c r="K586" s="44">
        <v>1857007.43</v>
      </c>
      <c r="L586" s="32">
        <f t="shared" si="78"/>
        <v>1682767</v>
      </c>
      <c r="M586" s="43"/>
      <c r="N586" s="43">
        <f t="shared" si="77"/>
        <v>39739.959001999996</v>
      </c>
      <c r="O586" s="32"/>
      <c r="P586" s="42">
        <f t="shared" si="76"/>
        <v>673106.8</v>
      </c>
      <c r="Q586" s="34"/>
      <c r="R586" s="34"/>
      <c r="S586" s="35">
        <v>46021</v>
      </c>
      <c r="T586" s="42"/>
      <c r="U586" s="36"/>
      <c r="V586" s="34"/>
      <c r="W586" s="37"/>
    </row>
    <row r="587" spans="1:23" s="29" customFormat="1" ht="30" customHeight="1" x14ac:dyDescent="0.2">
      <c r="A587" s="24">
        <f t="shared" si="74"/>
        <v>583</v>
      </c>
      <c r="B587" s="24">
        <v>2024</v>
      </c>
      <c r="C587" s="30" t="s">
        <v>459</v>
      </c>
      <c r="D587" s="30" t="s">
        <v>632</v>
      </c>
      <c r="E587" s="30" t="s">
        <v>675</v>
      </c>
      <c r="F587" s="25" t="s">
        <v>676</v>
      </c>
      <c r="G587" s="24" t="s">
        <v>25</v>
      </c>
      <c r="H587" s="25" t="s">
        <v>34</v>
      </c>
      <c r="I587" s="31"/>
      <c r="J587" s="42">
        <v>594524</v>
      </c>
      <c r="K587" s="27">
        <v>594524</v>
      </c>
      <c r="L587" s="32"/>
      <c r="M587" s="32"/>
      <c r="N587" s="32"/>
      <c r="O587" s="32"/>
      <c r="P587" s="42"/>
      <c r="Q587" s="34"/>
      <c r="R587" s="34"/>
      <c r="S587" s="35">
        <v>46021</v>
      </c>
      <c r="T587" s="34"/>
      <c r="U587" s="36"/>
      <c r="V587" s="34"/>
      <c r="W587" s="37"/>
    </row>
    <row r="588" spans="1:23" s="29" customFormat="1" ht="30" customHeight="1" x14ac:dyDescent="0.2">
      <c r="A588" s="24">
        <f t="shared" si="74"/>
        <v>584</v>
      </c>
      <c r="B588" s="24">
        <v>2024</v>
      </c>
      <c r="C588" s="30" t="s">
        <v>459</v>
      </c>
      <c r="D588" s="30" t="s">
        <v>632</v>
      </c>
      <c r="E588" s="30" t="s">
        <v>675</v>
      </c>
      <c r="F588" s="25" t="s">
        <v>676</v>
      </c>
      <c r="G588" s="24" t="s">
        <v>25</v>
      </c>
      <c r="H588" s="25" t="s">
        <v>96</v>
      </c>
      <c r="I588" s="31"/>
      <c r="J588" s="42">
        <v>12455408</v>
      </c>
      <c r="K588" s="27">
        <v>12455408</v>
      </c>
      <c r="L588" s="32"/>
      <c r="M588" s="32"/>
      <c r="N588" s="32">
        <f>K588*0.0214</f>
        <v>266545.73119999998</v>
      </c>
      <c r="O588" s="32"/>
      <c r="P588" s="42"/>
      <c r="Q588" s="34"/>
      <c r="R588" s="34"/>
      <c r="S588" s="35">
        <v>46021</v>
      </c>
      <c r="T588" s="34"/>
      <c r="U588" s="36"/>
      <c r="V588" s="34"/>
      <c r="W588" s="37"/>
    </row>
    <row r="589" spans="1:23" s="29" customFormat="1" ht="30" customHeight="1" x14ac:dyDescent="0.2">
      <c r="A589" s="24">
        <f t="shared" si="74"/>
        <v>585</v>
      </c>
      <c r="B589" s="24">
        <v>2024</v>
      </c>
      <c r="C589" s="30" t="s">
        <v>459</v>
      </c>
      <c r="D589" s="30" t="s">
        <v>632</v>
      </c>
      <c r="E589" s="30" t="s">
        <v>675</v>
      </c>
      <c r="F589" s="25" t="s">
        <v>676</v>
      </c>
      <c r="G589" s="24" t="s">
        <v>25</v>
      </c>
      <c r="H589" s="25" t="s">
        <v>31</v>
      </c>
      <c r="I589" s="31"/>
      <c r="J589" s="42">
        <v>1848216</v>
      </c>
      <c r="K589" s="27">
        <v>1848216</v>
      </c>
      <c r="L589" s="32"/>
      <c r="M589" s="32"/>
      <c r="N589" s="32"/>
      <c r="O589" s="32"/>
      <c r="P589" s="42"/>
      <c r="Q589" s="34"/>
      <c r="R589" s="34"/>
      <c r="S589" s="35">
        <v>46021</v>
      </c>
      <c r="T589" s="34"/>
      <c r="U589" s="36"/>
      <c r="V589" s="34"/>
      <c r="W589" s="37"/>
    </row>
    <row r="590" spans="1:23" s="29" customFormat="1" ht="30" customHeight="1" x14ac:dyDescent="0.2">
      <c r="A590" s="24">
        <f t="shared" si="74"/>
        <v>586</v>
      </c>
      <c r="B590" s="24">
        <v>2024</v>
      </c>
      <c r="C590" s="30" t="s">
        <v>459</v>
      </c>
      <c r="D590" s="30" t="s">
        <v>632</v>
      </c>
      <c r="E590" s="30" t="s">
        <v>675</v>
      </c>
      <c r="F590" s="25" t="s">
        <v>676</v>
      </c>
      <c r="G590" s="24" t="s">
        <v>25</v>
      </c>
      <c r="H590" s="25" t="s">
        <v>37</v>
      </c>
      <c r="I590" s="31"/>
      <c r="J590" s="42">
        <v>14241000</v>
      </c>
      <c r="K590" s="27">
        <v>14241000</v>
      </c>
      <c r="L590" s="32"/>
      <c r="M590" s="32"/>
      <c r="N590" s="32">
        <f>K590*0.0214</f>
        <v>304757.39999999997</v>
      </c>
      <c r="O590" s="32"/>
      <c r="P590" s="42"/>
      <c r="Q590" s="34"/>
      <c r="R590" s="34"/>
      <c r="S590" s="35">
        <v>46021</v>
      </c>
      <c r="T590" s="34"/>
      <c r="U590" s="36"/>
      <c r="V590" s="34"/>
      <c r="W590" s="37"/>
    </row>
    <row r="591" spans="1:23" s="29" customFormat="1" ht="30" customHeight="1" x14ac:dyDescent="0.2">
      <c r="A591" s="24">
        <f t="shared" si="74"/>
        <v>587</v>
      </c>
      <c r="B591" s="24">
        <v>2025</v>
      </c>
      <c r="C591" s="30" t="s">
        <v>459</v>
      </c>
      <c r="D591" s="30" t="s">
        <v>632</v>
      </c>
      <c r="E591" s="30" t="s">
        <v>677</v>
      </c>
      <c r="F591" s="25" t="s">
        <v>678</v>
      </c>
      <c r="G591" s="30" t="s">
        <v>25</v>
      </c>
      <c r="H591" s="25" t="s">
        <v>31</v>
      </c>
      <c r="I591" s="69">
        <v>5542.6</v>
      </c>
      <c r="J591" s="43">
        <v>8333864</v>
      </c>
      <c r="K591" s="44">
        <v>8333864</v>
      </c>
      <c r="L591" s="32"/>
      <c r="M591" s="43"/>
      <c r="N591" s="43"/>
      <c r="O591" s="32"/>
      <c r="P591" s="42"/>
      <c r="Q591" s="34"/>
      <c r="R591" s="34"/>
      <c r="S591" s="35">
        <v>46021</v>
      </c>
      <c r="T591" s="34"/>
      <c r="U591" s="36"/>
      <c r="V591" s="34"/>
      <c r="W591" s="37"/>
    </row>
    <row r="592" spans="1:23" s="29" customFormat="1" ht="30" customHeight="1" x14ac:dyDescent="0.2">
      <c r="A592" s="24">
        <f t="shared" si="74"/>
        <v>588</v>
      </c>
      <c r="B592" s="24">
        <v>2025</v>
      </c>
      <c r="C592" s="30" t="s">
        <v>459</v>
      </c>
      <c r="D592" s="30" t="s">
        <v>632</v>
      </c>
      <c r="E592" s="30" t="s">
        <v>677</v>
      </c>
      <c r="F592" s="25" t="s">
        <v>678</v>
      </c>
      <c r="G592" s="30" t="s">
        <v>25</v>
      </c>
      <c r="H592" s="25" t="s">
        <v>37</v>
      </c>
      <c r="I592" s="31"/>
      <c r="J592" s="43">
        <v>56384359.200000003</v>
      </c>
      <c r="K592" s="44">
        <v>56384359.200000003</v>
      </c>
      <c r="L592" s="32"/>
      <c r="M592" s="43"/>
      <c r="N592" s="43">
        <f>K592*0.0214</f>
        <v>1206625.28688</v>
      </c>
      <c r="O592" s="32"/>
      <c r="P592" s="42"/>
      <c r="Q592" s="34"/>
      <c r="R592" s="34"/>
      <c r="S592" s="35">
        <v>46021</v>
      </c>
      <c r="T592" s="34"/>
      <c r="U592" s="36"/>
      <c r="V592" s="34"/>
      <c r="W592" s="37"/>
    </row>
    <row r="593" spans="1:23" s="29" customFormat="1" ht="30" customHeight="1" x14ac:dyDescent="0.2">
      <c r="A593" s="24">
        <f t="shared" si="74"/>
        <v>589</v>
      </c>
      <c r="B593" s="24">
        <v>2025</v>
      </c>
      <c r="C593" s="30" t="s">
        <v>459</v>
      </c>
      <c r="D593" s="30" t="s">
        <v>632</v>
      </c>
      <c r="E593" s="30" t="s">
        <v>677</v>
      </c>
      <c r="F593" s="25" t="s">
        <v>678</v>
      </c>
      <c r="G593" s="30" t="s">
        <v>25</v>
      </c>
      <c r="H593" s="25" t="s">
        <v>42</v>
      </c>
      <c r="I593" s="31"/>
      <c r="J593" s="43">
        <v>2208976</v>
      </c>
      <c r="K593" s="44">
        <v>2208976</v>
      </c>
      <c r="L593" s="32"/>
      <c r="M593" s="43"/>
      <c r="N593" s="43"/>
      <c r="O593" s="32"/>
      <c r="P593" s="42"/>
      <c r="Q593" s="34"/>
      <c r="R593" s="34"/>
      <c r="S593" s="35">
        <v>46021</v>
      </c>
      <c r="T593" s="34"/>
      <c r="U593" s="36"/>
      <c r="V593" s="34"/>
      <c r="W593" s="37"/>
    </row>
    <row r="594" spans="1:23" s="29" customFormat="1" ht="30" customHeight="1" x14ac:dyDescent="0.2">
      <c r="A594" s="24">
        <f t="shared" si="74"/>
        <v>590</v>
      </c>
      <c r="B594" s="24">
        <v>2025</v>
      </c>
      <c r="C594" s="30" t="s">
        <v>459</v>
      </c>
      <c r="D594" s="30" t="s">
        <v>632</v>
      </c>
      <c r="E594" s="30" t="s">
        <v>677</v>
      </c>
      <c r="F594" s="25" t="s">
        <v>678</v>
      </c>
      <c r="G594" s="30" t="s">
        <v>25</v>
      </c>
      <c r="H594" s="18" t="s">
        <v>78</v>
      </c>
      <c r="I594" s="31"/>
      <c r="J594" s="43">
        <v>32238750</v>
      </c>
      <c r="K594" s="44">
        <v>32238750</v>
      </c>
      <c r="L594" s="32"/>
      <c r="M594" s="43"/>
      <c r="N594" s="43">
        <f>K594*0.0214</f>
        <v>689909.25</v>
      </c>
      <c r="O594" s="32"/>
      <c r="P594" s="42"/>
      <c r="Q594" s="34"/>
      <c r="R594" s="34"/>
      <c r="S594" s="35">
        <v>46021</v>
      </c>
      <c r="T594" s="34"/>
      <c r="U594" s="36"/>
      <c r="V594" s="34"/>
      <c r="W594" s="37"/>
    </row>
    <row r="595" spans="1:23" s="29" customFormat="1" ht="30" customHeight="1" x14ac:dyDescent="0.2">
      <c r="A595" s="24">
        <f t="shared" si="74"/>
        <v>591</v>
      </c>
      <c r="B595" s="24">
        <v>2025</v>
      </c>
      <c r="C595" s="30" t="s">
        <v>459</v>
      </c>
      <c r="D595" s="30" t="s">
        <v>632</v>
      </c>
      <c r="E595" s="38" t="s">
        <v>679</v>
      </c>
      <c r="F595" s="18" t="s">
        <v>680</v>
      </c>
      <c r="G595" s="39" t="s">
        <v>25</v>
      </c>
      <c r="H595" s="18" t="s">
        <v>26</v>
      </c>
      <c r="I595" s="31">
        <v>1896322</v>
      </c>
      <c r="J595" s="43">
        <v>2092674.77</v>
      </c>
      <c r="K595" s="44">
        <v>2092674.77</v>
      </c>
      <c r="L595" s="32">
        <f t="shared" si="78"/>
        <v>1896322</v>
      </c>
      <c r="M595" s="43"/>
      <c r="N595" s="43">
        <f t="shared" ref="N595:N657" si="79">J595*0.0214</f>
        <v>44783.240077999995</v>
      </c>
      <c r="O595" s="32"/>
      <c r="P595" s="42">
        <f t="shared" si="76"/>
        <v>758528.8</v>
      </c>
      <c r="Q595" s="34"/>
      <c r="R595" s="34"/>
      <c r="S595" s="35">
        <v>46021</v>
      </c>
      <c r="T595" s="42"/>
      <c r="U595" s="36"/>
      <c r="V595" s="34"/>
      <c r="W595" s="37"/>
    </row>
    <row r="596" spans="1:23" s="29" customFormat="1" ht="30" customHeight="1" x14ac:dyDescent="0.2">
      <c r="A596" s="24">
        <f t="shared" si="74"/>
        <v>592</v>
      </c>
      <c r="B596" s="24">
        <v>2025</v>
      </c>
      <c r="C596" s="30" t="s">
        <v>459</v>
      </c>
      <c r="D596" s="30" t="s">
        <v>632</v>
      </c>
      <c r="E596" s="38" t="s">
        <v>681</v>
      </c>
      <c r="F596" s="18" t="s">
        <v>682</v>
      </c>
      <c r="G596" s="39" t="s">
        <v>25</v>
      </c>
      <c r="H596" s="18" t="s">
        <v>78</v>
      </c>
      <c r="I596" s="31">
        <v>7075071.553199999</v>
      </c>
      <c r="J596" s="43">
        <v>7807652.7599999998</v>
      </c>
      <c r="K596" s="44">
        <v>7807652.7599999998</v>
      </c>
      <c r="L596" s="32">
        <f t="shared" si="78"/>
        <v>7075071.553199999</v>
      </c>
      <c r="M596" s="43"/>
      <c r="N596" s="43">
        <f t="shared" si="79"/>
        <v>167083.76906399999</v>
      </c>
      <c r="O596" s="32"/>
      <c r="P596" s="42">
        <f t="shared" si="76"/>
        <v>2830028.6212799996</v>
      </c>
      <c r="Q596" s="34"/>
      <c r="R596" s="34"/>
      <c r="S596" s="35">
        <v>46021</v>
      </c>
      <c r="T596" s="42"/>
      <c r="U596" s="36"/>
      <c r="V596" s="34"/>
      <c r="W596" s="37"/>
    </row>
    <row r="597" spans="1:23" s="29" customFormat="1" ht="30" customHeight="1" x14ac:dyDescent="0.2">
      <c r="A597" s="24">
        <f t="shared" si="74"/>
        <v>593</v>
      </c>
      <c r="B597" s="24">
        <v>2025</v>
      </c>
      <c r="C597" s="30" t="s">
        <v>459</v>
      </c>
      <c r="D597" s="30" t="s">
        <v>632</v>
      </c>
      <c r="E597" s="38" t="s">
        <v>681</v>
      </c>
      <c r="F597" s="18" t="s">
        <v>682</v>
      </c>
      <c r="G597" s="39" t="s">
        <v>25</v>
      </c>
      <c r="H597" s="18" t="s">
        <v>47</v>
      </c>
      <c r="I597" s="31">
        <v>573845.37959999999</v>
      </c>
      <c r="J597" s="43">
        <v>633263.63</v>
      </c>
      <c r="K597" s="44">
        <v>633263.63</v>
      </c>
      <c r="L597" s="32">
        <f t="shared" si="78"/>
        <v>573845.37959999999</v>
      </c>
      <c r="M597" s="43"/>
      <c r="N597" s="43">
        <f t="shared" si="79"/>
        <v>13551.841682</v>
      </c>
      <c r="O597" s="32"/>
      <c r="P597" s="42">
        <f t="shared" si="76"/>
        <v>229538.15184000001</v>
      </c>
      <c r="Q597" s="34"/>
      <c r="R597" s="34"/>
      <c r="S597" s="35">
        <v>46021</v>
      </c>
      <c r="T597" s="42"/>
      <c r="U597" s="36"/>
      <c r="V597" s="34"/>
      <c r="W597" s="37"/>
    </row>
    <row r="598" spans="1:23" s="29" customFormat="1" ht="30" customHeight="1" x14ac:dyDescent="0.2">
      <c r="A598" s="24">
        <f t="shared" si="74"/>
        <v>594</v>
      </c>
      <c r="B598" s="25">
        <v>2025</v>
      </c>
      <c r="C598" s="30" t="s">
        <v>459</v>
      </c>
      <c r="D598" s="30" t="s">
        <v>683</v>
      </c>
      <c r="E598" s="38" t="s">
        <v>684</v>
      </c>
      <c r="F598" s="71" t="s">
        <v>685</v>
      </c>
      <c r="G598" s="39" t="s">
        <v>25</v>
      </c>
      <c r="H598" s="18" t="s">
        <v>34</v>
      </c>
      <c r="I598" s="45">
        <v>595258.49</v>
      </c>
      <c r="J598" s="53">
        <v>595258.49</v>
      </c>
      <c r="K598" s="70">
        <v>595258.49</v>
      </c>
      <c r="L598" s="32"/>
      <c r="M598" s="43"/>
      <c r="N598" s="43"/>
      <c r="O598" s="32"/>
      <c r="P598" s="42"/>
      <c r="Q598" s="34"/>
      <c r="R598" s="34"/>
      <c r="S598" s="35">
        <v>46021</v>
      </c>
      <c r="T598" s="42"/>
      <c r="U598" s="36"/>
      <c r="V598" s="34"/>
      <c r="W598" s="37"/>
    </row>
    <row r="599" spans="1:23" s="29" customFormat="1" ht="30" customHeight="1" x14ac:dyDescent="0.2">
      <c r="A599" s="24">
        <f t="shared" si="74"/>
        <v>595</v>
      </c>
      <c r="B599" s="25">
        <v>2025</v>
      </c>
      <c r="C599" s="30" t="s">
        <v>459</v>
      </c>
      <c r="D599" s="30" t="s">
        <v>683</v>
      </c>
      <c r="E599" s="38" t="s">
        <v>684</v>
      </c>
      <c r="F599" s="71" t="s">
        <v>685</v>
      </c>
      <c r="G599" s="39" t="s">
        <v>25</v>
      </c>
      <c r="H599" s="18" t="s">
        <v>96</v>
      </c>
      <c r="I599" s="33">
        <v>10653077.5</v>
      </c>
      <c r="J599" s="40">
        <v>10653077.5</v>
      </c>
      <c r="K599" s="41">
        <v>10653077.5</v>
      </c>
      <c r="L599" s="32"/>
      <c r="M599" s="43"/>
      <c r="N599" s="43">
        <f t="shared" si="79"/>
        <v>227975.8585</v>
      </c>
      <c r="O599" s="32"/>
      <c r="P599" s="42"/>
      <c r="Q599" s="34"/>
      <c r="R599" s="34"/>
      <c r="S599" s="35">
        <v>46021</v>
      </c>
      <c r="T599" s="42"/>
      <c r="U599" s="36"/>
      <c r="V599" s="34"/>
      <c r="W599" s="37"/>
    </row>
    <row r="600" spans="1:23" s="29" customFormat="1" ht="30" customHeight="1" x14ac:dyDescent="0.2">
      <c r="A600" s="24">
        <f t="shared" si="74"/>
        <v>596</v>
      </c>
      <c r="B600" s="24">
        <v>2025</v>
      </c>
      <c r="C600" s="30" t="s">
        <v>459</v>
      </c>
      <c r="D600" s="30" t="s">
        <v>683</v>
      </c>
      <c r="E600" s="38" t="s">
        <v>686</v>
      </c>
      <c r="F600" s="18" t="s">
        <v>687</v>
      </c>
      <c r="G600" s="39" t="s">
        <v>25</v>
      </c>
      <c r="H600" s="18" t="s">
        <v>34</v>
      </c>
      <c r="I600" s="31">
        <v>387144</v>
      </c>
      <c r="J600" s="43">
        <v>427230.44</v>
      </c>
      <c r="K600" s="44">
        <v>427230.44</v>
      </c>
      <c r="L600" s="32">
        <f t="shared" si="78"/>
        <v>387144</v>
      </c>
      <c r="M600" s="43"/>
      <c r="N600" s="43"/>
      <c r="O600" s="32"/>
      <c r="P600" s="42">
        <f t="shared" si="76"/>
        <v>154857.60000000001</v>
      </c>
      <c r="Q600" s="34"/>
      <c r="R600" s="34"/>
      <c r="S600" s="35">
        <v>46021</v>
      </c>
      <c r="T600" s="42"/>
      <c r="U600" s="36"/>
      <c r="V600" s="34"/>
      <c r="W600" s="37"/>
    </row>
    <row r="601" spans="1:23" s="29" customFormat="1" ht="30" customHeight="1" x14ac:dyDescent="0.2">
      <c r="A601" s="24">
        <f t="shared" si="74"/>
        <v>597</v>
      </c>
      <c r="B601" s="24">
        <v>2025</v>
      </c>
      <c r="C601" s="30" t="s">
        <v>459</v>
      </c>
      <c r="D601" s="30" t="s">
        <v>683</v>
      </c>
      <c r="E601" s="38" t="s">
        <v>688</v>
      </c>
      <c r="F601" s="18" t="s">
        <v>689</v>
      </c>
      <c r="G601" s="39" t="s">
        <v>25</v>
      </c>
      <c r="H601" s="18" t="s">
        <v>34</v>
      </c>
      <c r="I601" s="31">
        <v>319200</v>
      </c>
      <c r="J601" s="43">
        <v>352251.24</v>
      </c>
      <c r="K601" s="44">
        <v>352251.24</v>
      </c>
      <c r="L601" s="32">
        <f t="shared" si="78"/>
        <v>319200</v>
      </c>
      <c r="M601" s="43"/>
      <c r="N601" s="43"/>
      <c r="O601" s="32"/>
      <c r="P601" s="42">
        <f t="shared" si="76"/>
        <v>127680</v>
      </c>
      <c r="Q601" s="34"/>
      <c r="R601" s="34"/>
      <c r="S601" s="35">
        <v>46021</v>
      </c>
      <c r="T601" s="42"/>
      <c r="U601" s="36"/>
      <c r="V601" s="34"/>
      <c r="W601" s="37"/>
    </row>
    <row r="602" spans="1:23" s="29" customFormat="1" ht="30" customHeight="1" x14ac:dyDescent="0.2">
      <c r="A602" s="24">
        <f t="shared" si="74"/>
        <v>598</v>
      </c>
      <c r="B602" s="24">
        <v>2025</v>
      </c>
      <c r="C602" s="30" t="s">
        <v>459</v>
      </c>
      <c r="D602" s="30" t="s">
        <v>683</v>
      </c>
      <c r="E602" s="38" t="s">
        <v>690</v>
      </c>
      <c r="F602" s="18" t="s">
        <v>691</v>
      </c>
      <c r="G602" s="39" t="s">
        <v>25</v>
      </c>
      <c r="H602" s="18" t="s">
        <v>34</v>
      </c>
      <c r="I602" s="31">
        <v>319200</v>
      </c>
      <c r="J602" s="43">
        <v>352251.24</v>
      </c>
      <c r="K602" s="44">
        <v>352251.24</v>
      </c>
      <c r="L602" s="32">
        <f t="shared" si="78"/>
        <v>319200</v>
      </c>
      <c r="M602" s="43"/>
      <c r="N602" s="43"/>
      <c r="O602" s="32"/>
      <c r="P602" s="42">
        <f t="shared" si="76"/>
        <v>127680</v>
      </c>
      <c r="Q602" s="34"/>
      <c r="R602" s="34"/>
      <c r="S602" s="35">
        <v>46021</v>
      </c>
      <c r="T602" s="42"/>
      <c r="U602" s="36"/>
      <c r="V602" s="34"/>
      <c r="W602" s="37"/>
    </row>
    <row r="603" spans="1:23" s="29" customFormat="1" ht="30" customHeight="1" x14ac:dyDescent="0.2">
      <c r="A603" s="24">
        <f t="shared" si="74"/>
        <v>599</v>
      </c>
      <c r="B603" s="24">
        <v>2025</v>
      </c>
      <c r="C603" s="30" t="s">
        <v>459</v>
      </c>
      <c r="D603" s="30" t="s">
        <v>683</v>
      </c>
      <c r="E603" s="38" t="s">
        <v>692</v>
      </c>
      <c r="F603" s="18" t="s">
        <v>693</v>
      </c>
      <c r="G603" s="39" t="s">
        <v>25</v>
      </c>
      <c r="H603" s="18" t="s">
        <v>34</v>
      </c>
      <c r="I603" s="31">
        <v>319200</v>
      </c>
      <c r="J603" s="43">
        <v>352251.24</v>
      </c>
      <c r="K603" s="44">
        <v>352251.24</v>
      </c>
      <c r="L603" s="32">
        <f t="shared" si="78"/>
        <v>319200</v>
      </c>
      <c r="M603" s="43"/>
      <c r="N603" s="43"/>
      <c r="O603" s="32"/>
      <c r="P603" s="42">
        <f t="shared" si="76"/>
        <v>127680</v>
      </c>
      <c r="Q603" s="34"/>
      <c r="R603" s="34"/>
      <c r="S603" s="35">
        <v>46021</v>
      </c>
      <c r="T603" s="42"/>
      <c r="U603" s="36"/>
      <c r="V603" s="34"/>
      <c r="W603" s="37"/>
    </row>
    <row r="604" spans="1:23" s="29" customFormat="1" ht="30" customHeight="1" x14ac:dyDescent="0.2">
      <c r="A604" s="24">
        <f t="shared" si="74"/>
        <v>600</v>
      </c>
      <c r="B604" s="24">
        <v>2025</v>
      </c>
      <c r="C604" s="30" t="s">
        <v>459</v>
      </c>
      <c r="D604" s="30" t="s">
        <v>694</v>
      </c>
      <c r="E604" s="38" t="s">
        <v>695</v>
      </c>
      <c r="F604" s="18" t="s">
        <v>696</v>
      </c>
      <c r="G604" s="39" t="s">
        <v>25</v>
      </c>
      <c r="H604" s="18" t="s">
        <v>96</v>
      </c>
      <c r="I604" s="31">
        <v>6118140</v>
      </c>
      <c r="J604" s="43">
        <v>6751636.6900000004</v>
      </c>
      <c r="K604" s="44">
        <f>J604-M604</f>
        <v>3226172.4000000004</v>
      </c>
      <c r="L604" s="32">
        <f t="shared" si="78"/>
        <v>6118140</v>
      </c>
      <c r="M604" s="43">
        <v>3525464.29</v>
      </c>
      <c r="N604" s="43">
        <f t="shared" si="79"/>
        <v>144485.02516600001</v>
      </c>
      <c r="O604" s="32"/>
      <c r="P604" s="42">
        <f t="shared" si="76"/>
        <v>2447256</v>
      </c>
      <c r="Q604" s="34"/>
      <c r="R604" s="34"/>
      <c r="S604" s="35">
        <v>46021</v>
      </c>
      <c r="T604" s="42"/>
      <c r="U604" s="36"/>
      <c r="V604" s="34"/>
      <c r="W604" s="37"/>
    </row>
    <row r="605" spans="1:23" s="29" customFormat="1" ht="30" customHeight="1" x14ac:dyDescent="0.2">
      <c r="A605" s="24">
        <f t="shared" si="74"/>
        <v>601</v>
      </c>
      <c r="B605" s="24">
        <v>2025</v>
      </c>
      <c r="C605" s="30" t="s">
        <v>459</v>
      </c>
      <c r="D605" s="30" t="s">
        <v>694</v>
      </c>
      <c r="E605" s="38" t="s">
        <v>697</v>
      </c>
      <c r="F605" s="18" t="s">
        <v>698</v>
      </c>
      <c r="G605" s="39" t="s">
        <v>25</v>
      </c>
      <c r="H605" s="18" t="s">
        <v>34</v>
      </c>
      <c r="I605" s="31">
        <v>661770</v>
      </c>
      <c r="J605" s="43">
        <v>730292.31</v>
      </c>
      <c r="K605" s="44">
        <v>730292.31</v>
      </c>
      <c r="L605" s="32">
        <f t="shared" si="78"/>
        <v>661770</v>
      </c>
      <c r="M605" s="43"/>
      <c r="N605" s="43"/>
      <c r="O605" s="32"/>
      <c r="P605" s="42">
        <f t="shared" si="76"/>
        <v>264708</v>
      </c>
      <c r="Q605" s="34"/>
      <c r="R605" s="34"/>
      <c r="S605" s="35">
        <v>46021</v>
      </c>
      <c r="T605" s="42"/>
      <c r="U605" s="36"/>
      <c r="V605" s="34"/>
      <c r="W605" s="37"/>
    </row>
    <row r="606" spans="1:23" s="29" customFormat="1" ht="30" customHeight="1" x14ac:dyDescent="0.2">
      <c r="A606" s="24">
        <f t="shared" si="74"/>
        <v>602</v>
      </c>
      <c r="B606" s="24">
        <v>2025</v>
      </c>
      <c r="C606" s="30" t="s">
        <v>459</v>
      </c>
      <c r="D606" s="30" t="s">
        <v>694</v>
      </c>
      <c r="E606" s="38" t="s">
        <v>699</v>
      </c>
      <c r="F606" s="18" t="s">
        <v>700</v>
      </c>
      <c r="G606" s="39" t="s">
        <v>25</v>
      </c>
      <c r="H606" s="18" t="s">
        <v>34</v>
      </c>
      <c r="I606" s="31">
        <v>905730</v>
      </c>
      <c r="J606" s="43">
        <v>999512.91</v>
      </c>
      <c r="K606" s="44">
        <v>999512.91</v>
      </c>
      <c r="L606" s="32">
        <f t="shared" si="78"/>
        <v>905730</v>
      </c>
      <c r="M606" s="43"/>
      <c r="N606" s="43"/>
      <c r="O606" s="32"/>
      <c r="P606" s="42">
        <f t="shared" si="76"/>
        <v>362292</v>
      </c>
      <c r="Q606" s="34"/>
      <c r="R606" s="34"/>
      <c r="S606" s="35">
        <v>46021</v>
      </c>
      <c r="T606" s="42"/>
      <c r="U606" s="36"/>
      <c r="V606" s="34"/>
      <c r="W606" s="37"/>
    </row>
    <row r="607" spans="1:23" s="29" customFormat="1" ht="30" customHeight="1" x14ac:dyDescent="0.2">
      <c r="A607" s="24">
        <f t="shared" si="74"/>
        <v>603</v>
      </c>
      <c r="B607" s="24">
        <v>2025</v>
      </c>
      <c r="C607" s="30" t="s">
        <v>459</v>
      </c>
      <c r="D607" s="38" t="s">
        <v>694</v>
      </c>
      <c r="E607" s="38" t="s">
        <v>701</v>
      </c>
      <c r="F607" s="18" t="s">
        <v>702</v>
      </c>
      <c r="G607" s="39" t="s">
        <v>25</v>
      </c>
      <c r="H607" s="18" t="s">
        <v>34</v>
      </c>
      <c r="I607" s="31">
        <v>430350</v>
      </c>
      <c r="J607" s="43">
        <v>474910.16</v>
      </c>
      <c r="K607" s="44">
        <v>474910.16</v>
      </c>
      <c r="L607" s="32">
        <f t="shared" si="78"/>
        <v>430350</v>
      </c>
      <c r="M607" s="43"/>
      <c r="N607" s="43"/>
      <c r="O607" s="32"/>
      <c r="P607" s="42">
        <f t="shared" si="76"/>
        <v>172140</v>
      </c>
      <c r="Q607" s="34"/>
      <c r="R607" s="34"/>
      <c r="S607" s="35">
        <v>46021</v>
      </c>
      <c r="T607" s="42"/>
      <c r="U607" s="36"/>
      <c r="V607" s="34"/>
      <c r="W607" s="37"/>
    </row>
    <row r="608" spans="1:23" s="29" customFormat="1" ht="30" customHeight="1" x14ac:dyDescent="0.2">
      <c r="A608" s="24">
        <f t="shared" si="74"/>
        <v>604</v>
      </c>
      <c r="B608" s="24">
        <v>2025</v>
      </c>
      <c r="C608" s="30" t="s">
        <v>459</v>
      </c>
      <c r="D608" s="30" t="s">
        <v>694</v>
      </c>
      <c r="E608" s="38" t="s">
        <v>703</v>
      </c>
      <c r="F608" s="18" t="s">
        <v>704</v>
      </c>
      <c r="G608" s="39" t="s">
        <v>25</v>
      </c>
      <c r="H608" s="18" t="s">
        <v>96</v>
      </c>
      <c r="I608" s="31">
        <v>14149817</v>
      </c>
      <c r="J608" s="43">
        <v>15614945.65</v>
      </c>
      <c r="K608" s="44">
        <f>J608-M608</f>
        <v>8482976.6500000004</v>
      </c>
      <c r="L608" s="32">
        <f t="shared" si="78"/>
        <v>14149817</v>
      </c>
      <c r="M608" s="43">
        <v>7131969</v>
      </c>
      <c r="N608" s="43">
        <f t="shared" si="79"/>
        <v>334159.83691000001</v>
      </c>
      <c r="O608" s="32"/>
      <c r="P608" s="42">
        <f t="shared" si="76"/>
        <v>5659926.7999999998</v>
      </c>
      <c r="Q608" s="34"/>
      <c r="R608" s="34"/>
      <c r="S608" s="35">
        <v>46021</v>
      </c>
      <c r="T608" s="42"/>
      <c r="U608" s="36"/>
      <c r="V608" s="34"/>
      <c r="W608" s="37"/>
    </row>
    <row r="609" spans="1:23" s="29" customFormat="1" ht="30" customHeight="1" x14ac:dyDescent="0.2">
      <c r="A609" s="24">
        <f t="shared" si="74"/>
        <v>605</v>
      </c>
      <c r="B609" s="24">
        <v>2024</v>
      </c>
      <c r="C609" s="30" t="s">
        <v>459</v>
      </c>
      <c r="D609" s="30" t="s">
        <v>694</v>
      </c>
      <c r="E609" s="30" t="s">
        <v>705</v>
      </c>
      <c r="F609" s="25" t="s">
        <v>706</v>
      </c>
      <c r="G609" s="24" t="s">
        <v>25</v>
      </c>
      <c r="H609" s="25" t="s">
        <v>26</v>
      </c>
      <c r="I609" s="31">
        <v>17079657</v>
      </c>
      <c r="J609" s="42">
        <f t="shared" ref="J609" si="80">IF(P609&gt;0,P609,L609)</f>
        <v>17079657</v>
      </c>
      <c r="K609" s="27">
        <f>IF(P609&gt;0,P609,L609)</f>
        <v>17079657</v>
      </c>
      <c r="L609" s="32">
        <f t="shared" si="78"/>
        <v>17079657</v>
      </c>
      <c r="M609" s="32"/>
      <c r="N609" s="32">
        <f t="shared" si="79"/>
        <v>365504.65979999996</v>
      </c>
      <c r="O609" s="32"/>
      <c r="P609" s="34"/>
      <c r="Q609" s="34"/>
      <c r="R609" s="34"/>
      <c r="S609" s="35">
        <v>46021</v>
      </c>
      <c r="T609" s="34"/>
      <c r="U609" s="36"/>
      <c r="V609" s="34"/>
      <c r="W609" s="37"/>
    </row>
    <row r="610" spans="1:23" s="29" customFormat="1" ht="30" customHeight="1" x14ac:dyDescent="0.2">
      <c r="A610" s="24">
        <f t="shared" si="74"/>
        <v>606</v>
      </c>
      <c r="B610" s="24">
        <v>2024</v>
      </c>
      <c r="C610" s="30" t="s">
        <v>459</v>
      </c>
      <c r="D610" s="30" t="s">
        <v>694</v>
      </c>
      <c r="E610" s="30" t="s">
        <v>705</v>
      </c>
      <c r="F610" s="25" t="s">
        <v>706</v>
      </c>
      <c r="G610" s="24" t="s">
        <v>25</v>
      </c>
      <c r="H610" s="25" t="s">
        <v>37</v>
      </c>
      <c r="I610" s="31">
        <v>87998652.219999999</v>
      </c>
      <c r="J610" s="42">
        <f>K610+M610</f>
        <v>98186333.159999996</v>
      </c>
      <c r="K610" s="27">
        <v>49093166.579999998</v>
      </c>
      <c r="L610" s="32">
        <f t="shared" si="78"/>
        <v>87998652.219999999</v>
      </c>
      <c r="M610" s="32">
        <v>49093166.579999998</v>
      </c>
      <c r="N610" s="32">
        <f t="shared" si="79"/>
        <v>2101187.5296239997</v>
      </c>
      <c r="O610" s="32"/>
      <c r="P610" s="34"/>
      <c r="Q610" s="34"/>
      <c r="R610" s="34"/>
      <c r="S610" s="35">
        <v>46021</v>
      </c>
      <c r="T610" s="34"/>
      <c r="U610" s="36"/>
      <c r="V610" s="34"/>
    </row>
    <row r="611" spans="1:23" s="29" customFormat="1" ht="30" customHeight="1" x14ac:dyDescent="0.2">
      <c r="A611" s="24">
        <f t="shared" si="74"/>
        <v>607</v>
      </c>
      <c r="B611" s="24">
        <v>2025</v>
      </c>
      <c r="C611" s="30" t="s">
        <v>459</v>
      </c>
      <c r="D611" s="30" t="s">
        <v>694</v>
      </c>
      <c r="E611" s="38" t="s">
        <v>707</v>
      </c>
      <c r="F611" s="18" t="s">
        <v>708</v>
      </c>
      <c r="G611" s="39" t="s">
        <v>25</v>
      </c>
      <c r="H611" s="18" t="s">
        <v>528</v>
      </c>
      <c r="I611" s="31">
        <v>891411</v>
      </c>
      <c r="J611" s="43">
        <v>983711.26</v>
      </c>
      <c r="K611" s="44">
        <v>983711.26</v>
      </c>
      <c r="L611" s="32">
        <f t="shared" si="78"/>
        <v>891411</v>
      </c>
      <c r="M611" s="43"/>
      <c r="N611" s="43"/>
      <c r="O611" s="32"/>
      <c r="P611" s="42">
        <f t="shared" si="76"/>
        <v>356564.4</v>
      </c>
      <c r="Q611" s="34"/>
      <c r="R611" s="34"/>
      <c r="S611" s="35">
        <v>46021</v>
      </c>
      <c r="T611" s="42"/>
      <c r="U611" s="36"/>
      <c r="V611" s="34"/>
      <c r="W611" s="37"/>
    </row>
    <row r="612" spans="1:23" s="29" customFormat="1" ht="30" customHeight="1" x14ac:dyDescent="0.2">
      <c r="A612" s="24">
        <f t="shared" si="74"/>
        <v>608</v>
      </c>
      <c r="B612" s="24">
        <v>2025</v>
      </c>
      <c r="C612" s="30" t="s">
        <v>459</v>
      </c>
      <c r="D612" s="30" t="s">
        <v>694</v>
      </c>
      <c r="E612" s="38" t="s">
        <v>707</v>
      </c>
      <c r="F612" s="18" t="s">
        <v>708</v>
      </c>
      <c r="G612" s="39" t="s">
        <v>25</v>
      </c>
      <c r="H612" s="18" t="s">
        <v>529</v>
      </c>
      <c r="I612" s="31">
        <v>9368604</v>
      </c>
      <c r="J612" s="43">
        <v>10338666.73</v>
      </c>
      <c r="K612" s="44">
        <v>10338666.73</v>
      </c>
      <c r="L612" s="32">
        <f t="shared" si="78"/>
        <v>9368604</v>
      </c>
      <c r="M612" s="43"/>
      <c r="N612" s="43">
        <f t="shared" si="79"/>
        <v>221247.46802199999</v>
      </c>
      <c r="O612" s="26">
        <v>3</v>
      </c>
      <c r="P612" s="42">
        <f t="shared" si="76"/>
        <v>3747441.6</v>
      </c>
      <c r="Q612" s="34"/>
      <c r="R612" s="34"/>
      <c r="S612" s="35">
        <v>46021</v>
      </c>
      <c r="T612" s="42"/>
      <c r="U612" s="36"/>
      <c r="V612" s="34"/>
      <c r="W612" s="37"/>
    </row>
    <row r="613" spans="1:23" s="29" customFormat="1" ht="30" customHeight="1" x14ac:dyDescent="0.2">
      <c r="A613" s="24">
        <f t="shared" ref="A613:A676" si="81">A612+1</f>
        <v>609</v>
      </c>
      <c r="B613" s="24">
        <v>2025</v>
      </c>
      <c r="C613" s="30" t="s">
        <v>459</v>
      </c>
      <c r="D613" s="30" t="s">
        <v>694</v>
      </c>
      <c r="E613" s="38" t="s">
        <v>707</v>
      </c>
      <c r="F613" s="18" t="s">
        <v>708</v>
      </c>
      <c r="G613" s="39" t="s">
        <v>25</v>
      </c>
      <c r="H613" s="18" t="s">
        <v>530</v>
      </c>
      <c r="I613" s="31">
        <v>212976</v>
      </c>
      <c r="J613" s="43">
        <v>235028.39</v>
      </c>
      <c r="K613" s="44">
        <v>235028.39</v>
      </c>
      <c r="L613" s="32">
        <f t="shared" si="78"/>
        <v>212976</v>
      </c>
      <c r="M613" s="43"/>
      <c r="N613" s="43"/>
      <c r="O613" s="32"/>
      <c r="P613" s="42">
        <f t="shared" si="76"/>
        <v>85190.399999999994</v>
      </c>
      <c r="Q613" s="34"/>
      <c r="R613" s="34"/>
      <c r="S613" s="35">
        <v>46021</v>
      </c>
      <c r="T613" s="42"/>
      <c r="U613" s="36"/>
      <c r="V613" s="34"/>
      <c r="W613" s="37"/>
    </row>
    <row r="614" spans="1:23" s="29" customFormat="1" ht="30" customHeight="1" x14ac:dyDescent="0.2">
      <c r="A614" s="24">
        <f t="shared" si="81"/>
        <v>610</v>
      </c>
      <c r="B614" s="24">
        <v>2025</v>
      </c>
      <c r="C614" s="30" t="s">
        <v>459</v>
      </c>
      <c r="D614" s="30" t="s">
        <v>694</v>
      </c>
      <c r="E614" s="38" t="s">
        <v>709</v>
      </c>
      <c r="F614" s="18" t="s">
        <v>710</v>
      </c>
      <c r="G614" s="39" t="s">
        <v>25</v>
      </c>
      <c r="H614" s="18" t="s">
        <v>528</v>
      </c>
      <c r="I614" s="31">
        <v>594274</v>
      </c>
      <c r="J614" s="43">
        <v>655807.51</v>
      </c>
      <c r="K614" s="44">
        <v>655807.51</v>
      </c>
      <c r="L614" s="32">
        <f t="shared" si="78"/>
        <v>594274</v>
      </c>
      <c r="M614" s="43"/>
      <c r="N614" s="43"/>
      <c r="O614" s="32"/>
      <c r="P614" s="42">
        <f t="shared" si="76"/>
        <v>237709.6</v>
      </c>
      <c r="Q614" s="34"/>
      <c r="R614" s="34"/>
      <c r="S614" s="35">
        <v>46021</v>
      </c>
      <c r="T614" s="42"/>
      <c r="U614" s="36"/>
      <c r="V614" s="34"/>
      <c r="W614" s="37"/>
    </row>
    <row r="615" spans="1:23" s="29" customFormat="1" ht="30" customHeight="1" x14ac:dyDescent="0.2">
      <c r="A615" s="24">
        <f t="shared" si="81"/>
        <v>611</v>
      </c>
      <c r="B615" s="24">
        <v>2025</v>
      </c>
      <c r="C615" s="30" t="s">
        <v>459</v>
      </c>
      <c r="D615" s="30" t="s">
        <v>694</v>
      </c>
      <c r="E615" s="38" t="s">
        <v>709</v>
      </c>
      <c r="F615" s="18" t="s">
        <v>710</v>
      </c>
      <c r="G615" s="39" t="s">
        <v>25</v>
      </c>
      <c r="H615" s="18" t="s">
        <v>529</v>
      </c>
      <c r="I615" s="31">
        <v>7449612</v>
      </c>
      <c r="J615" s="43">
        <v>8220974.6200000001</v>
      </c>
      <c r="K615" s="44">
        <v>8220974.6200000001</v>
      </c>
      <c r="L615" s="32">
        <f t="shared" si="78"/>
        <v>7449612</v>
      </c>
      <c r="M615" s="43"/>
      <c r="N615" s="43">
        <f t="shared" si="79"/>
        <v>175928.856868</v>
      </c>
      <c r="O615" s="26">
        <v>2</v>
      </c>
      <c r="P615" s="42">
        <f t="shared" si="76"/>
        <v>2979844.8</v>
      </c>
      <c r="Q615" s="34"/>
      <c r="R615" s="34"/>
      <c r="S615" s="35">
        <v>46021</v>
      </c>
      <c r="T615" s="42"/>
      <c r="U615" s="36"/>
      <c r="V615" s="34"/>
      <c r="W615" s="37"/>
    </row>
    <row r="616" spans="1:23" s="29" customFormat="1" ht="30" customHeight="1" x14ac:dyDescent="0.2">
      <c r="A616" s="24">
        <f t="shared" si="81"/>
        <v>612</v>
      </c>
      <c r="B616" s="24">
        <v>2025</v>
      </c>
      <c r="C616" s="30" t="s">
        <v>459</v>
      </c>
      <c r="D616" s="30" t="s">
        <v>694</v>
      </c>
      <c r="E616" s="38" t="s">
        <v>709</v>
      </c>
      <c r="F616" s="18" t="s">
        <v>710</v>
      </c>
      <c r="G616" s="39" t="s">
        <v>25</v>
      </c>
      <c r="H616" s="18" t="s">
        <v>530</v>
      </c>
      <c r="I616" s="31">
        <v>172320</v>
      </c>
      <c r="J616" s="43">
        <v>190162.7</v>
      </c>
      <c r="K616" s="44">
        <v>190162.7</v>
      </c>
      <c r="L616" s="32">
        <f t="shared" si="78"/>
        <v>172320</v>
      </c>
      <c r="M616" s="43"/>
      <c r="N616" s="43"/>
      <c r="O616" s="32"/>
      <c r="P616" s="42">
        <f t="shared" si="76"/>
        <v>68928</v>
      </c>
      <c r="Q616" s="34"/>
      <c r="R616" s="34"/>
      <c r="S616" s="35">
        <v>46021</v>
      </c>
      <c r="T616" s="42"/>
      <c r="U616" s="36"/>
      <c r="V616" s="34"/>
      <c r="W616" s="37"/>
    </row>
    <row r="617" spans="1:23" s="29" customFormat="1" ht="30" customHeight="1" x14ac:dyDescent="0.2">
      <c r="A617" s="24">
        <f t="shared" si="81"/>
        <v>613</v>
      </c>
      <c r="B617" s="24">
        <v>2025</v>
      </c>
      <c r="C617" s="30" t="s">
        <v>459</v>
      </c>
      <c r="D617" s="30" t="s">
        <v>694</v>
      </c>
      <c r="E617" s="38" t="s">
        <v>711</v>
      </c>
      <c r="F617" s="18" t="s">
        <v>712</v>
      </c>
      <c r="G617" s="39" t="s">
        <v>25</v>
      </c>
      <c r="H617" s="18" t="s">
        <v>34</v>
      </c>
      <c r="I617" s="31">
        <v>302100</v>
      </c>
      <c r="J617" s="43">
        <v>333380.64</v>
      </c>
      <c r="K617" s="44">
        <v>333380.64</v>
      </c>
      <c r="L617" s="32">
        <f t="shared" si="78"/>
        <v>302100</v>
      </c>
      <c r="M617" s="43"/>
      <c r="N617" s="43"/>
      <c r="O617" s="32"/>
      <c r="P617" s="42">
        <f t="shared" si="76"/>
        <v>120840</v>
      </c>
      <c r="Q617" s="34"/>
      <c r="R617" s="34"/>
      <c r="S617" s="35">
        <v>46021</v>
      </c>
      <c r="T617" s="42"/>
      <c r="U617" s="36"/>
      <c r="V617" s="34"/>
      <c r="W617" s="37"/>
    </row>
    <row r="618" spans="1:23" ht="30" customHeight="1" x14ac:dyDescent="0.2">
      <c r="A618" s="24">
        <f t="shared" si="81"/>
        <v>614</v>
      </c>
      <c r="B618" s="39">
        <v>2023</v>
      </c>
      <c r="C618" s="38" t="s">
        <v>459</v>
      </c>
      <c r="D618" s="38" t="s">
        <v>694</v>
      </c>
      <c r="E618" s="38" t="s">
        <v>713</v>
      </c>
      <c r="F618" s="18" t="s">
        <v>714</v>
      </c>
      <c r="G618" s="39" t="s">
        <v>25</v>
      </c>
      <c r="H618" s="18" t="s">
        <v>26</v>
      </c>
      <c r="I618" s="31">
        <v>2018118</v>
      </c>
      <c r="J618" s="32">
        <v>2514282</v>
      </c>
      <c r="K618" s="32">
        <v>2514282</v>
      </c>
      <c r="L618" s="32">
        <f t="shared" si="78"/>
        <v>2018118</v>
      </c>
      <c r="M618" s="32"/>
      <c r="N618" s="32">
        <f t="shared" si="79"/>
        <v>53805.6348</v>
      </c>
      <c r="O618" s="32"/>
      <c r="P618" s="34"/>
      <c r="Q618" s="34"/>
      <c r="R618" s="34"/>
      <c r="S618" s="35">
        <v>46021</v>
      </c>
      <c r="T618" s="46"/>
      <c r="U618" s="36"/>
      <c r="V618" s="46"/>
      <c r="W618" s="37"/>
    </row>
    <row r="619" spans="1:23" ht="30" customHeight="1" x14ac:dyDescent="0.2">
      <c r="A619" s="24">
        <f t="shared" si="81"/>
        <v>615</v>
      </c>
      <c r="B619" s="39">
        <v>2023</v>
      </c>
      <c r="C619" s="38" t="s">
        <v>459</v>
      </c>
      <c r="D619" s="38" t="s">
        <v>694</v>
      </c>
      <c r="E619" s="38" t="s">
        <v>713</v>
      </c>
      <c r="F619" s="18" t="s">
        <v>714</v>
      </c>
      <c r="G619" s="39" t="s">
        <v>25</v>
      </c>
      <c r="H619" s="18" t="s">
        <v>37</v>
      </c>
      <c r="I619" s="31">
        <v>13963550</v>
      </c>
      <c r="J619" s="32">
        <v>15282056.4</v>
      </c>
      <c r="K619" s="32">
        <v>15282056.4</v>
      </c>
      <c r="L619" s="32">
        <f t="shared" si="78"/>
        <v>13963550</v>
      </c>
      <c r="M619" s="32"/>
      <c r="N619" s="32">
        <f t="shared" si="79"/>
        <v>327036.00695999997</v>
      </c>
      <c r="O619" s="32"/>
      <c r="P619" s="34"/>
      <c r="Q619" s="34"/>
      <c r="R619" s="34"/>
      <c r="S619" s="35">
        <v>46021</v>
      </c>
      <c r="T619" s="46"/>
      <c r="U619" s="36"/>
      <c r="V619" s="46"/>
      <c r="W619" s="37"/>
    </row>
    <row r="620" spans="1:23" ht="30" customHeight="1" x14ac:dyDescent="0.2">
      <c r="A620" s="24">
        <f t="shared" si="81"/>
        <v>616</v>
      </c>
      <c r="B620" s="39">
        <v>2023</v>
      </c>
      <c r="C620" s="38" t="s">
        <v>459</v>
      </c>
      <c r="D620" s="38" t="s">
        <v>694</v>
      </c>
      <c r="E620" s="38" t="s">
        <v>713</v>
      </c>
      <c r="F620" s="18" t="s">
        <v>714</v>
      </c>
      <c r="G620" s="39" t="s">
        <v>25</v>
      </c>
      <c r="H620" s="18" t="s">
        <v>79</v>
      </c>
      <c r="I620" s="31">
        <v>8939292.9000000004</v>
      </c>
      <c r="J620" s="32">
        <f t="shared" ref="J620:J648" si="82">IF(P620&gt;0,P620,L620)</f>
        <v>8939292.9000000004</v>
      </c>
      <c r="K620" s="32">
        <f t="shared" ref="K620:K665" si="83">IF(P620&gt;0,P620,L620)</f>
        <v>8939292.9000000004</v>
      </c>
      <c r="L620" s="32">
        <f t="shared" si="78"/>
        <v>8939292.9000000004</v>
      </c>
      <c r="M620" s="32"/>
      <c r="N620" s="32">
        <f t="shared" si="79"/>
        <v>191300.86806000001</v>
      </c>
      <c r="O620" s="32"/>
      <c r="P620" s="34"/>
      <c r="Q620" s="34"/>
      <c r="R620" s="34"/>
      <c r="S620" s="35">
        <v>46021</v>
      </c>
      <c r="T620" s="46"/>
      <c r="U620" s="36"/>
      <c r="V620" s="46"/>
      <c r="W620" s="37"/>
    </row>
    <row r="621" spans="1:23" ht="30" customHeight="1" x14ac:dyDescent="0.2">
      <c r="A621" s="24">
        <f t="shared" si="81"/>
        <v>617</v>
      </c>
      <c r="B621" s="39">
        <v>2023</v>
      </c>
      <c r="C621" s="38" t="s">
        <v>459</v>
      </c>
      <c r="D621" s="38" t="s">
        <v>694</v>
      </c>
      <c r="E621" s="38" t="s">
        <v>713</v>
      </c>
      <c r="F621" s="18" t="s">
        <v>714</v>
      </c>
      <c r="G621" s="39" t="s">
        <v>25</v>
      </c>
      <c r="H621" s="18" t="s">
        <v>319</v>
      </c>
      <c r="I621" s="31">
        <v>396139</v>
      </c>
      <c r="J621" s="32">
        <f t="shared" si="82"/>
        <v>396139</v>
      </c>
      <c r="K621" s="32">
        <f t="shared" si="83"/>
        <v>396139</v>
      </c>
      <c r="L621" s="32">
        <f t="shared" si="78"/>
        <v>396139</v>
      </c>
      <c r="M621" s="32"/>
      <c r="N621" s="32"/>
      <c r="O621" s="32"/>
      <c r="P621" s="34"/>
      <c r="Q621" s="34"/>
      <c r="R621" s="34"/>
      <c r="S621" s="35">
        <v>46021</v>
      </c>
      <c r="T621" s="46"/>
      <c r="U621" s="36"/>
      <c r="V621" s="46"/>
      <c r="W621" s="37"/>
    </row>
    <row r="622" spans="1:23" ht="30" customHeight="1" x14ac:dyDescent="0.2">
      <c r="A622" s="24">
        <f t="shared" si="81"/>
        <v>618</v>
      </c>
      <c r="B622" s="39">
        <v>2023</v>
      </c>
      <c r="C622" s="38" t="s">
        <v>459</v>
      </c>
      <c r="D622" s="38" t="s">
        <v>694</v>
      </c>
      <c r="E622" s="38" t="s">
        <v>713</v>
      </c>
      <c r="F622" s="18" t="s">
        <v>714</v>
      </c>
      <c r="G622" s="39" t="s">
        <v>25</v>
      </c>
      <c r="H622" s="18" t="s">
        <v>50</v>
      </c>
      <c r="I622" s="31">
        <v>387237</v>
      </c>
      <c r="J622" s="32">
        <f t="shared" si="82"/>
        <v>387237</v>
      </c>
      <c r="K622" s="32">
        <f t="shared" si="83"/>
        <v>387237</v>
      </c>
      <c r="L622" s="32">
        <f t="shared" si="78"/>
        <v>387237</v>
      </c>
      <c r="M622" s="32"/>
      <c r="N622" s="32"/>
      <c r="O622" s="32"/>
      <c r="P622" s="34"/>
      <c r="Q622" s="34"/>
      <c r="R622" s="34"/>
      <c r="S622" s="35">
        <v>46021</v>
      </c>
      <c r="T622" s="46"/>
      <c r="U622" s="36"/>
      <c r="V622" s="46"/>
      <c r="W622" s="37"/>
    </row>
    <row r="623" spans="1:23" ht="30" customHeight="1" x14ac:dyDescent="0.2">
      <c r="A623" s="24">
        <f t="shared" si="81"/>
        <v>619</v>
      </c>
      <c r="B623" s="39">
        <v>2023</v>
      </c>
      <c r="C623" s="38" t="s">
        <v>459</v>
      </c>
      <c r="D623" s="38" t="s">
        <v>694</v>
      </c>
      <c r="E623" s="38" t="s">
        <v>713</v>
      </c>
      <c r="F623" s="18" t="s">
        <v>714</v>
      </c>
      <c r="G623" s="39" t="s">
        <v>25</v>
      </c>
      <c r="H623" s="18" t="s">
        <v>70</v>
      </c>
      <c r="I623" s="31">
        <v>369433</v>
      </c>
      <c r="J623" s="32">
        <f t="shared" si="82"/>
        <v>369433</v>
      </c>
      <c r="K623" s="32">
        <f t="shared" si="83"/>
        <v>369433</v>
      </c>
      <c r="L623" s="32">
        <f t="shared" si="78"/>
        <v>369433</v>
      </c>
      <c r="M623" s="32"/>
      <c r="N623" s="32"/>
      <c r="O623" s="32"/>
      <c r="P623" s="34"/>
      <c r="Q623" s="34"/>
      <c r="R623" s="34"/>
      <c r="S623" s="35">
        <v>46021</v>
      </c>
      <c r="T623" s="46"/>
      <c r="U623" s="36"/>
      <c r="V623" s="46"/>
      <c r="W623" s="37"/>
    </row>
    <row r="624" spans="1:23" ht="30" customHeight="1" x14ac:dyDescent="0.2">
      <c r="A624" s="24">
        <f t="shared" si="81"/>
        <v>620</v>
      </c>
      <c r="B624" s="39">
        <v>2023</v>
      </c>
      <c r="C624" s="38" t="s">
        <v>459</v>
      </c>
      <c r="D624" s="38" t="s">
        <v>694</v>
      </c>
      <c r="E624" s="38" t="s">
        <v>713</v>
      </c>
      <c r="F624" s="18" t="s">
        <v>714</v>
      </c>
      <c r="G624" s="39" t="s">
        <v>25</v>
      </c>
      <c r="H624" s="18" t="s">
        <v>31</v>
      </c>
      <c r="I624" s="31">
        <v>1353104</v>
      </c>
      <c r="J624" s="32">
        <f t="shared" si="82"/>
        <v>1353104</v>
      </c>
      <c r="K624" s="32">
        <f t="shared" si="83"/>
        <v>1353104</v>
      </c>
      <c r="L624" s="32">
        <f t="shared" si="78"/>
        <v>1353104</v>
      </c>
      <c r="M624" s="32"/>
      <c r="N624" s="32"/>
      <c r="O624" s="32"/>
      <c r="P624" s="34"/>
      <c r="Q624" s="34"/>
      <c r="R624" s="34"/>
      <c r="S624" s="35">
        <v>46021</v>
      </c>
      <c r="T624" s="46"/>
      <c r="U624" s="36"/>
      <c r="V624" s="46"/>
      <c r="W624" s="37"/>
    </row>
    <row r="625" spans="1:23" s="29" customFormat="1" ht="30" customHeight="1" x14ac:dyDescent="0.2">
      <c r="A625" s="24">
        <f t="shared" si="81"/>
        <v>621</v>
      </c>
      <c r="B625" s="24">
        <v>2025</v>
      </c>
      <c r="C625" s="30" t="s">
        <v>459</v>
      </c>
      <c r="D625" s="30" t="s">
        <v>694</v>
      </c>
      <c r="E625" s="38" t="s">
        <v>715</v>
      </c>
      <c r="F625" s="18" t="s">
        <v>716</v>
      </c>
      <c r="G625" s="39" t="s">
        <v>25</v>
      </c>
      <c r="H625" s="18" t="s">
        <v>96</v>
      </c>
      <c r="I625" s="31">
        <v>12411084</v>
      </c>
      <c r="J625" s="43">
        <v>13696177.279999999</v>
      </c>
      <c r="K625" s="44">
        <f>J625-M625</f>
        <v>7680759.129999999</v>
      </c>
      <c r="L625" s="32">
        <f t="shared" si="78"/>
        <v>12411084</v>
      </c>
      <c r="M625" s="62">
        <v>6015418.1500000004</v>
      </c>
      <c r="N625" s="43">
        <f t="shared" si="79"/>
        <v>293098.19379199995</v>
      </c>
      <c r="O625" s="32"/>
      <c r="P625" s="42">
        <f t="shared" ref="P625:P684" si="84">L625/2.5</f>
        <v>4964433.5999999996</v>
      </c>
      <c r="Q625" s="34"/>
      <c r="R625" s="34"/>
      <c r="S625" s="35">
        <v>46021</v>
      </c>
      <c r="T625" s="42"/>
      <c r="U625" s="36"/>
      <c r="V625" s="34"/>
      <c r="W625" s="37"/>
    </row>
    <row r="626" spans="1:23" ht="30" customHeight="1" x14ac:dyDescent="0.2">
      <c r="A626" s="24">
        <f t="shared" si="81"/>
        <v>622</v>
      </c>
      <c r="B626" s="39">
        <v>2023</v>
      </c>
      <c r="C626" s="38" t="s">
        <v>459</v>
      </c>
      <c r="D626" s="38" t="s">
        <v>694</v>
      </c>
      <c r="E626" s="38" t="s">
        <v>717</v>
      </c>
      <c r="F626" s="18" t="s">
        <v>718</v>
      </c>
      <c r="G626" s="39" t="s">
        <v>25</v>
      </c>
      <c r="H626" s="18" t="s">
        <v>26</v>
      </c>
      <c r="I626" s="31">
        <v>2018118</v>
      </c>
      <c r="J626" s="32">
        <v>2263587</v>
      </c>
      <c r="K626" s="32">
        <v>2263587</v>
      </c>
      <c r="L626" s="32">
        <f t="shared" si="78"/>
        <v>2018118</v>
      </c>
      <c r="M626" s="32"/>
      <c r="N626" s="32">
        <f t="shared" si="79"/>
        <v>48440.7618</v>
      </c>
      <c r="O626" s="32"/>
      <c r="P626" s="34"/>
      <c r="Q626" s="34"/>
      <c r="R626" s="34"/>
      <c r="S626" s="35">
        <v>46021</v>
      </c>
      <c r="T626" s="46"/>
      <c r="U626" s="36"/>
      <c r="V626" s="46"/>
      <c r="W626" s="37"/>
    </row>
    <row r="627" spans="1:23" ht="30" customHeight="1" x14ac:dyDescent="0.2">
      <c r="A627" s="24">
        <f t="shared" si="81"/>
        <v>623</v>
      </c>
      <c r="B627" s="39">
        <v>2023</v>
      </c>
      <c r="C627" s="38" t="s">
        <v>459</v>
      </c>
      <c r="D627" s="38" t="s">
        <v>694</v>
      </c>
      <c r="E627" s="38" t="s">
        <v>717</v>
      </c>
      <c r="F627" s="18" t="s">
        <v>718</v>
      </c>
      <c r="G627" s="39" t="s">
        <v>25</v>
      </c>
      <c r="H627" s="18" t="s">
        <v>96</v>
      </c>
      <c r="I627" s="31">
        <v>10625586</v>
      </c>
      <c r="J627" s="32">
        <f t="shared" si="82"/>
        <v>10625586</v>
      </c>
      <c r="K627" s="32">
        <f t="shared" si="83"/>
        <v>10625586</v>
      </c>
      <c r="L627" s="32">
        <f t="shared" si="78"/>
        <v>10625586</v>
      </c>
      <c r="M627" s="32"/>
      <c r="N627" s="32">
        <f t="shared" si="79"/>
        <v>227387.5404</v>
      </c>
      <c r="O627" s="32"/>
      <c r="P627" s="34"/>
      <c r="Q627" s="34"/>
      <c r="R627" s="34"/>
      <c r="S627" s="35">
        <v>46021</v>
      </c>
      <c r="T627" s="46"/>
      <c r="U627" s="36"/>
      <c r="V627" s="46"/>
      <c r="W627" s="37"/>
    </row>
    <row r="628" spans="1:23" ht="30" customHeight="1" x14ac:dyDescent="0.2">
      <c r="A628" s="24">
        <f t="shared" si="81"/>
        <v>624</v>
      </c>
      <c r="B628" s="39">
        <v>2023</v>
      </c>
      <c r="C628" s="38" t="s">
        <v>459</v>
      </c>
      <c r="D628" s="38" t="s">
        <v>694</v>
      </c>
      <c r="E628" s="38" t="s">
        <v>717</v>
      </c>
      <c r="F628" s="18" t="s">
        <v>718</v>
      </c>
      <c r="G628" s="39" t="s">
        <v>25</v>
      </c>
      <c r="H628" s="18" t="s">
        <v>37</v>
      </c>
      <c r="I628" s="31">
        <v>13975849.5</v>
      </c>
      <c r="J628" s="32">
        <v>13978020</v>
      </c>
      <c r="K628" s="32">
        <v>13978020</v>
      </c>
      <c r="L628" s="32">
        <f t="shared" si="78"/>
        <v>13975849.5</v>
      </c>
      <c r="M628" s="32"/>
      <c r="N628" s="32">
        <f t="shared" si="79"/>
        <v>299129.62799999997</v>
      </c>
      <c r="O628" s="32"/>
      <c r="P628" s="34"/>
      <c r="Q628" s="34"/>
      <c r="R628" s="34"/>
      <c r="S628" s="35">
        <v>46021</v>
      </c>
      <c r="T628" s="46"/>
      <c r="U628" s="36"/>
      <c r="V628" s="46"/>
      <c r="W628" s="37"/>
    </row>
    <row r="629" spans="1:23" ht="30" customHeight="1" x14ac:dyDescent="0.2">
      <c r="A629" s="24">
        <f t="shared" si="81"/>
        <v>625</v>
      </c>
      <c r="B629" s="39">
        <v>2023</v>
      </c>
      <c r="C629" s="38" t="s">
        <v>459</v>
      </c>
      <c r="D629" s="38" t="s">
        <v>694</v>
      </c>
      <c r="E629" s="38" t="s">
        <v>717</v>
      </c>
      <c r="F629" s="18" t="s">
        <v>718</v>
      </c>
      <c r="G629" s="39" t="s">
        <v>25</v>
      </c>
      <c r="H629" s="18" t="s">
        <v>79</v>
      </c>
      <c r="I629" s="31">
        <v>2158929.5</v>
      </c>
      <c r="J629" s="32">
        <v>3886692</v>
      </c>
      <c r="K629" s="32">
        <v>3886692</v>
      </c>
      <c r="L629" s="32">
        <f t="shared" si="78"/>
        <v>2158929.5</v>
      </c>
      <c r="M629" s="32"/>
      <c r="N629" s="32">
        <f t="shared" si="79"/>
        <v>83175.208799999993</v>
      </c>
      <c r="O629" s="32"/>
      <c r="P629" s="34"/>
      <c r="Q629" s="34"/>
      <c r="R629" s="34"/>
      <c r="S629" s="35">
        <v>46021</v>
      </c>
      <c r="T629" s="46"/>
      <c r="U629" s="36"/>
      <c r="V629" s="46"/>
      <c r="W629" s="37"/>
    </row>
    <row r="630" spans="1:23" ht="30" customHeight="1" x14ac:dyDescent="0.2">
      <c r="A630" s="24">
        <f t="shared" si="81"/>
        <v>626</v>
      </c>
      <c r="B630" s="39">
        <v>2023</v>
      </c>
      <c r="C630" s="38" t="s">
        <v>459</v>
      </c>
      <c r="D630" s="38" t="s">
        <v>694</v>
      </c>
      <c r="E630" s="38" t="s">
        <v>717</v>
      </c>
      <c r="F630" s="18" t="s">
        <v>718</v>
      </c>
      <c r="G630" s="39" t="s">
        <v>25</v>
      </c>
      <c r="H630" s="18" t="s">
        <v>319</v>
      </c>
      <c r="I630" s="31">
        <v>394003</v>
      </c>
      <c r="J630" s="32">
        <f t="shared" si="82"/>
        <v>394003</v>
      </c>
      <c r="K630" s="32">
        <f t="shared" si="83"/>
        <v>394003</v>
      </c>
      <c r="L630" s="32">
        <f t="shared" si="78"/>
        <v>394003</v>
      </c>
      <c r="M630" s="32"/>
      <c r="N630" s="32"/>
      <c r="O630" s="32"/>
      <c r="P630" s="34"/>
      <c r="Q630" s="34"/>
      <c r="R630" s="34"/>
      <c r="S630" s="35">
        <v>46021</v>
      </c>
      <c r="T630" s="46"/>
      <c r="U630" s="36"/>
      <c r="V630" s="46"/>
      <c r="W630" s="37"/>
    </row>
    <row r="631" spans="1:23" ht="30" customHeight="1" x14ac:dyDescent="0.2">
      <c r="A631" s="24">
        <f t="shared" si="81"/>
        <v>627</v>
      </c>
      <c r="B631" s="39">
        <v>2023</v>
      </c>
      <c r="C631" s="38" t="s">
        <v>459</v>
      </c>
      <c r="D631" s="38" t="s">
        <v>694</v>
      </c>
      <c r="E631" s="38" t="s">
        <v>717</v>
      </c>
      <c r="F631" s="18" t="s">
        <v>718</v>
      </c>
      <c r="G631" s="39" t="s">
        <v>25</v>
      </c>
      <c r="H631" s="18" t="s">
        <v>50</v>
      </c>
      <c r="I631" s="31">
        <v>385149</v>
      </c>
      <c r="J631" s="32">
        <f t="shared" si="82"/>
        <v>385149</v>
      </c>
      <c r="K631" s="32">
        <f t="shared" si="83"/>
        <v>385149</v>
      </c>
      <c r="L631" s="32">
        <f t="shared" si="78"/>
        <v>385149</v>
      </c>
      <c r="M631" s="32"/>
      <c r="N631" s="32"/>
      <c r="O631" s="32"/>
      <c r="P631" s="34"/>
      <c r="Q631" s="34"/>
      <c r="R631" s="34"/>
      <c r="S631" s="35">
        <v>46021</v>
      </c>
      <c r="T631" s="46"/>
      <c r="U631" s="36"/>
      <c r="V631" s="46"/>
      <c r="W631" s="37"/>
    </row>
    <row r="632" spans="1:23" ht="30" customHeight="1" x14ac:dyDescent="0.2">
      <c r="A632" s="24">
        <f t="shared" si="81"/>
        <v>628</v>
      </c>
      <c r="B632" s="39">
        <v>2023</v>
      </c>
      <c r="C632" s="38" t="s">
        <v>459</v>
      </c>
      <c r="D632" s="38" t="s">
        <v>694</v>
      </c>
      <c r="E632" s="38" t="s">
        <v>717</v>
      </c>
      <c r="F632" s="18" t="s">
        <v>718</v>
      </c>
      <c r="G632" s="39" t="s">
        <v>25</v>
      </c>
      <c r="H632" s="18" t="s">
        <v>70</v>
      </c>
      <c r="I632" s="31">
        <v>367441</v>
      </c>
      <c r="J632" s="32">
        <f t="shared" si="82"/>
        <v>367441</v>
      </c>
      <c r="K632" s="32">
        <f t="shared" si="83"/>
        <v>367441</v>
      </c>
      <c r="L632" s="32">
        <f t="shared" si="78"/>
        <v>367441</v>
      </c>
      <c r="M632" s="32"/>
      <c r="N632" s="32"/>
      <c r="O632" s="32"/>
      <c r="P632" s="34"/>
      <c r="Q632" s="34"/>
      <c r="R632" s="34"/>
      <c r="S632" s="35">
        <v>46021</v>
      </c>
      <c r="T632" s="46"/>
      <c r="U632" s="36"/>
      <c r="V632" s="46"/>
      <c r="W632" s="37"/>
    </row>
    <row r="633" spans="1:23" ht="30" customHeight="1" x14ac:dyDescent="0.2">
      <c r="A633" s="24">
        <f t="shared" si="81"/>
        <v>629</v>
      </c>
      <c r="B633" s="39">
        <v>2023</v>
      </c>
      <c r="C633" s="38" t="s">
        <v>459</v>
      </c>
      <c r="D633" s="38" t="s">
        <v>694</v>
      </c>
      <c r="E633" s="38" t="s">
        <v>717</v>
      </c>
      <c r="F633" s="18" t="s">
        <v>718</v>
      </c>
      <c r="G633" s="39" t="s">
        <v>25</v>
      </c>
      <c r="H633" s="18" t="s">
        <v>129</v>
      </c>
      <c r="I633" s="31">
        <v>367441</v>
      </c>
      <c r="J633" s="32">
        <f t="shared" si="82"/>
        <v>367441</v>
      </c>
      <c r="K633" s="32">
        <f t="shared" si="83"/>
        <v>367441</v>
      </c>
      <c r="L633" s="32">
        <f t="shared" si="78"/>
        <v>367441</v>
      </c>
      <c r="M633" s="32"/>
      <c r="N633" s="32"/>
      <c r="O633" s="32"/>
      <c r="P633" s="34"/>
      <c r="Q633" s="34"/>
      <c r="R633" s="34"/>
      <c r="S633" s="35">
        <v>46021</v>
      </c>
      <c r="T633" s="46"/>
      <c r="U633" s="36"/>
      <c r="V633" s="46"/>
      <c r="W633" s="37"/>
    </row>
    <row r="634" spans="1:23" ht="30" customHeight="1" x14ac:dyDescent="0.2">
      <c r="A634" s="24">
        <f t="shared" si="81"/>
        <v>630</v>
      </c>
      <c r="B634" s="39">
        <v>2023</v>
      </c>
      <c r="C634" s="38" t="s">
        <v>459</v>
      </c>
      <c r="D634" s="38" t="s">
        <v>694</v>
      </c>
      <c r="E634" s="38" t="s">
        <v>717</v>
      </c>
      <c r="F634" s="18" t="s">
        <v>718</v>
      </c>
      <c r="G634" s="39" t="s">
        <v>25</v>
      </c>
      <c r="H634" s="18" t="s">
        <v>31</v>
      </c>
      <c r="I634" s="31">
        <v>1345808</v>
      </c>
      <c r="J634" s="32">
        <f t="shared" si="82"/>
        <v>1345808</v>
      </c>
      <c r="K634" s="32">
        <f t="shared" si="83"/>
        <v>1345808</v>
      </c>
      <c r="L634" s="32">
        <f t="shared" si="78"/>
        <v>1345808</v>
      </c>
      <c r="M634" s="32"/>
      <c r="N634" s="32"/>
      <c r="O634" s="32"/>
      <c r="P634" s="34"/>
      <c r="Q634" s="34"/>
      <c r="R634" s="34"/>
      <c r="S634" s="35">
        <v>46021</v>
      </c>
      <c r="T634" s="46"/>
      <c r="U634" s="36"/>
      <c r="V634" s="46"/>
      <c r="W634" s="37"/>
    </row>
    <row r="635" spans="1:23" ht="30" customHeight="1" x14ac:dyDescent="0.2">
      <c r="A635" s="24">
        <f t="shared" si="81"/>
        <v>631</v>
      </c>
      <c r="B635" s="39">
        <v>2023</v>
      </c>
      <c r="C635" s="38" t="s">
        <v>459</v>
      </c>
      <c r="D635" s="38" t="s">
        <v>694</v>
      </c>
      <c r="E635" s="38" t="s">
        <v>717</v>
      </c>
      <c r="F635" s="18" t="s">
        <v>718</v>
      </c>
      <c r="G635" s="39" t="s">
        <v>25</v>
      </c>
      <c r="H635" s="18" t="s">
        <v>264</v>
      </c>
      <c r="I635" s="31">
        <v>495824</v>
      </c>
      <c r="J635" s="32">
        <f t="shared" si="82"/>
        <v>495824</v>
      </c>
      <c r="K635" s="32">
        <f t="shared" si="83"/>
        <v>495824</v>
      </c>
      <c r="L635" s="32">
        <f t="shared" si="78"/>
        <v>495824</v>
      </c>
      <c r="M635" s="32"/>
      <c r="N635" s="32"/>
      <c r="O635" s="32"/>
      <c r="P635" s="34"/>
      <c r="Q635" s="34"/>
      <c r="R635" s="34"/>
      <c r="S635" s="35">
        <v>46021</v>
      </c>
      <c r="T635" s="46"/>
      <c r="U635" s="36"/>
      <c r="V635" s="46"/>
      <c r="W635" s="37"/>
    </row>
    <row r="636" spans="1:23" ht="30" customHeight="1" x14ac:dyDescent="0.2">
      <c r="A636" s="24">
        <f t="shared" si="81"/>
        <v>632</v>
      </c>
      <c r="B636" s="39">
        <v>2023</v>
      </c>
      <c r="C636" s="38" t="s">
        <v>459</v>
      </c>
      <c r="D636" s="38" t="s">
        <v>694</v>
      </c>
      <c r="E636" s="38" t="s">
        <v>719</v>
      </c>
      <c r="F636" s="18" t="s">
        <v>720</v>
      </c>
      <c r="G636" s="39" t="s">
        <v>25</v>
      </c>
      <c r="H636" s="18" t="s">
        <v>26</v>
      </c>
      <c r="I636" s="31">
        <v>601521</v>
      </c>
      <c r="J636" s="32">
        <v>937134</v>
      </c>
      <c r="K636" s="32">
        <v>937134</v>
      </c>
      <c r="L636" s="32">
        <f t="shared" si="78"/>
        <v>601521</v>
      </c>
      <c r="M636" s="32"/>
      <c r="N636" s="32">
        <f t="shared" si="79"/>
        <v>20054.667600000001</v>
      </c>
      <c r="O636" s="32"/>
      <c r="P636" s="34"/>
      <c r="Q636" s="34"/>
      <c r="R636" s="34"/>
      <c r="S636" s="35">
        <v>46021</v>
      </c>
      <c r="T636" s="46"/>
      <c r="U636" s="36"/>
      <c r="V636" s="46"/>
      <c r="W636" s="37"/>
    </row>
    <row r="637" spans="1:23" ht="30" customHeight="1" x14ac:dyDescent="0.2">
      <c r="A637" s="24">
        <f t="shared" si="81"/>
        <v>633</v>
      </c>
      <c r="B637" s="39">
        <v>2023</v>
      </c>
      <c r="C637" s="38" t="s">
        <v>459</v>
      </c>
      <c r="D637" s="38" t="s">
        <v>694</v>
      </c>
      <c r="E637" s="38" t="s">
        <v>719</v>
      </c>
      <c r="F637" s="18" t="s">
        <v>720</v>
      </c>
      <c r="G637" s="39" t="s">
        <v>25</v>
      </c>
      <c r="H637" s="18" t="s">
        <v>96</v>
      </c>
      <c r="I637" s="31">
        <v>4981914</v>
      </c>
      <c r="J637" s="32">
        <f t="shared" si="82"/>
        <v>4981914</v>
      </c>
      <c r="K637" s="32">
        <f t="shared" si="83"/>
        <v>4981914</v>
      </c>
      <c r="L637" s="32">
        <f t="shared" si="78"/>
        <v>4981914</v>
      </c>
      <c r="M637" s="32"/>
      <c r="N637" s="32">
        <f t="shared" si="79"/>
        <v>106612.95959999999</v>
      </c>
      <c r="O637" s="32"/>
      <c r="P637" s="34"/>
      <c r="Q637" s="34"/>
      <c r="R637" s="34"/>
      <c r="S637" s="35">
        <v>46021</v>
      </c>
      <c r="T637" s="46"/>
      <c r="U637" s="36"/>
      <c r="V637" s="46"/>
      <c r="W637" s="37"/>
    </row>
    <row r="638" spans="1:23" ht="30" customHeight="1" x14ac:dyDescent="0.2">
      <c r="A638" s="24">
        <f t="shared" si="81"/>
        <v>634</v>
      </c>
      <c r="B638" s="39">
        <v>2023</v>
      </c>
      <c r="C638" s="38" t="s">
        <v>459</v>
      </c>
      <c r="D638" s="38" t="s">
        <v>694</v>
      </c>
      <c r="E638" s="38" t="s">
        <v>719</v>
      </c>
      <c r="F638" s="18" t="s">
        <v>720</v>
      </c>
      <c r="G638" s="39" t="s">
        <v>25</v>
      </c>
      <c r="H638" s="18" t="s">
        <v>37</v>
      </c>
      <c r="I638" s="31">
        <v>7423110</v>
      </c>
      <c r="J638" s="32">
        <v>7429621.5</v>
      </c>
      <c r="K638" s="32">
        <v>7429621.5</v>
      </c>
      <c r="L638" s="32">
        <f t="shared" si="78"/>
        <v>7423110</v>
      </c>
      <c r="M638" s="32"/>
      <c r="N638" s="32">
        <f t="shared" si="79"/>
        <v>158993.9001</v>
      </c>
      <c r="O638" s="32"/>
      <c r="P638" s="34"/>
      <c r="Q638" s="34"/>
      <c r="R638" s="34"/>
      <c r="S638" s="35">
        <v>46021</v>
      </c>
      <c r="T638" s="46"/>
      <c r="U638" s="36"/>
      <c r="V638" s="46"/>
      <c r="W638" s="37"/>
    </row>
    <row r="639" spans="1:23" ht="30" customHeight="1" x14ac:dyDescent="0.2">
      <c r="A639" s="24">
        <f t="shared" si="81"/>
        <v>635</v>
      </c>
      <c r="B639" s="39">
        <v>2023</v>
      </c>
      <c r="C639" s="38" t="s">
        <v>459</v>
      </c>
      <c r="D639" s="38" t="s">
        <v>694</v>
      </c>
      <c r="E639" s="38" t="s">
        <v>719</v>
      </c>
      <c r="F639" s="18" t="s">
        <v>720</v>
      </c>
      <c r="G639" s="39" t="s">
        <v>25</v>
      </c>
      <c r="H639" s="18" t="s">
        <v>79</v>
      </c>
      <c r="I639" s="31">
        <v>6958731</v>
      </c>
      <c r="J639" s="32">
        <v>7939151.4000000004</v>
      </c>
      <c r="K639" s="32">
        <v>7939151.4000000004</v>
      </c>
      <c r="L639" s="32">
        <f t="shared" si="78"/>
        <v>6958731</v>
      </c>
      <c r="M639" s="32"/>
      <c r="N639" s="32">
        <f t="shared" si="79"/>
        <v>169897.83996000001</v>
      </c>
      <c r="O639" s="32"/>
      <c r="P639" s="34"/>
      <c r="Q639" s="34"/>
      <c r="R639" s="34"/>
      <c r="S639" s="35">
        <v>46021</v>
      </c>
      <c r="T639" s="46"/>
      <c r="U639" s="36"/>
      <c r="V639" s="46"/>
      <c r="W639" s="37"/>
    </row>
    <row r="640" spans="1:23" ht="30" customHeight="1" x14ac:dyDescent="0.2">
      <c r="A640" s="24">
        <f t="shared" si="81"/>
        <v>636</v>
      </c>
      <c r="B640" s="39">
        <v>2023</v>
      </c>
      <c r="C640" s="38" t="s">
        <v>459</v>
      </c>
      <c r="D640" s="38" t="s">
        <v>694</v>
      </c>
      <c r="E640" s="38" t="s">
        <v>719</v>
      </c>
      <c r="F640" s="18" t="s">
        <v>720</v>
      </c>
      <c r="G640" s="39" t="s">
        <v>25</v>
      </c>
      <c r="H640" s="18" t="s">
        <v>319</v>
      </c>
      <c r="I640" s="31">
        <v>337348</v>
      </c>
      <c r="J640" s="32">
        <f t="shared" si="82"/>
        <v>337348</v>
      </c>
      <c r="K640" s="32">
        <f t="shared" si="83"/>
        <v>337348</v>
      </c>
      <c r="L640" s="32">
        <f t="shared" si="78"/>
        <v>337348</v>
      </c>
      <c r="M640" s="32"/>
      <c r="N640" s="32"/>
      <c r="O640" s="32"/>
      <c r="P640" s="34"/>
      <c r="Q640" s="34"/>
      <c r="R640" s="34"/>
      <c r="S640" s="35">
        <v>46021</v>
      </c>
      <c r="T640" s="46"/>
      <c r="U640" s="36"/>
      <c r="V640" s="46"/>
      <c r="W640" s="37"/>
    </row>
    <row r="641" spans="1:23" ht="30" customHeight="1" x14ac:dyDescent="0.2">
      <c r="A641" s="24">
        <f t="shared" si="81"/>
        <v>637</v>
      </c>
      <c r="B641" s="39">
        <v>2023</v>
      </c>
      <c r="C641" s="38" t="s">
        <v>459</v>
      </c>
      <c r="D641" s="38" t="s">
        <v>694</v>
      </c>
      <c r="E641" s="38" t="s">
        <v>719</v>
      </c>
      <c r="F641" s="18" t="s">
        <v>720</v>
      </c>
      <c r="G641" s="39" t="s">
        <v>25</v>
      </c>
      <c r="H641" s="18" t="s">
        <v>50</v>
      </c>
      <c r="I641" s="31">
        <v>333740</v>
      </c>
      <c r="J641" s="32">
        <f t="shared" si="82"/>
        <v>333740</v>
      </c>
      <c r="K641" s="32">
        <f t="shared" si="83"/>
        <v>333740</v>
      </c>
      <c r="L641" s="32">
        <f t="shared" si="78"/>
        <v>333740</v>
      </c>
      <c r="M641" s="32"/>
      <c r="N641" s="32"/>
      <c r="O641" s="32"/>
      <c r="P641" s="34"/>
      <c r="Q641" s="34"/>
      <c r="R641" s="34"/>
      <c r="S641" s="35">
        <v>46021</v>
      </c>
      <c r="T641" s="46"/>
      <c r="U641" s="36"/>
      <c r="V641" s="46"/>
      <c r="W641" s="37"/>
    </row>
    <row r="642" spans="1:23" ht="30" customHeight="1" x14ac:dyDescent="0.2">
      <c r="A642" s="24">
        <f t="shared" si="81"/>
        <v>638</v>
      </c>
      <c r="B642" s="39">
        <v>2023</v>
      </c>
      <c r="C642" s="38" t="s">
        <v>459</v>
      </c>
      <c r="D642" s="38" t="s">
        <v>694</v>
      </c>
      <c r="E642" s="38" t="s">
        <v>719</v>
      </c>
      <c r="F642" s="18" t="s">
        <v>720</v>
      </c>
      <c r="G642" s="39" t="s">
        <v>25</v>
      </c>
      <c r="H642" s="18" t="s">
        <v>70</v>
      </c>
      <c r="I642" s="31">
        <v>319308</v>
      </c>
      <c r="J642" s="32">
        <f t="shared" si="82"/>
        <v>319308</v>
      </c>
      <c r="K642" s="32">
        <f t="shared" si="83"/>
        <v>319308</v>
      </c>
      <c r="L642" s="32">
        <f t="shared" si="78"/>
        <v>319308</v>
      </c>
      <c r="M642" s="32"/>
      <c r="N642" s="32"/>
      <c r="O642" s="32"/>
      <c r="P642" s="34"/>
      <c r="Q642" s="34"/>
      <c r="R642" s="34"/>
      <c r="S642" s="35">
        <v>46021</v>
      </c>
      <c r="T642" s="46"/>
      <c r="U642" s="36"/>
      <c r="V642" s="46"/>
      <c r="W642" s="37"/>
    </row>
    <row r="643" spans="1:23" ht="30" customHeight="1" x14ac:dyDescent="0.2">
      <c r="A643" s="24">
        <f t="shared" si="81"/>
        <v>639</v>
      </c>
      <c r="B643" s="39">
        <v>2023</v>
      </c>
      <c r="C643" s="38" t="s">
        <v>459</v>
      </c>
      <c r="D643" s="38" t="s">
        <v>694</v>
      </c>
      <c r="E643" s="38" t="s">
        <v>719</v>
      </c>
      <c r="F643" s="18" t="s">
        <v>720</v>
      </c>
      <c r="G643" s="39" t="s">
        <v>25</v>
      </c>
      <c r="H643" s="18" t="s">
        <v>129</v>
      </c>
      <c r="I643" s="31">
        <v>319308</v>
      </c>
      <c r="J643" s="32">
        <f t="shared" si="82"/>
        <v>319308</v>
      </c>
      <c r="K643" s="32">
        <f t="shared" si="83"/>
        <v>319308</v>
      </c>
      <c r="L643" s="32">
        <f t="shared" si="78"/>
        <v>319308</v>
      </c>
      <c r="M643" s="32"/>
      <c r="N643" s="32"/>
      <c r="O643" s="32"/>
      <c r="P643" s="34"/>
      <c r="Q643" s="34"/>
      <c r="R643" s="34"/>
      <c r="S643" s="35">
        <v>46021</v>
      </c>
      <c r="T643" s="46"/>
      <c r="U643" s="36"/>
      <c r="V643" s="46"/>
      <c r="W643" s="37"/>
    </row>
    <row r="644" spans="1:23" ht="30" customHeight="1" x14ac:dyDescent="0.2">
      <c r="A644" s="24">
        <f t="shared" si="81"/>
        <v>640</v>
      </c>
      <c r="B644" s="39">
        <v>2023</v>
      </c>
      <c r="C644" s="38" t="s">
        <v>459</v>
      </c>
      <c r="D644" s="38" t="s">
        <v>694</v>
      </c>
      <c r="E644" s="38" t="s">
        <v>719</v>
      </c>
      <c r="F644" s="18" t="s">
        <v>720</v>
      </c>
      <c r="G644" s="39" t="s">
        <v>25</v>
      </c>
      <c r="H644" s="18" t="s">
        <v>31</v>
      </c>
      <c r="I644" s="31">
        <v>1109460</v>
      </c>
      <c r="J644" s="32">
        <f t="shared" si="82"/>
        <v>1109460</v>
      </c>
      <c r="K644" s="32">
        <f t="shared" si="83"/>
        <v>1109460</v>
      </c>
      <c r="L644" s="32">
        <f t="shared" si="78"/>
        <v>1109460</v>
      </c>
      <c r="M644" s="32"/>
      <c r="N644" s="32"/>
      <c r="O644" s="32"/>
      <c r="P644" s="34"/>
      <c r="Q644" s="34"/>
      <c r="R644" s="34"/>
      <c r="S644" s="35">
        <v>46021</v>
      </c>
      <c r="T644" s="46"/>
      <c r="U644" s="36"/>
      <c r="V644" s="46"/>
      <c r="W644" s="37"/>
    </row>
    <row r="645" spans="1:23" ht="30" customHeight="1" x14ac:dyDescent="0.2">
      <c r="A645" s="24">
        <f t="shared" si="81"/>
        <v>641</v>
      </c>
      <c r="B645" s="39">
        <v>2023</v>
      </c>
      <c r="C645" s="38" t="s">
        <v>459</v>
      </c>
      <c r="D645" s="38" t="s">
        <v>694</v>
      </c>
      <c r="E645" s="38" t="s">
        <v>719</v>
      </c>
      <c r="F645" s="18" t="s">
        <v>720</v>
      </c>
      <c r="G645" s="39" t="s">
        <v>25</v>
      </c>
      <c r="H645" s="18" t="s">
        <v>264</v>
      </c>
      <c r="I645" s="31">
        <v>423940</v>
      </c>
      <c r="J645" s="32">
        <f t="shared" si="82"/>
        <v>423940</v>
      </c>
      <c r="K645" s="32">
        <f t="shared" si="83"/>
        <v>423940</v>
      </c>
      <c r="L645" s="32">
        <f t="shared" si="78"/>
        <v>423940</v>
      </c>
      <c r="M645" s="32"/>
      <c r="N645" s="32"/>
      <c r="O645" s="32"/>
      <c r="P645" s="34"/>
      <c r="Q645" s="34"/>
      <c r="R645" s="34"/>
      <c r="S645" s="35">
        <v>46021</v>
      </c>
      <c r="T645" s="46"/>
      <c r="U645" s="36"/>
      <c r="V645" s="46"/>
      <c r="W645" s="37"/>
    </row>
    <row r="646" spans="1:23" s="29" customFormat="1" ht="30" customHeight="1" x14ac:dyDescent="0.2">
      <c r="A646" s="24">
        <f t="shared" si="81"/>
        <v>642</v>
      </c>
      <c r="B646" s="24">
        <v>2025</v>
      </c>
      <c r="C646" s="30" t="s">
        <v>459</v>
      </c>
      <c r="D646" s="30" t="s">
        <v>694</v>
      </c>
      <c r="E646" s="38" t="s">
        <v>721</v>
      </c>
      <c r="F646" s="18" t="s">
        <v>722</v>
      </c>
      <c r="G646" s="39" t="s">
        <v>25</v>
      </c>
      <c r="H646" s="18" t="s">
        <v>96</v>
      </c>
      <c r="I646" s="31">
        <v>13022898</v>
      </c>
      <c r="J646" s="43">
        <v>14371340.949999999</v>
      </c>
      <c r="K646" s="44">
        <f t="shared" ref="K646:K647" si="85">J646-M646</f>
        <v>9138190.1199999992</v>
      </c>
      <c r="L646" s="32">
        <f t="shared" si="78"/>
        <v>13022898</v>
      </c>
      <c r="M646" s="62">
        <v>5233150.83</v>
      </c>
      <c r="N646" s="43">
        <f t="shared" si="79"/>
        <v>307546.69632999995</v>
      </c>
      <c r="O646" s="32"/>
      <c r="P646" s="42">
        <f t="shared" si="84"/>
        <v>5209159.2</v>
      </c>
      <c r="Q646" s="34"/>
      <c r="R646" s="34"/>
      <c r="S646" s="35">
        <v>46021</v>
      </c>
      <c r="T646" s="42"/>
      <c r="U646" s="36"/>
      <c r="V646" s="34"/>
      <c r="W646" s="37"/>
    </row>
    <row r="647" spans="1:23" s="29" customFormat="1" ht="30" customHeight="1" x14ac:dyDescent="0.2">
      <c r="A647" s="24">
        <f t="shared" si="81"/>
        <v>643</v>
      </c>
      <c r="B647" s="24">
        <v>2025</v>
      </c>
      <c r="C647" s="30" t="s">
        <v>459</v>
      </c>
      <c r="D647" s="30" t="s">
        <v>694</v>
      </c>
      <c r="E647" s="38" t="s">
        <v>723</v>
      </c>
      <c r="F647" s="18" t="s">
        <v>724</v>
      </c>
      <c r="G647" s="39" t="s">
        <v>25</v>
      </c>
      <c r="H647" s="18" t="s">
        <v>96</v>
      </c>
      <c r="I647" s="31">
        <v>8140872</v>
      </c>
      <c r="J647" s="43">
        <v>8983810.4499999993</v>
      </c>
      <c r="K647" s="44">
        <f t="shared" si="85"/>
        <v>5676313.9099999992</v>
      </c>
      <c r="L647" s="32">
        <f t="shared" si="78"/>
        <v>8140872</v>
      </c>
      <c r="M647" s="62">
        <v>3307496.54</v>
      </c>
      <c r="N647" s="43">
        <f t="shared" si="79"/>
        <v>192253.54362999997</v>
      </c>
      <c r="O647" s="32"/>
      <c r="P647" s="42">
        <f t="shared" si="84"/>
        <v>3256348.8</v>
      </c>
      <c r="Q647" s="34"/>
      <c r="R647" s="34"/>
      <c r="S647" s="35">
        <v>46021</v>
      </c>
      <c r="T647" s="42"/>
      <c r="U647" s="36"/>
      <c r="V647" s="34"/>
      <c r="W647" s="37"/>
    </row>
    <row r="648" spans="1:23" ht="30" customHeight="1" x14ac:dyDescent="0.2">
      <c r="A648" s="24">
        <f t="shared" si="81"/>
        <v>644</v>
      </c>
      <c r="B648" s="39">
        <v>2023</v>
      </c>
      <c r="C648" s="38" t="s">
        <v>459</v>
      </c>
      <c r="D648" s="38" t="s">
        <v>694</v>
      </c>
      <c r="E648" s="38" t="s">
        <v>725</v>
      </c>
      <c r="F648" s="18" t="s">
        <v>726</v>
      </c>
      <c r="G648" s="39" t="s">
        <v>25</v>
      </c>
      <c r="H648" s="18" t="s">
        <v>96</v>
      </c>
      <c r="I648" s="31">
        <v>10941007</v>
      </c>
      <c r="J648" s="32">
        <f t="shared" si="82"/>
        <v>10941007</v>
      </c>
      <c r="K648" s="32">
        <f t="shared" si="83"/>
        <v>10941007</v>
      </c>
      <c r="L648" s="32">
        <f t="shared" si="78"/>
        <v>10941007</v>
      </c>
      <c r="M648" s="32"/>
      <c r="N648" s="32">
        <f t="shared" si="79"/>
        <v>234137.54979999998</v>
      </c>
      <c r="O648" s="32"/>
      <c r="P648" s="34"/>
      <c r="Q648" s="34"/>
      <c r="R648" s="34"/>
      <c r="S648" s="35">
        <v>46021</v>
      </c>
      <c r="T648" s="46"/>
      <c r="U648" s="36"/>
      <c r="V648" s="46"/>
      <c r="W648" s="37"/>
    </row>
    <row r="649" spans="1:23" s="29" customFormat="1" ht="30" customHeight="1" x14ac:dyDescent="0.2">
      <c r="A649" s="24">
        <f t="shared" si="81"/>
        <v>645</v>
      </c>
      <c r="B649" s="24">
        <v>2024</v>
      </c>
      <c r="C649" s="30" t="s">
        <v>459</v>
      </c>
      <c r="D649" s="30" t="s">
        <v>694</v>
      </c>
      <c r="E649" s="30" t="s">
        <v>727</v>
      </c>
      <c r="F649" s="25" t="s">
        <v>728</v>
      </c>
      <c r="G649" s="24" t="s">
        <v>25</v>
      </c>
      <c r="H649" s="25" t="s">
        <v>96</v>
      </c>
      <c r="I649" s="31">
        <v>10613100</v>
      </c>
      <c r="J649" s="42">
        <f>K649+M649</f>
        <v>12935400</v>
      </c>
      <c r="K649" s="27">
        <v>6467700</v>
      </c>
      <c r="L649" s="32">
        <f t="shared" ref="L649:L712" si="86">I649</f>
        <v>10613100</v>
      </c>
      <c r="M649" s="32">
        <v>6467700</v>
      </c>
      <c r="N649" s="32">
        <f t="shared" si="79"/>
        <v>276817.56</v>
      </c>
      <c r="O649" s="32"/>
      <c r="P649" s="34"/>
      <c r="Q649" s="34"/>
      <c r="R649" s="34"/>
      <c r="S649" s="35">
        <v>46021</v>
      </c>
      <c r="T649" s="34"/>
      <c r="U649" s="36"/>
      <c r="V649" s="34"/>
    </row>
    <row r="650" spans="1:23" ht="30" customHeight="1" x14ac:dyDescent="0.2">
      <c r="A650" s="24">
        <f t="shared" si="81"/>
        <v>646</v>
      </c>
      <c r="B650" s="39">
        <v>2023</v>
      </c>
      <c r="C650" s="38" t="s">
        <v>459</v>
      </c>
      <c r="D650" s="38" t="s">
        <v>694</v>
      </c>
      <c r="E650" s="38" t="s">
        <v>729</v>
      </c>
      <c r="F650" s="18" t="s">
        <v>730</v>
      </c>
      <c r="G650" s="39" t="s">
        <v>25</v>
      </c>
      <c r="H650" s="18" t="s">
        <v>26</v>
      </c>
      <c r="I650" s="31">
        <v>4597344</v>
      </c>
      <c r="J650" s="32">
        <f t="shared" ref="J650:J713" si="87">IF(P650&gt;0,P650,L650)</f>
        <v>4597344</v>
      </c>
      <c r="K650" s="32">
        <f t="shared" si="83"/>
        <v>4597344</v>
      </c>
      <c r="L650" s="32">
        <f t="shared" si="86"/>
        <v>4597344</v>
      </c>
      <c r="M650" s="32"/>
      <c r="N650" s="32">
        <f t="shared" si="79"/>
        <v>98383.161599999992</v>
      </c>
      <c r="O650" s="32"/>
      <c r="P650" s="34"/>
      <c r="Q650" s="34"/>
      <c r="R650" s="34"/>
      <c r="S650" s="35">
        <v>46021</v>
      </c>
      <c r="T650" s="46"/>
      <c r="U650" s="36"/>
      <c r="V650" s="46"/>
      <c r="W650" s="37"/>
    </row>
    <row r="651" spans="1:23" ht="30" customHeight="1" x14ac:dyDescent="0.2">
      <c r="A651" s="24">
        <f t="shared" si="81"/>
        <v>647</v>
      </c>
      <c r="B651" s="39">
        <v>2023</v>
      </c>
      <c r="C651" s="38" t="s">
        <v>459</v>
      </c>
      <c r="D651" s="38" t="s">
        <v>694</v>
      </c>
      <c r="E651" s="38" t="s">
        <v>729</v>
      </c>
      <c r="F651" s="18" t="s">
        <v>730</v>
      </c>
      <c r="G651" s="39" t="s">
        <v>25</v>
      </c>
      <c r="H651" s="18" t="s">
        <v>96</v>
      </c>
      <c r="I651" s="31">
        <v>13996806</v>
      </c>
      <c r="J651" s="32">
        <f t="shared" si="87"/>
        <v>13996806</v>
      </c>
      <c r="K651" s="32">
        <f t="shared" si="83"/>
        <v>13996806</v>
      </c>
      <c r="L651" s="32">
        <f t="shared" si="86"/>
        <v>13996806</v>
      </c>
      <c r="M651" s="32"/>
      <c r="N651" s="32">
        <f t="shared" si="79"/>
        <v>299531.64840000001</v>
      </c>
      <c r="O651" s="32"/>
      <c r="P651" s="34"/>
      <c r="Q651" s="34"/>
      <c r="R651" s="34"/>
      <c r="S651" s="35">
        <v>46021</v>
      </c>
      <c r="T651" s="46"/>
      <c r="U651" s="36"/>
      <c r="V651" s="46"/>
      <c r="W651" s="37"/>
    </row>
    <row r="652" spans="1:23" s="29" customFormat="1" ht="30" customHeight="1" x14ac:dyDescent="0.2">
      <c r="A652" s="24">
        <f t="shared" si="81"/>
        <v>648</v>
      </c>
      <c r="B652" s="24">
        <v>2025</v>
      </c>
      <c r="C652" s="30" t="s">
        <v>459</v>
      </c>
      <c r="D652" s="30" t="s">
        <v>731</v>
      </c>
      <c r="E652" s="38" t="s">
        <v>732</v>
      </c>
      <c r="F652" s="18" t="s">
        <v>733</v>
      </c>
      <c r="G652" s="39" t="s">
        <v>25</v>
      </c>
      <c r="H652" s="18" t="s">
        <v>31</v>
      </c>
      <c r="I652" s="31">
        <v>5412112</v>
      </c>
      <c r="J652" s="43">
        <v>5972503.7199999997</v>
      </c>
      <c r="K652" s="44">
        <v>5972503.7199999997</v>
      </c>
      <c r="L652" s="32">
        <f t="shared" si="86"/>
        <v>5412112</v>
      </c>
      <c r="M652" s="43"/>
      <c r="N652" s="43"/>
      <c r="O652" s="32"/>
      <c r="P652" s="42">
        <f t="shared" si="84"/>
        <v>2164844.7999999998</v>
      </c>
      <c r="Q652" s="34"/>
      <c r="R652" s="34"/>
      <c r="S652" s="35">
        <v>46021</v>
      </c>
      <c r="T652" s="42"/>
      <c r="U652" s="36"/>
      <c r="V652" s="34"/>
      <c r="W652" s="37"/>
    </row>
    <row r="653" spans="1:23" ht="30" customHeight="1" x14ac:dyDescent="0.2">
      <c r="A653" s="24">
        <f t="shared" si="81"/>
        <v>649</v>
      </c>
      <c r="B653" s="39">
        <v>2023</v>
      </c>
      <c r="C653" s="38" t="s">
        <v>459</v>
      </c>
      <c r="D653" s="38" t="s">
        <v>731</v>
      </c>
      <c r="E653" s="38" t="s">
        <v>734</v>
      </c>
      <c r="F653" s="18" t="s">
        <v>735</v>
      </c>
      <c r="G653" s="39" t="s">
        <v>25</v>
      </c>
      <c r="H653" s="18" t="s">
        <v>37</v>
      </c>
      <c r="I653" s="31">
        <v>25901300</v>
      </c>
      <c r="J653" s="32">
        <f t="shared" si="87"/>
        <v>25901300</v>
      </c>
      <c r="K653" s="32">
        <f t="shared" si="83"/>
        <v>25901300</v>
      </c>
      <c r="L653" s="32">
        <f t="shared" si="86"/>
        <v>25901300</v>
      </c>
      <c r="M653" s="32"/>
      <c r="N653" s="32">
        <f t="shared" si="79"/>
        <v>554287.81999999995</v>
      </c>
      <c r="O653" s="32"/>
      <c r="P653" s="34"/>
      <c r="Q653" s="34"/>
      <c r="R653" s="34"/>
      <c r="S653" s="35">
        <v>46021</v>
      </c>
      <c r="T653" s="46"/>
      <c r="U653" s="36"/>
      <c r="V653" s="46"/>
      <c r="W653" s="37"/>
    </row>
    <row r="654" spans="1:23" ht="30" customHeight="1" x14ac:dyDescent="0.2">
      <c r="A654" s="24">
        <f t="shared" si="81"/>
        <v>650</v>
      </c>
      <c r="B654" s="39">
        <v>2023</v>
      </c>
      <c r="C654" s="38" t="s">
        <v>459</v>
      </c>
      <c r="D654" s="38" t="s">
        <v>731</v>
      </c>
      <c r="E654" s="38" t="s">
        <v>734</v>
      </c>
      <c r="F654" s="18" t="s">
        <v>735</v>
      </c>
      <c r="G654" s="39" t="s">
        <v>25</v>
      </c>
      <c r="H654" s="18" t="s">
        <v>31</v>
      </c>
      <c r="I654" s="31">
        <v>2955792</v>
      </c>
      <c r="J654" s="32">
        <f t="shared" si="87"/>
        <v>2955792</v>
      </c>
      <c r="K654" s="32">
        <f t="shared" si="83"/>
        <v>2955792</v>
      </c>
      <c r="L654" s="32">
        <f t="shared" si="86"/>
        <v>2955792</v>
      </c>
      <c r="M654" s="32"/>
      <c r="N654" s="32"/>
      <c r="O654" s="32"/>
      <c r="P654" s="34"/>
      <c r="Q654" s="34"/>
      <c r="R654" s="34"/>
      <c r="S654" s="35">
        <v>46021</v>
      </c>
      <c r="T654" s="46"/>
      <c r="U654" s="36"/>
      <c r="V654" s="46"/>
      <c r="W654" s="37"/>
    </row>
    <row r="655" spans="1:23" s="29" customFormat="1" ht="30" customHeight="1" x14ac:dyDescent="0.2">
      <c r="A655" s="24">
        <f t="shared" si="81"/>
        <v>651</v>
      </c>
      <c r="B655" s="24">
        <v>2025</v>
      </c>
      <c r="C655" s="30" t="s">
        <v>459</v>
      </c>
      <c r="D655" s="30" t="s">
        <v>731</v>
      </c>
      <c r="E655" s="38" t="s">
        <v>736</v>
      </c>
      <c r="F655" s="18" t="s">
        <v>737</v>
      </c>
      <c r="G655" s="39" t="s">
        <v>25</v>
      </c>
      <c r="H655" s="18" t="s">
        <v>31</v>
      </c>
      <c r="I655" s="31">
        <v>2955792</v>
      </c>
      <c r="J655" s="43">
        <v>3261846.53</v>
      </c>
      <c r="K655" s="44">
        <v>3261846.53</v>
      </c>
      <c r="L655" s="32">
        <f t="shared" si="86"/>
        <v>2955792</v>
      </c>
      <c r="M655" s="43"/>
      <c r="N655" s="43"/>
      <c r="O655" s="32"/>
      <c r="P655" s="42">
        <f t="shared" si="84"/>
        <v>1182316.8</v>
      </c>
      <c r="Q655" s="34"/>
      <c r="R655" s="34"/>
      <c r="S655" s="35">
        <v>46021</v>
      </c>
      <c r="T655" s="42"/>
      <c r="U655" s="36"/>
      <c r="V655" s="34"/>
      <c r="W655" s="37"/>
    </row>
    <row r="656" spans="1:23" s="29" customFormat="1" ht="30" customHeight="1" x14ac:dyDescent="0.2">
      <c r="A656" s="24">
        <f t="shared" si="81"/>
        <v>652</v>
      </c>
      <c r="B656" s="24">
        <v>2025</v>
      </c>
      <c r="C656" s="72" t="s">
        <v>459</v>
      </c>
      <c r="D656" s="72" t="s">
        <v>731</v>
      </c>
      <c r="E656" s="72" t="s">
        <v>738</v>
      </c>
      <c r="F656" s="25" t="s">
        <v>739</v>
      </c>
      <c r="G656" s="24" t="s">
        <v>330</v>
      </c>
      <c r="H656" s="25" t="s">
        <v>528</v>
      </c>
      <c r="I656" s="32">
        <v>248881.6</v>
      </c>
      <c r="J656" s="32">
        <v>248881.6</v>
      </c>
      <c r="K656" s="27">
        <v>248881.6</v>
      </c>
      <c r="L656" s="32"/>
      <c r="M656" s="32"/>
      <c r="N656" s="32"/>
      <c r="O656" s="32"/>
      <c r="P656" s="42"/>
      <c r="Q656" s="34"/>
      <c r="R656" s="34"/>
      <c r="S656" s="35">
        <v>46021</v>
      </c>
      <c r="T656" s="42"/>
      <c r="U656" s="36"/>
      <c r="V656" s="34"/>
      <c r="W656" s="37"/>
    </row>
    <row r="657" spans="1:23" s="29" customFormat="1" ht="30" customHeight="1" x14ac:dyDescent="0.2">
      <c r="A657" s="24">
        <f t="shared" si="81"/>
        <v>653</v>
      </c>
      <c r="B657" s="24">
        <v>2025</v>
      </c>
      <c r="C657" s="72" t="s">
        <v>459</v>
      </c>
      <c r="D657" s="72" t="s">
        <v>731</v>
      </c>
      <c r="E657" s="72" t="s">
        <v>738</v>
      </c>
      <c r="F657" s="25" t="s">
        <v>739</v>
      </c>
      <c r="G657" s="24" t="s">
        <v>330</v>
      </c>
      <c r="H657" s="25" t="s">
        <v>529</v>
      </c>
      <c r="I657" s="32">
        <v>3119897.6</v>
      </c>
      <c r="J657" s="32">
        <v>3119897.6</v>
      </c>
      <c r="K657" s="27">
        <v>3119897.6</v>
      </c>
      <c r="L657" s="32">
        <v>66765.808640000003</v>
      </c>
      <c r="M657" s="32"/>
      <c r="N657" s="32">
        <f t="shared" si="79"/>
        <v>66765.808640000003</v>
      </c>
      <c r="O657" s="26">
        <v>2</v>
      </c>
      <c r="P657" s="42"/>
      <c r="Q657" s="34"/>
      <c r="R657" s="34"/>
      <c r="S657" s="35">
        <v>46021</v>
      </c>
      <c r="T657" s="42"/>
      <c r="U657" s="36"/>
      <c r="V657" s="34"/>
      <c r="W657" s="37"/>
    </row>
    <row r="658" spans="1:23" s="29" customFormat="1" ht="30" customHeight="1" x14ac:dyDescent="0.2">
      <c r="A658" s="24">
        <f t="shared" si="81"/>
        <v>654</v>
      </c>
      <c r="B658" s="24">
        <v>2025</v>
      </c>
      <c r="C658" s="72" t="s">
        <v>459</v>
      </c>
      <c r="D658" s="72" t="s">
        <v>731</v>
      </c>
      <c r="E658" s="72" t="s">
        <v>738</v>
      </c>
      <c r="F658" s="25" t="s">
        <v>739</v>
      </c>
      <c r="G658" s="24" t="s">
        <v>330</v>
      </c>
      <c r="H658" s="25" t="s">
        <v>530</v>
      </c>
      <c r="I658" s="32">
        <v>72168</v>
      </c>
      <c r="J658" s="32">
        <v>72168</v>
      </c>
      <c r="K658" s="27">
        <v>72168</v>
      </c>
      <c r="L658" s="32"/>
      <c r="M658" s="32"/>
      <c r="N658" s="32"/>
      <c r="O658" s="32"/>
      <c r="P658" s="42"/>
      <c r="Q658" s="34"/>
      <c r="R658" s="34"/>
      <c r="S658" s="35">
        <v>46021</v>
      </c>
      <c r="T658" s="42"/>
      <c r="U658" s="36"/>
      <c r="V658" s="34"/>
      <c r="W658" s="37"/>
    </row>
    <row r="659" spans="1:23" s="29" customFormat="1" ht="30" customHeight="1" x14ac:dyDescent="0.2">
      <c r="A659" s="24">
        <f t="shared" si="81"/>
        <v>655</v>
      </c>
      <c r="B659" s="24">
        <v>2025</v>
      </c>
      <c r="C659" s="30" t="s">
        <v>459</v>
      </c>
      <c r="D659" s="30" t="s">
        <v>731</v>
      </c>
      <c r="E659" s="38" t="s">
        <v>740</v>
      </c>
      <c r="F659" s="18" t="s">
        <v>741</v>
      </c>
      <c r="G659" s="39" t="s">
        <v>25</v>
      </c>
      <c r="H659" s="18" t="s">
        <v>34</v>
      </c>
      <c r="I659" s="31">
        <v>674310</v>
      </c>
      <c r="J659" s="43">
        <v>744130.75</v>
      </c>
      <c r="K659" s="44">
        <v>744130.75</v>
      </c>
      <c r="L659" s="32">
        <f t="shared" si="86"/>
        <v>674310</v>
      </c>
      <c r="M659" s="43"/>
      <c r="N659" s="43"/>
      <c r="O659" s="32"/>
      <c r="P659" s="42">
        <f t="shared" si="84"/>
        <v>269724</v>
      </c>
      <c r="Q659" s="34"/>
      <c r="R659" s="34"/>
      <c r="S659" s="35">
        <v>46021</v>
      </c>
      <c r="T659" s="42"/>
      <c r="U659" s="36"/>
      <c r="V659" s="34"/>
      <c r="W659" s="37"/>
    </row>
    <row r="660" spans="1:23" s="29" customFormat="1" ht="30" customHeight="1" x14ac:dyDescent="0.2">
      <c r="A660" s="24">
        <f t="shared" si="81"/>
        <v>656</v>
      </c>
      <c r="B660" s="24">
        <v>2025</v>
      </c>
      <c r="C660" s="30" t="s">
        <v>459</v>
      </c>
      <c r="D660" s="30" t="s">
        <v>731</v>
      </c>
      <c r="E660" s="38" t="s">
        <v>742</v>
      </c>
      <c r="F660" s="18" t="s">
        <v>743</v>
      </c>
      <c r="G660" s="39" t="s">
        <v>25</v>
      </c>
      <c r="H660" s="18" t="s">
        <v>31</v>
      </c>
      <c r="I660" s="31">
        <v>1521520</v>
      </c>
      <c r="J660" s="43">
        <v>1679064.27</v>
      </c>
      <c r="K660" s="44">
        <v>1679064.27</v>
      </c>
      <c r="L660" s="32">
        <f t="shared" si="86"/>
        <v>1521520</v>
      </c>
      <c r="M660" s="43"/>
      <c r="N660" s="43"/>
      <c r="O660" s="32"/>
      <c r="P660" s="42">
        <f t="shared" si="84"/>
        <v>608608</v>
      </c>
      <c r="Q660" s="34"/>
      <c r="R660" s="34"/>
      <c r="S660" s="35">
        <v>46021</v>
      </c>
      <c r="T660" s="42"/>
      <c r="U660" s="36"/>
      <c r="V660" s="34"/>
      <c r="W660" s="37"/>
    </row>
    <row r="661" spans="1:23" s="29" customFormat="1" ht="30" customHeight="1" x14ac:dyDescent="0.2">
      <c r="A661" s="24">
        <f t="shared" si="81"/>
        <v>657</v>
      </c>
      <c r="B661" s="24">
        <v>2025</v>
      </c>
      <c r="C661" s="30" t="s">
        <v>459</v>
      </c>
      <c r="D661" s="30" t="s">
        <v>731</v>
      </c>
      <c r="E661" s="38" t="s">
        <v>744</v>
      </c>
      <c r="F661" s="18" t="s">
        <v>745</v>
      </c>
      <c r="G661" s="39" t="s">
        <v>25</v>
      </c>
      <c r="H661" s="18" t="s">
        <v>31</v>
      </c>
      <c r="I661" s="31">
        <v>2608320</v>
      </c>
      <c r="J661" s="43">
        <v>2878395.89</v>
      </c>
      <c r="K661" s="44">
        <v>2878395.89</v>
      </c>
      <c r="L661" s="32">
        <f t="shared" si="86"/>
        <v>2608320</v>
      </c>
      <c r="M661" s="43"/>
      <c r="N661" s="43"/>
      <c r="O661" s="32"/>
      <c r="P661" s="42">
        <f t="shared" si="84"/>
        <v>1043328</v>
      </c>
      <c r="Q661" s="34"/>
      <c r="R661" s="34"/>
      <c r="S661" s="35">
        <v>46021</v>
      </c>
      <c r="T661" s="42"/>
      <c r="U661" s="36"/>
      <c r="V661" s="34"/>
      <c r="W661" s="37"/>
    </row>
    <row r="662" spans="1:23" s="29" customFormat="1" ht="30" customHeight="1" x14ac:dyDescent="0.2">
      <c r="A662" s="24">
        <f t="shared" si="81"/>
        <v>658</v>
      </c>
      <c r="B662" s="24">
        <v>2025</v>
      </c>
      <c r="C662" s="30" t="s">
        <v>459</v>
      </c>
      <c r="D662" s="30" t="s">
        <v>731</v>
      </c>
      <c r="E662" s="38" t="s">
        <v>746</v>
      </c>
      <c r="F662" s="18" t="s">
        <v>747</v>
      </c>
      <c r="G662" s="39" t="s">
        <v>25</v>
      </c>
      <c r="H662" s="18" t="s">
        <v>96</v>
      </c>
      <c r="I662" s="31">
        <v>16848264.033113997</v>
      </c>
      <c r="J662" s="43">
        <v>18592800.68</v>
      </c>
      <c r="K662" s="44">
        <v>18592800.68</v>
      </c>
      <c r="L662" s="32">
        <f t="shared" si="86"/>
        <v>16848264.033113997</v>
      </c>
      <c r="M662" s="43"/>
      <c r="N662" s="43">
        <f t="shared" ref="N662" si="88">J662*0.0214</f>
        <v>397885.93455199996</v>
      </c>
      <c r="O662" s="32"/>
      <c r="P662" s="42">
        <f t="shared" si="84"/>
        <v>6739305.613245599</v>
      </c>
      <c r="Q662" s="34"/>
      <c r="R662" s="34"/>
      <c r="S662" s="35">
        <v>46021</v>
      </c>
      <c r="T662" s="42"/>
      <c r="U662" s="36"/>
      <c r="V662" s="34"/>
      <c r="W662" s="37"/>
    </row>
    <row r="663" spans="1:23" s="29" customFormat="1" ht="30" customHeight="1" x14ac:dyDescent="0.2">
      <c r="A663" s="24">
        <f t="shared" si="81"/>
        <v>659</v>
      </c>
      <c r="B663" s="24">
        <v>2025</v>
      </c>
      <c r="C663" s="30" t="s">
        <v>459</v>
      </c>
      <c r="D663" s="30" t="s">
        <v>731</v>
      </c>
      <c r="E663" s="38" t="s">
        <v>748</v>
      </c>
      <c r="F663" s="18" t="s">
        <v>749</v>
      </c>
      <c r="G663" s="39" t="s">
        <v>25</v>
      </c>
      <c r="H663" s="18" t="s">
        <v>31</v>
      </c>
      <c r="I663" s="31">
        <v>5412112</v>
      </c>
      <c r="J663" s="43">
        <v>5972503.7199999997</v>
      </c>
      <c r="K663" s="44">
        <v>5972503.7199999997</v>
      </c>
      <c r="L663" s="32">
        <f t="shared" si="86"/>
        <v>5412112</v>
      </c>
      <c r="M663" s="43"/>
      <c r="N663" s="43"/>
      <c r="O663" s="32"/>
      <c r="P663" s="42">
        <f t="shared" si="84"/>
        <v>2164844.7999999998</v>
      </c>
      <c r="Q663" s="34"/>
      <c r="R663" s="34"/>
      <c r="S663" s="35">
        <v>46021</v>
      </c>
      <c r="T663" s="42"/>
      <c r="U663" s="36"/>
      <c r="V663" s="34"/>
      <c r="W663" s="37"/>
    </row>
    <row r="664" spans="1:23" s="29" customFormat="1" ht="30" customHeight="1" x14ac:dyDescent="0.2">
      <c r="A664" s="24">
        <f t="shared" si="81"/>
        <v>660</v>
      </c>
      <c r="B664" s="24">
        <v>2025</v>
      </c>
      <c r="C664" s="30" t="s">
        <v>459</v>
      </c>
      <c r="D664" s="30" t="s">
        <v>731</v>
      </c>
      <c r="E664" s="38" t="s">
        <v>750</v>
      </c>
      <c r="F664" s="18" t="s">
        <v>751</v>
      </c>
      <c r="G664" s="39" t="s">
        <v>25</v>
      </c>
      <c r="H664" s="18" t="s">
        <v>31</v>
      </c>
      <c r="I664" s="31">
        <v>524595</v>
      </c>
      <c r="J664" s="43">
        <v>578913.66</v>
      </c>
      <c r="K664" s="44">
        <v>578913.66</v>
      </c>
      <c r="L664" s="32">
        <f t="shared" si="86"/>
        <v>524595</v>
      </c>
      <c r="M664" s="43"/>
      <c r="N664" s="43"/>
      <c r="O664" s="32"/>
      <c r="P664" s="42">
        <f t="shared" si="84"/>
        <v>209838</v>
      </c>
      <c r="Q664" s="34"/>
      <c r="R664" s="34"/>
      <c r="S664" s="35">
        <v>46021</v>
      </c>
      <c r="T664" s="42"/>
      <c r="U664" s="36"/>
      <c r="V664" s="34"/>
      <c r="W664" s="37"/>
    </row>
    <row r="665" spans="1:23" s="29" customFormat="1" ht="30" customHeight="1" x14ac:dyDescent="0.2">
      <c r="A665" s="24">
        <f t="shared" si="81"/>
        <v>661</v>
      </c>
      <c r="B665" s="24">
        <v>2024</v>
      </c>
      <c r="C665" s="30" t="s">
        <v>459</v>
      </c>
      <c r="D665" s="30" t="s">
        <v>731</v>
      </c>
      <c r="E665" s="30" t="s">
        <v>752</v>
      </c>
      <c r="F665" s="25" t="s">
        <v>753</v>
      </c>
      <c r="G665" s="24" t="s">
        <v>330</v>
      </c>
      <c r="H665" s="25" t="s">
        <v>34</v>
      </c>
      <c r="I665" s="31">
        <v>130000</v>
      </c>
      <c r="J665" s="32">
        <f t="shared" si="87"/>
        <v>130000</v>
      </c>
      <c r="K665" s="27">
        <f t="shared" si="83"/>
        <v>130000</v>
      </c>
      <c r="L665" s="32">
        <f t="shared" si="86"/>
        <v>130000</v>
      </c>
      <c r="M665" s="32"/>
      <c r="N665" s="32"/>
      <c r="O665" s="32"/>
      <c r="P665" s="34"/>
      <c r="Q665" s="34"/>
      <c r="R665" s="34"/>
      <c r="S665" s="35">
        <v>45656</v>
      </c>
      <c r="T665" s="34"/>
      <c r="U665" s="36"/>
      <c r="V665" s="34"/>
      <c r="W665" s="37"/>
    </row>
    <row r="666" spans="1:23" s="29" customFormat="1" ht="30" customHeight="1" x14ac:dyDescent="0.2">
      <c r="A666" s="24">
        <f t="shared" si="81"/>
        <v>662</v>
      </c>
      <c r="B666" s="24">
        <v>2025</v>
      </c>
      <c r="C666" s="30" t="s">
        <v>459</v>
      </c>
      <c r="D666" s="30" t="s">
        <v>731</v>
      </c>
      <c r="E666" s="30" t="s">
        <v>754</v>
      </c>
      <c r="F666" s="25" t="s">
        <v>755</v>
      </c>
      <c r="G666" s="24" t="s">
        <v>330</v>
      </c>
      <c r="H666" s="25" t="s">
        <v>34</v>
      </c>
      <c r="I666" s="32">
        <v>52000</v>
      </c>
      <c r="J666" s="32">
        <v>52000</v>
      </c>
      <c r="K666" s="27">
        <v>52000</v>
      </c>
      <c r="L666" s="32"/>
      <c r="M666" s="32"/>
      <c r="N666" s="32"/>
      <c r="O666" s="32"/>
      <c r="P666" s="34"/>
      <c r="Q666" s="34"/>
      <c r="R666" s="34"/>
      <c r="S666" s="35">
        <v>46021</v>
      </c>
      <c r="T666" s="42"/>
      <c r="U666" s="36"/>
      <c r="V666" s="34"/>
      <c r="W666" s="37"/>
    </row>
    <row r="667" spans="1:23" s="29" customFormat="1" ht="30" customHeight="1" x14ac:dyDescent="0.2">
      <c r="A667" s="24">
        <f t="shared" si="81"/>
        <v>663</v>
      </c>
      <c r="B667" s="24">
        <v>2025</v>
      </c>
      <c r="C667" s="30" t="s">
        <v>459</v>
      </c>
      <c r="D667" s="30" t="s">
        <v>731</v>
      </c>
      <c r="E667" s="30" t="s">
        <v>756</v>
      </c>
      <c r="F667" s="25" t="s">
        <v>757</v>
      </c>
      <c r="G667" s="24" t="s">
        <v>25</v>
      </c>
      <c r="H667" s="25" t="s">
        <v>31</v>
      </c>
      <c r="I667" s="31">
        <v>5241872</v>
      </c>
      <c r="J667" s="43">
        <v>5784636.3899999997</v>
      </c>
      <c r="K667" s="44">
        <v>5784636.3899999997</v>
      </c>
      <c r="L667" s="32">
        <f t="shared" si="86"/>
        <v>5241872</v>
      </c>
      <c r="M667" s="43"/>
      <c r="N667" s="43"/>
      <c r="O667" s="32"/>
      <c r="P667" s="42">
        <f t="shared" si="84"/>
        <v>2096748.8</v>
      </c>
      <c r="Q667" s="34"/>
      <c r="R667" s="34"/>
      <c r="S667" s="35">
        <v>46021</v>
      </c>
      <c r="T667" s="42"/>
      <c r="U667" s="36"/>
      <c r="V667" s="34"/>
      <c r="W667" s="37"/>
    </row>
    <row r="668" spans="1:23" s="29" customFormat="1" ht="30" customHeight="1" x14ac:dyDescent="0.2">
      <c r="A668" s="24">
        <f t="shared" si="81"/>
        <v>664</v>
      </c>
      <c r="B668" s="24">
        <v>2025</v>
      </c>
      <c r="C668" s="30" t="s">
        <v>459</v>
      </c>
      <c r="D668" s="30" t="s">
        <v>731</v>
      </c>
      <c r="E668" s="38" t="s">
        <v>758</v>
      </c>
      <c r="F668" s="18" t="s">
        <v>759</v>
      </c>
      <c r="G668" s="39" t="s">
        <v>25</v>
      </c>
      <c r="H668" s="18" t="s">
        <v>31</v>
      </c>
      <c r="I668" s="31">
        <v>5241872</v>
      </c>
      <c r="J668" s="43">
        <v>5784636.3899999997</v>
      </c>
      <c r="K668" s="44">
        <v>5784636.3899999997</v>
      </c>
      <c r="L668" s="32">
        <f t="shared" si="86"/>
        <v>5241872</v>
      </c>
      <c r="M668" s="43"/>
      <c r="N668" s="43"/>
      <c r="O668" s="32"/>
      <c r="P668" s="42">
        <f t="shared" si="84"/>
        <v>2096748.8</v>
      </c>
      <c r="Q668" s="34"/>
      <c r="R668" s="34"/>
      <c r="S668" s="35">
        <v>46021</v>
      </c>
      <c r="T668" s="42"/>
      <c r="U668" s="36"/>
      <c r="V668" s="34"/>
      <c r="W668" s="37"/>
    </row>
    <row r="669" spans="1:23" s="29" customFormat="1" ht="30" customHeight="1" x14ac:dyDescent="0.2">
      <c r="A669" s="24">
        <f t="shared" si="81"/>
        <v>665</v>
      </c>
      <c r="B669" s="24">
        <v>2025</v>
      </c>
      <c r="C669" s="30" t="s">
        <v>459</v>
      </c>
      <c r="D669" s="30" t="s">
        <v>731</v>
      </c>
      <c r="E669" s="38" t="s">
        <v>760</v>
      </c>
      <c r="F669" s="18" t="s">
        <v>761</v>
      </c>
      <c r="G669" s="39" t="s">
        <v>25</v>
      </c>
      <c r="H669" s="18" t="s">
        <v>31</v>
      </c>
      <c r="I669" s="31">
        <v>5264064</v>
      </c>
      <c r="J669" s="43">
        <v>5809126.2400000002</v>
      </c>
      <c r="K669" s="44">
        <v>5809126.2400000002</v>
      </c>
      <c r="L669" s="32">
        <f t="shared" si="86"/>
        <v>5264064</v>
      </c>
      <c r="M669" s="43"/>
      <c r="N669" s="43"/>
      <c r="O669" s="32"/>
      <c r="P669" s="42">
        <f t="shared" si="84"/>
        <v>2105625.6000000001</v>
      </c>
      <c r="Q669" s="34"/>
      <c r="R669" s="34"/>
      <c r="S669" s="35">
        <v>46021</v>
      </c>
      <c r="T669" s="42"/>
      <c r="U669" s="36"/>
      <c r="V669" s="34"/>
      <c r="W669" s="37"/>
    </row>
    <row r="670" spans="1:23" s="29" customFormat="1" ht="30" customHeight="1" x14ac:dyDescent="0.2">
      <c r="A670" s="24">
        <f t="shared" si="81"/>
        <v>666</v>
      </c>
      <c r="B670" s="24">
        <v>2025</v>
      </c>
      <c r="C670" s="30" t="s">
        <v>459</v>
      </c>
      <c r="D670" s="30" t="s">
        <v>731</v>
      </c>
      <c r="E670" s="38" t="s">
        <v>762</v>
      </c>
      <c r="F670" s="18" t="s">
        <v>763</v>
      </c>
      <c r="G670" s="39" t="s">
        <v>25</v>
      </c>
      <c r="H670" s="18" t="s">
        <v>31</v>
      </c>
      <c r="I670" s="31">
        <v>2235312</v>
      </c>
      <c r="J670" s="43">
        <v>2466765.15</v>
      </c>
      <c r="K670" s="44">
        <v>2466765.15</v>
      </c>
      <c r="L670" s="32">
        <f t="shared" si="86"/>
        <v>2235312</v>
      </c>
      <c r="M670" s="43"/>
      <c r="N670" s="43"/>
      <c r="O670" s="32"/>
      <c r="P670" s="42">
        <f t="shared" si="84"/>
        <v>894124.8</v>
      </c>
      <c r="Q670" s="34"/>
      <c r="R670" s="34"/>
      <c r="S670" s="35">
        <v>46021</v>
      </c>
      <c r="T670" s="42"/>
      <c r="U670" s="36"/>
      <c r="V670" s="34"/>
      <c r="W670" s="37"/>
    </row>
    <row r="671" spans="1:23" s="29" customFormat="1" ht="30" customHeight="1" x14ac:dyDescent="0.2">
      <c r="A671" s="24">
        <f t="shared" si="81"/>
        <v>667</v>
      </c>
      <c r="B671" s="24">
        <v>2024</v>
      </c>
      <c r="C671" s="30" t="s">
        <v>459</v>
      </c>
      <c r="D671" s="30" t="s">
        <v>731</v>
      </c>
      <c r="E671" s="30" t="s">
        <v>764</v>
      </c>
      <c r="F671" s="25" t="s">
        <v>765</v>
      </c>
      <c r="G671" s="24" t="s">
        <v>25</v>
      </c>
      <c r="H671" s="25" t="s">
        <v>31</v>
      </c>
      <c r="I671" s="31"/>
      <c r="J671" s="42">
        <v>6089064</v>
      </c>
      <c r="K671" s="27">
        <v>6089064</v>
      </c>
      <c r="L671" s="32"/>
      <c r="M671" s="32"/>
      <c r="N671" s="32"/>
      <c r="O671" s="32"/>
      <c r="P671" s="42"/>
      <c r="Q671" s="34"/>
      <c r="R671" s="34"/>
      <c r="S671" s="35">
        <v>46021</v>
      </c>
      <c r="T671" s="34"/>
      <c r="U671" s="36"/>
      <c r="V671" s="34"/>
      <c r="W671" s="37"/>
    </row>
    <row r="672" spans="1:23" s="29" customFormat="1" ht="30" customHeight="1" x14ac:dyDescent="0.2">
      <c r="A672" s="24">
        <f t="shared" si="81"/>
        <v>668</v>
      </c>
      <c r="B672" s="24">
        <v>2024</v>
      </c>
      <c r="C672" s="30" t="s">
        <v>459</v>
      </c>
      <c r="D672" s="30" t="s">
        <v>731</v>
      </c>
      <c r="E672" s="30" t="s">
        <v>764</v>
      </c>
      <c r="F672" s="25" t="s">
        <v>765</v>
      </c>
      <c r="G672" s="24" t="s">
        <v>25</v>
      </c>
      <c r="H672" s="25" t="s">
        <v>37</v>
      </c>
      <c r="I672" s="31"/>
      <c r="J672" s="42">
        <v>52343250</v>
      </c>
      <c r="K672" s="27">
        <v>52343250</v>
      </c>
      <c r="L672" s="32"/>
      <c r="M672" s="32"/>
      <c r="N672" s="32">
        <f>K672*0.0214</f>
        <v>1120145.55</v>
      </c>
      <c r="O672" s="32"/>
      <c r="P672" s="42"/>
      <c r="Q672" s="34"/>
      <c r="R672" s="34"/>
      <c r="S672" s="35">
        <v>46021</v>
      </c>
      <c r="T672" s="34"/>
      <c r="U672" s="36"/>
      <c r="V672" s="34"/>
      <c r="W672" s="37"/>
    </row>
    <row r="673" spans="1:23" s="29" customFormat="1" ht="30" customHeight="1" x14ac:dyDescent="0.2">
      <c r="A673" s="24">
        <f t="shared" si="81"/>
        <v>669</v>
      </c>
      <c r="B673" s="24">
        <v>2025</v>
      </c>
      <c r="C673" s="30" t="s">
        <v>459</v>
      </c>
      <c r="D673" s="30" t="s">
        <v>766</v>
      </c>
      <c r="E673" s="38" t="s">
        <v>767</v>
      </c>
      <c r="F673" s="18" t="s">
        <v>768</v>
      </c>
      <c r="G673" s="39" t="s">
        <v>25</v>
      </c>
      <c r="H673" s="18" t="s">
        <v>34</v>
      </c>
      <c r="I673" s="31">
        <v>668496</v>
      </c>
      <c r="J673" s="43">
        <v>737714.75</v>
      </c>
      <c r="K673" s="44">
        <v>737714.75</v>
      </c>
      <c r="L673" s="32">
        <f t="shared" si="86"/>
        <v>668496</v>
      </c>
      <c r="M673" s="43"/>
      <c r="N673" s="43"/>
      <c r="O673" s="32"/>
      <c r="P673" s="42">
        <f t="shared" si="84"/>
        <v>267398.40000000002</v>
      </c>
      <c r="Q673" s="34"/>
      <c r="R673" s="34"/>
      <c r="S673" s="35">
        <v>46021</v>
      </c>
      <c r="T673" s="42"/>
      <c r="U673" s="36"/>
      <c r="V673" s="34"/>
      <c r="W673" s="37"/>
    </row>
    <row r="674" spans="1:23" s="29" customFormat="1" ht="30" customHeight="1" x14ac:dyDescent="0.2">
      <c r="A674" s="24">
        <f t="shared" si="81"/>
        <v>670</v>
      </c>
      <c r="B674" s="24">
        <v>2025</v>
      </c>
      <c r="C674" s="30" t="s">
        <v>459</v>
      </c>
      <c r="D674" s="30" t="s">
        <v>766</v>
      </c>
      <c r="E674" s="38" t="s">
        <v>769</v>
      </c>
      <c r="F674" s="18" t="s">
        <v>770</v>
      </c>
      <c r="G674" s="39" t="s">
        <v>25</v>
      </c>
      <c r="H674" s="18" t="s">
        <v>34</v>
      </c>
      <c r="I674" s="31">
        <v>687876</v>
      </c>
      <c r="J674" s="43">
        <v>759101.43</v>
      </c>
      <c r="K674" s="44">
        <v>759101.43</v>
      </c>
      <c r="L674" s="32">
        <f t="shared" si="86"/>
        <v>687876</v>
      </c>
      <c r="M674" s="43"/>
      <c r="N674" s="43"/>
      <c r="O674" s="32"/>
      <c r="P674" s="42">
        <f t="shared" si="84"/>
        <v>275150.40000000002</v>
      </c>
      <c r="Q674" s="34"/>
      <c r="R674" s="34"/>
      <c r="S674" s="35">
        <v>46021</v>
      </c>
      <c r="T674" s="42"/>
      <c r="U674" s="36"/>
      <c r="V674" s="34"/>
      <c r="W674" s="37"/>
    </row>
    <row r="675" spans="1:23" s="29" customFormat="1" ht="30" customHeight="1" x14ac:dyDescent="0.2">
      <c r="A675" s="24">
        <f t="shared" si="81"/>
        <v>671</v>
      </c>
      <c r="B675" s="24">
        <v>2025</v>
      </c>
      <c r="C675" s="30" t="s">
        <v>459</v>
      </c>
      <c r="D675" s="30" t="s">
        <v>766</v>
      </c>
      <c r="E675" s="38" t="s">
        <v>771</v>
      </c>
      <c r="F675" s="18" t="s">
        <v>772</v>
      </c>
      <c r="G675" s="39" t="s">
        <v>25</v>
      </c>
      <c r="H675" s="18" t="s">
        <v>34</v>
      </c>
      <c r="I675" s="31">
        <v>836874</v>
      </c>
      <c r="J675" s="43">
        <v>923527.28</v>
      </c>
      <c r="K675" s="44">
        <v>923527.28</v>
      </c>
      <c r="L675" s="32">
        <f t="shared" si="86"/>
        <v>836874</v>
      </c>
      <c r="M675" s="43"/>
      <c r="N675" s="43"/>
      <c r="O675" s="32"/>
      <c r="P675" s="42">
        <f t="shared" si="84"/>
        <v>334749.59999999998</v>
      </c>
      <c r="Q675" s="34"/>
      <c r="R675" s="34"/>
      <c r="S675" s="35">
        <v>46021</v>
      </c>
      <c r="T675" s="42"/>
      <c r="U675" s="36"/>
      <c r="V675" s="34"/>
      <c r="W675" s="37"/>
    </row>
    <row r="676" spans="1:23" s="29" customFormat="1" ht="30" customHeight="1" x14ac:dyDescent="0.2">
      <c r="A676" s="24">
        <f t="shared" si="81"/>
        <v>672</v>
      </c>
      <c r="B676" s="24">
        <v>2025</v>
      </c>
      <c r="C676" s="30" t="s">
        <v>459</v>
      </c>
      <c r="D676" s="30" t="s">
        <v>766</v>
      </c>
      <c r="E676" s="38" t="s">
        <v>773</v>
      </c>
      <c r="F676" s="18" t="s">
        <v>774</v>
      </c>
      <c r="G676" s="39" t="s">
        <v>25</v>
      </c>
      <c r="H676" s="18" t="s">
        <v>34</v>
      </c>
      <c r="I676" s="31">
        <v>668496</v>
      </c>
      <c r="J676" s="43">
        <v>737714.75</v>
      </c>
      <c r="K676" s="44">
        <v>737714.75</v>
      </c>
      <c r="L676" s="32">
        <f t="shared" si="86"/>
        <v>668496</v>
      </c>
      <c r="M676" s="43"/>
      <c r="N676" s="43"/>
      <c r="O676" s="32"/>
      <c r="P676" s="42">
        <f t="shared" si="84"/>
        <v>267398.40000000002</v>
      </c>
      <c r="Q676" s="34"/>
      <c r="R676" s="34"/>
      <c r="S676" s="35">
        <v>46021</v>
      </c>
      <c r="T676" s="42"/>
      <c r="U676" s="36"/>
      <c r="V676" s="34"/>
      <c r="W676" s="37"/>
    </row>
    <row r="677" spans="1:23" s="29" customFormat="1" ht="30" customHeight="1" x14ac:dyDescent="0.2">
      <c r="A677" s="24">
        <f t="shared" ref="A677:A740" si="89">A676+1</f>
        <v>673</v>
      </c>
      <c r="B677" s="24">
        <v>2025</v>
      </c>
      <c r="C677" s="30" t="s">
        <v>459</v>
      </c>
      <c r="D677" s="30" t="s">
        <v>766</v>
      </c>
      <c r="E677" s="38" t="s">
        <v>775</v>
      </c>
      <c r="F677" s="18" t="s">
        <v>776</v>
      </c>
      <c r="G677" s="39" t="s">
        <v>25</v>
      </c>
      <c r="H677" s="18" t="s">
        <v>34</v>
      </c>
      <c r="I677" s="31">
        <v>542868</v>
      </c>
      <c r="J677" s="43">
        <v>599078.72</v>
      </c>
      <c r="K677" s="44">
        <v>599078.72</v>
      </c>
      <c r="L677" s="32">
        <f t="shared" si="86"/>
        <v>542868</v>
      </c>
      <c r="M677" s="43"/>
      <c r="N677" s="43"/>
      <c r="O677" s="32"/>
      <c r="P677" s="42">
        <f t="shared" si="84"/>
        <v>217147.2</v>
      </c>
      <c r="Q677" s="34"/>
      <c r="R677" s="34"/>
      <c r="S677" s="35">
        <v>46021</v>
      </c>
      <c r="T677" s="42"/>
      <c r="U677" s="36"/>
      <c r="V677" s="34"/>
      <c r="W677" s="37"/>
    </row>
    <row r="678" spans="1:23" s="29" customFormat="1" ht="30" customHeight="1" x14ac:dyDescent="0.2">
      <c r="A678" s="24">
        <f t="shared" si="89"/>
        <v>674</v>
      </c>
      <c r="B678" s="24">
        <v>2025</v>
      </c>
      <c r="C678" s="30" t="s">
        <v>459</v>
      </c>
      <c r="D678" s="30" t="s">
        <v>766</v>
      </c>
      <c r="E678" s="38" t="s">
        <v>777</v>
      </c>
      <c r="F678" s="18" t="s">
        <v>778</v>
      </c>
      <c r="G678" s="39" t="s">
        <v>25</v>
      </c>
      <c r="H678" s="18" t="s">
        <v>34</v>
      </c>
      <c r="I678" s="31">
        <v>675678</v>
      </c>
      <c r="J678" s="43">
        <v>745640.4</v>
      </c>
      <c r="K678" s="44">
        <v>745640.4</v>
      </c>
      <c r="L678" s="32">
        <f t="shared" si="86"/>
        <v>675678</v>
      </c>
      <c r="M678" s="43"/>
      <c r="N678" s="43"/>
      <c r="O678" s="32"/>
      <c r="P678" s="42">
        <f t="shared" si="84"/>
        <v>270271.2</v>
      </c>
      <c r="Q678" s="34"/>
      <c r="R678" s="34"/>
      <c r="S678" s="35">
        <v>46021</v>
      </c>
      <c r="T678" s="42"/>
      <c r="U678" s="36"/>
      <c r="V678" s="34"/>
      <c r="W678" s="37"/>
    </row>
    <row r="679" spans="1:23" s="29" customFormat="1" ht="30" customHeight="1" x14ac:dyDescent="0.2">
      <c r="A679" s="24">
        <f t="shared" si="89"/>
        <v>675</v>
      </c>
      <c r="B679" s="24">
        <v>2025</v>
      </c>
      <c r="C679" s="30" t="s">
        <v>459</v>
      </c>
      <c r="D679" s="30" t="s">
        <v>766</v>
      </c>
      <c r="E679" s="38" t="s">
        <v>779</v>
      </c>
      <c r="F679" s="18" t="s">
        <v>780</v>
      </c>
      <c r="G679" s="39" t="s">
        <v>25</v>
      </c>
      <c r="H679" s="18" t="s">
        <v>34</v>
      </c>
      <c r="I679" s="31">
        <v>542868</v>
      </c>
      <c r="J679" s="43">
        <v>599078.72</v>
      </c>
      <c r="K679" s="44">
        <v>599078.72</v>
      </c>
      <c r="L679" s="32">
        <f t="shared" si="86"/>
        <v>542868</v>
      </c>
      <c r="M679" s="43"/>
      <c r="N679" s="43"/>
      <c r="O679" s="32"/>
      <c r="P679" s="42">
        <f t="shared" si="84"/>
        <v>217147.2</v>
      </c>
      <c r="Q679" s="34"/>
      <c r="R679" s="34"/>
      <c r="S679" s="35">
        <v>46021</v>
      </c>
      <c r="T679" s="42"/>
      <c r="U679" s="36"/>
      <c r="V679" s="34"/>
      <c r="W679" s="37"/>
    </row>
    <row r="680" spans="1:23" s="29" customFormat="1" ht="30" customHeight="1" x14ac:dyDescent="0.2">
      <c r="A680" s="24">
        <f t="shared" si="89"/>
        <v>676</v>
      </c>
      <c r="B680" s="24">
        <v>2025</v>
      </c>
      <c r="C680" s="30" t="s">
        <v>459</v>
      </c>
      <c r="D680" s="30" t="s">
        <v>766</v>
      </c>
      <c r="E680" s="38" t="s">
        <v>781</v>
      </c>
      <c r="F680" s="18" t="s">
        <v>782</v>
      </c>
      <c r="G680" s="39" t="s">
        <v>25</v>
      </c>
      <c r="H680" s="18" t="s">
        <v>34</v>
      </c>
      <c r="I680" s="31">
        <v>836874</v>
      </c>
      <c r="J680" s="43">
        <v>923527.28</v>
      </c>
      <c r="K680" s="44">
        <v>923527.28</v>
      </c>
      <c r="L680" s="32">
        <f t="shared" si="86"/>
        <v>836874</v>
      </c>
      <c r="M680" s="43"/>
      <c r="N680" s="43"/>
      <c r="O680" s="32"/>
      <c r="P680" s="42">
        <f t="shared" si="84"/>
        <v>334749.59999999998</v>
      </c>
      <c r="Q680" s="34"/>
      <c r="R680" s="34"/>
      <c r="S680" s="35">
        <v>46021</v>
      </c>
      <c r="T680" s="42"/>
      <c r="U680" s="36"/>
      <c r="V680" s="34"/>
      <c r="W680" s="37"/>
    </row>
    <row r="681" spans="1:23" s="29" customFormat="1" ht="30" customHeight="1" x14ac:dyDescent="0.2">
      <c r="A681" s="24">
        <f t="shared" si="89"/>
        <v>677</v>
      </c>
      <c r="B681" s="24">
        <v>2025</v>
      </c>
      <c r="C681" s="30" t="s">
        <v>459</v>
      </c>
      <c r="D681" s="30" t="s">
        <v>766</v>
      </c>
      <c r="E681" s="38" t="s">
        <v>783</v>
      </c>
      <c r="F681" s="18" t="s">
        <v>784</v>
      </c>
      <c r="G681" s="39" t="s">
        <v>25</v>
      </c>
      <c r="H681" s="18" t="s">
        <v>34</v>
      </c>
      <c r="I681" s="31">
        <v>668496</v>
      </c>
      <c r="J681" s="43">
        <v>737714.75</v>
      </c>
      <c r="K681" s="44">
        <v>737714.75</v>
      </c>
      <c r="L681" s="32">
        <f t="shared" si="86"/>
        <v>668496</v>
      </c>
      <c r="M681" s="43"/>
      <c r="N681" s="43"/>
      <c r="O681" s="32"/>
      <c r="P681" s="42">
        <f t="shared" si="84"/>
        <v>267398.40000000002</v>
      </c>
      <c r="Q681" s="34"/>
      <c r="R681" s="34"/>
      <c r="S681" s="35">
        <v>46021</v>
      </c>
      <c r="T681" s="42"/>
      <c r="U681" s="36"/>
      <c r="V681" s="34"/>
      <c r="W681" s="37"/>
    </row>
    <row r="682" spans="1:23" s="29" customFormat="1" ht="30" customHeight="1" x14ac:dyDescent="0.2">
      <c r="A682" s="24">
        <f t="shared" si="89"/>
        <v>678</v>
      </c>
      <c r="B682" s="24">
        <v>2025</v>
      </c>
      <c r="C682" s="30" t="s">
        <v>459</v>
      </c>
      <c r="D682" s="30" t="s">
        <v>766</v>
      </c>
      <c r="E682" s="38" t="s">
        <v>785</v>
      </c>
      <c r="F682" s="18" t="s">
        <v>786</v>
      </c>
      <c r="G682" s="39" t="s">
        <v>25</v>
      </c>
      <c r="H682" s="18" t="s">
        <v>34</v>
      </c>
      <c r="I682" s="31">
        <v>542868</v>
      </c>
      <c r="J682" s="43">
        <v>599078.72</v>
      </c>
      <c r="K682" s="44">
        <v>599078.72</v>
      </c>
      <c r="L682" s="32">
        <f t="shared" si="86"/>
        <v>542868</v>
      </c>
      <c r="M682" s="43"/>
      <c r="N682" s="43"/>
      <c r="O682" s="32"/>
      <c r="P682" s="42">
        <f t="shared" si="84"/>
        <v>217147.2</v>
      </c>
      <c r="Q682" s="34"/>
      <c r="R682" s="34"/>
      <c r="S682" s="35">
        <v>46021</v>
      </c>
      <c r="T682" s="42"/>
      <c r="U682" s="36"/>
      <c r="V682" s="34"/>
      <c r="W682" s="37"/>
    </row>
    <row r="683" spans="1:23" s="29" customFormat="1" ht="30" customHeight="1" x14ac:dyDescent="0.2">
      <c r="A683" s="24">
        <f t="shared" si="89"/>
        <v>679</v>
      </c>
      <c r="B683" s="24">
        <v>2025</v>
      </c>
      <c r="C683" s="30" t="s">
        <v>459</v>
      </c>
      <c r="D683" s="30" t="s">
        <v>766</v>
      </c>
      <c r="E683" s="38" t="s">
        <v>787</v>
      </c>
      <c r="F683" s="18" t="s">
        <v>788</v>
      </c>
      <c r="G683" s="39" t="s">
        <v>25</v>
      </c>
      <c r="H683" s="18" t="s">
        <v>34</v>
      </c>
      <c r="I683" s="31">
        <v>675678</v>
      </c>
      <c r="J683" s="43">
        <v>745640.4</v>
      </c>
      <c r="K683" s="44">
        <v>745640.4</v>
      </c>
      <c r="L683" s="32">
        <f t="shared" si="86"/>
        <v>675678</v>
      </c>
      <c r="M683" s="43"/>
      <c r="N683" s="43"/>
      <c r="O683" s="32"/>
      <c r="P683" s="42">
        <f t="shared" si="84"/>
        <v>270271.2</v>
      </c>
      <c r="Q683" s="34"/>
      <c r="R683" s="34"/>
      <c r="S683" s="35">
        <v>46021</v>
      </c>
      <c r="T683" s="42"/>
      <c r="U683" s="36"/>
      <c r="V683" s="34"/>
      <c r="W683" s="37"/>
    </row>
    <row r="684" spans="1:23" s="29" customFormat="1" ht="30" customHeight="1" x14ac:dyDescent="0.2">
      <c r="A684" s="24">
        <f t="shared" si="89"/>
        <v>680</v>
      </c>
      <c r="B684" s="24">
        <v>2025</v>
      </c>
      <c r="C684" s="30" t="s">
        <v>459</v>
      </c>
      <c r="D684" s="30" t="s">
        <v>766</v>
      </c>
      <c r="E684" s="38" t="s">
        <v>789</v>
      </c>
      <c r="F684" s="18" t="s">
        <v>790</v>
      </c>
      <c r="G684" s="39" t="s">
        <v>25</v>
      </c>
      <c r="H684" s="18" t="s">
        <v>34</v>
      </c>
      <c r="I684" s="31">
        <v>687876</v>
      </c>
      <c r="J684" s="43">
        <v>759101.43</v>
      </c>
      <c r="K684" s="44">
        <v>759101.43</v>
      </c>
      <c r="L684" s="32">
        <f t="shared" si="86"/>
        <v>687876</v>
      </c>
      <c r="M684" s="43"/>
      <c r="N684" s="43"/>
      <c r="O684" s="32"/>
      <c r="P684" s="42">
        <f t="shared" si="84"/>
        <v>275150.40000000002</v>
      </c>
      <c r="Q684" s="34"/>
      <c r="R684" s="34"/>
      <c r="S684" s="35">
        <v>46021</v>
      </c>
      <c r="T684" s="42"/>
      <c r="U684" s="36"/>
      <c r="V684" s="34"/>
      <c r="W684" s="37"/>
    </row>
    <row r="685" spans="1:23" s="29" customFormat="1" ht="30" customHeight="1" x14ac:dyDescent="0.2">
      <c r="A685" s="24">
        <f t="shared" si="89"/>
        <v>681</v>
      </c>
      <c r="B685" s="24">
        <v>2025</v>
      </c>
      <c r="C685" s="30" t="s">
        <v>459</v>
      </c>
      <c r="D685" s="30" t="s">
        <v>766</v>
      </c>
      <c r="E685" s="38" t="s">
        <v>791</v>
      </c>
      <c r="F685" s="18" t="s">
        <v>792</v>
      </c>
      <c r="G685" s="39" t="s">
        <v>25</v>
      </c>
      <c r="H685" s="18" t="s">
        <v>34</v>
      </c>
      <c r="I685" s="31">
        <v>836874</v>
      </c>
      <c r="J685" s="43">
        <v>923527.28</v>
      </c>
      <c r="K685" s="44">
        <v>923527.28</v>
      </c>
      <c r="L685" s="32">
        <f t="shared" si="86"/>
        <v>836874</v>
      </c>
      <c r="M685" s="43"/>
      <c r="N685" s="43"/>
      <c r="O685" s="32"/>
      <c r="P685" s="42">
        <f t="shared" ref="P685:P748" si="90">L685/2.5</f>
        <v>334749.59999999998</v>
      </c>
      <c r="Q685" s="34"/>
      <c r="R685" s="34"/>
      <c r="S685" s="35">
        <v>46021</v>
      </c>
      <c r="T685" s="42"/>
      <c r="U685" s="36"/>
      <c r="V685" s="34"/>
      <c r="W685" s="37"/>
    </row>
    <row r="686" spans="1:23" s="29" customFormat="1" ht="30" customHeight="1" x14ac:dyDescent="0.2">
      <c r="A686" s="24">
        <f t="shared" si="89"/>
        <v>682</v>
      </c>
      <c r="B686" s="24">
        <v>2025</v>
      </c>
      <c r="C686" s="30" t="s">
        <v>459</v>
      </c>
      <c r="D686" s="30" t="s">
        <v>766</v>
      </c>
      <c r="E686" s="38" t="s">
        <v>793</v>
      </c>
      <c r="F686" s="18" t="s">
        <v>794</v>
      </c>
      <c r="G686" s="39" t="s">
        <v>25</v>
      </c>
      <c r="H686" s="18" t="s">
        <v>34</v>
      </c>
      <c r="I686" s="31">
        <v>668496</v>
      </c>
      <c r="J686" s="43">
        <v>737714.75</v>
      </c>
      <c r="K686" s="44">
        <v>737714.75</v>
      </c>
      <c r="L686" s="32">
        <f t="shared" si="86"/>
        <v>668496</v>
      </c>
      <c r="M686" s="43"/>
      <c r="N686" s="43"/>
      <c r="O686" s="32"/>
      <c r="P686" s="42">
        <f t="shared" si="90"/>
        <v>267398.40000000002</v>
      </c>
      <c r="Q686" s="34"/>
      <c r="R686" s="34"/>
      <c r="S686" s="35">
        <v>46021</v>
      </c>
      <c r="T686" s="42"/>
      <c r="U686" s="36"/>
      <c r="V686" s="34"/>
      <c r="W686" s="37"/>
    </row>
    <row r="687" spans="1:23" s="29" customFormat="1" ht="30" customHeight="1" x14ac:dyDescent="0.2">
      <c r="A687" s="24">
        <f t="shared" si="89"/>
        <v>683</v>
      </c>
      <c r="B687" s="24">
        <v>2025</v>
      </c>
      <c r="C687" s="30" t="s">
        <v>459</v>
      </c>
      <c r="D687" s="30" t="s">
        <v>766</v>
      </c>
      <c r="E687" s="38" t="s">
        <v>795</v>
      </c>
      <c r="F687" s="18" t="s">
        <v>796</v>
      </c>
      <c r="G687" s="39" t="s">
        <v>25</v>
      </c>
      <c r="H687" s="18" t="s">
        <v>34</v>
      </c>
      <c r="I687" s="31">
        <v>836874</v>
      </c>
      <c r="J687" s="43">
        <v>923527.28</v>
      </c>
      <c r="K687" s="44">
        <v>923527.28</v>
      </c>
      <c r="L687" s="32">
        <f t="shared" si="86"/>
        <v>836874</v>
      </c>
      <c r="M687" s="43"/>
      <c r="N687" s="43"/>
      <c r="O687" s="32"/>
      <c r="P687" s="42">
        <f t="shared" si="90"/>
        <v>334749.59999999998</v>
      </c>
      <c r="Q687" s="34"/>
      <c r="R687" s="34"/>
      <c r="S687" s="35">
        <v>46021</v>
      </c>
      <c r="T687" s="42"/>
      <c r="U687" s="36"/>
      <c r="V687" s="34"/>
      <c r="W687" s="37"/>
    </row>
    <row r="688" spans="1:23" s="29" customFormat="1" ht="30" customHeight="1" x14ac:dyDescent="0.2">
      <c r="A688" s="24">
        <f t="shared" si="89"/>
        <v>684</v>
      </c>
      <c r="B688" s="24">
        <v>2025</v>
      </c>
      <c r="C688" s="30" t="s">
        <v>459</v>
      </c>
      <c r="D688" s="30" t="s">
        <v>766</v>
      </c>
      <c r="E688" s="38" t="s">
        <v>797</v>
      </c>
      <c r="F688" s="18" t="s">
        <v>798</v>
      </c>
      <c r="G688" s="39" t="s">
        <v>25</v>
      </c>
      <c r="H688" s="18" t="s">
        <v>34</v>
      </c>
      <c r="I688" s="31">
        <v>675678</v>
      </c>
      <c r="J688" s="43">
        <v>745640.4</v>
      </c>
      <c r="K688" s="44">
        <v>745640.4</v>
      </c>
      <c r="L688" s="32">
        <f t="shared" si="86"/>
        <v>675678</v>
      </c>
      <c r="M688" s="43"/>
      <c r="N688" s="43"/>
      <c r="O688" s="32"/>
      <c r="P688" s="42">
        <f t="shared" si="90"/>
        <v>270271.2</v>
      </c>
      <c r="Q688" s="34"/>
      <c r="R688" s="34"/>
      <c r="S688" s="35">
        <v>46021</v>
      </c>
      <c r="T688" s="42"/>
      <c r="U688" s="36"/>
      <c r="V688" s="34"/>
      <c r="W688" s="37"/>
    </row>
    <row r="689" spans="1:23" s="29" customFormat="1" ht="30" customHeight="1" x14ac:dyDescent="0.2">
      <c r="A689" s="24">
        <f t="shared" si="89"/>
        <v>685</v>
      </c>
      <c r="B689" s="24">
        <v>2025</v>
      </c>
      <c r="C689" s="30" t="s">
        <v>459</v>
      </c>
      <c r="D689" s="30" t="s">
        <v>766</v>
      </c>
      <c r="E689" s="38" t="s">
        <v>799</v>
      </c>
      <c r="F689" s="18" t="s">
        <v>800</v>
      </c>
      <c r="G689" s="39" t="s">
        <v>25</v>
      </c>
      <c r="H689" s="18" t="s">
        <v>34</v>
      </c>
      <c r="I689" s="31">
        <v>836874</v>
      </c>
      <c r="J689" s="43">
        <v>923527.28</v>
      </c>
      <c r="K689" s="44">
        <v>923527.28</v>
      </c>
      <c r="L689" s="32">
        <f t="shared" si="86"/>
        <v>836874</v>
      </c>
      <c r="M689" s="43"/>
      <c r="N689" s="43"/>
      <c r="O689" s="32"/>
      <c r="P689" s="42">
        <f t="shared" si="90"/>
        <v>334749.59999999998</v>
      </c>
      <c r="Q689" s="34"/>
      <c r="R689" s="34"/>
      <c r="S689" s="35">
        <v>46021</v>
      </c>
      <c r="T689" s="42"/>
      <c r="U689" s="36"/>
      <c r="V689" s="34"/>
      <c r="W689" s="37"/>
    </row>
    <row r="690" spans="1:23" s="29" customFormat="1" ht="30" customHeight="1" x14ac:dyDescent="0.2">
      <c r="A690" s="24">
        <f t="shared" si="89"/>
        <v>686</v>
      </c>
      <c r="B690" s="24">
        <v>2025</v>
      </c>
      <c r="C690" s="30" t="s">
        <v>459</v>
      </c>
      <c r="D690" s="30" t="s">
        <v>766</v>
      </c>
      <c r="E690" s="38" t="s">
        <v>801</v>
      </c>
      <c r="F690" s="18" t="s">
        <v>802</v>
      </c>
      <c r="G690" s="39" t="s">
        <v>25</v>
      </c>
      <c r="H690" s="18" t="s">
        <v>34</v>
      </c>
      <c r="I690" s="31">
        <v>836874</v>
      </c>
      <c r="J690" s="43">
        <v>923527.28</v>
      </c>
      <c r="K690" s="44">
        <v>923527.28</v>
      </c>
      <c r="L690" s="32">
        <f t="shared" si="86"/>
        <v>836874</v>
      </c>
      <c r="M690" s="43"/>
      <c r="N690" s="43"/>
      <c r="O690" s="32"/>
      <c r="P690" s="42">
        <f t="shared" si="90"/>
        <v>334749.59999999998</v>
      </c>
      <c r="Q690" s="34"/>
      <c r="R690" s="34"/>
      <c r="S690" s="35">
        <v>46021</v>
      </c>
      <c r="T690" s="42"/>
      <c r="U690" s="36"/>
      <c r="V690" s="34"/>
      <c r="W690" s="37"/>
    </row>
    <row r="691" spans="1:23" s="29" customFormat="1" ht="30" customHeight="1" x14ac:dyDescent="0.2">
      <c r="A691" s="24">
        <f t="shared" si="89"/>
        <v>687</v>
      </c>
      <c r="B691" s="24">
        <v>2025</v>
      </c>
      <c r="C691" s="30" t="s">
        <v>459</v>
      </c>
      <c r="D691" s="30" t="s">
        <v>766</v>
      </c>
      <c r="E691" s="38" t="s">
        <v>803</v>
      </c>
      <c r="F691" s="18" t="s">
        <v>804</v>
      </c>
      <c r="G691" s="39" t="s">
        <v>25</v>
      </c>
      <c r="H691" s="18" t="s">
        <v>34</v>
      </c>
      <c r="I691" s="31">
        <v>675678</v>
      </c>
      <c r="J691" s="43">
        <v>745640.4</v>
      </c>
      <c r="K691" s="44">
        <v>745640.4</v>
      </c>
      <c r="L691" s="32">
        <f t="shared" si="86"/>
        <v>675678</v>
      </c>
      <c r="M691" s="43"/>
      <c r="N691" s="43"/>
      <c r="O691" s="32"/>
      <c r="P691" s="42">
        <f t="shared" si="90"/>
        <v>270271.2</v>
      </c>
      <c r="Q691" s="34"/>
      <c r="R691" s="34"/>
      <c r="S691" s="35">
        <v>46021</v>
      </c>
      <c r="T691" s="42"/>
      <c r="U691" s="36"/>
      <c r="V691" s="34"/>
      <c r="W691" s="37"/>
    </row>
    <row r="692" spans="1:23" s="29" customFormat="1" ht="30" customHeight="1" x14ac:dyDescent="0.2">
      <c r="A692" s="24">
        <f t="shared" si="89"/>
        <v>688</v>
      </c>
      <c r="B692" s="24">
        <v>2025</v>
      </c>
      <c r="C692" s="30" t="s">
        <v>459</v>
      </c>
      <c r="D692" s="38" t="s">
        <v>805</v>
      </c>
      <c r="E692" s="38" t="s">
        <v>806</v>
      </c>
      <c r="F692" s="18" t="s">
        <v>807</v>
      </c>
      <c r="G692" s="39" t="s">
        <v>25</v>
      </c>
      <c r="H692" s="18" t="s">
        <v>34</v>
      </c>
      <c r="I692" s="31">
        <v>687876</v>
      </c>
      <c r="J692" s="43">
        <v>759101.43</v>
      </c>
      <c r="K692" s="44">
        <v>759101.43</v>
      </c>
      <c r="L692" s="32">
        <f t="shared" si="86"/>
        <v>687876</v>
      </c>
      <c r="M692" s="43"/>
      <c r="N692" s="43"/>
      <c r="O692" s="32"/>
      <c r="P692" s="42">
        <f t="shared" si="90"/>
        <v>275150.40000000002</v>
      </c>
      <c r="Q692" s="34"/>
      <c r="R692" s="34"/>
      <c r="S692" s="35">
        <v>46021</v>
      </c>
      <c r="T692" s="42"/>
      <c r="U692" s="36"/>
      <c r="V692" s="34"/>
      <c r="W692" s="37"/>
    </row>
    <row r="693" spans="1:23" s="29" customFormat="1" ht="30" customHeight="1" x14ac:dyDescent="0.2">
      <c r="A693" s="24">
        <f t="shared" si="89"/>
        <v>689</v>
      </c>
      <c r="B693" s="24">
        <v>2025</v>
      </c>
      <c r="C693" s="30" t="s">
        <v>459</v>
      </c>
      <c r="D693" s="30" t="s">
        <v>805</v>
      </c>
      <c r="E693" s="38" t="s">
        <v>808</v>
      </c>
      <c r="F693" s="18" t="s">
        <v>809</v>
      </c>
      <c r="G693" s="39" t="s">
        <v>25</v>
      </c>
      <c r="H693" s="18" t="s">
        <v>34</v>
      </c>
      <c r="I693" s="31">
        <v>687876</v>
      </c>
      <c r="J693" s="43">
        <v>759101.43</v>
      </c>
      <c r="K693" s="44">
        <v>759101.43</v>
      </c>
      <c r="L693" s="32">
        <f t="shared" si="86"/>
        <v>687876</v>
      </c>
      <c r="M693" s="43"/>
      <c r="N693" s="43"/>
      <c r="O693" s="32"/>
      <c r="P693" s="42">
        <f t="shared" si="90"/>
        <v>275150.40000000002</v>
      </c>
      <c r="Q693" s="34"/>
      <c r="R693" s="34"/>
      <c r="S693" s="35">
        <v>46021</v>
      </c>
      <c r="T693" s="42"/>
      <c r="U693" s="36"/>
      <c r="V693" s="34"/>
      <c r="W693" s="37"/>
    </row>
    <row r="694" spans="1:23" s="29" customFormat="1" ht="30" customHeight="1" x14ac:dyDescent="0.2">
      <c r="A694" s="24">
        <f t="shared" si="89"/>
        <v>690</v>
      </c>
      <c r="B694" s="24">
        <v>2025</v>
      </c>
      <c r="C694" s="30" t="s">
        <v>459</v>
      </c>
      <c r="D694" s="30" t="s">
        <v>810</v>
      </c>
      <c r="E694" s="30" t="s">
        <v>811</v>
      </c>
      <c r="F694" s="25" t="s">
        <v>812</v>
      </c>
      <c r="G694" s="24" t="s">
        <v>173</v>
      </c>
      <c r="H694" s="25" t="s">
        <v>31</v>
      </c>
      <c r="I694" s="32">
        <v>52000</v>
      </c>
      <c r="J694" s="32">
        <v>52000</v>
      </c>
      <c r="K694" s="27">
        <v>52000</v>
      </c>
      <c r="L694" s="32"/>
      <c r="M694" s="32"/>
      <c r="N694" s="32"/>
      <c r="O694" s="32"/>
      <c r="P694" s="42"/>
      <c r="Q694" s="34"/>
      <c r="R694" s="34"/>
      <c r="S694" s="35">
        <v>46021</v>
      </c>
      <c r="T694" s="42"/>
      <c r="U694" s="36"/>
      <c r="V694" s="34"/>
      <c r="W694" s="37"/>
    </row>
    <row r="695" spans="1:23" s="29" customFormat="1" ht="30" customHeight="1" x14ac:dyDescent="0.2">
      <c r="A695" s="24">
        <f t="shared" si="89"/>
        <v>691</v>
      </c>
      <c r="B695" s="24">
        <v>2025</v>
      </c>
      <c r="C695" s="30" t="s">
        <v>459</v>
      </c>
      <c r="D695" s="30" t="s">
        <v>810</v>
      </c>
      <c r="E695" s="38" t="s">
        <v>813</v>
      </c>
      <c r="F695" s="18" t="s">
        <v>814</v>
      </c>
      <c r="G695" s="39" t="s">
        <v>25</v>
      </c>
      <c r="H695" s="18" t="s">
        <v>96</v>
      </c>
      <c r="I695" s="31">
        <v>12375981.690609599</v>
      </c>
      <c r="J695" s="43">
        <v>13657440.34</v>
      </c>
      <c r="K695" s="44">
        <f>J695-M695</f>
        <v>5416999.6799999997</v>
      </c>
      <c r="L695" s="32">
        <f t="shared" si="86"/>
        <v>12375981.690609599</v>
      </c>
      <c r="M695" s="43">
        <v>8240440.6600000001</v>
      </c>
      <c r="N695" s="43">
        <f t="shared" ref="N695:N756" si="91">J695*0.0214</f>
        <v>292269.223276</v>
      </c>
      <c r="O695" s="32"/>
      <c r="P695" s="42">
        <f t="shared" si="90"/>
        <v>4950392.6762438398</v>
      </c>
      <c r="Q695" s="34"/>
      <c r="R695" s="34"/>
      <c r="S695" s="35">
        <v>46021</v>
      </c>
      <c r="T695" s="42"/>
      <c r="U695" s="36"/>
      <c r="V695" s="34"/>
      <c r="W695" s="37"/>
    </row>
    <row r="696" spans="1:23" s="29" customFormat="1" ht="30" customHeight="1" x14ac:dyDescent="0.2">
      <c r="A696" s="24">
        <f t="shared" si="89"/>
        <v>692</v>
      </c>
      <c r="B696" s="24">
        <v>2025</v>
      </c>
      <c r="C696" s="30" t="s">
        <v>459</v>
      </c>
      <c r="D696" s="30" t="s">
        <v>810</v>
      </c>
      <c r="E696" s="38" t="s">
        <v>815</v>
      </c>
      <c r="F696" s="18" t="s">
        <v>816</v>
      </c>
      <c r="G696" s="39" t="s">
        <v>25</v>
      </c>
      <c r="H696" s="18" t="s">
        <v>26</v>
      </c>
      <c r="I696" s="31">
        <v>3129045.6298608002</v>
      </c>
      <c r="J696" s="43">
        <v>3453039.53</v>
      </c>
      <c r="K696" s="44">
        <v>3453039.53</v>
      </c>
      <c r="L696" s="32">
        <f t="shared" si="86"/>
        <v>3129045.6298608002</v>
      </c>
      <c r="M696" s="43"/>
      <c r="N696" s="43">
        <f t="shared" si="91"/>
        <v>73895.045941999997</v>
      </c>
      <c r="O696" s="32"/>
      <c r="P696" s="42">
        <f t="shared" si="90"/>
        <v>1251618.25194432</v>
      </c>
      <c r="Q696" s="34"/>
      <c r="R696" s="34"/>
      <c r="S696" s="35">
        <v>46021</v>
      </c>
      <c r="T696" s="42"/>
      <c r="U696" s="36"/>
      <c r="V696" s="34"/>
      <c r="W696" s="37"/>
    </row>
    <row r="697" spans="1:23" s="29" customFormat="1" ht="30" customHeight="1" x14ac:dyDescent="0.2">
      <c r="A697" s="24">
        <f t="shared" si="89"/>
        <v>693</v>
      </c>
      <c r="B697" s="24">
        <v>2025</v>
      </c>
      <c r="C697" s="30" t="s">
        <v>459</v>
      </c>
      <c r="D697" s="30" t="s">
        <v>810</v>
      </c>
      <c r="E697" s="38" t="s">
        <v>815</v>
      </c>
      <c r="F697" s="18" t="s">
        <v>816</v>
      </c>
      <c r="G697" s="39" t="s">
        <v>25</v>
      </c>
      <c r="H697" s="18" t="s">
        <v>96</v>
      </c>
      <c r="I697" s="31">
        <v>5436615.4798650239</v>
      </c>
      <c r="J697" s="43">
        <v>5999544.3899999997</v>
      </c>
      <c r="K697" s="44">
        <f t="shared" ref="K697:K700" si="92">J697-M697</f>
        <v>1841308.9799999995</v>
      </c>
      <c r="L697" s="32">
        <f t="shared" si="86"/>
        <v>5436615.4798650239</v>
      </c>
      <c r="M697" s="43">
        <v>4158235.41</v>
      </c>
      <c r="N697" s="43">
        <f t="shared" si="91"/>
        <v>128390.24994599998</v>
      </c>
      <c r="O697" s="32"/>
      <c r="P697" s="42">
        <f t="shared" si="90"/>
        <v>2174646.1919460096</v>
      </c>
      <c r="Q697" s="34"/>
      <c r="R697" s="34"/>
      <c r="S697" s="35">
        <v>46021</v>
      </c>
      <c r="T697" s="42"/>
      <c r="U697" s="36"/>
      <c r="V697" s="34"/>
      <c r="W697" s="37"/>
    </row>
    <row r="698" spans="1:23" s="29" customFormat="1" ht="30" customHeight="1" x14ac:dyDescent="0.2">
      <c r="A698" s="24">
        <f t="shared" si="89"/>
        <v>694</v>
      </c>
      <c r="B698" s="24">
        <v>2025</v>
      </c>
      <c r="C698" s="30" t="s">
        <v>459</v>
      </c>
      <c r="D698" s="30" t="s">
        <v>810</v>
      </c>
      <c r="E698" s="38" t="s">
        <v>817</v>
      </c>
      <c r="F698" s="18" t="s">
        <v>818</v>
      </c>
      <c r="G698" s="39" t="s">
        <v>25</v>
      </c>
      <c r="H698" s="18" t="s">
        <v>96</v>
      </c>
      <c r="I698" s="31">
        <v>5766208.5613941113</v>
      </c>
      <c r="J698" s="43">
        <v>6363264.8600000003</v>
      </c>
      <c r="K698" s="44">
        <f t="shared" si="92"/>
        <v>378648.59000000078</v>
      </c>
      <c r="L698" s="32">
        <f t="shared" si="86"/>
        <v>5766208.5613941113</v>
      </c>
      <c r="M698" s="62">
        <v>5984616.2699999996</v>
      </c>
      <c r="N698" s="43">
        <f t="shared" si="91"/>
        <v>136173.86800399999</v>
      </c>
      <c r="O698" s="32"/>
      <c r="P698" s="42">
        <f t="shared" si="90"/>
        <v>2306483.4245576444</v>
      </c>
      <c r="Q698" s="34"/>
      <c r="R698" s="34"/>
      <c r="S698" s="35">
        <v>46021</v>
      </c>
      <c r="T698" s="42"/>
      <c r="U698" s="36"/>
      <c r="V698" s="34"/>
      <c r="W698" s="37"/>
    </row>
    <row r="699" spans="1:23" s="29" customFormat="1" ht="30" customHeight="1" x14ac:dyDescent="0.2">
      <c r="A699" s="24">
        <f t="shared" si="89"/>
        <v>695</v>
      </c>
      <c r="B699" s="24">
        <v>2025</v>
      </c>
      <c r="C699" s="30" t="s">
        <v>459</v>
      </c>
      <c r="D699" s="30" t="s">
        <v>810</v>
      </c>
      <c r="E699" s="38" t="s">
        <v>817</v>
      </c>
      <c r="F699" s="18" t="s">
        <v>818</v>
      </c>
      <c r="G699" s="39" t="s">
        <v>25</v>
      </c>
      <c r="H699" s="18" t="s">
        <v>26</v>
      </c>
      <c r="I699" s="31">
        <v>7400530.3586947192</v>
      </c>
      <c r="J699" s="43">
        <v>8166810.8700000001</v>
      </c>
      <c r="K699" s="44">
        <v>8166810.8700000001</v>
      </c>
      <c r="L699" s="32">
        <f t="shared" si="86"/>
        <v>7400530.3586947192</v>
      </c>
      <c r="M699" s="43"/>
      <c r="N699" s="43">
        <f t="shared" si="91"/>
        <v>174769.752618</v>
      </c>
      <c r="O699" s="32"/>
      <c r="P699" s="42">
        <f t="shared" si="90"/>
        <v>2960212.1434778878</v>
      </c>
      <c r="Q699" s="34"/>
      <c r="R699" s="34"/>
      <c r="S699" s="35">
        <v>46021</v>
      </c>
      <c r="T699" s="42"/>
      <c r="U699" s="36"/>
      <c r="V699" s="34"/>
      <c r="W699" s="37"/>
    </row>
    <row r="700" spans="1:23" s="29" customFormat="1" ht="30" customHeight="1" x14ac:dyDescent="0.2">
      <c r="A700" s="24">
        <f t="shared" si="89"/>
        <v>696</v>
      </c>
      <c r="B700" s="24">
        <v>2025</v>
      </c>
      <c r="C700" s="30" t="s">
        <v>459</v>
      </c>
      <c r="D700" s="30" t="s">
        <v>810</v>
      </c>
      <c r="E700" s="38" t="s">
        <v>819</v>
      </c>
      <c r="F700" s="18" t="s">
        <v>820</v>
      </c>
      <c r="G700" s="39" t="s">
        <v>25</v>
      </c>
      <c r="H700" s="18" t="s">
        <v>96</v>
      </c>
      <c r="I700" s="31">
        <v>5689176.3741446398</v>
      </c>
      <c r="J700" s="43">
        <v>6278256.4500000002</v>
      </c>
      <c r="K700" s="44">
        <f t="shared" si="92"/>
        <v>337689.91999999993</v>
      </c>
      <c r="L700" s="32">
        <f t="shared" si="86"/>
        <v>5689176.3741446398</v>
      </c>
      <c r="M700" s="62">
        <v>5940566.5300000003</v>
      </c>
      <c r="N700" s="43">
        <f t="shared" si="91"/>
        <v>134354.68802999999</v>
      </c>
      <c r="O700" s="32"/>
      <c r="P700" s="42">
        <f t="shared" si="90"/>
        <v>2275670.5496578561</v>
      </c>
      <c r="Q700" s="34"/>
      <c r="R700" s="34"/>
      <c r="S700" s="35">
        <v>46021</v>
      </c>
      <c r="T700" s="42"/>
      <c r="U700" s="36"/>
      <c r="V700" s="34"/>
      <c r="W700" s="37"/>
    </row>
    <row r="701" spans="1:23" s="29" customFormat="1" ht="30" customHeight="1" x14ac:dyDescent="0.2">
      <c r="A701" s="24">
        <f t="shared" si="89"/>
        <v>697</v>
      </c>
      <c r="B701" s="24">
        <v>2025</v>
      </c>
      <c r="C701" s="30" t="s">
        <v>459</v>
      </c>
      <c r="D701" s="30" t="s">
        <v>810</v>
      </c>
      <c r="E701" s="38" t="s">
        <v>819</v>
      </c>
      <c r="F701" s="18" t="s">
        <v>820</v>
      </c>
      <c r="G701" s="39" t="s">
        <v>25</v>
      </c>
      <c r="H701" s="18" t="s">
        <v>26</v>
      </c>
      <c r="I701" s="31">
        <v>5470361.8982159989</v>
      </c>
      <c r="J701" s="43">
        <v>6036785.0499999998</v>
      </c>
      <c r="K701" s="44">
        <v>6036785.0499999998</v>
      </c>
      <c r="L701" s="32">
        <f t="shared" si="86"/>
        <v>5470361.8982159989</v>
      </c>
      <c r="M701" s="43"/>
      <c r="N701" s="43">
        <f t="shared" si="91"/>
        <v>129187.20006999999</v>
      </c>
      <c r="O701" s="32"/>
      <c r="P701" s="42">
        <f t="shared" si="90"/>
        <v>2188144.7592863995</v>
      </c>
      <c r="Q701" s="34"/>
      <c r="R701" s="34"/>
      <c r="S701" s="35">
        <v>46021</v>
      </c>
      <c r="T701" s="42"/>
      <c r="U701" s="36"/>
      <c r="V701" s="34"/>
      <c r="W701" s="37"/>
    </row>
    <row r="702" spans="1:23" ht="30" customHeight="1" x14ac:dyDescent="0.2">
      <c r="A702" s="24">
        <f t="shared" si="89"/>
        <v>698</v>
      </c>
      <c r="B702" s="39">
        <v>2023</v>
      </c>
      <c r="C702" s="38" t="s">
        <v>459</v>
      </c>
      <c r="D702" s="38" t="s">
        <v>810</v>
      </c>
      <c r="E702" s="38" t="s">
        <v>821</v>
      </c>
      <c r="F702" s="18" t="s">
        <v>822</v>
      </c>
      <c r="G702" s="39" t="s">
        <v>25</v>
      </c>
      <c r="H702" s="18" t="s">
        <v>26</v>
      </c>
      <c r="I702" s="31">
        <v>3650274</v>
      </c>
      <c r="J702" s="32">
        <v>4658077</v>
      </c>
      <c r="K702" s="32">
        <v>4658077</v>
      </c>
      <c r="L702" s="32">
        <f t="shared" si="86"/>
        <v>3650274</v>
      </c>
      <c r="M702" s="32"/>
      <c r="N702" s="32">
        <f t="shared" si="91"/>
        <v>99682.847799999989</v>
      </c>
      <c r="O702" s="32"/>
      <c r="P702" s="34"/>
      <c r="Q702" s="34"/>
      <c r="R702" s="34"/>
      <c r="S702" s="35">
        <v>46021</v>
      </c>
      <c r="T702" s="46"/>
      <c r="U702" s="36"/>
      <c r="V702" s="46"/>
      <c r="W702" s="37"/>
    </row>
    <row r="703" spans="1:23" ht="30" customHeight="1" x14ac:dyDescent="0.2">
      <c r="A703" s="24">
        <f t="shared" si="89"/>
        <v>699</v>
      </c>
      <c r="B703" s="39">
        <v>2023</v>
      </c>
      <c r="C703" s="38" t="s">
        <v>459</v>
      </c>
      <c r="D703" s="38" t="s">
        <v>810</v>
      </c>
      <c r="E703" s="38" t="s">
        <v>821</v>
      </c>
      <c r="F703" s="18" t="s">
        <v>822</v>
      </c>
      <c r="G703" s="39" t="s">
        <v>25</v>
      </c>
      <c r="H703" s="18" t="s">
        <v>58</v>
      </c>
      <c r="I703" s="31">
        <v>8656078</v>
      </c>
      <c r="J703" s="32">
        <f t="shared" si="87"/>
        <v>8656078</v>
      </c>
      <c r="K703" s="32">
        <f t="shared" ref="K703:K766" si="93">IF(P703&gt;0,P703,L703)</f>
        <v>8656078</v>
      </c>
      <c r="L703" s="32">
        <f t="shared" si="86"/>
        <v>8656078</v>
      </c>
      <c r="M703" s="32"/>
      <c r="N703" s="32">
        <f t="shared" si="91"/>
        <v>185240.0692</v>
      </c>
      <c r="O703" s="32"/>
      <c r="P703" s="34"/>
      <c r="Q703" s="34"/>
      <c r="R703" s="34"/>
      <c r="S703" s="35">
        <v>46021</v>
      </c>
      <c r="T703" s="46"/>
      <c r="U703" s="36"/>
      <c r="V703" s="46"/>
      <c r="W703" s="37"/>
    </row>
    <row r="704" spans="1:23" ht="30" customHeight="1" x14ac:dyDescent="0.2">
      <c r="A704" s="24">
        <f t="shared" si="89"/>
        <v>700</v>
      </c>
      <c r="B704" s="39">
        <v>2023</v>
      </c>
      <c r="C704" s="38" t="s">
        <v>459</v>
      </c>
      <c r="D704" s="38" t="s">
        <v>810</v>
      </c>
      <c r="E704" s="38" t="s">
        <v>821</v>
      </c>
      <c r="F704" s="18" t="s">
        <v>822</v>
      </c>
      <c r="G704" s="39" t="s">
        <v>25</v>
      </c>
      <c r="H704" s="18" t="s">
        <v>59</v>
      </c>
      <c r="I704" s="31">
        <v>957652</v>
      </c>
      <c r="J704" s="32">
        <f t="shared" si="87"/>
        <v>957652</v>
      </c>
      <c r="K704" s="32">
        <f t="shared" si="93"/>
        <v>957652</v>
      </c>
      <c r="L704" s="32">
        <f t="shared" si="86"/>
        <v>957652</v>
      </c>
      <c r="M704" s="32"/>
      <c r="N704" s="32">
        <f t="shared" si="91"/>
        <v>20493.752799999998</v>
      </c>
      <c r="O704" s="32"/>
      <c r="P704" s="34"/>
      <c r="Q704" s="34"/>
      <c r="R704" s="34"/>
      <c r="S704" s="35">
        <v>46021</v>
      </c>
      <c r="T704" s="46"/>
      <c r="U704" s="36"/>
      <c r="V704" s="46"/>
      <c r="W704" s="37"/>
    </row>
    <row r="705" spans="1:23" ht="30" customHeight="1" x14ac:dyDescent="0.2">
      <c r="A705" s="24">
        <f t="shared" si="89"/>
        <v>701</v>
      </c>
      <c r="B705" s="39">
        <v>2023</v>
      </c>
      <c r="C705" s="38" t="s">
        <v>459</v>
      </c>
      <c r="D705" s="38" t="s">
        <v>810</v>
      </c>
      <c r="E705" s="38" t="s">
        <v>821</v>
      </c>
      <c r="F705" s="18" t="s">
        <v>822</v>
      </c>
      <c r="G705" s="39" t="s">
        <v>25</v>
      </c>
      <c r="H705" s="18" t="s">
        <v>45</v>
      </c>
      <c r="I705" s="31">
        <v>1257585</v>
      </c>
      <c r="J705" s="32">
        <f t="shared" si="87"/>
        <v>1257585</v>
      </c>
      <c r="K705" s="32">
        <f t="shared" si="93"/>
        <v>1257585</v>
      </c>
      <c r="L705" s="32">
        <f t="shared" si="86"/>
        <v>1257585</v>
      </c>
      <c r="M705" s="32"/>
      <c r="N705" s="32">
        <f t="shared" si="91"/>
        <v>26912.319</v>
      </c>
      <c r="O705" s="32"/>
      <c r="P705" s="34"/>
      <c r="Q705" s="34"/>
      <c r="R705" s="34"/>
      <c r="S705" s="35">
        <v>46021</v>
      </c>
      <c r="T705" s="46"/>
      <c r="U705" s="36"/>
      <c r="V705" s="46"/>
      <c r="W705" s="37"/>
    </row>
    <row r="706" spans="1:23" ht="30" customHeight="1" x14ac:dyDescent="0.2">
      <c r="A706" s="24">
        <f t="shared" si="89"/>
        <v>702</v>
      </c>
      <c r="B706" s="39">
        <v>2023</v>
      </c>
      <c r="C706" s="38" t="s">
        <v>459</v>
      </c>
      <c r="D706" s="38" t="s">
        <v>810</v>
      </c>
      <c r="E706" s="38" t="s">
        <v>821</v>
      </c>
      <c r="F706" s="18" t="s">
        <v>822</v>
      </c>
      <c r="G706" s="39" t="s">
        <v>25</v>
      </c>
      <c r="H706" s="18" t="s">
        <v>46</v>
      </c>
      <c r="I706" s="31">
        <v>2515170</v>
      </c>
      <c r="J706" s="32">
        <v>2617830</v>
      </c>
      <c r="K706" s="32">
        <v>2617830</v>
      </c>
      <c r="L706" s="32">
        <f t="shared" si="86"/>
        <v>2515170</v>
      </c>
      <c r="M706" s="32"/>
      <c r="N706" s="32">
        <f t="shared" si="91"/>
        <v>56021.561999999998</v>
      </c>
      <c r="O706" s="32"/>
      <c r="P706" s="34"/>
      <c r="Q706" s="34"/>
      <c r="R706" s="34"/>
      <c r="S706" s="35">
        <v>46021</v>
      </c>
      <c r="T706" s="46"/>
      <c r="U706" s="36"/>
      <c r="V706" s="46"/>
      <c r="W706" s="37"/>
    </row>
    <row r="707" spans="1:23" ht="30" customHeight="1" x14ac:dyDescent="0.2">
      <c r="A707" s="24">
        <f t="shared" si="89"/>
        <v>703</v>
      </c>
      <c r="B707" s="39">
        <v>2023</v>
      </c>
      <c r="C707" s="38" t="s">
        <v>459</v>
      </c>
      <c r="D707" s="38" t="s">
        <v>810</v>
      </c>
      <c r="E707" s="38" t="s">
        <v>821</v>
      </c>
      <c r="F707" s="18" t="s">
        <v>822</v>
      </c>
      <c r="G707" s="39" t="s">
        <v>25</v>
      </c>
      <c r="H707" s="18" t="s">
        <v>79</v>
      </c>
      <c r="I707" s="31">
        <v>3478733.75</v>
      </c>
      <c r="J707" s="32">
        <v>6835131.5999999996</v>
      </c>
      <c r="K707" s="32">
        <v>6835131.5999999996</v>
      </c>
      <c r="L707" s="32">
        <f t="shared" si="86"/>
        <v>3478733.75</v>
      </c>
      <c r="M707" s="32"/>
      <c r="N707" s="32">
        <f t="shared" si="91"/>
        <v>146271.81623999999</v>
      </c>
      <c r="O707" s="32"/>
      <c r="P707" s="34"/>
      <c r="Q707" s="34"/>
      <c r="R707" s="34"/>
      <c r="S707" s="35">
        <v>46021</v>
      </c>
      <c r="T707" s="46"/>
      <c r="U707" s="36"/>
      <c r="V707" s="46"/>
      <c r="W707" s="37"/>
    </row>
    <row r="708" spans="1:23" ht="30" customHeight="1" x14ac:dyDescent="0.2">
      <c r="A708" s="24">
        <f t="shared" si="89"/>
        <v>704</v>
      </c>
      <c r="B708" s="39">
        <v>2023</v>
      </c>
      <c r="C708" s="38" t="s">
        <v>459</v>
      </c>
      <c r="D708" s="38" t="s">
        <v>810</v>
      </c>
      <c r="E708" s="38" t="s">
        <v>821</v>
      </c>
      <c r="F708" s="18" t="s">
        <v>822</v>
      </c>
      <c r="G708" s="39" t="s">
        <v>25</v>
      </c>
      <c r="H708" s="18" t="s">
        <v>96</v>
      </c>
      <c r="I708" s="31">
        <v>7845264.4491474237</v>
      </c>
      <c r="J708" s="32">
        <v>8876480.4000000004</v>
      </c>
      <c r="K708" s="32">
        <v>8876480.4000000004</v>
      </c>
      <c r="L708" s="32">
        <f t="shared" si="86"/>
        <v>7845264.4491474237</v>
      </c>
      <c r="M708" s="32"/>
      <c r="N708" s="32">
        <f t="shared" si="91"/>
        <v>189956.68056000001</v>
      </c>
      <c r="O708" s="32"/>
      <c r="P708" s="34"/>
      <c r="Q708" s="34"/>
      <c r="R708" s="34"/>
      <c r="S708" s="35">
        <v>46021</v>
      </c>
      <c r="T708" s="46"/>
      <c r="U708" s="36"/>
      <c r="V708" s="46"/>
      <c r="W708" s="37"/>
    </row>
    <row r="709" spans="1:23" ht="30" customHeight="1" x14ac:dyDescent="0.2">
      <c r="A709" s="24">
        <f t="shared" si="89"/>
        <v>705</v>
      </c>
      <c r="B709" s="39">
        <v>2023</v>
      </c>
      <c r="C709" s="38" t="s">
        <v>459</v>
      </c>
      <c r="D709" s="38" t="s">
        <v>810</v>
      </c>
      <c r="E709" s="38" t="s">
        <v>821</v>
      </c>
      <c r="F709" s="18" t="s">
        <v>822</v>
      </c>
      <c r="G709" s="39" t="s">
        <v>25</v>
      </c>
      <c r="H709" s="18" t="s">
        <v>319</v>
      </c>
      <c r="I709" s="31">
        <v>700341</v>
      </c>
      <c r="J709" s="32">
        <f t="shared" si="87"/>
        <v>700341</v>
      </c>
      <c r="K709" s="32">
        <f t="shared" si="93"/>
        <v>700341</v>
      </c>
      <c r="L709" s="32">
        <f t="shared" si="86"/>
        <v>700341</v>
      </c>
      <c r="M709" s="32"/>
      <c r="N709" s="32"/>
      <c r="O709" s="32"/>
      <c r="P709" s="34"/>
      <c r="Q709" s="34"/>
      <c r="R709" s="34"/>
      <c r="S709" s="35">
        <v>46021</v>
      </c>
      <c r="T709" s="46"/>
      <c r="U709" s="36"/>
      <c r="V709" s="46"/>
      <c r="W709" s="37"/>
    </row>
    <row r="710" spans="1:23" ht="30" customHeight="1" x14ac:dyDescent="0.2">
      <c r="A710" s="24">
        <f t="shared" si="89"/>
        <v>706</v>
      </c>
      <c r="B710" s="39">
        <v>2023</v>
      </c>
      <c r="C710" s="38" t="s">
        <v>459</v>
      </c>
      <c r="D710" s="38" t="s">
        <v>810</v>
      </c>
      <c r="E710" s="38" t="s">
        <v>821</v>
      </c>
      <c r="F710" s="18" t="s">
        <v>822</v>
      </c>
      <c r="G710" s="39" t="s">
        <v>25</v>
      </c>
      <c r="H710" s="18" t="s">
        <v>50</v>
      </c>
      <c r="I710" s="31">
        <v>684603</v>
      </c>
      <c r="J710" s="32">
        <f t="shared" si="87"/>
        <v>684603</v>
      </c>
      <c r="K710" s="32">
        <f t="shared" si="93"/>
        <v>684603</v>
      </c>
      <c r="L710" s="32">
        <f t="shared" si="86"/>
        <v>684603</v>
      </c>
      <c r="M710" s="32"/>
      <c r="N710" s="32"/>
      <c r="O710" s="32"/>
      <c r="P710" s="34"/>
      <c r="Q710" s="34"/>
      <c r="R710" s="34"/>
      <c r="S710" s="35">
        <v>46021</v>
      </c>
      <c r="T710" s="46"/>
      <c r="U710" s="36"/>
      <c r="V710" s="46"/>
      <c r="W710" s="37"/>
    </row>
    <row r="711" spans="1:23" ht="30" customHeight="1" x14ac:dyDescent="0.2">
      <c r="A711" s="24">
        <f t="shared" si="89"/>
        <v>707</v>
      </c>
      <c r="B711" s="39">
        <v>2023</v>
      </c>
      <c r="C711" s="38" t="s">
        <v>459</v>
      </c>
      <c r="D711" s="38" t="s">
        <v>810</v>
      </c>
      <c r="E711" s="38" t="s">
        <v>821</v>
      </c>
      <c r="F711" s="18" t="s">
        <v>822</v>
      </c>
      <c r="G711" s="39" t="s">
        <v>25</v>
      </c>
      <c r="H711" s="18" t="s">
        <v>70</v>
      </c>
      <c r="I711" s="31">
        <v>653127</v>
      </c>
      <c r="J711" s="32">
        <f t="shared" si="87"/>
        <v>653127</v>
      </c>
      <c r="K711" s="32">
        <f t="shared" si="93"/>
        <v>653127</v>
      </c>
      <c r="L711" s="32">
        <f t="shared" si="86"/>
        <v>653127</v>
      </c>
      <c r="M711" s="32"/>
      <c r="N711" s="32"/>
      <c r="O711" s="32"/>
      <c r="P711" s="34"/>
      <c r="Q711" s="34"/>
      <c r="R711" s="34"/>
      <c r="S711" s="35">
        <v>46021</v>
      </c>
      <c r="T711" s="46"/>
      <c r="U711" s="36"/>
      <c r="V711" s="46"/>
      <c r="W711" s="37"/>
    </row>
    <row r="712" spans="1:23" ht="30" customHeight="1" x14ac:dyDescent="0.2">
      <c r="A712" s="24">
        <f t="shared" si="89"/>
        <v>708</v>
      </c>
      <c r="B712" s="39">
        <v>2023</v>
      </c>
      <c r="C712" s="38" t="s">
        <v>459</v>
      </c>
      <c r="D712" s="38" t="s">
        <v>810</v>
      </c>
      <c r="E712" s="38" t="s">
        <v>821</v>
      </c>
      <c r="F712" s="18" t="s">
        <v>822</v>
      </c>
      <c r="G712" s="39" t="s">
        <v>25</v>
      </c>
      <c r="H712" s="18" t="s">
        <v>71</v>
      </c>
      <c r="I712" s="31">
        <v>645258</v>
      </c>
      <c r="J712" s="32">
        <f t="shared" si="87"/>
        <v>645258</v>
      </c>
      <c r="K712" s="32">
        <f t="shared" si="93"/>
        <v>645258</v>
      </c>
      <c r="L712" s="32">
        <f t="shared" si="86"/>
        <v>645258</v>
      </c>
      <c r="M712" s="32"/>
      <c r="N712" s="32"/>
      <c r="O712" s="32"/>
      <c r="P712" s="34"/>
      <c r="Q712" s="34"/>
      <c r="R712" s="34"/>
      <c r="S712" s="35">
        <v>46021</v>
      </c>
      <c r="T712" s="46"/>
      <c r="U712" s="36"/>
      <c r="V712" s="46"/>
      <c r="W712" s="37"/>
    </row>
    <row r="713" spans="1:23" ht="30" customHeight="1" x14ac:dyDescent="0.2">
      <c r="A713" s="24">
        <f t="shared" si="89"/>
        <v>709</v>
      </c>
      <c r="B713" s="39">
        <v>2023</v>
      </c>
      <c r="C713" s="38" t="s">
        <v>459</v>
      </c>
      <c r="D713" s="38" t="s">
        <v>810</v>
      </c>
      <c r="E713" s="38" t="s">
        <v>821</v>
      </c>
      <c r="F713" s="18" t="s">
        <v>822</v>
      </c>
      <c r="G713" s="39" t="s">
        <v>25</v>
      </c>
      <c r="H713" s="18" t="s">
        <v>129</v>
      </c>
      <c r="I713" s="31">
        <v>653127</v>
      </c>
      <c r="J713" s="32">
        <f t="shared" si="87"/>
        <v>653127</v>
      </c>
      <c r="K713" s="32">
        <f t="shared" si="93"/>
        <v>653127</v>
      </c>
      <c r="L713" s="32">
        <f t="shared" ref="L713:L776" si="94">I713</f>
        <v>653127</v>
      </c>
      <c r="M713" s="32"/>
      <c r="N713" s="32"/>
      <c r="O713" s="32"/>
      <c r="P713" s="34"/>
      <c r="Q713" s="34"/>
      <c r="R713" s="34"/>
      <c r="S713" s="35">
        <v>46021</v>
      </c>
      <c r="T713" s="46"/>
      <c r="U713" s="36"/>
      <c r="V713" s="46"/>
      <c r="W713" s="37"/>
    </row>
    <row r="714" spans="1:23" ht="30" customHeight="1" x14ac:dyDescent="0.2">
      <c r="A714" s="24">
        <f t="shared" si="89"/>
        <v>710</v>
      </c>
      <c r="B714" s="39">
        <v>2023</v>
      </c>
      <c r="C714" s="38" t="s">
        <v>459</v>
      </c>
      <c r="D714" s="38" t="s">
        <v>810</v>
      </c>
      <c r="E714" s="38" t="s">
        <v>821</v>
      </c>
      <c r="F714" s="18" t="s">
        <v>822</v>
      </c>
      <c r="G714" s="39" t="s">
        <v>25</v>
      </c>
      <c r="H714" s="18" t="s">
        <v>264</v>
      </c>
      <c r="I714" s="31">
        <v>881328</v>
      </c>
      <c r="J714" s="32">
        <f t="shared" ref="J714:J777" si="95">IF(P714&gt;0,P714,L714)</f>
        <v>881328</v>
      </c>
      <c r="K714" s="32">
        <f t="shared" si="93"/>
        <v>881328</v>
      </c>
      <c r="L714" s="32">
        <f t="shared" si="94"/>
        <v>881328</v>
      </c>
      <c r="M714" s="32"/>
      <c r="N714" s="32"/>
      <c r="O714" s="32"/>
      <c r="P714" s="34"/>
      <c r="Q714" s="34"/>
      <c r="R714" s="34"/>
      <c r="S714" s="35">
        <v>46021</v>
      </c>
      <c r="T714" s="46"/>
      <c r="U714" s="36"/>
      <c r="V714" s="46"/>
      <c r="W714" s="37"/>
    </row>
    <row r="715" spans="1:23" ht="30" customHeight="1" x14ac:dyDescent="0.2">
      <c r="A715" s="24">
        <f t="shared" si="89"/>
        <v>711</v>
      </c>
      <c r="B715" s="39">
        <v>2023</v>
      </c>
      <c r="C715" s="38" t="s">
        <v>459</v>
      </c>
      <c r="D715" s="38" t="s">
        <v>810</v>
      </c>
      <c r="E715" s="38" t="s">
        <v>823</v>
      </c>
      <c r="F715" s="18" t="s">
        <v>824</v>
      </c>
      <c r="G715" s="39" t="s">
        <v>25</v>
      </c>
      <c r="H715" s="18" t="s">
        <v>26</v>
      </c>
      <c r="I715" s="31">
        <v>1255657</v>
      </c>
      <c r="J715" s="32">
        <v>1942358</v>
      </c>
      <c r="K715" s="32">
        <v>1942358</v>
      </c>
      <c r="L715" s="32">
        <f t="shared" si="94"/>
        <v>1255657</v>
      </c>
      <c r="M715" s="32"/>
      <c r="N715" s="32">
        <f t="shared" si="91"/>
        <v>41566.461199999998</v>
      </c>
      <c r="O715" s="32"/>
      <c r="P715" s="34"/>
      <c r="Q715" s="34"/>
      <c r="R715" s="34"/>
      <c r="S715" s="35">
        <v>46021</v>
      </c>
      <c r="T715" s="46"/>
      <c r="U715" s="36"/>
      <c r="V715" s="46"/>
      <c r="W715" s="37"/>
    </row>
    <row r="716" spans="1:23" ht="30" customHeight="1" x14ac:dyDescent="0.2">
      <c r="A716" s="24">
        <f t="shared" si="89"/>
        <v>712</v>
      </c>
      <c r="B716" s="39">
        <v>2023</v>
      </c>
      <c r="C716" s="38" t="s">
        <v>459</v>
      </c>
      <c r="D716" s="38" t="s">
        <v>810</v>
      </c>
      <c r="E716" s="38" t="s">
        <v>823</v>
      </c>
      <c r="F716" s="18" t="s">
        <v>824</v>
      </c>
      <c r="G716" s="39" t="s">
        <v>25</v>
      </c>
      <c r="H716" s="18" t="s">
        <v>58</v>
      </c>
      <c r="I716" s="31">
        <v>4431438</v>
      </c>
      <c r="J716" s="32">
        <v>4956238</v>
      </c>
      <c r="K716" s="32">
        <v>4956238</v>
      </c>
      <c r="L716" s="32">
        <f t="shared" si="94"/>
        <v>4431438</v>
      </c>
      <c r="M716" s="32"/>
      <c r="N716" s="32">
        <f t="shared" si="91"/>
        <v>106063.4932</v>
      </c>
      <c r="O716" s="32"/>
      <c r="P716" s="34"/>
      <c r="Q716" s="34"/>
      <c r="R716" s="34"/>
      <c r="S716" s="35">
        <v>46021</v>
      </c>
      <c r="T716" s="46"/>
      <c r="U716" s="36"/>
      <c r="V716" s="46"/>
      <c r="W716" s="37"/>
    </row>
    <row r="717" spans="1:23" ht="30" customHeight="1" x14ac:dyDescent="0.2">
      <c r="A717" s="24">
        <f t="shared" si="89"/>
        <v>713</v>
      </c>
      <c r="B717" s="39">
        <v>2023</v>
      </c>
      <c r="C717" s="38" t="s">
        <v>459</v>
      </c>
      <c r="D717" s="38" t="s">
        <v>810</v>
      </c>
      <c r="E717" s="38" t="s">
        <v>823</v>
      </c>
      <c r="F717" s="18" t="s">
        <v>824</v>
      </c>
      <c r="G717" s="39" t="s">
        <v>25</v>
      </c>
      <c r="H717" s="18" t="s">
        <v>59</v>
      </c>
      <c r="I717" s="31">
        <v>478826</v>
      </c>
      <c r="J717" s="32">
        <f t="shared" si="95"/>
        <v>478826</v>
      </c>
      <c r="K717" s="32">
        <f t="shared" si="93"/>
        <v>478826</v>
      </c>
      <c r="L717" s="32">
        <f t="shared" si="94"/>
        <v>478826</v>
      </c>
      <c r="M717" s="32"/>
      <c r="N717" s="32">
        <f t="shared" si="91"/>
        <v>10246.876399999999</v>
      </c>
      <c r="O717" s="32"/>
      <c r="P717" s="34"/>
      <c r="Q717" s="34"/>
      <c r="R717" s="34"/>
      <c r="S717" s="35">
        <v>46021</v>
      </c>
      <c r="T717" s="46"/>
      <c r="U717" s="36"/>
      <c r="V717" s="46"/>
      <c r="W717" s="37"/>
    </row>
    <row r="718" spans="1:23" ht="30" customHeight="1" x14ac:dyDescent="0.2">
      <c r="A718" s="24">
        <f t="shared" si="89"/>
        <v>714</v>
      </c>
      <c r="B718" s="39">
        <v>2023</v>
      </c>
      <c r="C718" s="38" t="s">
        <v>459</v>
      </c>
      <c r="D718" s="38" t="s">
        <v>810</v>
      </c>
      <c r="E718" s="38" t="s">
        <v>823</v>
      </c>
      <c r="F718" s="18" t="s">
        <v>824</v>
      </c>
      <c r="G718" s="39" t="s">
        <v>25</v>
      </c>
      <c r="H718" s="18" t="s">
        <v>45</v>
      </c>
      <c r="I718" s="31">
        <v>568707.3511652</v>
      </c>
      <c r="J718" s="32">
        <f t="shared" si="95"/>
        <v>568707.3511652</v>
      </c>
      <c r="K718" s="32">
        <f t="shared" si="93"/>
        <v>568707.3511652</v>
      </c>
      <c r="L718" s="32">
        <f t="shared" si="94"/>
        <v>568707.3511652</v>
      </c>
      <c r="M718" s="32"/>
      <c r="N718" s="32">
        <f t="shared" si="91"/>
        <v>12170.337314935279</v>
      </c>
      <c r="O718" s="32"/>
      <c r="P718" s="34"/>
      <c r="Q718" s="34"/>
      <c r="R718" s="34"/>
      <c r="S718" s="35">
        <v>46021</v>
      </c>
      <c r="T718" s="46"/>
      <c r="U718" s="36"/>
      <c r="V718" s="46"/>
      <c r="W718" s="37"/>
    </row>
    <row r="719" spans="1:23" ht="30" customHeight="1" x14ac:dyDescent="0.2">
      <c r="A719" s="24">
        <f t="shared" si="89"/>
        <v>715</v>
      </c>
      <c r="B719" s="39">
        <v>2023</v>
      </c>
      <c r="C719" s="38" t="s">
        <v>459</v>
      </c>
      <c r="D719" s="38" t="s">
        <v>810</v>
      </c>
      <c r="E719" s="38" t="s">
        <v>823</v>
      </c>
      <c r="F719" s="18" t="s">
        <v>824</v>
      </c>
      <c r="G719" s="39" t="s">
        <v>25</v>
      </c>
      <c r="H719" s="18" t="s">
        <v>46</v>
      </c>
      <c r="I719" s="31">
        <v>728886</v>
      </c>
      <c r="J719" s="32">
        <v>1396176</v>
      </c>
      <c r="K719" s="32">
        <v>1396176</v>
      </c>
      <c r="L719" s="32">
        <f t="shared" si="94"/>
        <v>728886</v>
      </c>
      <c r="M719" s="32"/>
      <c r="N719" s="32">
        <f t="shared" si="91"/>
        <v>29878.166399999998</v>
      </c>
      <c r="O719" s="32"/>
      <c r="P719" s="34"/>
      <c r="Q719" s="34"/>
      <c r="R719" s="34"/>
      <c r="S719" s="35">
        <v>46021</v>
      </c>
      <c r="T719" s="46"/>
      <c r="U719" s="36"/>
      <c r="V719" s="46"/>
      <c r="W719" s="37"/>
    </row>
    <row r="720" spans="1:23" ht="30" customHeight="1" x14ac:dyDescent="0.2">
      <c r="A720" s="24">
        <f t="shared" si="89"/>
        <v>716</v>
      </c>
      <c r="B720" s="39">
        <v>2023</v>
      </c>
      <c r="C720" s="38" t="s">
        <v>459</v>
      </c>
      <c r="D720" s="38" t="s">
        <v>810</v>
      </c>
      <c r="E720" s="38" t="s">
        <v>823</v>
      </c>
      <c r="F720" s="18" t="s">
        <v>824</v>
      </c>
      <c r="G720" s="39" t="s">
        <v>25</v>
      </c>
      <c r="H720" s="18" t="s">
        <v>47</v>
      </c>
      <c r="I720" s="31">
        <v>559182.6418043999</v>
      </c>
      <c r="J720" s="32">
        <v>564651.6</v>
      </c>
      <c r="K720" s="32">
        <v>564651.6</v>
      </c>
      <c r="L720" s="32">
        <f t="shared" si="94"/>
        <v>559182.6418043999</v>
      </c>
      <c r="M720" s="32"/>
      <c r="N720" s="32">
        <f t="shared" si="91"/>
        <v>12083.544239999999</v>
      </c>
      <c r="O720" s="32"/>
      <c r="P720" s="34"/>
      <c r="Q720" s="34"/>
      <c r="R720" s="34"/>
      <c r="S720" s="35">
        <v>46021</v>
      </c>
      <c r="T720" s="46"/>
      <c r="U720" s="36"/>
      <c r="V720" s="46"/>
      <c r="W720" s="37"/>
    </row>
    <row r="721" spans="1:23" ht="30" customHeight="1" x14ac:dyDescent="0.2">
      <c r="A721" s="24">
        <f t="shared" si="89"/>
        <v>717</v>
      </c>
      <c r="B721" s="39">
        <v>2023</v>
      </c>
      <c r="C721" s="38" t="s">
        <v>459</v>
      </c>
      <c r="D721" s="38" t="s">
        <v>810</v>
      </c>
      <c r="E721" s="38" t="s">
        <v>823</v>
      </c>
      <c r="F721" s="18" t="s">
        <v>824</v>
      </c>
      <c r="G721" s="39" t="s">
        <v>25</v>
      </c>
      <c r="H721" s="18" t="s">
        <v>79</v>
      </c>
      <c r="I721" s="31">
        <v>2655081</v>
      </c>
      <c r="J721" s="32">
        <f t="shared" si="95"/>
        <v>2655081</v>
      </c>
      <c r="K721" s="32">
        <f t="shared" si="93"/>
        <v>2655081</v>
      </c>
      <c r="L721" s="32">
        <f t="shared" si="94"/>
        <v>2655081</v>
      </c>
      <c r="M721" s="32"/>
      <c r="N721" s="32">
        <f t="shared" si="91"/>
        <v>56818.733399999997</v>
      </c>
      <c r="O721" s="32"/>
      <c r="P721" s="34"/>
      <c r="Q721" s="34"/>
      <c r="R721" s="34"/>
      <c r="S721" s="35">
        <v>46021</v>
      </c>
      <c r="T721" s="46"/>
      <c r="U721" s="36"/>
      <c r="V721" s="46"/>
      <c r="W721" s="37"/>
    </row>
    <row r="722" spans="1:23" ht="30" customHeight="1" x14ac:dyDescent="0.2">
      <c r="A722" s="24">
        <f t="shared" si="89"/>
        <v>718</v>
      </c>
      <c r="B722" s="39">
        <v>2023</v>
      </c>
      <c r="C722" s="38" t="s">
        <v>459</v>
      </c>
      <c r="D722" s="38" t="s">
        <v>810</v>
      </c>
      <c r="E722" s="38" t="s">
        <v>823</v>
      </c>
      <c r="F722" s="18" t="s">
        <v>824</v>
      </c>
      <c r="G722" s="39" t="s">
        <v>25</v>
      </c>
      <c r="H722" s="18" t="s">
        <v>319</v>
      </c>
      <c r="I722" s="31">
        <v>248132</v>
      </c>
      <c r="J722" s="32">
        <f t="shared" si="95"/>
        <v>248132</v>
      </c>
      <c r="K722" s="32">
        <f t="shared" si="93"/>
        <v>248132</v>
      </c>
      <c r="L722" s="32">
        <f t="shared" si="94"/>
        <v>248132</v>
      </c>
      <c r="M722" s="32"/>
      <c r="N722" s="32"/>
      <c r="O722" s="32"/>
      <c r="P722" s="34"/>
      <c r="Q722" s="34"/>
      <c r="R722" s="34"/>
      <c r="S722" s="35">
        <v>46021</v>
      </c>
      <c r="T722" s="46"/>
      <c r="U722" s="36"/>
      <c r="V722" s="46"/>
      <c r="W722" s="37"/>
    </row>
    <row r="723" spans="1:23" ht="30" customHeight="1" x14ac:dyDescent="0.2">
      <c r="A723" s="24">
        <f t="shared" si="89"/>
        <v>719</v>
      </c>
      <c r="B723" s="39">
        <v>2023</v>
      </c>
      <c r="C723" s="38" t="s">
        <v>459</v>
      </c>
      <c r="D723" s="38" t="s">
        <v>810</v>
      </c>
      <c r="E723" s="38" t="s">
        <v>823</v>
      </c>
      <c r="F723" s="18" t="s">
        <v>824</v>
      </c>
      <c r="G723" s="39" t="s">
        <v>25</v>
      </c>
      <c r="H723" s="18" t="s">
        <v>50</v>
      </c>
      <c r="I723" s="31">
        <v>242556</v>
      </c>
      <c r="J723" s="32">
        <f t="shared" si="95"/>
        <v>242556</v>
      </c>
      <c r="K723" s="32">
        <f t="shared" si="93"/>
        <v>242556</v>
      </c>
      <c r="L723" s="32">
        <f t="shared" si="94"/>
        <v>242556</v>
      </c>
      <c r="M723" s="32"/>
      <c r="N723" s="32"/>
      <c r="O723" s="32"/>
      <c r="P723" s="34"/>
      <c r="Q723" s="34"/>
      <c r="R723" s="34"/>
      <c r="S723" s="35">
        <v>46021</v>
      </c>
      <c r="T723" s="46"/>
      <c r="U723" s="36"/>
      <c r="V723" s="46"/>
      <c r="W723" s="37"/>
    </row>
    <row r="724" spans="1:23" ht="30" customHeight="1" x14ac:dyDescent="0.2">
      <c r="A724" s="24">
        <f t="shared" si="89"/>
        <v>720</v>
      </c>
      <c r="B724" s="39">
        <v>2023</v>
      </c>
      <c r="C724" s="38" t="s">
        <v>459</v>
      </c>
      <c r="D724" s="38" t="s">
        <v>810</v>
      </c>
      <c r="E724" s="38" t="s">
        <v>823</v>
      </c>
      <c r="F724" s="18" t="s">
        <v>824</v>
      </c>
      <c r="G724" s="39" t="s">
        <v>25</v>
      </c>
      <c r="H724" s="18" t="s">
        <v>71</v>
      </c>
      <c r="I724" s="31">
        <v>228616</v>
      </c>
      <c r="J724" s="32">
        <f t="shared" si="95"/>
        <v>228616</v>
      </c>
      <c r="K724" s="32">
        <f t="shared" si="93"/>
        <v>228616</v>
      </c>
      <c r="L724" s="32">
        <f t="shared" si="94"/>
        <v>228616</v>
      </c>
      <c r="M724" s="32"/>
      <c r="N724" s="32"/>
      <c r="O724" s="32"/>
      <c r="P724" s="34"/>
      <c r="Q724" s="34"/>
      <c r="R724" s="34"/>
      <c r="S724" s="35">
        <v>46021</v>
      </c>
      <c r="T724" s="46"/>
      <c r="U724" s="36"/>
      <c r="V724" s="46"/>
      <c r="W724" s="37"/>
    </row>
    <row r="725" spans="1:23" ht="30" customHeight="1" x14ac:dyDescent="0.2">
      <c r="A725" s="24">
        <f t="shared" si="89"/>
        <v>721</v>
      </c>
      <c r="B725" s="39">
        <v>2023</v>
      </c>
      <c r="C725" s="38" t="s">
        <v>459</v>
      </c>
      <c r="D725" s="38" t="s">
        <v>810</v>
      </c>
      <c r="E725" s="38" t="s">
        <v>823</v>
      </c>
      <c r="F725" s="18" t="s">
        <v>824</v>
      </c>
      <c r="G725" s="39" t="s">
        <v>25</v>
      </c>
      <c r="H725" s="18" t="s">
        <v>264</v>
      </c>
      <c r="I725" s="31">
        <v>312256</v>
      </c>
      <c r="J725" s="32">
        <f t="shared" si="95"/>
        <v>312256</v>
      </c>
      <c r="K725" s="32">
        <f t="shared" si="93"/>
        <v>312256</v>
      </c>
      <c r="L725" s="32">
        <f t="shared" si="94"/>
        <v>312256</v>
      </c>
      <c r="M725" s="32"/>
      <c r="N725" s="32"/>
      <c r="O725" s="32"/>
      <c r="P725" s="34"/>
      <c r="Q725" s="34"/>
      <c r="R725" s="34"/>
      <c r="S725" s="35">
        <v>46021</v>
      </c>
      <c r="T725" s="46"/>
      <c r="U725" s="36"/>
      <c r="V725" s="46"/>
      <c r="W725" s="37"/>
    </row>
    <row r="726" spans="1:23" s="29" customFormat="1" ht="30" customHeight="1" x14ac:dyDescent="0.2">
      <c r="A726" s="24">
        <f t="shared" si="89"/>
        <v>722</v>
      </c>
      <c r="B726" s="24">
        <v>2025</v>
      </c>
      <c r="C726" s="30" t="s">
        <v>459</v>
      </c>
      <c r="D726" s="30" t="s">
        <v>810</v>
      </c>
      <c r="E726" s="38" t="s">
        <v>825</v>
      </c>
      <c r="F726" s="18" t="s">
        <v>826</v>
      </c>
      <c r="G726" s="39" t="s">
        <v>25</v>
      </c>
      <c r="H726" s="18" t="s">
        <v>96</v>
      </c>
      <c r="I726" s="31">
        <v>9058996.7782554235</v>
      </c>
      <c r="J726" s="43">
        <v>9997001.5399999991</v>
      </c>
      <c r="K726" s="44">
        <f>J726-M726</f>
        <v>4103364.9099999992</v>
      </c>
      <c r="L726" s="32">
        <f t="shared" si="94"/>
        <v>9058996.7782554235</v>
      </c>
      <c r="M726" s="62">
        <v>5893636.6299999999</v>
      </c>
      <c r="N726" s="43">
        <f t="shared" si="91"/>
        <v>213935.83295599997</v>
      </c>
      <c r="O726" s="32"/>
      <c r="P726" s="42">
        <f t="shared" si="90"/>
        <v>3623598.7113021696</v>
      </c>
      <c r="Q726" s="34"/>
      <c r="R726" s="34"/>
      <c r="S726" s="35">
        <v>46021</v>
      </c>
      <c r="T726" s="42"/>
      <c r="U726" s="36"/>
      <c r="V726" s="34"/>
      <c r="W726" s="37"/>
    </row>
    <row r="727" spans="1:23" ht="30" customHeight="1" x14ac:dyDescent="0.2">
      <c r="A727" s="24">
        <f t="shared" si="89"/>
        <v>723</v>
      </c>
      <c r="B727" s="39">
        <v>2023</v>
      </c>
      <c r="C727" s="38" t="s">
        <v>459</v>
      </c>
      <c r="D727" s="38" t="s">
        <v>810</v>
      </c>
      <c r="E727" s="38" t="s">
        <v>827</v>
      </c>
      <c r="F727" s="18" t="s">
        <v>828</v>
      </c>
      <c r="G727" s="39" t="s">
        <v>25</v>
      </c>
      <c r="H727" s="18" t="s">
        <v>26</v>
      </c>
      <c r="I727" s="31">
        <v>623186</v>
      </c>
      <c r="J727" s="32">
        <v>1017604</v>
      </c>
      <c r="K727" s="32">
        <v>1017604</v>
      </c>
      <c r="L727" s="32">
        <f t="shared" si="94"/>
        <v>623186</v>
      </c>
      <c r="M727" s="32"/>
      <c r="N727" s="32">
        <f t="shared" si="91"/>
        <v>21776.725599999998</v>
      </c>
      <c r="O727" s="32"/>
      <c r="P727" s="34"/>
      <c r="Q727" s="34"/>
      <c r="R727" s="34"/>
      <c r="S727" s="35">
        <v>46021</v>
      </c>
      <c r="T727" s="46"/>
      <c r="U727" s="36"/>
      <c r="V727" s="46"/>
      <c r="W727" s="37"/>
    </row>
    <row r="728" spans="1:23" ht="30" customHeight="1" x14ac:dyDescent="0.2">
      <c r="A728" s="24">
        <f t="shared" si="89"/>
        <v>724</v>
      </c>
      <c r="B728" s="39">
        <v>2023</v>
      </c>
      <c r="C728" s="38" t="s">
        <v>459</v>
      </c>
      <c r="D728" s="38" t="s">
        <v>810</v>
      </c>
      <c r="E728" s="38" t="s">
        <v>827</v>
      </c>
      <c r="F728" s="18" t="s">
        <v>828</v>
      </c>
      <c r="G728" s="39" t="s">
        <v>25</v>
      </c>
      <c r="H728" s="18" t="s">
        <v>58</v>
      </c>
      <c r="I728" s="31">
        <v>3342478</v>
      </c>
      <c r="J728" s="32">
        <v>3604878</v>
      </c>
      <c r="K728" s="32">
        <v>3604878</v>
      </c>
      <c r="L728" s="32">
        <f t="shared" si="94"/>
        <v>3342478</v>
      </c>
      <c r="M728" s="32"/>
      <c r="N728" s="32">
        <f t="shared" si="91"/>
        <v>77144.389199999991</v>
      </c>
      <c r="O728" s="32"/>
      <c r="P728" s="34"/>
      <c r="Q728" s="34"/>
      <c r="R728" s="34"/>
      <c r="S728" s="35">
        <v>46021</v>
      </c>
      <c r="T728" s="46"/>
      <c r="U728" s="36"/>
      <c r="V728" s="46"/>
      <c r="W728" s="37"/>
    </row>
    <row r="729" spans="1:23" ht="30" customHeight="1" x14ac:dyDescent="0.2">
      <c r="A729" s="24">
        <f t="shared" si="89"/>
        <v>725</v>
      </c>
      <c r="B729" s="39">
        <v>2023</v>
      </c>
      <c r="C729" s="38" t="s">
        <v>459</v>
      </c>
      <c r="D729" s="38" t="s">
        <v>810</v>
      </c>
      <c r="E729" s="38" t="s">
        <v>827</v>
      </c>
      <c r="F729" s="18" t="s">
        <v>828</v>
      </c>
      <c r="G729" s="39" t="s">
        <v>25</v>
      </c>
      <c r="H729" s="18" t="s">
        <v>59</v>
      </c>
      <c r="I729" s="31">
        <v>478826</v>
      </c>
      <c r="J729" s="32">
        <f t="shared" si="95"/>
        <v>478826</v>
      </c>
      <c r="K729" s="32">
        <f t="shared" si="93"/>
        <v>478826</v>
      </c>
      <c r="L729" s="32">
        <f t="shared" si="94"/>
        <v>478826</v>
      </c>
      <c r="M729" s="32"/>
      <c r="N729" s="32">
        <f t="shared" si="91"/>
        <v>10246.876399999999</v>
      </c>
      <c r="O729" s="32"/>
      <c r="P729" s="34"/>
      <c r="Q729" s="34"/>
      <c r="R729" s="34"/>
      <c r="S729" s="35">
        <v>46021</v>
      </c>
      <c r="T729" s="46"/>
      <c r="U729" s="36"/>
      <c r="V729" s="46"/>
      <c r="W729" s="37"/>
    </row>
    <row r="730" spans="1:23" ht="30" customHeight="1" x14ac:dyDescent="0.2">
      <c r="A730" s="24">
        <f t="shared" si="89"/>
        <v>726</v>
      </c>
      <c r="B730" s="39">
        <v>2023</v>
      </c>
      <c r="C730" s="38" t="s">
        <v>459</v>
      </c>
      <c r="D730" s="38" t="s">
        <v>810</v>
      </c>
      <c r="E730" s="38" t="s">
        <v>827</v>
      </c>
      <c r="F730" s="18" t="s">
        <v>828</v>
      </c>
      <c r="G730" s="39" t="s">
        <v>25</v>
      </c>
      <c r="H730" s="18" t="s">
        <v>45</v>
      </c>
      <c r="I730" s="31">
        <v>482502</v>
      </c>
      <c r="J730" s="32">
        <f t="shared" si="95"/>
        <v>482502</v>
      </c>
      <c r="K730" s="32">
        <f t="shared" si="93"/>
        <v>482502</v>
      </c>
      <c r="L730" s="32">
        <f t="shared" si="94"/>
        <v>482502</v>
      </c>
      <c r="M730" s="32"/>
      <c r="N730" s="32">
        <f t="shared" si="91"/>
        <v>10325.542799999999</v>
      </c>
      <c r="O730" s="32"/>
      <c r="P730" s="34"/>
      <c r="Q730" s="34"/>
      <c r="R730" s="34"/>
      <c r="S730" s="35">
        <v>46021</v>
      </c>
      <c r="T730" s="46"/>
      <c r="U730" s="36"/>
      <c r="V730" s="46"/>
      <c r="W730" s="37"/>
    </row>
    <row r="731" spans="1:23" ht="30" customHeight="1" x14ac:dyDescent="0.2">
      <c r="A731" s="24">
        <f t="shared" si="89"/>
        <v>727</v>
      </c>
      <c r="B731" s="39">
        <v>2023</v>
      </c>
      <c r="C731" s="38" t="s">
        <v>459</v>
      </c>
      <c r="D731" s="38" t="s">
        <v>810</v>
      </c>
      <c r="E731" s="38" t="s">
        <v>827</v>
      </c>
      <c r="F731" s="18" t="s">
        <v>828</v>
      </c>
      <c r="G731" s="39" t="s">
        <v>25</v>
      </c>
      <c r="H731" s="18" t="s">
        <v>46</v>
      </c>
      <c r="I731" s="31">
        <v>965004</v>
      </c>
      <c r="J731" s="32">
        <f t="shared" si="95"/>
        <v>965004</v>
      </c>
      <c r="K731" s="32">
        <f t="shared" si="93"/>
        <v>965004</v>
      </c>
      <c r="L731" s="32">
        <f t="shared" si="94"/>
        <v>965004</v>
      </c>
      <c r="M731" s="32"/>
      <c r="N731" s="32">
        <f t="shared" si="91"/>
        <v>20651.085599999999</v>
      </c>
      <c r="O731" s="32"/>
      <c r="P731" s="34"/>
      <c r="Q731" s="34"/>
      <c r="R731" s="34"/>
      <c r="S731" s="35">
        <v>46021</v>
      </c>
      <c r="T731" s="46"/>
      <c r="U731" s="36"/>
      <c r="V731" s="46"/>
      <c r="W731" s="37"/>
    </row>
    <row r="732" spans="1:23" ht="30" customHeight="1" x14ac:dyDescent="0.2">
      <c r="A732" s="24">
        <f t="shared" si="89"/>
        <v>728</v>
      </c>
      <c r="B732" s="39">
        <v>2023</v>
      </c>
      <c r="C732" s="38" t="s">
        <v>459</v>
      </c>
      <c r="D732" s="38" t="s">
        <v>810</v>
      </c>
      <c r="E732" s="38" t="s">
        <v>827</v>
      </c>
      <c r="F732" s="18" t="s">
        <v>828</v>
      </c>
      <c r="G732" s="39" t="s">
        <v>25</v>
      </c>
      <c r="H732" s="18" t="s">
        <v>47</v>
      </c>
      <c r="I732" s="31">
        <v>345360</v>
      </c>
      <c r="J732" s="32">
        <v>489260</v>
      </c>
      <c r="K732" s="32">
        <v>489260</v>
      </c>
      <c r="L732" s="32">
        <f t="shared" si="94"/>
        <v>345360</v>
      </c>
      <c r="M732" s="32"/>
      <c r="N732" s="32">
        <f t="shared" si="91"/>
        <v>10470.163999999999</v>
      </c>
      <c r="O732" s="32"/>
      <c r="P732" s="34"/>
      <c r="Q732" s="34"/>
      <c r="R732" s="34"/>
      <c r="S732" s="35">
        <v>46021</v>
      </c>
      <c r="T732" s="46"/>
      <c r="U732" s="36"/>
      <c r="V732" s="46"/>
      <c r="W732" s="37"/>
    </row>
    <row r="733" spans="1:23" ht="30" customHeight="1" x14ac:dyDescent="0.2">
      <c r="A733" s="24">
        <f t="shared" si="89"/>
        <v>729</v>
      </c>
      <c r="B733" s="39">
        <v>2023</v>
      </c>
      <c r="C733" s="38" t="s">
        <v>459</v>
      </c>
      <c r="D733" s="38" t="s">
        <v>810</v>
      </c>
      <c r="E733" s="38" t="s">
        <v>827</v>
      </c>
      <c r="F733" s="18" t="s">
        <v>828</v>
      </c>
      <c r="G733" s="39" t="s">
        <v>25</v>
      </c>
      <c r="H733" s="18" t="s">
        <v>79</v>
      </c>
      <c r="I733" s="31">
        <v>1056202.8619919999</v>
      </c>
      <c r="J733" s="32">
        <v>1471030.8</v>
      </c>
      <c r="K733" s="32">
        <v>1471030.8</v>
      </c>
      <c r="L733" s="32">
        <f t="shared" si="94"/>
        <v>1056202.8619919999</v>
      </c>
      <c r="M733" s="32"/>
      <c r="N733" s="32">
        <f t="shared" si="91"/>
        <v>31480.059119999998</v>
      </c>
      <c r="O733" s="32"/>
      <c r="P733" s="34"/>
      <c r="Q733" s="34"/>
      <c r="R733" s="34"/>
      <c r="S733" s="35">
        <v>46021</v>
      </c>
      <c r="T733" s="46"/>
      <c r="U733" s="36"/>
      <c r="V733" s="46"/>
      <c r="W733" s="37"/>
    </row>
    <row r="734" spans="1:23" ht="30" customHeight="1" x14ac:dyDescent="0.2">
      <c r="A734" s="24">
        <f t="shared" si="89"/>
        <v>730</v>
      </c>
      <c r="B734" s="39">
        <v>2023</v>
      </c>
      <c r="C734" s="38" t="s">
        <v>459</v>
      </c>
      <c r="D734" s="38" t="s">
        <v>810</v>
      </c>
      <c r="E734" s="38" t="s">
        <v>827</v>
      </c>
      <c r="F734" s="18" t="s">
        <v>828</v>
      </c>
      <c r="G734" s="39" t="s">
        <v>25</v>
      </c>
      <c r="H734" s="18" t="s">
        <v>319</v>
      </c>
      <c r="I734" s="31">
        <v>217631.7</v>
      </c>
      <c r="J734" s="32">
        <f t="shared" si="95"/>
        <v>217631.7</v>
      </c>
      <c r="K734" s="32">
        <f t="shared" si="93"/>
        <v>217631.7</v>
      </c>
      <c r="L734" s="32">
        <f t="shared" si="94"/>
        <v>217631.7</v>
      </c>
      <c r="M734" s="32"/>
      <c r="N734" s="32"/>
      <c r="O734" s="32"/>
      <c r="P734" s="34"/>
      <c r="Q734" s="34"/>
      <c r="R734" s="34"/>
      <c r="S734" s="35">
        <v>46021</v>
      </c>
      <c r="T734" s="46"/>
      <c r="U734" s="36"/>
      <c r="V734" s="46"/>
      <c r="W734" s="37"/>
    </row>
    <row r="735" spans="1:23" ht="30" customHeight="1" x14ac:dyDescent="0.2">
      <c r="A735" s="24">
        <f t="shared" si="89"/>
        <v>731</v>
      </c>
      <c r="B735" s="39">
        <v>2023</v>
      </c>
      <c r="C735" s="38" t="s">
        <v>459</v>
      </c>
      <c r="D735" s="38" t="s">
        <v>810</v>
      </c>
      <c r="E735" s="38" t="s">
        <v>827</v>
      </c>
      <c r="F735" s="18" t="s">
        <v>828</v>
      </c>
      <c r="G735" s="39" t="s">
        <v>25</v>
      </c>
      <c r="H735" s="18" t="s">
        <v>50</v>
      </c>
      <c r="I735" s="31">
        <v>212741.1</v>
      </c>
      <c r="J735" s="32">
        <f t="shared" si="95"/>
        <v>212741.1</v>
      </c>
      <c r="K735" s="32">
        <f t="shared" si="93"/>
        <v>212741.1</v>
      </c>
      <c r="L735" s="32">
        <f t="shared" si="94"/>
        <v>212741.1</v>
      </c>
      <c r="M735" s="32"/>
      <c r="N735" s="32"/>
      <c r="O735" s="32"/>
      <c r="P735" s="34"/>
      <c r="Q735" s="34"/>
      <c r="R735" s="34"/>
      <c r="S735" s="35">
        <v>46021</v>
      </c>
      <c r="T735" s="46"/>
      <c r="U735" s="36"/>
      <c r="V735" s="46"/>
      <c r="W735" s="37"/>
    </row>
    <row r="736" spans="1:23" ht="30" customHeight="1" x14ac:dyDescent="0.2">
      <c r="A736" s="24">
        <f t="shared" si="89"/>
        <v>732</v>
      </c>
      <c r="B736" s="39">
        <v>2023</v>
      </c>
      <c r="C736" s="38" t="s">
        <v>459</v>
      </c>
      <c r="D736" s="38" t="s">
        <v>810</v>
      </c>
      <c r="E736" s="38" t="s">
        <v>827</v>
      </c>
      <c r="F736" s="18" t="s">
        <v>828</v>
      </c>
      <c r="G736" s="39" t="s">
        <v>25</v>
      </c>
      <c r="H736" s="18" t="s">
        <v>70</v>
      </c>
      <c r="I736" s="31">
        <v>202959.90000000002</v>
      </c>
      <c r="J736" s="32">
        <f t="shared" si="95"/>
        <v>202959.90000000002</v>
      </c>
      <c r="K736" s="32">
        <f t="shared" si="93"/>
        <v>202959.90000000002</v>
      </c>
      <c r="L736" s="32">
        <f t="shared" si="94"/>
        <v>202959.90000000002</v>
      </c>
      <c r="M736" s="32"/>
      <c r="N736" s="32"/>
      <c r="O736" s="32"/>
      <c r="P736" s="34"/>
      <c r="Q736" s="34"/>
      <c r="R736" s="34"/>
      <c r="S736" s="35">
        <v>46021</v>
      </c>
      <c r="T736" s="46"/>
      <c r="U736" s="36"/>
      <c r="V736" s="46"/>
      <c r="W736" s="37"/>
    </row>
    <row r="737" spans="1:23" ht="30" customHeight="1" x14ac:dyDescent="0.2">
      <c r="A737" s="24">
        <f t="shared" si="89"/>
        <v>733</v>
      </c>
      <c r="B737" s="39">
        <v>2023</v>
      </c>
      <c r="C737" s="38" t="s">
        <v>459</v>
      </c>
      <c r="D737" s="38" t="s">
        <v>810</v>
      </c>
      <c r="E737" s="38" t="s">
        <v>827</v>
      </c>
      <c r="F737" s="18" t="s">
        <v>828</v>
      </c>
      <c r="G737" s="39" t="s">
        <v>25</v>
      </c>
      <c r="H737" s="18" t="s">
        <v>71</v>
      </c>
      <c r="I737" s="31">
        <v>200514.6</v>
      </c>
      <c r="J737" s="32">
        <f t="shared" si="95"/>
        <v>200514.6</v>
      </c>
      <c r="K737" s="32">
        <f t="shared" si="93"/>
        <v>200514.6</v>
      </c>
      <c r="L737" s="32">
        <f t="shared" si="94"/>
        <v>200514.6</v>
      </c>
      <c r="M737" s="32"/>
      <c r="N737" s="32"/>
      <c r="O737" s="32"/>
      <c r="P737" s="34"/>
      <c r="Q737" s="34"/>
      <c r="R737" s="34"/>
      <c r="S737" s="35">
        <v>46021</v>
      </c>
      <c r="T737" s="46"/>
      <c r="U737" s="36"/>
      <c r="V737" s="46"/>
      <c r="W737" s="37"/>
    </row>
    <row r="738" spans="1:23" ht="30" customHeight="1" x14ac:dyDescent="0.2">
      <c r="A738" s="24">
        <f t="shared" si="89"/>
        <v>734</v>
      </c>
      <c r="B738" s="39">
        <v>2023</v>
      </c>
      <c r="C738" s="38" t="s">
        <v>459</v>
      </c>
      <c r="D738" s="38" t="s">
        <v>810</v>
      </c>
      <c r="E738" s="38" t="s">
        <v>827</v>
      </c>
      <c r="F738" s="18" t="s">
        <v>828</v>
      </c>
      <c r="G738" s="39" t="s">
        <v>25</v>
      </c>
      <c r="H738" s="18" t="s">
        <v>129</v>
      </c>
      <c r="I738" s="31">
        <v>202959.90000000002</v>
      </c>
      <c r="J738" s="32">
        <f t="shared" si="95"/>
        <v>202959.90000000002</v>
      </c>
      <c r="K738" s="32">
        <f t="shared" si="93"/>
        <v>202959.90000000002</v>
      </c>
      <c r="L738" s="32">
        <f t="shared" si="94"/>
        <v>202959.90000000002</v>
      </c>
      <c r="M738" s="32"/>
      <c r="N738" s="32"/>
      <c r="O738" s="32"/>
      <c r="P738" s="34"/>
      <c r="Q738" s="34"/>
      <c r="R738" s="34"/>
      <c r="S738" s="35">
        <v>46021</v>
      </c>
      <c r="T738" s="46"/>
      <c r="U738" s="36"/>
      <c r="V738" s="46"/>
      <c r="W738" s="37"/>
    </row>
    <row r="739" spans="1:23" s="29" customFormat="1" ht="30" customHeight="1" x14ac:dyDescent="0.2">
      <c r="A739" s="24">
        <f t="shared" si="89"/>
        <v>735</v>
      </c>
      <c r="B739" s="24">
        <v>2025</v>
      </c>
      <c r="C739" s="30" t="s">
        <v>459</v>
      </c>
      <c r="D739" s="30" t="s">
        <v>810</v>
      </c>
      <c r="E739" s="38" t="s">
        <v>829</v>
      </c>
      <c r="F739" s="18" t="s">
        <v>830</v>
      </c>
      <c r="G739" s="39" t="s">
        <v>25</v>
      </c>
      <c r="H739" s="18" t="s">
        <v>26</v>
      </c>
      <c r="I739" s="31">
        <v>3620163.3173621758</v>
      </c>
      <c r="J739" s="43">
        <v>3995009.51</v>
      </c>
      <c r="K739" s="44">
        <v>3995009.51</v>
      </c>
      <c r="L739" s="32">
        <f t="shared" si="94"/>
        <v>3620163.3173621758</v>
      </c>
      <c r="M739" s="43"/>
      <c r="N739" s="43">
        <f t="shared" si="91"/>
        <v>85493.203513999993</v>
      </c>
      <c r="O739" s="32"/>
      <c r="P739" s="42">
        <f t="shared" si="90"/>
        <v>1448065.3269448704</v>
      </c>
      <c r="Q739" s="34"/>
      <c r="R739" s="34"/>
      <c r="S739" s="35">
        <v>46021</v>
      </c>
      <c r="T739" s="42"/>
      <c r="U739" s="36"/>
      <c r="V739" s="34"/>
      <c r="W739" s="37"/>
    </row>
    <row r="740" spans="1:23" s="29" customFormat="1" ht="30" customHeight="1" x14ac:dyDescent="0.2">
      <c r="A740" s="24">
        <f t="shared" si="89"/>
        <v>736</v>
      </c>
      <c r="B740" s="24">
        <v>2025</v>
      </c>
      <c r="C740" s="30" t="s">
        <v>459</v>
      </c>
      <c r="D740" s="30" t="s">
        <v>810</v>
      </c>
      <c r="E740" s="38" t="s">
        <v>829</v>
      </c>
      <c r="F740" s="18" t="s">
        <v>830</v>
      </c>
      <c r="G740" s="39" t="s">
        <v>25</v>
      </c>
      <c r="H740" s="18" t="s">
        <v>96</v>
      </c>
      <c r="I740" s="31">
        <v>7096474.3292027516</v>
      </c>
      <c r="J740" s="43">
        <v>7831271.6699999999</v>
      </c>
      <c r="K740" s="44">
        <f>J740-M740</f>
        <v>2517853.63</v>
      </c>
      <c r="L740" s="32">
        <f t="shared" si="94"/>
        <v>7096474.3292027516</v>
      </c>
      <c r="M740" s="62">
        <v>5313418.04</v>
      </c>
      <c r="N740" s="43">
        <f t="shared" si="91"/>
        <v>167589.21373799999</v>
      </c>
      <c r="O740" s="32"/>
      <c r="P740" s="42">
        <f t="shared" si="90"/>
        <v>2838589.7316811006</v>
      </c>
      <c r="Q740" s="34"/>
      <c r="R740" s="34"/>
      <c r="S740" s="35">
        <v>46021</v>
      </c>
      <c r="T740" s="42"/>
      <c r="U740" s="36"/>
      <c r="V740" s="34"/>
      <c r="W740" s="37"/>
    </row>
    <row r="741" spans="1:23" s="29" customFormat="1" ht="30" customHeight="1" x14ac:dyDescent="0.2">
      <c r="A741" s="24">
        <f t="shared" ref="A741:A804" si="96">A740+1</f>
        <v>737</v>
      </c>
      <c r="B741" s="24">
        <v>2025</v>
      </c>
      <c r="C741" s="30" t="s">
        <v>459</v>
      </c>
      <c r="D741" s="30" t="s">
        <v>810</v>
      </c>
      <c r="E741" s="38" t="s">
        <v>831</v>
      </c>
      <c r="F741" s="18" t="s">
        <v>832</v>
      </c>
      <c r="G741" s="39" t="s">
        <v>25</v>
      </c>
      <c r="H741" s="18" t="s">
        <v>26</v>
      </c>
      <c r="I741" s="31">
        <v>4706371.3687785603</v>
      </c>
      <c r="J741" s="43">
        <v>5193687.8899999997</v>
      </c>
      <c r="K741" s="44">
        <v>5193687.8899999997</v>
      </c>
      <c r="L741" s="32">
        <f t="shared" si="94"/>
        <v>4706371.3687785603</v>
      </c>
      <c r="M741" s="43"/>
      <c r="N741" s="43">
        <f t="shared" si="91"/>
        <v>111144.92084599999</v>
      </c>
      <c r="O741" s="32"/>
      <c r="P741" s="42">
        <f t="shared" si="90"/>
        <v>1882548.5475114242</v>
      </c>
      <c r="Q741" s="34"/>
      <c r="R741" s="34"/>
      <c r="S741" s="35">
        <v>46021</v>
      </c>
      <c r="T741" s="42"/>
      <c r="U741" s="36"/>
      <c r="V741" s="34"/>
      <c r="W741" s="37"/>
    </row>
    <row r="742" spans="1:23" s="29" customFormat="1" ht="30" customHeight="1" x14ac:dyDescent="0.2">
      <c r="A742" s="24">
        <f t="shared" si="96"/>
        <v>738</v>
      </c>
      <c r="B742" s="24">
        <v>2025</v>
      </c>
      <c r="C742" s="30" t="s">
        <v>459</v>
      </c>
      <c r="D742" s="30" t="s">
        <v>810</v>
      </c>
      <c r="E742" s="38" t="s">
        <v>831</v>
      </c>
      <c r="F742" s="18" t="s">
        <v>832</v>
      </c>
      <c r="G742" s="39" t="s">
        <v>25</v>
      </c>
      <c r="H742" s="18" t="s">
        <v>96</v>
      </c>
      <c r="I742" s="31">
        <v>9169243.6441781744</v>
      </c>
      <c r="J742" s="43">
        <v>10118663.810000001</v>
      </c>
      <c r="K742" s="44">
        <f>J742-M742</f>
        <v>3287911.7600000007</v>
      </c>
      <c r="L742" s="32">
        <f t="shared" si="94"/>
        <v>9169243.6441781744</v>
      </c>
      <c r="M742" s="62">
        <v>6830752.0499999998</v>
      </c>
      <c r="N742" s="43">
        <f t="shared" si="91"/>
        <v>216539.40553399999</v>
      </c>
      <c r="O742" s="32"/>
      <c r="P742" s="42">
        <f t="shared" si="90"/>
        <v>3667697.4576712698</v>
      </c>
      <c r="Q742" s="34"/>
      <c r="R742" s="34"/>
      <c r="S742" s="35">
        <v>46021</v>
      </c>
      <c r="T742" s="42"/>
      <c r="U742" s="36"/>
      <c r="V742" s="34"/>
      <c r="W742" s="37"/>
    </row>
    <row r="743" spans="1:23" ht="30" customHeight="1" x14ac:dyDescent="0.2">
      <c r="A743" s="24">
        <f t="shared" si="96"/>
        <v>739</v>
      </c>
      <c r="B743" s="39">
        <v>2023</v>
      </c>
      <c r="C743" s="38" t="s">
        <v>459</v>
      </c>
      <c r="D743" s="38" t="s">
        <v>810</v>
      </c>
      <c r="E743" s="38" t="s">
        <v>833</v>
      </c>
      <c r="F743" s="18" t="s">
        <v>834</v>
      </c>
      <c r="G743" s="39" t="s">
        <v>25</v>
      </c>
      <c r="H743" s="18" t="s">
        <v>26</v>
      </c>
      <c r="I743" s="31">
        <v>6170141.3635628214</v>
      </c>
      <c r="J743" s="32">
        <v>8443756.8000000007</v>
      </c>
      <c r="K743" s="32">
        <v>8443756.8000000007</v>
      </c>
      <c r="L743" s="32">
        <f t="shared" si="94"/>
        <v>6170141.3635628214</v>
      </c>
      <c r="M743" s="32"/>
      <c r="N743" s="32">
        <f t="shared" si="91"/>
        <v>180696.39552000002</v>
      </c>
      <c r="O743" s="32"/>
      <c r="P743" s="34"/>
      <c r="Q743" s="34"/>
      <c r="R743" s="34"/>
      <c r="S743" s="35">
        <v>46021</v>
      </c>
      <c r="T743" s="46"/>
      <c r="U743" s="36"/>
      <c r="V743" s="46"/>
      <c r="W743" s="37"/>
    </row>
    <row r="744" spans="1:23" s="29" customFormat="1" ht="30" customHeight="1" x14ac:dyDescent="0.2">
      <c r="A744" s="24">
        <f t="shared" si="96"/>
        <v>740</v>
      </c>
      <c r="B744" s="24">
        <v>2025</v>
      </c>
      <c r="C744" s="30" t="s">
        <v>459</v>
      </c>
      <c r="D744" s="30" t="s">
        <v>810</v>
      </c>
      <c r="E744" s="38" t="s">
        <v>835</v>
      </c>
      <c r="F744" s="18" t="s">
        <v>836</v>
      </c>
      <c r="G744" s="39" t="s">
        <v>25</v>
      </c>
      <c r="H744" s="18" t="s">
        <v>34</v>
      </c>
      <c r="I744" s="31">
        <v>957600</v>
      </c>
      <c r="J744" s="43">
        <v>1056753.73</v>
      </c>
      <c r="K744" s="44">
        <v>1056753.73</v>
      </c>
      <c r="L744" s="32">
        <f t="shared" si="94"/>
        <v>957600</v>
      </c>
      <c r="M744" s="43"/>
      <c r="N744" s="43"/>
      <c r="O744" s="32"/>
      <c r="P744" s="42">
        <f t="shared" si="90"/>
        <v>383040</v>
      </c>
      <c r="Q744" s="34"/>
      <c r="R744" s="34"/>
      <c r="S744" s="35">
        <v>46021</v>
      </c>
      <c r="T744" s="42"/>
      <c r="U744" s="36"/>
      <c r="V744" s="34"/>
      <c r="W744" s="37"/>
    </row>
    <row r="745" spans="1:23" s="29" customFormat="1" ht="30" customHeight="1" x14ac:dyDescent="0.2">
      <c r="A745" s="24">
        <f t="shared" si="96"/>
        <v>741</v>
      </c>
      <c r="B745" s="24">
        <v>2025</v>
      </c>
      <c r="C745" s="30" t="s">
        <v>459</v>
      </c>
      <c r="D745" s="30" t="s">
        <v>810</v>
      </c>
      <c r="E745" s="38" t="s">
        <v>837</v>
      </c>
      <c r="F745" s="18" t="s">
        <v>838</v>
      </c>
      <c r="G745" s="39" t="s">
        <v>25</v>
      </c>
      <c r="H745" s="18" t="s">
        <v>96</v>
      </c>
      <c r="I745" s="31">
        <v>8429552.4749404788</v>
      </c>
      <c r="J745" s="43">
        <v>9302382.0600000005</v>
      </c>
      <c r="K745" s="44">
        <v>9302382.0600000005</v>
      </c>
      <c r="L745" s="32">
        <f t="shared" si="94"/>
        <v>8429552.4749404788</v>
      </c>
      <c r="M745" s="43"/>
      <c r="N745" s="43">
        <f t="shared" si="91"/>
        <v>199070.97608399999</v>
      </c>
      <c r="O745" s="32"/>
      <c r="P745" s="42">
        <f t="shared" si="90"/>
        <v>3371820.9899761914</v>
      </c>
      <c r="Q745" s="34"/>
      <c r="R745" s="34"/>
      <c r="S745" s="35">
        <v>46021</v>
      </c>
      <c r="T745" s="42"/>
      <c r="U745" s="36"/>
      <c r="V745" s="34"/>
      <c r="W745" s="37"/>
    </row>
    <row r="746" spans="1:23" s="29" customFormat="1" ht="30" customHeight="1" x14ac:dyDescent="0.2">
      <c r="A746" s="24">
        <f t="shared" si="96"/>
        <v>742</v>
      </c>
      <c r="B746" s="24">
        <v>2025</v>
      </c>
      <c r="C746" s="30" t="s">
        <v>459</v>
      </c>
      <c r="D746" s="30" t="s">
        <v>810</v>
      </c>
      <c r="E746" s="38" t="s">
        <v>839</v>
      </c>
      <c r="F746" s="18" t="s">
        <v>840</v>
      </c>
      <c r="G746" s="39" t="s">
        <v>25</v>
      </c>
      <c r="H746" s="18" t="s">
        <v>26</v>
      </c>
      <c r="I746" s="31">
        <v>5848890.271039295</v>
      </c>
      <c r="J746" s="43">
        <v>6454507.7699999996</v>
      </c>
      <c r="K746" s="44">
        <v>6454507.7699999996</v>
      </c>
      <c r="L746" s="32">
        <f t="shared" si="94"/>
        <v>5848890.271039295</v>
      </c>
      <c r="M746" s="43"/>
      <c r="N746" s="43">
        <f t="shared" si="91"/>
        <v>138126.46627799998</v>
      </c>
      <c r="O746" s="32"/>
      <c r="P746" s="42">
        <f t="shared" si="90"/>
        <v>2339556.1084157182</v>
      </c>
      <c r="Q746" s="34"/>
      <c r="R746" s="34"/>
      <c r="S746" s="35">
        <v>46021</v>
      </c>
      <c r="T746" s="42"/>
      <c r="U746" s="36"/>
      <c r="V746" s="34"/>
      <c r="W746" s="37"/>
    </row>
    <row r="747" spans="1:23" s="29" customFormat="1" ht="30" customHeight="1" x14ac:dyDescent="0.2">
      <c r="A747" s="24">
        <f t="shared" si="96"/>
        <v>743</v>
      </c>
      <c r="B747" s="24">
        <v>2025</v>
      </c>
      <c r="C747" s="30" t="s">
        <v>459</v>
      </c>
      <c r="D747" s="30" t="s">
        <v>810</v>
      </c>
      <c r="E747" s="38" t="s">
        <v>839</v>
      </c>
      <c r="F747" s="18" t="s">
        <v>840</v>
      </c>
      <c r="G747" s="39" t="s">
        <v>25</v>
      </c>
      <c r="H747" s="18" t="s">
        <v>78</v>
      </c>
      <c r="I747" s="31">
        <v>18401907.665495183</v>
      </c>
      <c r="J747" s="43">
        <v>20307314.789999999</v>
      </c>
      <c r="K747" s="44">
        <v>20307314.789999999</v>
      </c>
      <c r="L747" s="32">
        <f t="shared" si="94"/>
        <v>18401907.665495183</v>
      </c>
      <c r="M747" s="43"/>
      <c r="N747" s="43">
        <f t="shared" si="91"/>
        <v>434576.53650599997</v>
      </c>
      <c r="O747" s="32"/>
      <c r="P747" s="42">
        <f t="shared" si="90"/>
        <v>7360763.0661980733</v>
      </c>
      <c r="Q747" s="34"/>
      <c r="R747" s="34"/>
      <c r="S747" s="35">
        <v>46021</v>
      </c>
      <c r="T747" s="42"/>
      <c r="U747" s="36"/>
      <c r="V747" s="34"/>
      <c r="W747" s="37"/>
    </row>
    <row r="748" spans="1:23" s="29" customFormat="1" ht="30" customHeight="1" x14ac:dyDescent="0.2">
      <c r="A748" s="24">
        <f t="shared" si="96"/>
        <v>744</v>
      </c>
      <c r="B748" s="24">
        <v>2025</v>
      </c>
      <c r="C748" s="30" t="s">
        <v>459</v>
      </c>
      <c r="D748" s="30" t="s">
        <v>810</v>
      </c>
      <c r="E748" s="38" t="s">
        <v>841</v>
      </c>
      <c r="F748" s="18" t="s">
        <v>842</v>
      </c>
      <c r="G748" s="39" t="s">
        <v>25</v>
      </c>
      <c r="H748" s="18" t="s">
        <v>26</v>
      </c>
      <c r="I748" s="31">
        <v>3392922.0799568635</v>
      </c>
      <c r="J748" s="43">
        <v>3744238.8</v>
      </c>
      <c r="K748" s="44">
        <v>3744238.8</v>
      </c>
      <c r="L748" s="32">
        <f t="shared" si="94"/>
        <v>3392922.0799568635</v>
      </c>
      <c r="M748" s="43"/>
      <c r="N748" s="43">
        <f t="shared" si="91"/>
        <v>80126.710319999998</v>
      </c>
      <c r="O748" s="32"/>
      <c r="P748" s="42">
        <f t="shared" si="90"/>
        <v>1357168.8319827453</v>
      </c>
      <c r="Q748" s="34"/>
      <c r="R748" s="34"/>
      <c r="S748" s="35">
        <v>46021</v>
      </c>
      <c r="T748" s="42"/>
      <c r="U748" s="36"/>
      <c r="V748" s="34"/>
      <c r="W748" s="37"/>
    </row>
    <row r="749" spans="1:23" s="29" customFormat="1" ht="30" customHeight="1" x14ac:dyDescent="0.2">
      <c r="A749" s="24">
        <f t="shared" si="96"/>
        <v>745</v>
      </c>
      <c r="B749" s="24">
        <v>2025</v>
      </c>
      <c r="C749" s="30" t="s">
        <v>459</v>
      </c>
      <c r="D749" s="30" t="s">
        <v>810</v>
      </c>
      <c r="E749" s="38" t="s">
        <v>841</v>
      </c>
      <c r="F749" s="18" t="s">
        <v>842</v>
      </c>
      <c r="G749" s="39" t="s">
        <v>25</v>
      </c>
      <c r="H749" s="18" t="s">
        <v>96</v>
      </c>
      <c r="I749" s="31">
        <v>3826900.6135251834</v>
      </c>
      <c r="J749" s="43">
        <v>4223153.21</v>
      </c>
      <c r="K749" s="44">
        <f>J749-M749</f>
        <v>94880.549999999814</v>
      </c>
      <c r="L749" s="32">
        <f t="shared" si="94"/>
        <v>3826900.6135251834</v>
      </c>
      <c r="M749" s="62">
        <v>4128272.66</v>
      </c>
      <c r="N749" s="43">
        <f t="shared" si="91"/>
        <v>90375.47869399999</v>
      </c>
      <c r="O749" s="32"/>
      <c r="P749" s="42">
        <f t="shared" ref="P749:P812" si="97">L749/2.5</f>
        <v>1530760.2454100733</v>
      </c>
      <c r="Q749" s="34"/>
      <c r="R749" s="34"/>
      <c r="S749" s="35">
        <v>46021</v>
      </c>
      <c r="T749" s="42"/>
      <c r="U749" s="36"/>
      <c r="V749" s="34"/>
      <c r="W749" s="37"/>
    </row>
    <row r="750" spans="1:23" ht="30" customHeight="1" x14ac:dyDescent="0.2">
      <c r="A750" s="24">
        <f t="shared" si="96"/>
        <v>746</v>
      </c>
      <c r="B750" s="39">
        <v>2023</v>
      </c>
      <c r="C750" s="38" t="s">
        <v>459</v>
      </c>
      <c r="D750" s="38" t="s">
        <v>810</v>
      </c>
      <c r="E750" s="38" t="s">
        <v>843</v>
      </c>
      <c r="F750" s="18" t="s">
        <v>844</v>
      </c>
      <c r="G750" s="39" t="s">
        <v>25</v>
      </c>
      <c r="H750" s="18" t="s">
        <v>26</v>
      </c>
      <c r="I750" s="31">
        <v>3640989</v>
      </c>
      <c r="J750" s="32">
        <v>4388812</v>
      </c>
      <c r="K750" s="32">
        <v>4388812</v>
      </c>
      <c r="L750" s="32">
        <f t="shared" si="94"/>
        <v>3640989</v>
      </c>
      <c r="M750" s="32"/>
      <c r="N750" s="32">
        <f t="shared" si="91"/>
        <v>93920.576799999995</v>
      </c>
      <c r="O750" s="32"/>
      <c r="P750" s="34"/>
      <c r="Q750" s="34"/>
      <c r="R750" s="34"/>
      <c r="S750" s="35">
        <v>46021</v>
      </c>
      <c r="T750" s="46"/>
      <c r="U750" s="36"/>
      <c r="V750" s="46"/>
      <c r="W750" s="37"/>
    </row>
    <row r="751" spans="1:23" ht="30" customHeight="1" x14ac:dyDescent="0.2">
      <c r="A751" s="24">
        <f t="shared" si="96"/>
        <v>747</v>
      </c>
      <c r="B751" s="39">
        <v>2023</v>
      </c>
      <c r="C751" s="38" t="s">
        <v>459</v>
      </c>
      <c r="D751" s="38" t="s">
        <v>810</v>
      </c>
      <c r="E751" s="38" t="s">
        <v>843</v>
      </c>
      <c r="F751" s="18" t="s">
        <v>844</v>
      </c>
      <c r="G751" s="39" t="s">
        <v>25</v>
      </c>
      <c r="H751" s="18" t="s">
        <v>58</v>
      </c>
      <c r="I751" s="31">
        <v>8229678</v>
      </c>
      <c r="J751" s="32">
        <f t="shared" si="95"/>
        <v>8229678</v>
      </c>
      <c r="K751" s="32">
        <f t="shared" si="93"/>
        <v>8229678</v>
      </c>
      <c r="L751" s="32">
        <f t="shared" si="94"/>
        <v>8229678</v>
      </c>
      <c r="M751" s="32"/>
      <c r="N751" s="32">
        <f t="shared" si="91"/>
        <v>176115.10919999998</v>
      </c>
      <c r="O751" s="32"/>
      <c r="P751" s="34"/>
      <c r="Q751" s="34"/>
      <c r="R751" s="34"/>
      <c r="S751" s="35">
        <v>46021</v>
      </c>
      <c r="T751" s="46"/>
      <c r="U751" s="36"/>
      <c r="V751" s="46"/>
      <c r="W751" s="37"/>
    </row>
    <row r="752" spans="1:23" ht="30" customHeight="1" x14ac:dyDescent="0.2">
      <c r="A752" s="24">
        <f t="shared" si="96"/>
        <v>748</v>
      </c>
      <c r="B752" s="39">
        <v>2023</v>
      </c>
      <c r="C752" s="38" t="s">
        <v>459</v>
      </c>
      <c r="D752" s="38" t="s">
        <v>810</v>
      </c>
      <c r="E752" s="38" t="s">
        <v>843</v>
      </c>
      <c r="F752" s="18" t="s">
        <v>844</v>
      </c>
      <c r="G752" s="39" t="s">
        <v>25</v>
      </c>
      <c r="H752" s="18" t="s">
        <v>59</v>
      </c>
      <c r="I752" s="31">
        <v>957652</v>
      </c>
      <c r="J752" s="32">
        <f t="shared" si="95"/>
        <v>957652</v>
      </c>
      <c r="K752" s="32">
        <f t="shared" si="93"/>
        <v>957652</v>
      </c>
      <c r="L752" s="32">
        <f t="shared" si="94"/>
        <v>957652</v>
      </c>
      <c r="M752" s="32"/>
      <c r="N752" s="32">
        <f t="shared" si="91"/>
        <v>20493.752799999998</v>
      </c>
      <c r="O752" s="32"/>
      <c r="P752" s="34"/>
      <c r="Q752" s="34"/>
      <c r="R752" s="34"/>
      <c r="S752" s="35">
        <v>46021</v>
      </c>
      <c r="T752" s="46"/>
      <c r="U752" s="36"/>
      <c r="V752" s="46"/>
      <c r="W752" s="37"/>
    </row>
    <row r="753" spans="1:23" ht="30" customHeight="1" x14ac:dyDescent="0.2">
      <c r="A753" s="24">
        <f t="shared" si="96"/>
        <v>749</v>
      </c>
      <c r="B753" s="39">
        <v>2023</v>
      </c>
      <c r="C753" s="38" t="s">
        <v>459</v>
      </c>
      <c r="D753" s="38" t="s">
        <v>810</v>
      </c>
      <c r="E753" s="38" t="s">
        <v>843</v>
      </c>
      <c r="F753" s="18" t="s">
        <v>844</v>
      </c>
      <c r="G753" s="39" t="s">
        <v>25</v>
      </c>
      <c r="H753" s="18" t="s">
        <v>45</v>
      </c>
      <c r="I753" s="31">
        <v>495796.44629759993</v>
      </c>
      <c r="J753" s="32">
        <v>586500</v>
      </c>
      <c r="K753" s="32">
        <v>586500</v>
      </c>
      <c r="L753" s="32">
        <f t="shared" si="94"/>
        <v>495796.44629759993</v>
      </c>
      <c r="M753" s="32"/>
      <c r="N753" s="32">
        <f t="shared" si="91"/>
        <v>12551.099999999999</v>
      </c>
      <c r="O753" s="32"/>
      <c r="P753" s="34"/>
      <c r="Q753" s="34"/>
      <c r="R753" s="34"/>
      <c r="S753" s="35">
        <v>46021</v>
      </c>
      <c r="T753" s="46"/>
      <c r="U753" s="36"/>
      <c r="V753" s="46"/>
      <c r="W753" s="37"/>
    </row>
    <row r="754" spans="1:23" ht="30" customHeight="1" x14ac:dyDescent="0.2">
      <c r="A754" s="24">
        <f t="shared" si="96"/>
        <v>750</v>
      </c>
      <c r="B754" s="39">
        <v>2023</v>
      </c>
      <c r="C754" s="38" t="s">
        <v>459</v>
      </c>
      <c r="D754" s="38" t="s">
        <v>810</v>
      </c>
      <c r="E754" s="38" t="s">
        <v>843</v>
      </c>
      <c r="F754" s="18" t="s">
        <v>844</v>
      </c>
      <c r="G754" s="39" t="s">
        <v>25</v>
      </c>
      <c r="H754" s="18" t="s">
        <v>46</v>
      </c>
      <c r="I754" s="31">
        <v>1254598.4390411999</v>
      </c>
      <c r="J754" s="32">
        <v>1445821.2</v>
      </c>
      <c r="K754" s="32">
        <v>1445821.2</v>
      </c>
      <c r="L754" s="32">
        <f t="shared" si="94"/>
        <v>1254598.4390411999</v>
      </c>
      <c r="M754" s="32"/>
      <c r="N754" s="32">
        <f t="shared" si="91"/>
        <v>30940.573679999998</v>
      </c>
      <c r="O754" s="32"/>
      <c r="P754" s="34"/>
      <c r="Q754" s="34"/>
      <c r="R754" s="34"/>
      <c r="S754" s="35">
        <v>46021</v>
      </c>
      <c r="T754" s="46"/>
      <c r="U754" s="36"/>
      <c r="V754" s="46"/>
      <c r="W754" s="37"/>
    </row>
    <row r="755" spans="1:23" ht="30" customHeight="1" x14ac:dyDescent="0.2">
      <c r="A755" s="24">
        <f t="shared" si="96"/>
        <v>751</v>
      </c>
      <c r="B755" s="39">
        <v>2023</v>
      </c>
      <c r="C755" s="38" t="s">
        <v>459</v>
      </c>
      <c r="D755" s="38" t="s">
        <v>810</v>
      </c>
      <c r="E755" s="38" t="s">
        <v>843</v>
      </c>
      <c r="F755" s="18" t="s">
        <v>844</v>
      </c>
      <c r="G755" s="39" t="s">
        <v>25</v>
      </c>
      <c r="H755" s="18" t="s">
        <v>47</v>
      </c>
      <c r="I755" s="31">
        <v>920960</v>
      </c>
      <c r="J755" s="32">
        <f t="shared" si="95"/>
        <v>920960</v>
      </c>
      <c r="K755" s="32">
        <f t="shared" si="93"/>
        <v>920960</v>
      </c>
      <c r="L755" s="32">
        <f t="shared" si="94"/>
        <v>920960</v>
      </c>
      <c r="M755" s="32"/>
      <c r="N755" s="32">
        <f t="shared" si="91"/>
        <v>19708.543999999998</v>
      </c>
      <c r="O755" s="32"/>
      <c r="P755" s="34"/>
      <c r="Q755" s="34"/>
      <c r="R755" s="34"/>
      <c r="S755" s="35">
        <v>46021</v>
      </c>
      <c r="T755" s="46"/>
      <c r="U755" s="36"/>
      <c r="V755" s="46"/>
      <c r="W755" s="37"/>
    </row>
    <row r="756" spans="1:23" ht="30" customHeight="1" x14ac:dyDescent="0.2">
      <c r="A756" s="24">
        <f t="shared" si="96"/>
        <v>752</v>
      </c>
      <c r="B756" s="39">
        <v>2023</v>
      </c>
      <c r="C756" s="38" t="s">
        <v>459</v>
      </c>
      <c r="D756" s="38" t="s">
        <v>810</v>
      </c>
      <c r="E756" s="38" t="s">
        <v>843</v>
      </c>
      <c r="F756" s="18" t="s">
        <v>844</v>
      </c>
      <c r="G756" s="39" t="s">
        <v>25</v>
      </c>
      <c r="H756" s="18" t="s">
        <v>79</v>
      </c>
      <c r="I756" s="31">
        <v>5978574</v>
      </c>
      <c r="J756" s="32">
        <v>6807900</v>
      </c>
      <c r="K756" s="32">
        <v>6807900</v>
      </c>
      <c r="L756" s="32">
        <f t="shared" si="94"/>
        <v>5978574</v>
      </c>
      <c r="M756" s="32"/>
      <c r="N756" s="32">
        <f t="shared" si="91"/>
        <v>145689.06</v>
      </c>
      <c r="O756" s="32"/>
      <c r="P756" s="34"/>
      <c r="Q756" s="34"/>
      <c r="R756" s="34"/>
      <c r="S756" s="35">
        <v>46021</v>
      </c>
      <c r="T756" s="46"/>
      <c r="U756" s="36"/>
      <c r="V756" s="46"/>
      <c r="W756" s="37"/>
    </row>
    <row r="757" spans="1:23" ht="30" customHeight="1" x14ac:dyDescent="0.2">
      <c r="A757" s="24">
        <f t="shared" si="96"/>
        <v>753</v>
      </c>
      <c r="B757" s="39">
        <v>2023</v>
      </c>
      <c r="C757" s="38" t="s">
        <v>459</v>
      </c>
      <c r="D757" s="38" t="s">
        <v>810</v>
      </c>
      <c r="E757" s="38" t="s">
        <v>843</v>
      </c>
      <c r="F757" s="18" t="s">
        <v>844</v>
      </c>
      <c r="G757" s="39" t="s">
        <v>25</v>
      </c>
      <c r="H757" s="18" t="s">
        <v>319</v>
      </c>
      <c r="I757" s="31">
        <v>580324.5</v>
      </c>
      <c r="J757" s="32">
        <f t="shared" si="95"/>
        <v>580324.5</v>
      </c>
      <c r="K757" s="32">
        <f t="shared" si="93"/>
        <v>580324.5</v>
      </c>
      <c r="L757" s="32">
        <f t="shared" si="94"/>
        <v>580324.5</v>
      </c>
      <c r="M757" s="32"/>
      <c r="N757" s="32"/>
      <c r="O757" s="32"/>
      <c r="P757" s="34"/>
      <c r="Q757" s="34"/>
      <c r="R757" s="34"/>
      <c r="S757" s="35">
        <v>46021</v>
      </c>
      <c r="T757" s="46"/>
      <c r="U757" s="36"/>
      <c r="V757" s="46"/>
      <c r="W757" s="37"/>
    </row>
    <row r="758" spans="1:23" ht="30" customHeight="1" x14ac:dyDescent="0.2">
      <c r="A758" s="24">
        <f t="shared" si="96"/>
        <v>754</v>
      </c>
      <c r="B758" s="39">
        <v>2023</v>
      </c>
      <c r="C758" s="38" t="s">
        <v>459</v>
      </c>
      <c r="D758" s="38" t="s">
        <v>810</v>
      </c>
      <c r="E758" s="38" t="s">
        <v>843</v>
      </c>
      <c r="F758" s="18" t="s">
        <v>844</v>
      </c>
      <c r="G758" s="39" t="s">
        <v>25</v>
      </c>
      <c r="H758" s="18" t="s">
        <v>50</v>
      </c>
      <c r="I758" s="31">
        <v>567283.5</v>
      </c>
      <c r="J758" s="32">
        <f t="shared" si="95"/>
        <v>567283.5</v>
      </c>
      <c r="K758" s="32">
        <f t="shared" si="93"/>
        <v>567283.5</v>
      </c>
      <c r="L758" s="32">
        <f t="shared" si="94"/>
        <v>567283.5</v>
      </c>
      <c r="M758" s="32"/>
      <c r="N758" s="32"/>
      <c r="O758" s="32"/>
      <c r="P758" s="34"/>
      <c r="Q758" s="34"/>
      <c r="R758" s="34"/>
      <c r="S758" s="35">
        <v>46021</v>
      </c>
      <c r="T758" s="46"/>
      <c r="U758" s="36"/>
      <c r="V758" s="46"/>
      <c r="W758" s="37"/>
    </row>
    <row r="759" spans="1:23" ht="30" customHeight="1" x14ac:dyDescent="0.2">
      <c r="A759" s="24">
        <f t="shared" si="96"/>
        <v>755</v>
      </c>
      <c r="B759" s="39">
        <v>2023</v>
      </c>
      <c r="C759" s="38" t="s">
        <v>459</v>
      </c>
      <c r="D759" s="38" t="s">
        <v>810</v>
      </c>
      <c r="E759" s="38" t="s">
        <v>843</v>
      </c>
      <c r="F759" s="18" t="s">
        <v>844</v>
      </c>
      <c r="G759" s="39" t="s">
        <v>25</v>
      </c>
      <c r="H759" s="18" t="s">
        <v>129</v>
      </c>
      <c r="I759" s="31">
        <v>541201.5</v>
      </c>
      <c r="J759" s="32">
        <f t="shared" si="95"/>
        <v>541201.5</v>
      </c>
      <c r="K759" s="32">
        <f t="shared" si="93"/>
        <v>541201.5</v>
      </c>
      <c r="L759" s="32">
        <f t="shared" si="94"/>
        <v>541201.5</v>
      </c>
      <c r="M759" s="32"/>
      <c r="N759" s="32"/>
      <c r="O759" s="32"/>
      <c r="P759" s="34"/>
      <c r="Q759" s="34"/>
      <c r="R759" s="34"/>
      <c r="S759" s="35">
        <v>46021</v>
      </c>
      <c r="T759" s="46"/>
      <c r="U759" s="36"/>
      <c r="V759" s="46"/>
      <c r="W759" s="37"/>
    </row>
    <row r="760" spans="1:23" ht="30" customHeight="1" x14ac:dyDescent="0.2">
      <c r="A760" s="24">
        <f t="shared" si="96"/>
        <v>756</v>
      </c>
      <c r="B760" s="39">
        <v>2023</v>
      </c>
      <c r="C760" s="38" t="s">
        <v>459</v>
      </c>
      <c r="D760" s="38" t="s">
        <v>810</v>
      </c>
      <c r="E760" s="38" t="s">
        <v>843</v>
      </c>
      <c r="F760" s="18" t="s">
        <v>844</v>
      </c>
      <c r="G760" s="39" t="s">
        <v>25</v>
      </c>
      <c r="H760" s="18" t="s">
        <v>264</v>
      </c>
      <c r="I760" s="31">
        <v>730296</v>
      </c>
      <c r="J760" s="32">
        <f t="shared" si="95"/>
        <v>730296</v>
      </c>
      <c r="K760" s="32">
        <f t="shared" si="93"/>
        <v>730296</v>
      </c>
      <c r="L760" s="32">
        <f t="shared" si="94"/>
        <v>730296</v>
      </c>
      <c r="M760" s="32"/>
      <c r="N760" s="32"/>
      <c r="O760" s="32"/>
      <c r="P760" s="34"/>
      <c r="Q760" s="34"/>
      <c r="R760" s="34"/>
      <c r="S760" s="35">
        <v>46021</v>
      </c>
      <c r="T760" s="46"/>
      <c r="U760" s="36"/>
      <c r="V760" s="46"/>
      <c r="W760" s="37"/>
    </row>
    <row r="761" spans="1:23" ht="30" customHeight="1" x14ac:dyDescent="0.2">
      <c r="A761" s="24">
        <f t="shared" si="96"/>
        <v>757</v>
      </c>
      <c r="B761" s="39">
        <v>2023</v>
      </c>
      <c r="C761" s="38" t="s">
        <v>459</v>
      </c>
      <c r="D761" s="38" t="s">
        <v>810</v>
      </c>
      <c r="E761" s="38" t="s">
        <v>845</v>
      </c>
      <c r="F761" s="18" t="s">
        <v>846</v>
      </c>
      <c r="G761" s="39" t="s">
        <v>25</v>
      </c>
      <c r="H761" s="18" t="s">
        <v>26</v>
      </c>
      <c r="I761" s="31">
        <v>1401122</v>
      </c>
      <c r="J761" s="32">
        <v>1509058</v>
      </c>
      <c r="K761" s="32">
        <v>1509058</v>
      </c>
      <c r="L761" s="32">
        <f t="shared" si="94"/>
        <v>1401122</v>
      </c>
      <c r="M761" s="32"/>
      <c r="N761" s="32">
        <f t="shared" ref="N761:N814" si="98">J761*0.0214</f>
        <v>32293.841199999999</v>
      </c>
      <c r="O761" s="32"/>
      <c r="P761" s="34"/>
      <c r="Q761" s="34"/>
      <c r="R761" s="34"/>
      <c r="S761" s="35">
        <v>46021</v>
      </c>
      <c r="T761" s="46"/>
      <c r="U761" s="36"/>
      <c r="V761" s="46"/>
      <c r="W761" s="37"/>
    </row>
    <row r="762" spans="1:23" ht="30" customHeight="1" x14ac:dyDescent="0.2">
      <c r="A762" s="24">
        <f t="shared" si="96"/>
        <v>758</v>
      </c>
      <c r="B762" s="39">
        <v>2023</v>
      </c>
      <c r="C762" s="38" t="s">
        <v>459</v>
      </c>
      <c r="D762" s="38" t="s">
        <v>810</v>
      </c>
      <c r="E762" s="38" t="s">
        <v>845</v>
      </c>
      <c r="F762" s="18" t="s">
        <v>846</v>
      </c>
      <c r="G762" s="39" t="s">
        <v>25</v>
      </c>
      <c r="H762" s="18" t="s">
        <v>58</v>
      </c>
      <c r="I762" s="31">
        <v>4969358</v>
      </c>
      <c r="J762" s="32">
        <v>5494158</v>
      </c>
      <c r="K762" s="32">
        <v>5494158</v>
      </c>
      <c r="L762" s="32">
        <f t="shared" si="94"/>
        <v>4969358</v>
      </c>
      <c r="M762" s="32"/>
      <c r="N762" s="32">
        <f t="shared" si="98"/>
        <v>117574.98119999999</v>
      </c>
      <c r="O762" s="32"/>
      <c r="P762" s="34"/>
      <c r="Q762" s="34"/>
      <c r="R762" s="34"/>
      <c r="S762" s="35">
        <v>46021</v>
      </c>
      <c r="T762" s="46"/>
      <c r="U762" s="36"/>
      <c r="V762" s="46"/>
      <c r="W762" s="37"/>
    </row>
    <row r="763" spans="1:23" ht="30" customHeight="1" x14ac:dyDescent="0.2">
      <c r="A763" s="24">
        <f t="shared" si="96"/>
        <v>759</v>
      </c>
      <c r="B763" s="39">
        <v>2023</v>
      </c>
      <c r="C763" s="38" t="s">
        <v>459</v>
      </c>
      <c r="D763" s="38" t="s">
        <v>810</v>
      </c>
      <c r="E763" s="38" t="s">
        <v>845</v>
      </c>
      <c r="F763" s="18" t="s">
        <v>846</v>
      </c>
      <c r="G763" s="39" t="s">
        <v>25</v>
      </c>
      <c r="H763" s="18" t="s">
        <v>59</v>
      </c>
      <c r="I763" s="31">
        <v>478826</v>
      </c>
      <c r="J763" s="32">
        <f t="shared" si="95"/>
        <v>478826</v>
      </c>
      <c r="K763" s="32">
        <f t="shared" si="93"/>
        <v>478826</v>
      </c>
      <c r="L763" s="32">
        <f t="shared" si="94"/>
        <v>478826</v>
      </c>
      <c r="M763" s="32"/>
      <c r="N763" s="32">
        <f t="shared" si="98"/>
        <v>10246.876399999999</v>
      </c>
      <c r="O763" s="32"/>
      <c r="P763" s="34"/>
      <c r="Q763" s="34"/>
      <c r="R763" s="34"/>
      <c r="S763" s="35">
        <v>46021</v>
      </c>
      <c r="T763" s="46"/>
      <c r="U763" s="36"/>
      <c r="V763" s="46"/>
      <c r="W763" s="37"/>
    </row>
    <row r="764" spans="1:23" ht="30" customHeight="1" x14ac:dyDescent="0.2">
      <c r="A764" s="24">
        <f t="shared" si="96"/>
        <v>760</v>
      </c>
      <c r="B764" s="39">
        <v>2023</v>
      </c>
      <c r="C764" s="38" t="s">
        <v>459</v>
      </c>
      <c r="D764" s="38" t="s">
        <v>810</v>
      </c>
      <c r="E764" s="38" t="s">
        <v>845</v>
      </c>
      <c r="F764" s="18" t="s">
        <v>846</v>
      </c>
      <c r="G764" s="39" t="s">
        <v>25</v>
      </c>
      <c r="H764" s="18" t="s">
        <v>46</v>
      </c>
      <c r="I764" s="31">
        <v>1129260</v>
      </c>
      <c r="J764" s="32">
        <v>1283250</v>
      </c>
      <c r="K764" s="32">
        <v>1283250</v>
      </c>
      <c r="L764" s="32">
        <f t="shared" si="94"/>
        <v>1129260</v>
      </c>
      <c r="M764" s="32"/>
      <c r="N764" s="32">
        <f t="shared" si="98"/>
        <v>27461.55</v>
      </c>
      <c r="O764" s="32"/>
      <c r="P764" s="34"/>
      <c r="Q764" s="34"/>
      <c r="R764" s="34"/>
      <c r="S764" s="35">
        <v>46021</v>
      </c>
      <c r="T764" s="46"/>
      <c r="U764" s="36"/>
      <c r="V764" s="46"/>
      <c r="W764" s="37"/>
    </row>
    <row r="765" spans="1:23" ht="30" customHeight="1" x14ac:dyDescent="0.2">
      <c r="A765" s="24">
        <f t="shared" si="96"/>
        <v>761</v>
      </c>
      <c r="B765" s="39">
        <v>2023</v>
      </c>
      <c r="C765" s="38" t="s">
        <v>459</v>
      </c>
      <c r="D765" s="38" t="s">
        <v>810</v>
      </c>
      <c r="E765" s="38" t="s">
        <v>845</v>
      </c>
      <c r="F765" s="18" t="s">
        <v>846</v>
      </c>
      <c r="G765" s="39" t="s">
        <v>25</v>
      </c>
      <c r="H765" s="18" t="s">
        <v>79</v>
      </c>
      <c r="I765" s="31">
        <v>3049114</v>
      </c>
      <c r="J765" s="32">
        <v>3094500</v>
      </c>
      <c r="K765" s="32">
        <v>3094500</v>
      </c>
      <c r="L765" s="32">
        <f t="shared" si="94"/>
        <v>3049114</v>
      </c>
      <c r="M765" s="32"/>
      <c r="N765" s="32">
        <f t="shared" si="98"/>
        <v>66222.3</v>
      </c>
      <c r="O765" s="32"/>
      <c r="P765" s="34"/>
      <c r="Q765" s="34"/>
      <c r="R765" s="34"/>
      <c r="S765" s="35">
        <v>46021</v>
      </c>
      <c r="T765" s="46"/>
      <c r="U765" s="36"/>
      <c r="V765" s="46"/>
      <c r="W765" s="37"/>
    </row>
    <row r="766" spans="1:23" ht="30" customHeight="1" x14ac:dyDescent="0.2">
      <c r="A766" s="24">
        <f t="shared" si="96"/>
        <v>762</v>
      </c>
      <c r="B766" s="39">
        <v>2023</v>
      </c>
      <c r="C766" s="38" t="s">
        <v>459</v>
      </c>
      <c r="D766" s="38" t="s">
        <v>810</v>
      </c>
      <c r="E766" s="38" t="s">
        <v>845</v>
      </c>
      <c r="F766" s="18" t="s">
        <v>846</v>
      </c>
      <c r="G766" s="39" t="s">
        <v>25</v>
      </c>
      <c r="H766" s="18" t="s">
        <v>319</v>
      </c>
      <c r="I766" s="31">
        <v>285067</v>
      </c>
      <c r="J766" s="32">
        <f t="shared" si="95"/>
        <v>285067</v>
      </c>
      <c r="K766" s="32">
        <f t="shared" si="93"/>
        <v>285067</v>
      </c>
      <c r="L766" s="32">
        <f t="shared" si="94"/>
        <v>285067</v>
      </c>
      <c r="M766" s="32"/>
      <c r="N766" s="32"/>
      <c r="O766" s="32"/>
      <c r="P766" s="34"/>
      <c r="Q766" s="34"/>
      <c r="R766" s="34"/>
      <c r="S766" s="35">
        <v>46021</v>
      </c>
      <c r="T766" s="46"/>
      <c r="U766" s="36"/>
      <c r="V766" s="46"/>
      <c r="W766" s="37"/>
    </row>
    <row r="767" spans="1:23" ht="30" customHeight="1" x14ac:dyDescent="0.2">
      <c r="A767" s="24">
        <f t="shared" si="96"/>
        <v>763</v>
      </c>
      <c r="B767" s="39">
        <v>2023</v>
      </c>
      <c r="C767" s="38" t="s">
        <v>459</v>
      </c>
      <c r="D767" s="38" t="s">
        <v>810</v>
      </c>
      <c r="E767" s="38" t="s">
        <v>845</v>
      </c>
      <c r="F767" s="18" t="s">
        <v>846</v>
      </c>
      <c r="G767" s="39" t="s">
        <v>25</v>
      </c>
      <c r="H767" s="18" t="s">
        <v>50</v>
      </c>
      <c r="I767" s="31">
        <v>278661</v>
      </c>
      <c r="J767" s="32">
        <f t="shared" si="95"/>
        <v>278661</v>
      </c>
      <c r="K767" s="32">
        <f t="shared" ref="K767:K825" si="99">IF(P767&gt;0,P767,L767)</f>
        <v>278661</v>
      </c>
      <c r="L767" s="32">
        <f t="shared" si="94"/>
        <v>278661</v>
      </c>
      <c r="M767" s="32"/>
      <c r="N767" s="32"/>
      <c r="O767" s="32"/>
      <c r="P767" s="34"/>
      <c r="Q767" s="34"/>
      <c r="R767" s="34"/>
      <c r="S767" s="35">
        <v>46021</v>
      </c>
      <c r="T767" s="46"/>
      <c r="U767" s="36"/>
      <c r="V767" s="46"/>
      <c r="W767" s="37"/>
    </row>
    <row r="768" spans="1:23" ht="30" customHeight="1" x14ac:dyDescent="0.2">
      <c r="A768" s="24">
        <f t="shared" si="96"/>
        <v>764</v>
      </c>
      <c r="B768" s="39">
        <v>2023</v>
      </c>
      <c r="C768" s="38" t="s">
        <v>459</v>
      </c>
      <c r="D768" s="38" t="s">
        <v>810</v>
      </c>
      <c r="E768" s="38" t="s">
        <v>845</v>
      </c>
      <c r="F768" s="18" t="s">
        <v>846</v>
      </c>
      <c r="G768" s="39" t="s">
        <v>25</v>
      </c>
      <c r="H768" s="18" t="s">
        <v>71</v>
      </c>
      <c r="I768" s="31">
        <v>262646</v>
      </c>
      <c r="J768" s="32">
        <f t="shared" si="95"/>
        <v>262646</v>
      </c>
      <c r="K768" s="32">
        <f t="shared" si="99"/>
        <v>262646</v>
      </c>
      <c r="L768" s="32">
        <f t="shared" si="94"/>
        <v>262646</v>
      </c>
      <c r="M768" s="32"/>
      <c r="N768" s="32"/>
      <c r="O768" s="32"/>
      <c r="P768" s="34"/>
      <c r="Q768" s="34"/>
      <c r="R768" s="34"/>
      <c r="S768" s="35">
        <v>46021</v>
      </c>
      <c r="T768" s="46"/>
      <c r="U768" s="36"/>
      <c r="V768" s="46"/>
      <c r="W768" s="37"/>
    </row>
    <row r="769" spans="1:23" ht="30" customHeight="1" x14ac:dyDescent="0.2">
      <c r="A769" s="24">
        <f t="shared" si="96"/>
        <v>765</v>
      </c>
      <c r="B769" s="39">
        <v>2023</v>
      </c>
      <c r="C769" s="38" t="s">
        <v>459</v>
      </c>
      <c r="D769" s="38" t="s">
        <v>810</v>
      </c>
      <c r="E769" s="38" t="s">
        <v>845</v>
      </c>
      <c r="F769" s="18" t="s">
        <v>846</v>
      </c>
      <c r="G769" s="39" t="s">
        <v>25</v>
      </c>
      <c r="H769" s="18" t="s">
        <v>264</v>
      </c>
      <c r="I769" s="31">
        <v>358736</v>
      </c>
      <c r="J769" s="32">
        <f t="shared" si="95"/>
        <v>358736</v>
      </c>
      <c r="K769" s="32">
        <f t="shared" si="99"/>
        <v>358736</v>
      </c>
      <c r="L769" s="32">
        <f t="shared" si="94"/>
        <v>358736</v>
      </c>
      <c r="M769" s="32"/>
      <c r="N769" s="32"/>
      <c r="O769" s="32"/>
      <c r="P769" s="34"/>
      <c r="Q769" s="34"/>
      <c r="R769" s="34"/>
      <c r="S769" s="35">
        <v>46021</v>
      </c>
      <c r="T769" s="46"/>
      <c r="U769" s="36"/>
      <c r="V769" s="46"/>
      <c r="W769" s="37"/>
    </row>
    <row r="770" spans="1:23" s="29" customFormat="1" ht="30" customHeight="1" x14ac:dyDescent="0.2">
      <c r="A770" s="24">
        <f t="shared" si="96"/>
        <v>766</v>
      </c>
      <c r="B770" s="24">
        <v>2025</v>
      </c>
      <c r="C770" s="30" t="s">
        <v>459</v>
      </c>
      <c r="D770" s="30" t="s">
        <v>810</v>
      </c>
      <c r="E770" s="38" t="s">
        <v>847</v>
      </c>
      <c r="F770" s="18" t="s">
        <v>848</v>
      </c>
      <c r="G770" s="39" t="s">
        <v>25</v>
      </c>
      <c r="H770" s="18" t="s">
        <v>26</v>
      </c>
      <c r="I770" s="31">
        <v>2985453.3729833271</v>
      </c>
      <c r="J770" s="43">
        <v>3294579.16</v>
      </c>
      <c r="K770" s="44">
        <v>3294579.16</v>
      </c>
      <c r="L770" s="32">
        <f t="shared" si="94"/>
        <v>2985453.3729833271</v>
      </c>
      <c r="M770" s="43"/>
      <c r="N770" s="43">
        <f t="shared" si="98"/>
        <v>70503.994024</v>
      </c>
      <c r="O770" s="32"/>
      <c r="P770" s="42">
        <f t="shared" si="97"/>
        <v>1194181.3491933309</v>
      </c>
      <c r="Q770" s="34"/>
      <c r="R770" s="34"/>
      <c r="S770" s="35">
        <v>46021</v>
      </c>
      <c r="T770" s="42"/>
      <c r="U770" s="36"/>
      <c r="V770" s="34"/>
      <c r="W770" s="37"/>
    </row>
    <row r="771" spans="1:23" s="29" customFormat="1" ht="30" customHeight="1" x14ac:dyDescent="0.2">
      <c r="A771" s="24">
        <f t="shared" si="96"/>
        <v>767</v>
      </c>
      <c r="B771" s="24">
        <v>2025</v>
      </c>
      <c r="C771" s="30" t="s">
        <v>459</v>
      </c>
      <c r="D771" s="30" t="s">
        <v>810</v>
      </c>
      <c r="E771" s="38" t="s">
        <v>847</v>
      </c>
      <c r="F771" s="18" t="s">
        <v>848</v>
      </c>
      <c r="G771" s="39" t="s">
        <v>25</v>
      </c>
      <c r="H771" s="18" t="s">
        <v>96</v>
      </c>
      <c r="I771" s="31">
        <v>7507414.4791875836</v>
      </c>
      <c r="J771" s="43">
        <v>8284762.2000000002</v>
      </c>
      <c r="K771" s="44">
        <f>J771-M771</f>
        <v>3122863.63</v>
      </c>
      <c r="L771" s="32">
        <f t="shared" si="94"/>
        <v>7507414.4791875836</v>
      </c>
      <c r="M771" s="62">
        <v>5161898.57</v>
      </c>
      <c r="N771" s="43">
        <f t="shared" si="98"/>
        <v>177293.91107999999</v>
      </c>
      <c r="O771" s="32"/>
      <c r="P771" s="42">
        <f t="shared" si="97"/>
        <v>3002965.7916750335</v>
      </c>
      <c r="Q771" s="34"/>
      <c r="R771" s="34"/>
      <c r="S771" s="35">
        <v>46021</v>
      </c>
      <c r="T771" s="42"/>
      <c r="U771" s="36"/>
      <c r="V771" s="34"/>
      <c r="W771" s="37"/>
    </row>
    <row r="772" spans="1:23" s="29" customFormat="1" ht="30" customHeight="1" x14ac:dyDescent="0.2">
      <c r="A772" s="24">
        <f t="shared" si="96"/>
        <v>768</v>
      </c>
      <c r="B772" s="24">
        <v>2025</v>
      </c>
      <c r="C772" s="30" t="s">
        <v>459</v>
      </c>
      <c r="D772" s="30" t="s">
        <v>810</v>
      </c>
      <c r="E772" s="38" t="s">
        <v>849</v>
      </c>
      <c r="F772" s="18" t="s">
        <v>850</v>
      </c>
      <c r="G772" s="39" t="s">
        <v>25</v>
      </c>
      <c r="H772" s="18" t="s">
        <v>26</v>
      </c>
      <c r="I772" s="31">
        <v>5699495.7647846397</v>
      </c>
      <c r="J772" s="43">
        <v>6289644.3499999996</v>
      </c>
      <c r="K772" s="44">
        <v>6289644.3499999996</v>
      </c>
      <c r="L772" s="32">
        <f t="shared" si="94"/>
        <v>5699495.7647846397</v>
      </c>
      <c r="M772" s="43"/>
      <c r="N772" s="43">
        <f t="shared" si="98"/>
        <v>134598.38908999998</v>
      </c>
      <c r="O772" s="32"/>
      <c r="P772" s="42">
        <f t="shared" si="97"/>
        <v>2279798.3059138558</v>
      </c>
      <c r="Q772" s="34"/>
      <c r="R772" s="34"/>
      <c r="S772" s="35">
        <v>46021</v>
      </c>
      <c r="T772" s="42"/>
      <c r="U772" s="36"/>
      <c r="V772" s="34"/>
      <c r="W772" s="37"/>
    </row>
    <row r="773" spans="1:23" s="29" customFormat="1" ht="30" customHeight="1" x14ac:dyDescent="0.2">
      <c r="A773" s="24">
        <f t="shared" si="96"/>
        <v>769</v>
      </c>
      <c r="B773" s="24">
        <v>2025</v>
      </c>
      <c r="C773" s="30" t="s">
        <v>459</v>
      </c>
      <c r="D773" s="30" t="s">
        <v>810</v>
      </c>
      <c r="E773" s="38" t="s">
        <v>849</v>
      </c>
      <c r="F773" s="18" t="s">
        <v>850</v>
      </c>
      <c r="G773" s="39" t="s">
        <v>25</v>
      </c>
      <c r="H773" s="18" t="s">
        <v>96</v>
      </c>
      <c r="I773" s="31">
        <v>4779828.9191103354</v>
      </c>
      <c r="J773" s="43">
        <v>5274751.5199999996</v>
      </c>
      <c r="K773" s="44">
        <f>J773-M773</f>
        <v>1070876.0499999998</v>
      </c>
      <c r="L773" s="32">
        <f t="shared" si="94"/>
        <v>4779828.9191103354</v>
      </c>
      <c r="M773" s="62">
        <v>4203875.47</v>
      </c>
      <c r="N773" s="43">
        <f t="shared" si="98"/>
        <v>112879.68252799999</v>
      </c>
      <c r="O773" s="32"/>
      <c r="P773" s="42">
        <f t="shared" si="97"/>
        <v>1911931.5676441342</v>
      </c>
      <c r="Q773" s="34"/>
      <c r="R773" s="34"/>
      <c r="S773" s="35">
        <v>46021</v>
      </c>
      <c r="T773" s="42"/>
      <c r="U773" s="36"/>
      <c r="V773" s="34"/>
      <c r="W773" s="37"/>
    </row>
    <row r="774" spans="1:23" s="29" customFormat="1" ht="30" customHeight="1" x14ac:dyDescent="0.2">
      <c r="A774" s="24">
        <f t="shared" si="96"/>
        <v>770</v>
      </c>
      <c r="B774" s="24">
        <v>2025</v>
      </c>
      <c r="C774" s="30" t="s">
        <v>459</v>
      </c>
      <c r="D774" s="30" t="s">
        <v>810</v>
      </c>
      <c r="E774" s="38" t="s">
        <v>851</v>
      </c>
      <c r="F774" s="18" t="s">
        <v>852</v>
      </c>
      <c r="G774" s="39" t="s">
        <v>25</v>
      </c>
      <c r="H774" s="18" t="s">
        <v>26</v>
      </c>
      <c r="I774" s="31">
        <v>5871070.0813215347</v>
      </c>
      <c r="J774" s="43">
        <v>6478984.1600000001</v>
      </c>
      <c r="K774" s="44">
        <v>6478984.1600000001</v>
      </c>
      <c r="L774" s="32">
        <f t="shared" si="94"/>
        <v>5871070.0813215347</v>
      </c>
      <c r="M774" s="43"/>
      <c r="N774" s="43">
        <f t="shared" si="98"/>
        <v>138650.26102400001</v>
      </c>
      <c r="O774" s="32"/>
      <c r="P774" s="42">
        <f t="shared" si="97"/>
        <v>2348428.0325286137</v>
      </c>
      <c r="Q774" s="34"/>
      <c r="R774" s="34"/>
      <c r="S774" s="35">
        <v>46021</v>
      </c>
      <c r="T774" s="42"/>
      <c r="U774" s="36"/>
      <c r="V774" s="34"/>
      <c r="W774" s="37"/>
    </row>
    <row r="775" spans="1:23" s="29" customFormat="1" ht="30" customHeight="1" x14ac:dyDescent="0.2">
      <c r="A775" s="24">
        <f t="shared" si="96"/>
        <v>771</v>
      </c>
      <c r="B775" s="24">
        <v>2025</v>
      </c>
      <c r="C775" s="30" t="s">
        <v>459</v>
      </c>
      <c r="D775" s="30" t="s">
        <v>810</v>
      </c>
      <c r="E775" s="38" t="s">
        <v>851</v>
      </c>
      <c r="F775" s="18" t="s">
        <v>852</v>
      </c>
      <c r="G775" s="39" t="s">
        <v>25</v>
      </c>
      <c r="H775" s="18" t="s">
        <v>96</v>
      </c>
      <c r="I775" s="31">
        <v>4097419.9993559034</v>
      </c>
      <c r="J775" s="43">
        <v>4521683.26</v>
      </c>
      <c r="K775" s="44">
        <f>J775-M775</f>
        <v>516071.36999999965</v>
      </c>
      <c r="L775" s="32">
        <f t="shared" si="94"/>
        <v>4097419.9993559034</v>
      </c>
      <c r="M775" s="62">
        <v>4005611.89</v>
      </c>
      <c r="N775" s="43">
        <f t="shared" si="98"/>
        <v>96764.02176399999</v>
      </c>
      <c r="O775" s="32"/>
      <c r="P775" s="42">
        <f t="shared" si="97"/>
        <v>1638967.9997423613</v>
      </c>
      <c r="Q775" s="34"/>
      <c r="R775" s="34"/>
      <c r="S775" s="35">
        <v>46021</v>
      </c>
      <c r="T775" s="42"/>
      <c r="U775" s="36"/>
      <c r="V775" s="34"/>
      <c r="W775" s="37"/>
    </row>
    <row r="776" spans="1:23" ht="30" customHeight="1" x14ac:dyDescent="0.2">
      <c r="A776" s="24">
        <f t="shared" si="96"/>
        <v>772</v>
      </c>
      <c r="B776" s="39">
        <v>2023</v>
      </c>
      <c r="C776" s="38" t="s">
        <v>459</v>
      </c>
      <c r="D776" s="38" t="s">
        <v>810</v>
      </c>
      <c r="E776" s="38" t="s">
        <v>853</v>
      </c>
      <c r="F776" s="18" t="s">
        <v>854</v>
      </c>
      <c r="G776" s="39" t="s">
        <v>25</v>
      </c>
      <c r="H776" s="18" t="s">
        <v>26</v>
      </c>
      <c r="I776" s="31">
        <v>2231673</v>
      </c>
      <c r="J776" s="32">
        <v>3291609</v>
      </c>
      <c r="K776" s="32">
        <v>3291609</v>
      </c>
      <c r="L776" s="32">
        <f t="shared" si="94"/>
        <v>2231673</v>
      </c>
      <c r="M776" s="32"/>
      <c r="N776" s="32">
        <f t="shared" si="98"/>
        <v>70440.4326</v>
      </c>
      <c r="O776" s="32"/>
      <c r="P776" s="34"/>
      <c r="Q776" s="34"/>
      <c r="R776" s="34"/>
      <c r="S776" s="35">
        <v>46021</v>
      </c>
      <c r="T776" s="46"/>
      <c r="U776" s="36"/>
      <c r="V776" s="46"/>
      <c r="W776" s="37"/>
    </row>
    <row r="777" spans="1:23" ht="30" customHeight="1" x14ac:dyDescent="0.2">
      <c r="A777" s="24">
        <f t="shared" si="96"/>
        <v>773</v>
      </c>
      <c r="B777" s="39">
        <v>2023</v>
      </c>
      <c r="C777" s="38" t="s">
        <v>459</v>
      </c>
      <c r="D777" s="38" t="s">
        <v>810</v>
      </c>
      <c r="E777" s="38" t="s">
        <v>853</v>
      </c>
      <c r="F777" s="18" t="s">
        <v>854</v>
      </c>
      <c r="G777" s="39" t="s">
        <v>25</v>
      </c>
      <c r="H777" s="18" t="s">
        <v>58</v>
      </c>
      <c r="I777" s="31">
        <v>6432238</v>
      </c>
      <c r="J777" s="32">
        <f t="shared" si="95"/>
        <v>6432238</v>
      </c>
      <c r="K777" s="32">
        <f t="shared" si="99"/>
        <v>6432238</v>
      </c>
      <c r="L777" s="32">
        <f t="shared" ref="L777:L836" si="100">I777</f>
        <v>6432238</v>
      </c>
      <c r="M777" s="32"/>
      <c r="N777" s="32">
        <f t="shared" si="98"/>
        <v>137649.89319999999</v>
      </c>
      <c r="O777" s="32"/>
      <c r="P777" s="34"/>
      <c r="Q777" s="34"/>
      <c r="R777" s="34"/>
      <c r="S777" s="35">
        <v>46021</v>
      </c>
      <c r="T777" s="46"/>
      <c r="U777" s="36"/>
      <c r="V777" s="46"/>
      <c r="W777" s="37"/>
    </row>
    <row r="778" spans="1:23" ht="30" customHeight="1" x14ac:dyDescent="0.2">
      <c r="A778" s="24">
        <f t="shared" si="96"/>
        <v>774</v>
      </c>
      <c r="B778" s="39">
        <v>2023</v>
      </c>
      <c r="C778" s="38" t="s">
        <v>459</v>
      </c>
      <c r="D778" s="38" t="s">
        <v>810</v>
      </c>
      <c r="E778" s="38" t="s">
        <v>853</v>
      </c>
      <c r="F778" s="18" t="s">
        <v>854</v>
      </c>
      <c r="G778" s="39" t="s">
        <v>25</v>
      </c>
      <c r="H778" s="18" t="s">
        <v>59</v>
      </c>
      <c r="I778" s="31">
        <v>478826</v>
      </c>
      <c r="J778" s="32">
        <f t="shared" ref="J778:J828" si="101">IF(P778&gt;0,P778,L778)</f>
        <v>478826</v>
      </c>
      <c r="K778" s="32">
        <f t="shared" si="99"/>
        <v>478826</v>
      </c>
      <c r="L778" s="32">
        <f t="shared" si="100"/>
        <v>478826</v>
      </c>
      <c r="M778" s="32"/>
      <c r="N778" s="32">
        <f t="shared" si="98"/>
        <v>10246.876399999999</v>
      </c>
      <c r="O778" s="32"/>
      <c r="P778" s="34"/>
      <c r="Q778" s="34"/>
      <c r="R778" s="34"/>
      <c r="S778" s="35">
        <v>46021</v>
      </c>
      <c r="T778" s="46"/>
      <c r="U778" s="36"/>
      <c r="V778" s="46"/>
      <c r="W778" s="37"/>
    </row>
    <row r="779" spans="1:23" ht="30" customHeight="1" x14ac:dyDescent="0.2">
      <c r="A779" s="24">
        <f t="shared" si="96"/>
        <v>775</v>
      </c>
      <c r="B779" s="39">
        <v>2023</v>
      </c>
      <c r="C779" s="38" t="s">
        <v>459</v>
      </c>
      <c r="D779" s="38" t="s">
        <v>810</v>
      </c>
      <c r="E779" s="38" t="s">
        <v>853</v>
      </c>
      <c r="F779" s="18" t="s">
        <v>854</v>
      </c>
      <c r="G779" s="39" t="s">
        <v>25</v>
      </c>
      <c r="H779" s="18" t="s">
        <v>45</v>
      </c>
      <c r="I779" s="31">
        <v>332937.94001519994</v>
      </c>
      <c r="J779" s="32">
        <v>336600</v>
      </c>
      <c r="K779" s="32">
        <v>336600</v>
      </c>
      <c r="L779" s="32">
        <f t="shared" si="100"/>
        <v>332937.94001519994</v>
      </c>
      <c r="M779" s="32"/>
      <c r="N779" s="32">
        <f t="shared" si="98"/>
        <v>7203.24</v>
      </c>
      <c r="O779" s="32"/>
      <c r="P779" s="34"/>
      <c r="Q779" s="34"/>
      <c r="R779" s="34"/>
      <c r="S779" s="35">
        <v>46021</v>
      </c>
      <c r="T779" s="46"/>
      <c r="U779" s="36"/>
      <c r="V779" s="46"/>
      <c r="W779" s="37"/>
    </row>
    <row r="780" spans="1:23" ht="30" customHeight="1" x14ac:dyDescent="0.2">
      <c r="A780" s="24">
        <f t="shared" si="96"/>
        <v>776</v>
      </c>
      <c r="B780" s="39">
        <v>2023</v>
      </c>
      <c r="C780" s="38" t="s">
        <v>459</v>
      </c>
      <c r="D780" s="38" t="s">
        <v>810</v>
      </c>
      <c r="E780" s="38" t="s">
        <v>853</v>
      </c>
      <c r="F780" s="18" t="s">
        <v>854</v>
      </c>
      <c r="G780" s="39" t="s">
        <v>25</v>
      </c>
      <c r="H780" s="18" t="s">
        <v>46</v>
      </c>
      <c r="I780" s="31">
        <v>838257.33167519991</v>
      </c>
      <c r="J780" s="32">
        <v>962907.6</v>
      </c>
      <c r="K780" s="32">
        <v>962907.6</v>
      </c>
      <c r="L780" s="32">
        <f t="shared" si="100"/>
        <v>838257.33167519991</v>
      </c>
      <c r="M780" s="32"/>
      <c r="N780" s="32">
        <f t="shared" si="98"/>
        <v>20606.22264</v>
      </c>
      <c r="O780" s="32"/>
      <c r="P780" s="34"/>
      <c r="Q780" s="34"/>
      <c r="R780" s="34"/>
      <c r="S780" s="35">
        <v>46021</v>
      </c>
      <c r="T780" s="46"/>
      <c r="U780" s="36"/>
      <c r="V780" s="46"/>
      <c r="W780" s="37"/>
    </row>
    <row r="781" spans="1:23" ht="30" customHeight="1" x14ac:dyDescent="0.2">
      <c r="A781" s="24">
        <f t="shared" si="96"/>
        <v>777</v>
      </c>
      <c r="B781" s="39">
        <v>2023</v>
      </c>
      <c r="C781" s="38" t="s">
        <v>459</v>
      </c>
      <c r="D781" s="38" t="s">
        <v>810</v>
      </c>
      <c r="E781" s="38" t="s">
        <v>853</v>
      </c>
      <c r="F781" s="18" t="s">
        <v>854</v>
      </c>
      <c r="G781" s="39" t="s">
        <v>25</v>
      </c>
      <c r="H781" s="18" t="s">
        <v>47</v>
      </c>
      <c r="I781" s="31">
        <v>667226.66180519992</v>
      </c>
      <c r="J781" s="32">
        <v>714087.6</v>
      </c>
      <c r="K781" s="32">
        <v>714087.6</v>
      </c>
      <c r="L781" s="32">
        <f t="shared" si="100"/>
        <v>667226.66180519992</v>
      </c>
      <c r="M781" s="32"/>
      <c r="N781" s="32">
        <f t="shared" si="98"/>
        <v>15281.474639999999</v>
      </c>
      <c r="O781" s="32"/>
      <c r="P781" s="34"/>
      <c r="Q781" s="34"/>
      <c r="R781" s="34"/>
      <c r="S781" s="35">
        <v>46021</v>
      </c>
      <c r="T781" s="46"/>
      <c r="U781" s="36"/>
      <c r="V781" s="46"/>
      <c r="W781" s="37"/>
    </row>
    <row r="782" spans="1:23" ht="30" customHeight="1" x14ac:dyDescent="0.2">
      <c r="A782" s="24">
        <f t="shared" si="96"/>
        <v>778</v>
      </c>
      <c r="B782" s="39">
        <v>2023</v>
      </c>
      <c r="C782" s="38" t="s">
        <v>459</v>
      </c>
      <c r="D782" s="38" t="s">
        <v>810</v>
      </c>
      <c r="E782" s="38" t="s">
        <v>853</v>
      </c>
      <c r="F782" s="18" t="s">
        <v>854</v>
      </c>
      <c r="G782" s="39" t="s">
        <v>25</v>
      </c>
      <c r="H782" s="18" t="s">
        <v>79</v>
      </c>
      <c r="I782" s="31">
        <v>4670632</v>
      </c>
      <c r="J782" s="32">
        <f t="shared" si="101"/>
        <v>4670632</v>
      </c>
      <c r="K782" s="32">
        <f t="shared" si="99"/>
        <v>4670632</v>
      </c>
      <c r="L782" s="32">
        <f t="shared" si="100"/>
        <v>4670632</v>
      </c>
      <c r="M782" s="32"/>
      <c r="N782" s="32">
        <f t="shared" si="98"/>
        <v>99951.524799999999</v>
      </c>
      <c r="O782" s="32"/>
      <c r="P782" s="34"/>
      <c r="Q782" s="34"/>
      <c r="R782" s="34"/>
      <c r="S782" s="35">
        <v>46021</v>
      </c>
      <c r="T782" s="46"/>
      <c r="U782" s="36"/>
      <c r="V782" s="46"/>
      <c r="W782" s="37"/>
    </row>
    <row r="783" spans="1:23" ht="30" customHeight="1" x14ac:dyDescent="0.2">
      <c r="A783" s="24">
        <f t="shared" si="96"/>
        <v>779</v>
      </c>
      <c r="B783" s="39">
        <v>2023</v>
      </c>
      <c r="C783" s="38" t="s">
        <v>459</v>
      </c>
      <c r="D783" s="38" t="s">
        <v>810</v>
      </c>
      <c r="E783" s="38" t="s">
        <v>853</v>
      </c>
      <c r="F783" s="18" t="s">
        <v>854</v>
      </c>
      <c r="G783" s="39" t="s">
        <v>25</v>
      </c>
      <c r="H783" s="18" t="s">
        <v>319</v>
      </c>
      <c r="I783" s="31">
        <v>506766</v>
      </c>
      <c r="J783" s="32">
        <f t="shared" si="101"/>
        <v>506766</v>
      </c>
      <c r="K783" s="32">
        <f t="shared" si="99"/>
        <v>506766</v>
      </c>
      <c r="L783" s="32">
        <f t="shared" si="100"/>
        <v>506766</v>
      </c>
      <c r="M783" s="32"/>
      <c r="N783" s="32"/>
      <c r="O783" s="32"/>
      <c r="P783" s="34"/>
      <c r="Q783" s="34"/>
      <c r="R783" s="34"/>
      <c r="S783" s="35">
        <v>46021</v>
      </c>
      <c r="T783" s="46"/>
      <c r="U783" s="36"/>
      <c r="V783" s="46"/>
      <c r="W783" s="37"/>
    </row>
    <row r="784" spans="1:23" ht="30" customHeight="1" x14ac:dyDescent="0.2">
      <c r="A784" s="24">
        <f t="shared" si="96"/>
        <v>780</v>
      </c>
      <c r="B784" s="39">
        <v>2023</v>
      </c>
      <c r="C784" s="38" t="s">
        <v>459</v>
      </c>
      <c r="D784" s="38" t="s">
        <v>810</v>
      </c>
      <c r="E784" s="38" t="s">
        <v>853</v>
      </c>
      <c r="F784" s="18" t="s">
        <v>854</v>
      </c>
      <c r="G784" s="39" t="s">
        <v>25</v>
      </c>
      <c r="H784" s="18" t="s">
        <v>50</v>
      </c>
      <c r="I784" s="31">
        <v>495378</v>
      </c>
      <c r="J784" s="32">
        <f t="shared" si="101"/>
        <v>495378</v>
      </c>
      <c r="K784" s="32">
        <f t="shared" si="99"/>
        <v>495378</v>
      </c>
      <c r="L784" s="32">
        <f t="shared" si="100"/>
        <v>495378</v>
      </c>
      <c r="M784" s="32"/>
      <c r="N784" s="32"/>
      <c r="O784" s="32"/>
      <c r="P784" s="34"/>
      <c r="Q784" s="34"/>
      <c r="R784" s="34"/>
      <c r="S784" s="35">
        <v>46021</v>
      </c>
      <c r="T784" s="46"/>
      <c r="U784" s="36"/>
      <c r="V784" s="46"/>
      <c r="W784" s="37"/>
    </row>
    <row r="785" spans="1:23" ht="30" customHeight="1" x14ac:dyDescent="0.2">
      <c r="A785" s="24">
        <f t="shared" si="96"/>
        <v>781</v>
      </c>
      <c r="B785" s="39">
        <v>2023</v>
      </c>
      <c r="C785" s="38" t="s">
        <v>459</v>
      </c>
      <c r="D785" s="38" t="s">
        <v>810</v>
      </c>
      <c r="E785" s="38" t="s">
        <v>853</v>
      </c>
      <c r="F785" s="18" t="s">
        <v>854</v>
      </c>
      <c r="G785" s="39" t="s">
        <v>25</v>
      </c>
      <c r="H785" s="18" t="s">
        <v>264</v>
      </c>
      <c r="I785" s="31">
        <v>637728</v>
      </c>
      <c r="J785" s="32">
        <f t="shared" si="101"/>
        <v>637728</v>
      </c>
      <c r="K785" s="32">
        <f t="shared" si="99"/>
        <v>637728</v>
      </c>
      <c r="L785" s="32">
        <f t="shared" si="100"/>
        <v>637728</v>
      </c>
      <c r="M785" s="32"/>
      <c r="N785" s="32"/>
      <c r="O785" s="32"/>
      <c r="P785" s="34"/>
      <c r="Q785" s="34"/>
      <c r="R785" s="34"/>
      <c r="S785" s="35">
        <v>46021</v>
      </c>
      <c r="T785" s="46"/>
      <c r="U785" s="36"/>
      <c r="V785" s="46"/>
      <c r="W785" s="37"/>
    </row>
    <row r="786" spans="1:23" ht="30" customHeight="1" x14ac:dyDescent="0.2">
      <c r="A786" s="24">
        <f t="shared" si="96"/>
        <v>782</v>
      </c>
      <c r="B786" s="18">
        <v>2025</v>
      </c>
      <c r="C786" s="38" t="s">
        <v>459</v>
      </c>
      <c r="D786" s="38" t="s">
        <v>855</v>
      </c>
      <c r="E786" s="38" t="s">
        <v>856</v>
      </c>
      <c r="F786" s="66" t="s">
        <v>857</v>
      </c>
      <c r="G786" s="39" t="s">
        <v>25</v>
      </c>
      <c r="H786" s="18" t="s">
        <v>528</v>
      </c>
      <c r="I786" s="31"/>
      <c r="J786" s="40">
        <v>648960</v>
      </c>
      <c r="K786" s="41">
        <v>648960</v>
      </c>
      <c r="L786" s="32"/>
      <c r="M786" s="43"/>
      <c r="N786" s="43"/>
      <c r="O786" s="32"/>
      <c r="P786" s="34"/>
      <c r="Q786" s="34"/>
      <c r="R786" s="34"/>
      <c r="S786" s="35">
        <v>46021</v>
      </c>
      <c r="T786" s="46"/>
      <c r="U786" s="36"/>
      <c r="V786" s="46"/>
      <c r="W786" s="37"/>
    </row>
    <row r="787" spans="1:23" ht="30" customHeight="1" x14ac:dyDescent="0.2">
      <c r="A787" s="24">
        <f t="shared" si="96"/>
        <v>783</v>
      </c>
      <c r="B787" s="18">
        <v>2025</v>
      </c>
      <c r="C787" s="38" t="s">
        <v>459</v>
      </c>
      <c r="D787" s="38" t="s">
        <v>855</v>
      </c>
      <c r="E787" s="38" t="s">
        <v>856</v>
      </c>
      <c r="F787" s="66" t="s">
        <v>857</v>
      </c>
      <c r="G787" s="39" t="s">
        <v>25</v>
      </c>
      <c r="H787" s="18" t="s">
        <v>529</v>
      </c>
      <c r="I787" s="31"/>
      <c r="J787" s="40">
        <v>8135132</v>
      </c>
      <c r="K787" s="41">
        <v>8135132</v>
      </c>
      <c r="L787" s="32"/>
      <c r="M787" s="43"/>
      <c r="N787" s="43">
        <f t="shared" si="98"/>
        <v>174091.8248</v>
      </c>
      <c r="O787" s="26">
        <v>2</v>
      </c>
      <c r="P787" s="34"/>
      <c r="Q787" s="34"/>
      <c r="R787" s="34"/>
      <c r="S787" s="35">
        <v>46021</v>
      </c>
      <c r="T787" s="46"/>
      <c r="U787" s="36"/>
      <c r="V787" s="46"/>
      <c r="W787" s="37"/>
    </row>
    <row r="788" spans="1:23" ht="30" customHeight="1" x14ac:dyDescent="0.2">
      <c r="A788" s="24">
        <f t="shared" si="96"/>
        <v>784</v>
      </c>
      <c r="B788" s="18">
        <v>2025</v>
      </c>
      <c r="C788" s="38" t="s">
        <v>459</v>
      </c>
      <c r="D788" s="38" t="s">
        <v>855</v>
      </c>
      <c r="E788" s="38" t="s">
        <v>856</v>
      </c>
      <c r="F788" s="66" t="s">
        <v>857</v>
      </c>
      <c r="G788" s="39" t="s">
        <v>25</v>
      </c>
      <c r="H788" s="18" t="s">
        <v>530</v>
      </c>
      <c r="I788" s="31"/>
      <c r="J788" s="40">
        <v>188178</v>
      </c>
      <c r="K788" s="41">
        <v>188178</v>
      </c>
      <c r="L788" s="32"/>
      <c r="M788" s="43"/>
      <c r="N788" s="43"/>
      <c r="O788" s="32"/>
      <c r="P788" s="34"/>
      <c r="Q788" s="34"/>
      <c r="R788" s="34"/>
      <c r="S788" s="35">
        <v>46021</v>
      </c>
      <c r="T788" s="46"/>
      <c r="U788" s="36"/>
      <c r="V788" s="46"/>
      <c r="W788" s="37"/>
    </row>
    <row r="789" spans="1:23" ht="30" customHeight="1" x14ac:dyDescent="0.2">
      <c r="A789" s="24">
        <f t="shared" si="96"/>
        <v>785</v>
      </c>
      <c r="B789" s="39">
        <v>2023</v>
      </c>
      <c r="C789" s="38" t="s">
        <v>459</v>
      </c>
      <c r="D789" s="38" t="s">
        <v>855</v>
      </c>
      <c r="E789" s="38" t="s">
        <v>858</v>
      </c>
      <c r="F789" s="18" t="s">
        <v>859</v>
      </c>
      <c r="G789" s="39" t="s">
        <v>25</v>
      </c>
      <c r="H789" s="18" t="s">
        <v>37</v>
      </c>
      <c r="I789" s="31">
        <v>10531978.025176797</v>
      </c>
      <c r="J789" s="32">
        <v>12068841.6</v>
      </c>
      <c r="K789" s="32">
        <v>12068841.6</v>
      </c>
      <c r="L789" s="32">
        <f t="shared" si="100"/>
        <v>10531978.025176797</v>
      </c>
      <c r="M789" s="32"/>
      <c r="N789" s="32">
        <f t="shared" si="98"/>
        <v>258273.21023999999</v>
      </c>
      <c r="O789" s="32"/>
      <c r="P789" s="34"/>
      <c r="Q789" s="34"/>
      <c r="R789" s="34"/>
      <c r="S789" s="35">
        <v>46021</v>
      </c>
      <c r="T789" s="46"/>
      <c r="U789" s="36"/>
      <c r="V789" s="46"/>
      <c r="W789" s="37"/>
    </row>
    <row r="790" spans="1:23" s="29" customFormat="1" ht="30" customHeight="1" x14ac:dyDescent="0.2">
      <c r="A790" s="24">
        <f t="shared" si="96"/>
        <v>786</v>
      </c>
      <c r="B790" s="24">
        <v>2025</v>
      </c>
      <c r="C790" s="30" t="s">
        <v>459</v>
      </c>
      <c r="D790" s="30" t="s">
        <v>860</v>
      </c>
      <c r="E790" s="38" t="s">
        <v>861</v>
      </c>
      <c r="F790" s="18" t="s">
        <v>862</v>
      </c>
      <c r="G790" s="39" t="s">
        <v>25</v>
      </c>
      <c r="H790" s="18" t="s">
        <v>34</v>
      </c>
      <c r="I790" s="31">
        <v>8201920</v>
      </c>
      <c r="J790" s="43">
        <v>9051179.5999999996</v>
      </c>
      <c r="K790" s="44">
        <v>9051179.5999999996</v>
      </c>
      <c r="L790" s="32">
        <f t="shared" si="100"/>
        <v>8201920</v>
      </c>
      <c r="M790" s="43"/>
      <c r="N790" s="43"/>
      <c r="O790" s="32"/>
      <c r="P790" s="42">
        <f t="shared" si="97"/>
        <v>3280768</v>
      </c>
      <c r="Q790" s="34"/>
      <c r="R790" s="34"/>
      <c r="S790" s="35">
        <v>46021</v>
      </c>
      <c r="T790" s="42"/>
      <c r="U790" s="36"/>
      <c r="V790" s="34"/>
      <c r="W790" s="37"/>
    </row>
    <row r="791" spans="1:23" s="29" customFormat="1" ht="30" customHeight="1" x14ac:dyDescent="0.2">
      <c r="A791" s="24">
        <f t="shared" si="96"/>
        <v>787</v>
      </c>
      <c r="B791" s="24">
        <v>2024</v>
      </c>
      <c r="C791" s="30" t="s">
        <v>459</v>
      </c>
      <c r="D791" s="30" t="s">
        <v>860</v>
      </c>
      <c r="E791" s="30" t="s">
        <v>863</v>
      </c>
      <c r="F791" s="25" t="s">
        <v>864</v>
      </c>
      <c r="G791" s="24" t="s">
        <v>25</v>
      </c>
      <c r="H791" s="25" t="s">
        <v>528</v>
      </c>
      <c r="I791" s="31">
        <v>1485685</v>
      </c>
      <c r="J791" s="42">
        <v>1555510</v>
      </c>
      <c r="K791" s="27">
        <v>1555510</v>
      </c>
      <c r="L791" s="32">
        <f t="shared" si="100"/>
        <v>1485685</v>
      </c>
      <c r="M791" s="32"/>
      <c r="N791" s="32"/>
      <c r="O791" s="32"/>
      <c r="P791" s="34"/>
      <c r="Q791" s="34"/>
      <c r="R791" s="34"/>
      <c r="S791" s="35">
        <v>46021</v>
      </c>
      <c r="T791" s="34"/>
      <c r="U791" s="36"/>
      <c r="V791" s="34"/>
      <c r="W791" s="37"/>
    </row>
    <row r="792" spans="1:23" s="29" customFormat="1" ht="30" customHeight="1" x14ac:dyDescent="0.2">
      <c r="A792" s="24">
        <f t="shared" si="96"/>
        <v>788</v>
      </c>
      <c r="B792" s="24">
        <v>2024</v>
      </c>
      <c r="C792" s="30" t="s">
        <v>459</v>
      </c>
      <c r="D792" s="30" t="s">
        <v>860</v>
      </c>
      <c r="E792" s="30" t="s">
        <v>863</v>
      </c>
      <c r="F792" s="25" t="s">
        <v>864</v>
      </c>
      <c r="G792" s="24" t="s">
        <v>25</v>
      </c>
      <c r="H792" s="25" t="s">
        <v>529</v>
      </c>
      <c r="I792" s="31">
        <v>19627260</v>
      </c>
      <c r="J792" s="42">
        <v>20549740</v>
      </c>
      <c r="K792" s="27">
        <v>20549740</v>
      </c>
      <c r="L792" s="32">
        <f t="shared" si="100"/>
        <v>19627260</v>
      </c>
      <c r="M792" s="32"/>
      <c r="N792" s="32">
        <f t="shared" si="98"/>
        <v>439764.43599999999</v>
      </c>
      <c r="O792" s="26">
        <v>5</v>
      </c>
      <c r="P792" s="34"/>
      <c r="Q792" s="34"/>
      <c r="R792" s="34"/>
      <c r="S792" s="35">
        <v>46021</v>
      </c>
      <c r="T792" s="34"/>
      <c r="U792" s="36"/>
      <c r="V792" s="34"/>
      <c r="W792" s="37"/>
    </row>
    <row r="793" spans="1:23" s="29" customFormat="1" ht="30" customHeight="1" x14ac:dyDescent="0.2">
      <c r="A793" s="24">
        <f t="shared" si="96"/>
        <v>789</v>
      </c>
      <c r="B793" s="24">
        <v>2024</v>
      </c>
      <c r="C793" s="30" t="s">
        <v>459</v>
      </c>
      <c r="D793" s="30" t="s">
        <v>860</v>
      </c>
      <c r="E793" s="30" t="s">
        <v>863</v>
      </c>
      <c r="F793" s="25" t="s">
        <v>864</v>
      </c>
      <c r="G793" s="24" t="s">
        <v>25</v>
      </c>
      <c r="H793" s="25" t="s">
        <v>530</v>
      </c>
      <c r="I793" s="31">
        <v>456080</v>
      </c>
      <c r="J793" s="42">
        <v>477520</v>
      </c>
      <c r="K793" s="27">
        <v>477520</v>
      </c>
      <c r="L793" s="32">
        <f t="shared" si="100"/>
        <v>456080</v>
      </c>
      <c r="M793" s="32"/>
      <c r="N793" s="32"/>
      <c r="O793" s="32"/>
      <c r="P793" s="34"/>
      <c r="Q793" s="34"/>
      <c r="R793" s="34"/>
      <c r="S793" s="35">
        <v>46021</v>
      </c>
      <c r="T793" s="34"/>
      <c r="U793" s="36"/>
      <c r="V793" s="34"/>
      <c r="W793" s="37"/>
    </row>
    <row r="794" spans="1:23" s="29" customFormat="1" ht="30" customHeight="1" x14ac:dyDescent="0.2">
      <c r="A794" s="24">
        <f t="shared" si="96"/>
        <v>790</v>
      </c>
      <c r="B794" s="24">
        <v>2025</v>
      </c>
      <c r="C794" s="30" t="s">
        <v>459</v>
      </c>
      <c r="D794" s="30" t="s">
        <v>860</v>
      </c>
      <c r="E794" s="38" t="s">
        <v>865</v>
      </c>
      <c r="F794" s="18" t="s">
        <v>866</v>
      </c>
      <c r="G794" s="39" t="s">
        <v>25</v>
      </c>
      <c r="H794" s="18" t="s">
        <v>31</v>
      </c>
      <c r="I794" s="31">
        <v>9213328</v>
      </c>
      <c r="J794" s="43">
        <v>10167312.83</v>
      </c>
      <c r="K794" s="44">
        <v>10167312.83</v>
      </c>
      <c r="L794" s="32">
        <f t="shared" si="100"/>
        <v>9213328</v>
      </c>
      <c r="M794" s="43"/>
      <c r="N794" s="43"/>
      <c r="O794" s="32"/>
      <c r="P794" s="42">
        <f t="shared" si="97"/>
        <v>3685331.2</v>
      </c>
      <c r="Q794" s="34"/>
      <c r="R794" s="34"/>
      <c r="S794" s="35">
        <v>46021</v>
      </c>
      <c r="T794" s="42"/>
      <c r="U794" s="36"/>
      <c r="V794" s="34"/>
      <c r="W794" s="37"/>
    </row>
    <row r="795" spans="1:23" s="29" customFormat="1" ht="30" customHeight="1" x14ac:dyDescent="0.2">
      <c r="A795" s="24">
        <f t="shared" si="96"/>
        <v>791</v>
      </c>
      <c r="B795" s="24">
        <v>2025</v>
      </c>
      <c r="C795" s="30" t="s">
        <v>459</v>
      </c>
      <c r="D795" s="30" t="s">
        <v>860</v>
      </c>
      <c r="E795" s="38" t="s">
        <v>867</v>
      </c>
      <c r="F795" s="18" t="s">
        <v>868</v>
      </c>
      <c r="G795" s="39" t="s">
        <v>25</v>
      </c>
      <c r="H795" s="18" t="s">
        <v>34</v>
      </c>
      <c r="I795" s="31">
        <v>5398242</v>
      </c>
      <c r="J795" s="43">
        <v>5957197.5700000003</v>
      </c>
      <c r="K795" s="44">
        <v>5957197.5700000003</v>
      </c>
      <c r="L795" s="32">
        <f t="shared" si="100"/>
        <v>5398242</v>
      </c>
      <c r="M795" s="43"/>
      <c r="N795" s="43"/>
      <c r="O795" s="32"/>
      <c r="P795" s="42">
        <f t="shared" si="97"/>
        <v>2159296.7999999998</v>
      </c>
      <c r="Q795" s="34"/>
      <c r="R795" s="34"/>
      <c r="S795" s="35">
        <v>46021</v>
      </c>
      <c r="T795" s="42"/>
      <c r="U795" s="36"/>
      <c r="V795" s="34"/>
      <c r="W795" s="37"/>
    </row>
    <row r="796" spans="1:23" s="29" customFormat="1" ht="30" customHeight="1" x14ac:dyDescent="0.2">
      <c r="A796" s="24">
        <f t="shared" si="96"/>
        <v>792</v>
      </c>
      <c r="B796" s="24">
        <v>2025</v>
      </c>
      <c r="C796" s="30" t="s">
        <v>459</v>
      </c>
      <c r="D796" s="30" t="s">
        <v>860</v>
      </c>
      <c r="E796" s="38" t="s">
        <v>869</v>
      </c>
      <c r="F796" s="18" t="s">
        <v>870</v>
      </c>
      <c r="G796" s="39" t="s">
        <v>25</v>
      </c>
      <c r="H796" s="18" t="s">
        <v>31</v>
      </c>
      <c r="I796" s="31">
        <v>11703088</v>
      </c>
      <c r="J796" s="43">
        <v>12914872.539999999</v>
      </c>
      <c r="K796" s="44">
        <v>12914872.539999999</v>
      </c>
      <c r="L796" s="32">
        <f t="shared" si="100"/>
        <v>11703088</v>
      </c>
      <c r="M796" s="43"/>
      <c r="N796" s="43"/>
      <c r="O796" s="32"/>
      <c r="P796" s="42">
        <f t="shared" si="97"/>
        <v>4681235.2</v>
      </c>
      <c r="Q796" s="34"/>
      <c r="R796" s="34"/>
      <c r="S796" s="35">
        <v>46021</v>
      </c>
      <c r="T796" s="42"/>
      <c r="U796" s="36"/>
      <c r="V796" s="34"/>
      <c r="W796" s="37"/>
    </row>
    <row r="797" spans="1:23" ht="30" customHeight="1" x14ac:dyDescent="0.2">
      <c r="A797" s="24">
        <f t="shared" si="96"/>
        <v>793</v>
      </c>
      <c r="B797" s="39">
        <v>2023</v>
      </c>
      <c r="C797" s="38" t="s">
        <v>459</v>
      </c>
      <c r="D797" s="38" t="s">
        <v>860</v>
      </c>
      <c r="E797" s="38" t="s">
        <v>871</v>
      </c>
      <c r="F797" s="18" t="s">
        <v>872</v>
      </c>
      <c r="G797" s="39" t="s">
        <v>25</v>
      </c>
      <c r="H797" s="18" t="s">
        <v>528</v>
      </c>
      <c r="I797" s="31">
        <v>891411</v>
      </c>
      <c r="J797" s="32">
        <f t="shared" si="101"/>
        <v>891411</v>
      </c>
      <c r="K797" s="32">
        <f t="shared" si="99"/>
        <v>891411</v>
      </c>
      <c r="L797" s="32">
        <f t="shared" si="100"/>
        <v>891411</v>
      </c>
      <c r="M797" s="32"/>
      <c r="N797" s="32"/>
      <c r="O797" s="32"/>
      <c r="P797" s="34"/>
      <c r="Q797" s="34"/>
      <c r="R797" s="34"/>
      <c r="S797" s="35">
        <v>46021</v>
      </c>
      <c r="T797" s="46"/>
      <c r="U797" s="36"/>
      <c r="V797" s="46"/>
      <c r="W797" s="37"/>
    </row>
    <row r="798" spans="1:23" ht="30" customHeight="1" x14ac:dyDescent="0.2">
      <c r="A798" s="24">
        <f t="shared" si="96"/>
        <v>794</v>
      </c>
      <c r="B798" s="39">
        <v>2023</v>
      </c>
      <c r="C798" s="38" t="s">
        <v>459</v>
      </c>
      <c r="D798" s="38" t="s">
        <v>860</v>
      </c>
      <c r="E798" s="38" t="s">
        <v>871</v>
      </c>
      <c r="F798" s="18" t="s">
        <v>872</v>
      </c>
      <c r="G798" s="39" t="s">
        <v>25</v>
      </c>
      <c r="H798" s="18" t="s">
        <v>529</v>
      </c>
      <c r="I798" s="31">
        <v>11776356</v>
      </c>
      <c r="J798" s="32">
        <f t="shared" si="101"/>
        <v>11776356</v>
      </c>
      <c r="K798" s="32">
        <f t="shared" si="99"/>
        <v>11776356</v>
      </c>
      <c r="L798" s="32">
        <f t="shared" si="100"/>
        <v>11776356</v>
      </c>
      <c r="M798" s="32"/>
      <c r="N798" s="32">
        <f t="shared" si="98"/>
        <v>252014.0184</v>
      </c>
      <c r="O798" s="26">
        <v>3</v>
      </c>
      <c r="P798" s="34"/>
      <c r="Q798" s="34"/>
      <c r="R798" s="34"/>
      <c r="S798" s="35">
        <v>46021</v>
      </c>
      <c r="T798" s="46"/>
      <c r="U798" s="36"/>
      <c r="V798" s="46"/>
      <c r="W798" s="37"/>
    </row>
    <row r="799" spans="1:23" ht="30" customHeight="1" x14ac:dyDescent="0.2">
      <c r="A799" s="24">
        <f t="shared" si="96"/>
        <v>795</v>
      </c>
      <c r="B799" s="39">
        <v>2023</v>
      </c>
      <c r="C799" s="38" t="s">
        <v>459</v>
      </c>
      <c r="D799" s="38" t="s">
        <v>860</v>
      </c>
      <c r="E799" s="38" t="s">
        <v>871</v>
      </c>
      <c r="F799" s="18" t="s">
        <v>872</v>
      </c>
      <c r="G799" s="39" t="s">
        <v>25</v>
      </c>
      <c r="H799" s="18" t="s">
        <v>530</v>
      </c>
      <c r="I799" s="31">
        <v>273648</v>
      </c>
      <c r="J799" s="32">
        <f t="shared" si="101"/>
        <v>273648</v>
      </c>
      <c r="K799" s="32">
        <f t="shared" si="99"/>
        <v>273648</v>
      </c>
      <c r="L799" s="32">
        <f t="shared" si="100"/>
        <v>273648</v>
      </c>
      <c r="M799" s="32"/>
      <c r="N799" s="32"/>
      <c r="O799" s="32"/>
      <c r="P799" s="34"/>
      <c r="Q799" s="34"/>
      <c r="R799" s="34"/>
      <c r="S799" s="35">
        <v>46021</v>
      </c>
      <c r="T799" s="46"/>
      <c r="U799" s="36"/>
      <c r="V799" s="46"/>
      <c r="W799" s="37"/>
    </row>
    <row r="800" spans="1:23" s="29" customFormat="1" ht="30" customHeight="1" x14ac:dyDescent="0.2">
      <c r="A800" s="24">
        <f t="shared" si="96"/>
        <v>796</v>
      </c>
      <c r="B800" s="24">
        <v>2025</v>
      </c>
      <c r="C800" s="30" t="s">
        <v>459</v>
      </c>
      <c r="D800" s="30" t="s">
        <v>873</v>
      </c>
      <c r="E800" s="38" t="s">
        <v>874</v>
      </c>
      <c r="F800" s="18" t="s">
        <v>875</v>
      </c>
      <c r="G800" s="39" t="s">
        <v>25</v>
      </c>
      <c r="H800" s="18" t="s">
        <v>50</v>
      </c>
      <c r="I800" s="31">
        <v>264132</v>
      </c>
      <c r="J800" s="43">
        <v>291481.28000000003</v>
      </c>
      <c r="K800" s="44">
        <v>291481.28000000003</v>
      </c>
      <c r="L800" s="32">
        <f t="shared" si="100"/>
        <v>264132</v>
      </c>
      <c r="M800" s="43"/>
      <c r="N800" s="43"/>
      <c r="O800" s="32"/>
      <c r="P800" s="42">
        <f t="shared" si="97"/>
        <v>105652.8</v>
      </c>
      <c r="Q800" s="34"/>
      <c r="R800" s="34"/>
      <c r="S800" s="35">
        <v>46021</v>
      </c>
      <c r="T800" s="42"/>
      <c r="U800" s="36"/>
      <c r="V800" s="34"/>
      <c r="W800" s="37"/>
    </row>
    <row r="801" spans="1:23" s="29" customFormat="1" ht="30" customHeight="1" x14ac:dyDescent="0.2">
      <c r="A801" s="24">
        <f t="shared" si="96"/>
        <v>797</v>
      </c>
      <c r="B801" s="24">
        <v>2025</v>
      </c>
      <c r="C801" s="30" t="s">
        <v>459</v>
      </c>
      <c r="D801" s="30" t="s">
        <v>873</v>
      </c>
      <c r="E801" s="38" t="s">
        <v>876</v>
      </c>
      <c r="F801" s="18" t="s">
        <v>877</v>
      </c>
      <c r="G801" s="39" t="s">
        <v>25</v>
      </c>
      <c r="H801" s="18" t="s">
        <v>34</v>
      </c>
      <c r="I801" s="31">
        <v>346104</v>
      </c>
      <c r="J801" s="43">
        <v>381940.99</v>
      </c>
      <c r="K801" s="44">
        <v>381940.99</v>
      </c>
      <c r="L801" s="32">
        <f t="shared" si="100"/>
        <v>346104</v>
      </c>
      <c r="M801" s="43"/>
      <c r="N801" s="43"/>
      <c r="O801" s="32"/>
      <c r="P801" s="42">
        <f t="shared" si="97"/>
        <v>138441.60000000001</v>
      </c>
      <c r="Q801" s="34"/>
      <c r="R801" s="34"/>
      <c r="S801" s="35">
        <v>46021</v>
      </c>
      <c r="T801" s="42"/>
      <c r="U801" s="36"/>
      <c r="V801" s="34"/>
      <c r="W801" s="37"/>
    </row>
    <row r="802" spans="1:23" s="29" customFormat="1" ht="30" customHeight="1" x14ac:dyDescent="0.2">
      <c r="A802" s="24">
        <f t="shared" si="96"/>
        <v>798</v>
      </c>
      <c r="B802" s="24">
        <v>2025</v>
      </c>
      <c r="C802" s="30" t="s">
        <v>459</v>
      </c>
      <c r="D802" s="30" t="s">
        <v>873</v>
      </c>
      <c r="E802" s="38" t="s">
        <v>878</v>
      </c>
      <c r="F802" s="18" t="s">
        <v>879</v>
      </c>
      <c r="G802" s="39" t="s">
        <v>25</v>
      </c>
      <c r="H802" s="18" t="s">
        <v>34</v>
      </c>
      <c r="I802" s="31">
        <v>312246</v>
      </c>
      <c r="J802" s="43">
        <v>344577.2</v>
      </c>
      <c r="K802" s="44">
        <v>344577.2</v>
      </c>
      <c r="L802" s="32">
        <f t="shared" si="100"/>
        <v>312246</v>
      </c>
      <c r="M802" s="43"/>
      <c r="N802" s="43"/>
      <c r="O802" s="32"/>
      <c r="P802" s="42">
        <f t="shared" si="97"/>
        <v>124898.4</v>
      </c>
      <c r="Q802" s="34"/>
      <c r="R802" s="34"/>
      <c r="S802" s="35">
        <v>46021</v>
      </c>
      <c r="T802" s="42"/>
      <c r="U802" s="36"/>
      <c r="V802" s="34"/>
      <c r="W802" s="37"/>
    </row>
    <row r="803" spans="1:23" s="29" customFormat="1" ht="30" customHeight="1" x14ac:dyDescent="0.2">
      <c r="A803" s="24">
        <f t="shared" si="96"/>
        <v>799</v>
      </c>
      <c r="B803" s="24">
        <v>2025</v>
      </c>
      <c r="C803" s="30" t="s">
        <v>459</v>
      </c>
      <c r="D803" s="30" t="s">
        <v>873</v>
      </c>
      <c r="E803" s="38" t="s">
        <v>880</v>
      </c>
      <c r="F803" s="18" t="s">
        <v>881</v>
      </c>
      <c r="G803" s="39" t="s">
        <v>25</v>
      </c>
      <c r="H803" s="18" t="s">
        <v>50</v>
      </c>
      <c r="I803" s="31">
        <v>254823</v>
      </c>
      <c r="J803" s="43">
        <v>281208.39</v>
      </c>
      <c r="K803" s="44">
        <v>281208.39</v>
      </c>
      <c r="L803" s="32">
        <f t="shared" si="100"/>
        <v>254823</v>
      </c>
      <c r="M803" s="43"/>
      <c r="N803" s="43"/>
      <c r="O803" s="32"/>
      <c r="P803" s="42">
        <f t="shared" si="97"/>
        <v>101929.2</v>
      </c>
      <c r="Q803" s="34"/>
      <c r="R803" s="34"/>
      <c r="S803" s="35">
        <v>46021</v>
      </c>
      <c r="T803" s="42"/>
      <c r="U803" s="36"/>
      <c r="V803" s="34"/>
      <c r="W803" s="37"/>
    </row>
    <row r="804" spans="1:23" s="29" customFormat="1" ht="30" customHeight="1" x14ac:dyDescent="0.2">
      <c r="A804" s="24">
        <f t="shared" si="96"/>
        <v>800</v>
      </c>
      <c r="B804" s="24">
        <v>2025</v>
      </c>
      <c r="C804" s="30" t="s">
        <v>459</v>
      </c>
      <c r="D804" s="30" t="s">
        <v>873</v>
      </c>
      <c r="E804" s="38" t="s">
        <v>882</v>
      </c>
      <c r="F804" s="18" t="s">
        <v>883</v>
      </c>
      <c r="G804" s="39" t="s">
        <v>25</v>
      </c>
      <c r="H804" s="18" t="s">
        <v>34</v>
      </c>
      <c r="I804" s="31">
        <v>384192</v>
      </c>
      <c r="J804" s="43">
        <v>423972.78</v>
      </c>
      <c r="K804" s="44">
        <v>423972.78</v>
      </c>
      <c r="L804" s="32">
        <f t="shared" si="100"/>
        <v>384192</v>
      </c>
      <c r="M804" s="43"/>
      <c r="N804" s="43"/>
      <c r="O804" s="32"/>
      <c r="P804" s="42">
        <f t="shared" si="97"/>
        <v>153676.79999999999</v>
      </c>
      <c r="Q804" s="34"/>
      <c r="R804" s="34"/>
      <c r="S804" s="35">
        <v>46021</v>
      </c>
      <c r="T804" s="42"/>
      <c r="U804" s="36"/>
      <c r="V804" s="34"/>
      <c r="W804" s="37"/>
    </row>
    <row r="805" spans="1:23" s="29" customFormat="1" ht="30" customHeight="1" x14ac:dyDescent="0.2">
      <c r="A805" s="24">
        <f t="shared" ref="A805:A868" si="102">A804+1</f>
        <v>801</v>
      </c>
      <c r="B805" s="24">
        <v>2025</v>
      </c>
      <c r="C805" s="30" t="s">
        <v>459</v>
      </c>
      <c r="D805" s="30" t="s">
        <v>873</v>
      </c>
      <c r="E805" s="38" t="s">
        <v>884</v>
      </c>
      <c r="F805" s="18" t="s">
        <v>885</v>
      </c>
      <c r="G805" s="39" t="s">
        <v>25</v>
      </c>
      <c r="H805" s="18" t="s">
        <v>34</v>
      </c>
      <c r="I805" s="31">
        <v>384192</v>
      </c>
      <c r="J805" s="43">
        <v>423972.78</v>
      </c>
      <c r="K805" s="44">
        <v>423972.78</v>
      </c>
      <c r="L805" s="32">
        <f t="shared" si="100"/>
        <v>384192</v>
      </c>
      <c r="M805" s="43"/>
      <c r="N805" s="43"/>
      <c r="O805" s="32"/>
      <c r="P805" s="42">
        <f t="shared" si="97"/>
        <v>153676.79999999999</v>
      </c>
      <c r="Q805" s="34"/>
      <c r="R805" s="34"/>
      <c r="S805" s="35">
        <v>46021</v>
      </c>
      <c r="T805" s="42"/>
      <c r="U805" s="36"/>
      <c r="V805" s="34"/>
      <c r="W805" s="37"/>
    </row>
    <row r="806" spans="1:23" s="29" customFormat="1" ht="30" customHeight="1" x14ac:dyDescent="0.2">
      <c r="A806" s="24">
        <f t="shared" si="102"/>
        <v>802</v>
      </c>
      <c r="B806" s="24">
        <v>2025</v>
      </c>
      <c r="C806" s="30" t="s">
        <v>459</v>
      </c>
      <c r="D806" s="30" t="s">
        <v>886</v>
      </c>
      <c r="E806" s="38" t="s">
        <v>887</v>
      </c>
      <c r="F806" s="18" t="s">
        <v>888</v>
      </c>
      <c r="G806" s="39" t="s">
        <v>25</v>
      </c>
      <c r="H806" s="18" t="s">
        <v>96</v>
      </c>
      <c r="I806" s="31">
        <v>7023771.523226399</v>
      </c>
      <c r="J806" s="43">
        <v>7751040.9199999999</v>
      </c>
      <c r="K806" s="44">
        <f>J806-M806</f>
        <v>2568008.7800000003</v>
      </c>
      <c r="L806" s="32">
        <f t="shared" si="100"/>
        <v>7023771.523226399</v>
      </c>
      <c r="M806" s="62">
        <v>5183032.1399999997</v>
      </c>
      <c r="N806" s="43">
        <f t="shared" si="98"/>
        <v>165872.27568799999</v>
      </c>
      <c r="O806" s="32"/>
      <c r="P806" s="42">
        <f t="shared" si="97"/>
        <v>2809508.6092905598</v>
      </c>
      <c r="Q806" s="34"/>
      <c r="R806" s="34"/>
      <c r="S806" s="35">
        <v>46021</v>
      </c>
      <c r="T806" s="42"/>
      <c r="U806" s="36"/>
      <c r="V806" s="34"/>
      <c r="W806" s="37"/>
    </row>
    <row r="807" spans="1:23" ht="30" customHeight="1" x14ac:dyDescent="0.2">
      <c r="A807" s="24">
        <f t="shared" si="102"/>
        <v>803</v>
      </c>
      <c r="B807" s="39">
        <v>2023</v>
      </c>
      <c r="C807" s="38" t="s">
        <v>459</v>
      </c>
      <c r="D807" s="38" t="s">
        <v>889</v>
      </c>
      <c r="E807" s="38" t="s">
        <v>890</v>
      </c>
      <c r="F807" s="18" t="s">
        <v>891</v>
      </c>
      <c r="G807" s="39" t="s">
        <v>25</v>
      </c>
      <c r="H807" s="18" t="s">
        <v>50</v>
      </c>
      <c r="I807" s="31">
        <v>1596450</v>
      </c>
      <c r="J807" s="32">
        <f t="shared" si="101"/>
        <v>1596450</v>
      </c>
      <c r="K807" s="32">
        <f t="shared" si="99"/>
        <v>1596450</v>
      </c>
      <c r="L807" s="32">
        <f t="shared" si="100"/>
        <v>1596450</v>
      </c>
      <c r="M807" s="32"/>
      <c r="N807" s="32"/>
      <c r="O807" s="32"/>
      <c r="P807" s="34"/>
      <c r="Q807" s="34"/>
      <c r="R807" s="34"/>
      <c r="S807" s="35">
        <v>46021</v>
      </c>
      <c r="T807" s="46"/>
      <c r="U807" s="36"/>
      <c r="V807" s="46"/>
      <c r="W807" s="37"/>
    </row>
    <row r="808" spans="1:23" ht="30" customHeight="1" x14ac:dyDescent="0.2">
      <c r="A808" s="24">
        <f t="shared" si="102"/>
        <v>804</v>
      </c>
      <c r="B808" s="39">
        <v>2023</v>
      </c>
      <c r="C808" s="38" t="s">
        <v>459</v>
      </c>
      <c r="D808" s="38" t="s">
        <v>889</v>
      </c>
      <c r="E808" s="38" t="s">
        <v>890</v>
      </c>
      <c r="F808" s="18" t="s">
        <v>891</v>
      </c>
      <c r="G808" s="39" t="s">
        <v>25</v>
      </c>
      <c r="H808" s="18" t="s">
        <v>45</v>
      </c>
      <c r="I808" s="31">
        <v>6775560</v>
      </c>
      <c r="J808" s="32">
        <f t="shared" si="101"/>
        <v>6775560</v>
      </c>
      <c r="K808" s="32">
        <f t="shared" si="99"/>
        <v>6775560</v>
      </c>
      <c r="L808" s="32">
        <f t="shared" si="100"/>
        <v>6775560</v>
      </c>
      <c r="M808" s="32"/>
      <c r="N808" s="32">
        <f t="shared" si="98"/>
        <v>144996.984</v>
      </c>
      <c r="O808" s="32"/>
      <c r="P808" s="34"/>
      <c r="Q808" s="34"/>
      <c r="R808" s="34"/>
      <c r="S808" s="35">
        <v>46021</v>
      </c>
      <c r="T808" s="46"/>
      <c r="U808" s="36"/>
      <c r="V808" s="46"/>
      <c r="W808" s="37"/>
    </row>
    <row r="809" spans="1:23" ht="30" customHeight="1" x14ac:dyDescent="0.2">
      <c r="A809" s="24">
        <f t="shared" si="102"/>
        <v>805</v>
      </c>
      <c r="B809" s="39">
        <v>2023</v>
      </c>
      <c r="C809" s="38" t="s">
        <v>459</v>
      </c>
      <c r="D809" s="38" t="s">
        <v>889</v>
      </c>
      <c r="E809" s="38" t="s">
        <v>890</v>
      </c>
      <c r="F809" s="18" t="s">
        <v>891</v>
      </c>
      <c r="G809" s="39" t="s">
        <v>25</v>
      </c>
      <c r="H809" s="18" t="s">
        <v>70</v>
      </c>
      <c r="I809" s="31">
        <v>1523050</v>
      </c>
      <c r="J809" s="32">
        <f t="shared" si="101"/>
        <v>1523050</v>
      </c>
      <c r="K809" s="32">
        <f t="shared" si="99"/>
        <v>1523050</v>
      </c>
      <c r="L809" s="32">
        <f t="shared" si="100"/>
        <v>1523050</v>
      </c>
      <c r="M809" s="32"/>
      <c r="N809" s="32"/>
      <c r="O809" s="32"/>
      <c r="P809" s="34"/>
      <c r="Q809" s="34"/>
      <c r="R809" s="34"/>
      <c r="S809" s="35">
        <v>46021</v>
      </c>
      <c r="T809" s="46"/>
      <c r="U809" s="36"/>
      <c r="V809" s="46"/>
      <c r="W809" s="37"/>
    </row>
    <row r="810" spans="1:23" ht="30" customHeight="1" x14ac:dyDescent="0.2">
      <c r="A810" s="24">
        <f t="shared" si="102"/>
        <v>806</v>
      </c>
      <c r="B810" s="39">
        <v>2023</v>
      </c>
      <c r="C810" s="38" t="s">
        <v>459</v>
      </c>
      <c r="D810" s="38" t="s">
        <v>889</v>
      </c>
      <c r="E810" s="38" t="s">
        <v>890</v>
      </c>
      <c r="F810" s="18" t="s">
        <v>891</v>
      </c>
      <c r="G810" s="39" t="s">
        <v>25</v>
      </c>
      <c r="H810" s="18" t="s">
        <v>46</v>
      </c>
      <c r="I810" s="31">
        <v>13525455</v>
      </c>
      <c r="J810" s="32">
        <f t="shared" si="101"/>
        <v>13525455</v>
      </c>
      <c r="K810" s="32">
        <f t="shared" si="99"/>
        <v>13525455</v>
      </c>
      <c r="L810" s="32">
        <f t="shared" si="100"/>
        <v>13525455</v>
      </c>
      <c r="M810" s="32"/>
      <c r="N810" s="32">
        <f t="shared" si="98"/>
        <v>289444.73699999996</v>
      </c>
      <c r="O810" s="32"/>
      <c r="P810" s="34"/>
      <c r="Q810" s="34"/>
      <c r="R810" s="34"/>
      <c r="S810" s="35">
        <v>46021</v>
      </c>
      <c r="T810" s="46"/>
      <c r="U810" s="36"/>
      <c r="V810" s="46"/>
      <c r="W810" s="37"/>
    </row>
    <row r="811" spans="1:23" ht="30" customHeight="1" x14ac:dyDescent="0.2">
      <c r="A811" s="24">
        <f t="shared" si="102"/>
        <v>807</v>
      </c>
      <c r="B811" s="39">
        <v>2023</v>
      </c>
      <c r="C811" s="38" t="s">
        <v>459</v>
      </c>
      <c r="D811" s="38" t="s">
        <v>889</v>
      </c>
      <c r="E811" s="38" t="s">
        <v>890</v>
      </c>
      <c r="F811" s="18" t="s">
        <v>891</v>
      </c>
      <c r="G811" s="39" t="s">
        <v>25</v>
      </c>
      <c r="H811" s="18" t="s">
        <v>71</v>
      </c>
      <c r="I811" s="31">
        <v>1504700</v>
      </c>
      <c r="J811" s="32">
        <f t="shared" si="101"/>
        <v>1504700</v>
      </c>
      <c r="K811" s="32">
        <f t="shared" si="99"/>
        <v>1504700</v>
      </c>
      <c r="L811" s="32">
        <f t="shared" si="100"/>
        <v>1504700</v>
      </c>
      <c r="M811" s="32"/>
      <c r="N811" s="32"/>
      <c r="O811" s="32"/>
      <c r="P811" s="34"/>
      <c r="Q811" s="34"/>
      <c r="R811" s="34"/>
      <c r="S811" s="35">
        <v>46021</v>
      </c>
      <c r="T811" s="46"/>
      <c r="U811" s="36"/>
      <c r="V811" s="46"/>
      <c r="W811" s="37"/>
    </row>
    <row r="812" spans="1:23" s="29" customFormat="1" ht="30" customHeight="1" x14ac:dyDescent="0.2">
      <c r="A812" s="24">
        <f t="shared" si="102"/>
        <v>808</v>
      </c>
      <c r="B812" s="24">
        <v>2025</v>
      </c>
      <c r="C812" s="30" t="s">
        <v>459</v>
      </c>
      <c r="D812" s="30" t="s">
        <v>892</v>
      </c>
      <c r="E812" s="30" t="s">
        <v>893</v>
      </c>
      <c r="F812" s="25" t="s">
        <v>894</v>
      </c>
      <c r="G812" s="24" t="s">
        <v>25</v>
      </c>
      <c r="H812" s="25" t="s">
        <v>264</v>
      </c>
      <c r="I812" s="31">
        <v>243152</v>
      </c>
      <c r="J812" s="43">
        <v>268328.93</v>
      </c>
      <c r="K812" s="44">
        <v>268328.93</v>
      </c>
      <c r="L812" s="32">
        <f t="shared" si="100"/>
        <v>243152</v>
      </c>
      <c r="M812" s="43"/>
      <c r="N812" s="43"/>
      <c r="O812" s="32"/>
      <c r="P812" s="42">
        <f t="shared" si="97"/>
        <v>97260.800000000003</v>
      </c>
      <c r="Q812" s="34"/>
      <c r="R812" s="34"/>
      <c r="S812" s="35">
        <v>46021</v>
      </c>
      <c r="T812" s="42"/>
      <c r="U812" s="36"/>
      <c r="V812" s="34"/>
      <c r="W812" s="37"/>
    </row>
    <row r="813" spans="1:23" s="29" customFormat="1" ht="30" customHeight="1" x14ac:dyDescent="0.2">
      <c r="A813" s="24">
        <f t="shared" si="102"/>
        <v>809</v>
      </c>
      <c r="B813" s="24">
        <v>2025</v>
      </c>
      <c r="C813" s="38" t="s">
        <v>895</v>
      </c>
      <c r="D813" s="38" t="s">
        <v>896</v>
      </c>
      <c r="E813" s="30" t="s">
        <v>897</v>
      </c>
      <c r="F813" s="18" t="s">
        <v>898</v>
      </c>
      <c r="G813" s="73" t="s">
        <v>25</v>
      </c>
      <c r="H813" s="18" t="s">
        <v>34</v>
      </c>
      <c r="I813" s="31"/>
      <c r="J813" s="43">
        <v>342364</v>
      </c>
      <c r="K813" s="44">
        <v>342364</v>
      </c>
      <c r="L813" s="32"/>
      <c r="M813" s="43"/>
      <c r="N813" s="43"/>
      <c r="O813" s="32"/>
      <c r="P813" s="42"/>
      <c r="Q813" s="34"/>
      <c r="R813" s="34"/>
      <c r="S813" s="35">
        <v>46022</v>
      </c>
      <c r="T813" s="42"/>
      <c r="U813" s="36"/>
      <c r="V813" s="34"/>
      <c r="W813" s="37"/>
    </row>
    <row r="814" spans="1:23" s="29" customFormat="1" ht="30" customHeight="1" x14ac:dyDescent="0.2">
      <c r="A814" s="24">
        <f t="shared" si="102"/>
        <v>810</v>
      </c>
      <c r="B814" s="24">
        <v>2025</v>
      </c>
      <c r="C814" s="38" t="s">
        <v>895</v>
      </c>
      <c r="D814" s="38" t="s">
        <v>896</v>
      </c>
      <c r="E814" s="30" t="s">
        <v>897</v>
      </c>
      <c r="F814" s="18" t="s">
        <v>898</v>
      </c>
      <c r="G814" s="73" t="s">
        <v>25</v>
      </c>
      <c r="H814" s="18" t="s">
        <v>96</v>
      </c>
      <c r="I814" s="31"/>
      <c r="J814" s="49">
        <v>7568157.6500000004</v>
      </c>
      <c r="K814" s="50">
        <v>7568157.6500000004</v>
      </c>
      <c r="L814" s="33"/>
      <c r="M814" s="40"/>
      <c r="N814" s="43">
        <f t="shared" si="98"/>
        <v>161958.57371</v>
      </c>
      <c r="O814" s="32"/>
      <c r="P814" s="42"/>
      <c r="Q814" s="34"/>
      <c r="R814" s="34"/>
      <c r="S814" s="35">
        <v>46022</v>
      </c>
      <c r="T814" s="42"/>
      <c r="U814" s="36"/>
      <c r="V814" s="34"/>
      <c r="W814" s="37"/>
    </row>
    <row r="815" spans="1:23" s="29" customFormat="1" ht="33" customHeight="1" x14ac:dyDescent="0.2">
      <c r="A815" s="24">
        <f t="shared" si="102"/>
        <v>811</v>
      </c>
      <c r="B815" s="24">
        <v>2025</v>
      </c>
      <c r="C815" s="38" t="s">
        <v>895</v>
      </c>
      <c r="D815" s="30" t="s">
        <v>896</v>
      </c>
      <c r="E815" s="38" t="s">
        <v>899</v>
      </c>
      <c r="F815" s="18" t="s">
        <v>900</v>
      </c>
      <c r="G815" s="39" t="s">
        <v>25</v>
      </c>
      <c r="H815" s="18" t="s">
        <v>34</v>
      </c>
      <c r="I815" s="31">
        <v>312040</v>
      </c>
      <c r="J815" s="43">
        <v>328559</v>
      </c>
      <c r="K815" s="44">
        <v>328559</v>
      </c>
      <c r="L815" s="32">
        <f t="shared" si="100"/>
        <v>312040</v>
      </c>
      <c r="M815" s="43"/>
      <c r="N815" s="43"/>
      <c r="O815" s="32"/>
      <c r="P815" s="42">
        <f t="shared" ref="P815:P873" si="103">L815/2.5</f>
        <v>124816</v>
      </c>
      <c r="Q815" s="34"/>
      <c r="R815" s="34"/>
      <c r="S815" s="35">
        <v>46021</v>
      </c>
      <c r="T815" s="42"/>
      <c r="U815" s="36"/>
      <c r="V815" s="34"/>
      <c r="W815" s="37"/>
    </row>
    <row r="816" spans="1:23" s="29" customFormat="1" ht="30" customHeight="1" x14ac:dyDescent="0.2">
      <c r="A816" s="24">
        <f t="shared" si="102"/>
        <v>812</v>
      </c>
      <c r="B816" s="24">
        <v>2025</v>
      </c>
      <c r="C816" s="38" t="s">
        <v>895</v>
      </c>
      <c r="D816" s="30" t="s">
        <v>896</v>
      </c>
      <c r="E816" s="38" t="s">
        <v>901</v>
      </c>
      <c r="F816" s="18" t="s">
        <v>902</v>
      </c>
      <c r="G816" s="39" t="s">
        <v>25</v>
      </c>
      <c r="H816" s="18" t="s">
        <v>34</v>
      </c>
      <c r="I816" s="31">
        <v>279528</v>
      </c>
      <c r="J816" s="43">
        <v>308471.45</v>
      </c>
      <c r="K816" s="44">
        <v>308471.45</v>
      </c>
      <c r="L816" s="32">
        <f t="shared" si="100"/>
        <v>279528</v>
      </c>
      <c r="M816" s="43"/>
      <c r="N816" s="43"/>
      <c r="O816" s="32"/>
      <c r="P816" s="42">
        <f t="shared" si="103"/>
        <v>111811.2</v>
      </c>
      <c r="Q816" s="34"/>
      <c r="R816" s="34"/>
      <c r="S816" s="35">
        <v>46021</v>
      </c>
      <c r="T816" s="42"/>
      <c r="U816" s="36"/>
      <c r="V816" s="34"/>
      <c r="W816" s="37"/>
    </row>
    <row r="817" spans="1:23" s="29" customFormat="1" ht="30" customHeight="1" x14ac:dyDescent="0.2">
      <c r="A817" s="24">
        <f t="shared" si="102"/>
        <v>813</v>
      </c>
      <c r="B817" s="24">
        <v>2023</v>
      </c>
      <c r="C817" s="38" t="s">
        <v>895</v>
      </c>
      <c r="D817" s="30" t="s">
        <v>896</v>
      </c>
      <c r="E817" s="30" t="s">
        <v>903</v>
      </c>
      <c r="F817" s="18" t="s">
        <v>904</v>
      </c>
      <c r="G817" s="24" t="s">
        <v>173</v>
      </c>
      <c r="H817" s="25" t="s">
        <v>34</v>
      </c>
      <c r="I817" s="31">
        <v>130000</v>
      </c>
      <c r="J817" s="32">
        <f t="shared" si="101"/>
        <v>130000</v>
      </c>
      <c r="K817" s="32">
        <f t="shared" si="99"/>
        <v>130000</v>
      </c>
      <c r="L817" s="32">
        <f t="shared" si="100"/>
        <v>130000</v>
      </c>
      <c r="M817" s="32"/>
      <c r="N817" s="32"/>
      <c r="O817" s="32"/>
      <c r="P817" s="34"/>
      <c r="Q817" s="34"/>
      <c r="R817" s="34"/>
      <c r="S817" s="35">
        <v>45290</v>
      </c>
      <c r="T817" s="34"/>
      <c r="U817" s="36"/>
      <c r="V817" s="34"/>
      <c r="W817" s="37"/>
    </row>
    <row r="818" spans="1:23" s="29" customFormat="1" ht="30" customHeight="1" x14ac:dyDescent="0.2">
      <c r="A818" s="24">
        <f t="shared" si="102"/>
        <v>814</v>
      </c>
      <c r="B818" s="24">
        <v>2025</v>
      </c>
      <c r="C818" s="38" t="s">
        <v>895</v>
      </c>
      <c r="D818" s="30" t="s">
        <v>896</v>
      </c>
      <c r="E818" s="38" t="s">
        <v>905</v>
      </c>
      <c r="F818" s="18" t="s">
        <v>906</v>
      </c>
      <c r="G818" s="39" t="s">
        <v>25</v>
      </c>
      <c r="H818" s="18" t="s">
        <v>34</v>
      </c>
      <c r="I818" s="31">
        <v>279528</v>
      </c>
      <c r="J818" s="43">
        <v>308471.45</v>
      </c>
      <c r="K818" s="44">
        <v>308471.45</v>
      </c>
      <c r="L818" s="32">
        <f t="shared" si="100"/>
        <v>279528</v>
      </c>
      <c r="M818" s="43"/>
      <c r="N818" s="43"/>
      <c r="O818" s="32"/>
      <c r="P818" s="42">
        <f t="shared" si="103"/>
        <v>111811.2</v>
      </c>
      <c r="Q818" s="34"/>
      <c r="R818" s="34"/>
      <c r="S818" s="35">
        <v>46021</v>
      </c>
      <c r="T818" s="42"/>
      <c r="U818" s="36"/>
      <c r="V818" s="34"/>
      <c r="W818" s="37"/>
    </row>
    <row r="819" spans="1:23" s="29" customFormat="1" ht="30" customHeight="1" x14ac:dyDescent="0.2">
      <c r="A819" s="24">
        <f t="shared" si="102"/>
        <v>815</v>
      </c>
      <c r="B819" s="24">
        <v>2023</v>
      </c>
      <c r="C819" s="38" t="s">
        <v>895</v>
      </c>
      <c r="D819" s="30" t="s">
        <v>896</v>
      </c>
      <c r="E819" s="30" t="s">
        <v>907</v>
      </c>
      <c r="F819" s="18" t="s">
        <v>908</v>
      </c>
      <c r="G819" s="24" t="s">
        <v>173</v>
      </c>
      <c r="H819" s="25" t="s">
        <v>34</v>
      </c>
      <c r="I819" s="31">
        <v>130000</v>
      </c>
      <c r="J819" s="32">
        <f t="shared" si="101"/>
        <v>130000</v>
      </c>
      <c r="K819" s="32">
        <f t="shared" si="99"/>
        <v>130000</v>
      </c>
      <c r="L819" s="32">
        <f t="shared" si="100"/>
        <v>130000</v>
      </c>
      <c r="M819" s="32"/>
      <c r="N819" s="32"/>
      <c r="O819" s="32"/>
      <c r="P819" s="34"/>
      <c r="Q819" s="34"/>
      <c r="R819" s="34"/>
      <c r="S819" s="35">
        <v>45290</v>
      </c>
      <c r="T819" s="34"/>
      <c r="U819" s="36"/>
      <c r="V819" s="34"/>
      <c r="W819" s="37"/>
    </row>
    <row r="820" spans="1:23" s="29" customFormat="1" ht="30" customHeight="1" x14ac:dyDescent="0.2">
      <c r="A820" s="24">
        <f t="shared" si="102"/>
        <v>816</v>
      </c>
      <c r="B820" s="24">
        <v>2025</v>
      </c>
      <c r="C820" s="38" t="s">
        <v>895</v>
      </c>
      <c r="D820" s="30" t="s">
        <v>896</v>
      </c>
      <c r="E820" s="38" t="s">
        <v>909</v>
      </c>
      <c r="F820" s="18" t="s">
        <v>910</v>
      </c>
      <c r="G820" s="39" t="s">
        <v>25</v>
      </c>
      <c r="H820" s="18" t="s">
        <v>34</v>
      </c>
      <c r="I820" s="31">
        <v>449616</v>
      </c>
      <c r="J820" s="43">
        <v>496171.04</v>
      </c>
      <c r="K820" s="44">
        <v>496171.04</v>
      </c>
      <c r="L820" s="32">
        <f t="shared" si="100"/>
        <v>449616</v>
      </c>
      <c r="M820" s="43"/>
      <c r="N820" s="43"/>
      <c r="O820" s="32"/>
      <c r="P820" s="42">
        <f t="shared" si="103"/>
        <v>179846.39999999999</v>
      </c>
      <c r="Q820" s="34"/>
      <c r="R820" s="34"/>
      <c r="S820" s="35">
        <v>46021</v>
      </c>
      <c r="T820" s="42"/>
      <c r="U820" s="36"/>
      <c r="V820" s="34"/>
      <c r="W820" s="37"/>
    </row>
    <row r="821" spans="1:23" s="29" customFormat="1" ht="30" customHeight="1" x14ac:dyDescent="0.2">
      <c r="A821" s="24">
        <f t="shared" si="102"/>
        <v>817</v>
      </c>
      <c r="B821" s="24">
        <v>2025</v>
      </c>
      <c r="C821" s="38" t="s">
        <v>895</v>
      </c>
      <c r="D821" s="30" t="s">
        <v>896</v>
      </c>
      <c r="E821" s="30" t="s">
        <v>911</v>
      </c>
      <c r="F821" s="18" t="s">
        <v>912</v>
      </c>
      <c r="G821" s="24" t="s">
        <v>25</v>
      </c>
      <c r="H821" s="25" t="s">
        <v>34</v>
      </c>
      <c r="I821" s="31">
        <v>130000</v>
      </c>
      <c r="J821" s="43">
        <f t="shared" si="101"/>
        <v>130000</v>
      </c>
      <c r="K821" s="44">
        <f t="shared" si="99"/>
        <v>130000</v>
      </c>
      <c r="L821" s="32">
        <f t="shared" si="100"/>
        <v>130000</v>
      </c>
      <c r="M821" s="43"/>
      <c r="N821" s="43"/>
      <c r="O821" s="32"/>
      <c r="P821" s="34"/>
      <c r="Q821" s="34"/>
      <c r="R821" s="34"/>
      <c r="S821" s="35">
        <v>45290</v>
      </c>
      <c r="T821" s="34"/>
      <c r="U821" s="36"/>
      <c r="V821" s="34"/>
      <c r="W821" s="37"/>
    </row>
    <row r="822" spans="1:23" s="29" customFormat="1" ht="30" customHeight="1" x14ac:dyDescent="0.2">
      <c r="A822" s="24">
        <f t="shared" si="102"/>
        <v>818</v>
      </c>
      <c r="B822" s="24">
        <v>2025</v>
      </c>
      <c r="C822" s="38" t="s">
        <v>895</v>
      </c>
      <c r="D822" s="30" t="s">
        <v>896</v>
      </c>
      <c r="E822" s="38" t="s">
        <v>913</v>
      </c>
      <c r="F822" s="18" t="s">
        <v>914</v>
      </c>
      <c r="G822" s="39" t="s">
        <v>25</v>
      </c>
      <c r="H822" s="18" t="s">
        <v>34</v>
      </c>
      <c r="I822" s="31">
        <v>437552</v>
      </c>
      <c r="J822" s="43">
        <v>482857.88</v>
      </c>
      <c r="K822" s="44">
        <v>482857.88</v>
      </c>
      <c r="L822" s="32">
        <f t="shared" si="100"/>
        <v>437552</v>
      </c>
      <c r="M822" s="43"/>
      <c r="N822" s="43"/>
      <c r="O822" s="32"/>
      <c r="P822" s="42">
        <f t="shared" si="103"/>
        <v>175020.79999999999</v>
      </c>
      <c r="Q822" s="34"/>
      <c r="R822" s="34"/>
      <c r="S822" s="35">
        <v>46021</v>
      </c>
      <c r="T822" s="42"/>
      <c r="U822" s="36"/>
      <c r="V822" s="34"/>
      <c r="W822" s="37"/>
    </row>
    <row r="823" spans="1:23" s="29" customFormat="1" ht="30" customHeight="1" x14ac:dyDescent="0.2">
      <c r="A823" s="24">
        <f t="shared" si="102"/>
        <v>819</v>
      </c>
      <c r="B823" s="24">
        <v>2023</v>
      </c>
      <c r="C823" s="38" t="s">
        <v>895</v>
      </c>
      <c r="D823" s="30" t="s">
        <v>896</v>
      </c>
      <c r="E823" s="30" t="s">
        <v>915</v>
      </c>
      <c r="F823" s="18" t="s">
        <v>916</v>
      </c>
      <c r="G823" s="24" t="s">
        <v>173</v>
      </c>
      <c r="H823" s="25" t="s">
        <v>34</v>
      </c>
      <c r="I823" s="31">
        <v>130000</v>
      </c>
      <c r="J823" s="32">
        <f t="shared" si="101"/>
        <v>130000</v>
      </c>
      <c r="K823" s="32">
        <f t="shared" si="99"/>
        <v>130000</v>
      </c>
      <c r="L823" s="32">
        <f t="shared" si="100"/>
        <v>130000</v>
      </c>
      <c r="M823" s="32"/>
      <c r="N823" s="32"/>
      <c r="O823" s="32"/>
      <c r="P823" s="34"/>
      <c r="Q823" s="34"/>
      <c r="R823" s="34"/>
      <c r="S823" s="35">
        <v>45290</v>
      </c>
      <c r="T823" s="34"/>
      <c r="U823" s="36"/>
      <c r="V823" s="34"/>
      <c r="W823" s="37"/>
    </row>
    <row r="824" spans="1:23" s="29" customFormat="1" ht="30" customHeight="1" x14ac:dyDescent="0.2">
      <c r="A824" s="24">
        <f t="shared" si="102"/>
        <v>820</v>
      </c>
      <c r="B824" s="24">
        <v>2025</v>
      </c>
      <c r="C824" s="38" t="s">
        <v>895</v>
      </c>
      <c r="D824" s="30" t="s">
        <v>896</v>
      </c>
      <c r="E824" s="38" t="s">
        <v>917</v>
      </c>
      <c r="F824" s="18" t="s">
        <v>918</v>
      </c>
      <c r="G824" s="39" t="s">
        <v>25</v>
      </c>
      <c r="H824" s="18" t="s">
        <v>34</v>
      </c>
      <c r="I824" s="31">
        <v>291840</v>
      </c>
      <c r="J824" s="43">
        <v>322058.28000000003</v>
      </c>
      <c r="K824" s="44">
        <v>322058.28000000003</v>
      </c>
      <c r="L824" s="32">
        <f t="shared" si="100"/>
        <v>291840</v>
      </c>
      <c r="M824" s="43"/>
      <c r="N824" s="43"/>
      <c r="O824" s="32"/>
      <c r="P824" s="42">
        <f t="shared" si="103"/>
        <v>116736</v>
      </c>
      <c r="Q824" s="34"/>
      <c r="R824" s="34"/>
      <c r="S824" s="35">
        <v>46021</v>
      </c>
      <c r="T824" s="42"/>
      <c r="U824" s="36"/>
      <c r="V824" s="34"/>
      <c r="W824" s="37"/>
    </row>
    <row r="825" spans="1:23" s="29" customFormat="1" ht="30" customHeight="1" x14ac:dyDescent="0.2">
      <c r="A825" s="24">
        <f t="shared" si="102"/>
        <v>821</v>
      </c>
      <c r="B825" s="24">
        <v>2023</v>
      </c>
      <c r="C825" s="38" t="s">
        <v>895</v>
      </c>
      <c r="D825" s="30" t="s">
        <v>896</v>
      </c>
      <c r="E825" s="30" t="s">
        <v>919</v>
      </c>
      <c r="F825" s="18" t="s">
        <v>920</v>
      </c>
      <c r="G825" s="24" t="s">
        <v>173</v>
      </c>
      <c r="H825" s="25" t="s">
        <v>34</v>
      </c>
      <c r="I825" s="31">
        <v>130000</v>
      </c>
      <c r="J825" s="32">
        <f t="shared" si="101"/>
        <v>130000</v>
      </c>
      <c r="K825" s="32">
        <f t="shared" si="99"/>
        <v>130000</v>
      </c>
      <c r="L825" s="32">
        <f t="shared" si="100"/>
        <v>130000</v>
      </c>
      <c r="M825" s="32"/>
      <c r="N825" s="32"/>
      <c r="O825" s="32"/>
      <c r="P825" s="34"/>
      <c r="Q825" s="34"/>
      <c r="R825" s="34"/>
      <c r="S825" s="35">
        <v>45290</v>
      </c>
      <c r="T825" s="34"/>
      <c r="U825" s="36"/>
      <c r="V825" s="34"/>
      <c r="W825" s="37"/>
    </row>
    <row r="826" spans="1:23" s="29" customFormat="1" ht="30" customHeight="1" x14ac:dyDescent="0.2">
      <c r="A826" s="24">
        <f t="shared" si="102"/>
        <v>822</v>
      </c>
      <c r="B826" s="24">
        <v>2025</v>
      </c>
      <c r="C826" s="38" t="s">
        <v>895</v>
      </c>
      <c r="D826" s="30" t="s">
        <v>896</v>
      </c>
      <c r="E826" s="38" t="s">
        <v>921</v>
      </c>
      <c r="F826" s="18" t="s">
        <v>922</v>
      </c>
      <c r="G826" s="39" t="s">
        <v>25</v>
      </c>
      <c r="H826" s="18" t="s">
        <v>34</v>
      </c>
      <c r="I826" s="31">
        <v>290700</v>
      </c>
      <c r="J826" s="43">
        <v>320800.24</v>
      </c>
      <c r="K826" s="44">
        <v>320800.24</v>
      </c>
      <c r="L826" s="32">
        <f t="shared" si="100"/>
        <v>290700</v>
      </c>
      <c r="M826" s="43"/>
      <c r="N826" s="43"/>
      <c r="O826" s="32"/>
      <c r="P826" s="42">
        <f t="shared" si="103"/>
        <v>116280</v>
      </c>
      <c r="Q826" s="34"/>
      <c r="R826" s="34"/>
      <c r="S826" s="35">
        <v>46021</v>
      </c>
      <c r="T826" s="42"/>
      <c r="U826" s="36"/>
      <c r="V826" s="34"/>
      <c r="W826" s="37"/>
    </row>
    <row r="827" spans="1:23" s="29" customFormat="1" ht="30" customHeight="1" x14ac:dyDescent="0.2">
      <c r="A827" s="24">
        <f t="shared" si="102"/>
        <v>823</v>
      </c>
      <c r="B827" s="24">
        <v>2025</v>
      </c>
      <c r="C827" s="38" t="s">
        <v>895</v>
      </c>
      <c r="D827" s="30" t="s">
        <v>896</v>
      </c>
      <c r="E827" s="38" t="s">
        <v>923</v>
      </c>
      <c r="F827" s="18" t="s">
        <v>924</v>
      </c>
      <c r="G827" s="39" t="s">
        <v>25</v>
      </c>
      <c r="H827" s="18" t="s">
        <v>34</v>
      </c>
      <c r="I827" s="31">
        <v>421776</v>
      </c>
      <c r="J827" s="43">
        <v>465448.37</v>
      </c>
      <c r="K827" s="44">
        <v>465448.37</v>
      </c>
      <c r="L827" s="32">
        <f t="shared" si="100"/>
        <v>421776</v>
      </c>
      <c r="M827" s="43"/>
      <c r="N827" s="43"/>
      <c r="O827" s="32"/>
      <c r="P827" s="42">
        <f t="shared" si="103"/>
        <v>168710.39999999999</v>
      </c>
      <c r="Q827" s="34"/>
      <c r="R827" s="34"/>
      <c r="S827" s="35">
        <v>46021</v>
      </c>
      <c r="T827" s="42"/>
      <c r="U827" s="36"/>
      <c r="V827" s="34"/>
      <c r="W827" s="37"/>
    </row>
    <row r="828" spans="1:23" s="29" customFormat="1" ht="30" customHeight="1" x14ac:dyDescent="0.2">
      <c r="A828" s="24">
        <f t="shared" si="102"/>
        <v>824</v>
      </c>
      <c r="B828" s="24" t="s">
        <v>925</v>
      </c>
      <c r="C828" s="38" t="s">
        <v>895</v>
      </c>
      <c r="D828" s="30" t="s">
        <v>926</v>
      </c>
      <c r="E828" s="30" t="s">
        <v>927</v>
      </c>
      <c r="F828" s="18" t="s">
        <v>928</v>
      </c>
      <c r="G828" s="24" t="s">
        <v>25</v>
      </c>
      <c r="H828" s="25" t="s">
        <v>96</v>
      </c>
      <c r="I828" s="31">
        <v>20166300</v>
      </c>
      <c r="J828" s="42">
        <f t="shared" si="101"/>
        <v>20166300</v>
      </c>
      <c r="K828" s="32">
        <f t="shared" ref="K828:K833" si="104">J828-M828</f>
        <v>16811612</v>
      </c>
      <c r="L828" s="32">
        <f t="shared" si="100"/>
        <v>20166300</v>
      </c>
      <c r="M828" s="32">
        <v>3354688</v>
      </c>
      <c r="N828" s="32">
        <f t="shared" ref="N828:N845" si="105">J828*0.0214</f>
        <v>431558.81999999995</v>
      </c>
      <c r="O828" s="32"/>
      <c r="P828" s="34"/>
      <c r="Q828" s="34"/>
      <c r="R828" s="34"/>
      <c r="S828" s="35">
        <v>46021</v>
      </c>
      <c r="T828" s="34"/>
      <c r="U828" s="36"/>
      <c r="V828" s="34"/>
      <c r="W828" s="37"/>
    </row>
    <row r="829" spans="1:23" s="29" customFormat="1" ht="30" customHeight="1" x14ac:dyDescent="0.2">
      <c r="A829" s="24">
        <f t="shared" si="102"/>
        <v>825</v>
      </c>
      <c r="B829" s="24">
        <v>2025</v>
      </c>
      <c r="C829" s="38" t="s">
        <v>895</v>
      </c>
      <c r="D829" s="30" t="s">
        <v>926</v>
      </c>
      <c r="E829" s="38" t="s">
        <v>929</v>
      </c>
      <c r="F829" s="18" t="s">
        <v>930</v>
      </c>
      <c r="G829" s="39" t="s">
        <v>25</v>
      </c>
      <c r="H829" s="18" t="s">
        <v>96</v>
      </c>
      <c r="I829" s="31">
        <v>10595668.510407599</v>
      </c>
      <c r="J829" s="43">
        <v>11692786.41</v>
      </c>
      <c r="K829" s="44">
        <f t="shared" si="104"/>
        <v>4848484.51</v>
      </c>
      <c r="L829" s="32">
        <f t="shared" si="100"/>
        <v>10595668.510407599</v>
      </c>
      <c r="M829" s="62">
        <v>6844301.9000000004</v>
      </c>
      <c r="N829" s="43">
        <f t="shared" si="105"/>
        <v>250225.629174</v>
      </c>
      <c r="O829" s="32"/>
      <c r="P829" s="42">
        <f t="shared" si="103"/>
        <v>4238267.4041630393</v>
      </c>
      <c r="Q829" s="34"/>
      <c r="R829" s="34"/>
      <c r="S829" s="35">
        <v>46021</v>
      </c>
      <c r="T829" s="42"/>
      <c r="U829" s="36"/>
      <c r="V829" s="34"/>
      <c r="W829" s="37"/>
    </row>
    <row r="830" spans="1:23" s="29" customFormat="1" ht="30" customHeight="1" x14ac:dyDescent="0.2">
      <c r="A830" s="24">
        <f t="shared" si="102"/>
        <v>826</v>
      </c>
      <c r="B830" s="24">
        <v>2024</v>
      </c>
      <c r="C830" s="38" t="s">
        <v>895</v>
      </c>
      <c r="D830" s="30" t="s">
        <v>926</v>
      </c>
      <c r="E830" s="30" t="s">
        <v>931</v>
      </c>
      <c r="F830" s="18" t="s">
        <v>932</v>
      </c>
      <c r="G830" s="24" t="s">
        <v>25</v>
      </c>
      <c r="H830" s="25" t="s">
        <v>528</v>
      </c>
      <c r="I830" s="31"/>
      <c r="J830" s="42">
        <v>933306</v>
      </c>
      <c r="K830" s="27">
        <v>933306</v>
      </c>
      <c r="L830" s="32"/>
      <c r="M830" s="32"/>
      <c r="N830" s="32"/>
      <c r="O830" s="32"/>
      <c r="P830" s="42"/>
      <c r="Q830" s="34"/>
      <c r="R830" s="34"/>
      <c r="S830" s="35">
        <v>46021</v>
      </c>
      <c r="T830" s="34"/>
      <c r="U830" s="36"/>
      <c r="V830" s="34"/>
      <c r="W830" s="37"/>
    </row>
    <row r="831" spans="1:23" s="29" customFormat="1" ht="30" customHeight="1" x14ac:dyDescent="0.2">
      <c r="A831" s="24">
        <f t="shared" si="102"/>
        <v>827</v>
      </c>
      <c r="B831" s="24">
        <v>2024</v>
      </c>
      <c r="C831" s="38" t="s">
        <v>895</v>
      </c>
      <c r="D831" s="30" t="s">
        <v>926</v>
      </c>
      <c r="E831" s="30" t="s">
        <v>931</v>
      </c>
      <c r="F831" s="18" t="s">
        <v>932</v>
      </c>
      <c r="G831" s="24" t="s">
        <v>25</v>
      </c>
      <c r="H831" s="25" t="s">
        <v>529</v>
      </c>
      <c r="I831" s="31"/>
      <c r="J831" s="42">
        <v>8758552</v>
      </c>
      <c r="K831" s="27">
        <v>8758552</v>
      </c>
      <c r="L831" s="32"/>
      <c r="M831" s="32"/>
      <c r="N831" s="32">
        <f t="shared" si="105"/>
        <v>187433.0128</v>
      </c>
      <c r="O831" s="26">
        <v>1</v>
      </c>
      <c r="P831" s="42"/>
      <c r="Q831" s="34"/>
      <c r="R831" s="34"/>
      <c r="S831" s="35">
        <v>46021</v>
      </c>
      <c r="T831" s="34"/>
      <c r="U831" s="36"/>
      <c r="V831" s="34"/>
      <c r="W831" s="37"/>
    </row>
    <row r="832" spans="1:23" s="29" customFormat="1" ht="30" customHeight="1" x14ac:dyDescent="0.2">
      <c r="A832" s="24">
        <f t="shared" si="102"/>
        <v>828</v>
      </c>
      <c r="B832" s="24">
        <v>2024</v>
      </c>
      <c r="C832" s="38" t="s">
        <v>895</v>
      </c>
      <c r="D832" s="30" t="s">
        <v>926</v>
      </c>
      <c r="E832" s="30" t="s">
        <v>931</v>
      </c>
      <c r="F832" s="18" t="s">
        <v>932</v>
      </c>
      <c r="G832" s="24" t="s">
        <v>25</v>
      </c>
      <c r="H832" s="25" t="s">
        <v>530</v>
      </c>
      <c r="I832" s="31"/>
      <c r="J832" s="42">
        <v>196514</v>
      </c>
      <c r="K832" s="27">
        <v>196514</v>
      </c>
      <c r="L832" s="32"/>
      <c r="M832" s="32"/>
      <c r="N832" s="32"/>
      <c r="O832" s="32"/>
      <c r="P832" s="42"/>
      <c r="Q832" s="34"/>
      <c r="R832" s="34"/>
      <c r="S832" s="35">
        <v>46021</v>
      </c>
      <c r="T832" s="34"/>
      <c r="U832" s="36"/>
      <c r="V832" s="34"/>
      <c r="W832" s="37"/>
    </row>
    <row r="833" spans="1:23" s="29" customFormat="1" ht="30" customHeight="1" x14ac:dyDescent="0.2">
      <c r="A833" s="24">
        <f t="shared" si="102"/>
        <v>829</v>
      </c>
      <c r="B833" s="24">
        <v>2025</v>
      </c>
      <c r="C833" s="38" t="s">
        <v>895</v>
      </c>
      <c r="D833" s="30" t="s">
        <v>926</v>
      </c>
      <c r="E833" s="38" t="s">
        <v>931</v>
      </c>
      <c r="F833" s="18" t="s">
        <v>932</v>
      </c>
      <c r="G833" s="39" t="s">
        <v>25</v>
      </c>
      <c r="H833" s="18" t="s">
        <v>96</v>
      </c>
      <c r="I833" s="31">
        <v>8911133.828331599</v>
      </c>
      <c r="J833" s="43">
        <v>9833828.2699999996</v>
      </c>
      <c r="K833" s="44">
        <f t="shared" si="104"/>
        <v>3669868.1999999993</v>
      </c>
      <c r="L833" s="32">
        <f t="shared" si="100"/>
        <v>8911133.828331599</v>
      </c>
      <c r="M833" s="62">
        <v>6163960.0700000003</v>
      </c>
      <c r="N833" s="43">
        <f t="shared" si="105"/>
        <v>210443.92497799997</v>
      </c>
      <c r="O833" s="32"/>
      <c r="P833" s="42">
        <f t="shared" si="103"/>
        <v>3564453.5313326395</v>
      </c>
      <c r="Q833" s="34"/>
      <c r="R833" s="34"/>
      <c r="S833" s="35">
        <v>46021</v>
      </c>
      <c r="T833" s="42"/>
      <c r="U833" s="36"/>
      <c r="V833" s="34"/>
      <c r="W833" s="37"/>
    </row>
    <row r="834" spans="1:23" s="29" customFormat="1" ht="30" customHeight="1" x14ac:dyDescent="0.2">
      <c r="A834" s="24">
        <f t="shared" si="102"/>
        <v>830</v>
      </c>
      <c r="B834" s="24" t="s">
        <v>933</v>
      </c>
      <c r="C834" s="38" t="s">
        <v>895</v>
      </c>
      <c r="D834" s="30" t="s">
        <v>926</v>
      </c>
      <c r="E834" s="30" t="s">
        <v>934</v>
      </c>
      <c r="F834" s="18" t="s">
        <v>935</v>
      </c>
      <c r="G834" s="24" t="s">
        <v>25</v>
      </c>
      <c r="H834" s="25" t="s">
        <v>264</v>
      </c>
      <c r="I834" s="31">
        <v>2052086.66</v>
      </c>
      <c r="J834" s="43">
        <v>2264567.92</v>
      </c>
      <c r="K834" s="43">
        <v>2264567.92</v>
      </c>
      <c r="L834" s="32">
        <f t="shared" si="100"/>
        <v>2052086.66</v>
      </c>
      <c r="M834" s="43"/>
      <c r="N834" s="43"/>
      <c r="O834" s="32"/>
      <c r="P834" s="42">
        <f t="shared" si="103"/>
        <v>820834.66399999999</v>
      </c>
      <c r="Q834" s="34"/>
      <c r="R834" s="34"/>
      <c r="S834" s="35">
        <v>46021</v>
      </c>
      <c r="T834" s="42"/>
      <c r="U834" s="36"/>
      <c r="V834" s="34"/>
      <c r="W834" s="37"/>
    </row>
    <row r="835" spans="1:23" s="29" customFormat="1" ht="30" customHeight="1" x14ac:dyDescent="0.2">
      <c r="A835" s="24">
        <f t="shared" si="102"/>
        <v>831</v>
      </c>
      <c r="B835" s="24">
        <v>2025</v>
      </c>
      <c r="C835" s="38" t="s">
        <v>895</v>
      </c>
      <c r="D835" s="30" t="s">
        <v>926</v>
      </c>
      <c r="E835" s="38" t="s">
        <v>936</v>
      </c>
      <c r="F835" s="18" t="s">
        <v>937</v>
      </c>
      <c r="G835" s="39" t="s">
        <v>25</v>
      </c>
      <c r="H835" s="18" t="s">
        <v>34</v>
      </c>
      <c r="I835" s="31">
        <v>708168</v>
      </c>
      <c r="J835" s="43">
        <v>781494.55</v>
      </c>
      <c r="K835" s="44">
        <v>781494.55</v>
      </c>
      <c r="L835" s="32">
        <f t="shared" si="100"/>
        <v>708168</v>
      </c>
      <c r="M835" s="43"/>
      <c r="N835" s="43"/>
      <c r="O835" s="32"/>
      <c r="P835" s="42">
        <f t="shared" si="103"/>
        <v>283267.20000000001</v>
      </c>
      <c r="Q835" s="34"/>
      <c r="R835" s="34"/>
      <c r="S835" s="35">
        <v>46021</v>
      </c>
      <c r="T835" s="42"/>
      <c r="U835" s="36"/>
      <c r="V835" s="34"/>
      <c r="W835" s="37"/>
    </row>
    <row r="836" spans="1:23" s="29" customFormat="1" ht="30" customHeight="1" x14ac:dyDescent="0.2">
      <c r="A836" s="24">
        <f t="shared" si="102"/>
        <v>832</v>
      </c>
      <c r="B836" s="24">
        <v>2025</v>
      </c>
      <c r="C836" s="38" t="s">
        <v>895</v>
      </c>
      <c r="D836" s="30" t="s">
        <v>926</v>
      </c>
      <c r="E836" s="38" t="s">
        <v>938</v>
      </c>
      <c r="F836" s="18" t="s">
        <v>939</v>
      </c>
      <c r="G836" s="39" t="s">
        <v>25</v>
      </c>
      <c r="H836" s="18" t="s">
        <v>31</v>
      </c>
      <c r="I836" s="31">
        <v>556575</v>
      </c>
      <c r="J836" s="43">
        <v>614205</v>
      </c>
      <c r="K836" s="44">
        <v>614205</v>
      </c>
      <c r="L836" s="32">
        <f t="shared" si="100"/>
        <v>556575</v>
      </c>
      <c r="M836" s="43"/>
      <c r="N836" s="43"/>
      <c r="O836" s="32"/>
      <c r="P836" s="42">
        <f t="shared" si="103"/>
        <v>222630</v>
      </c>
      <c r="Q836" s="34"/>
      <c r="R836" s="34"/>
      <c r="S836" s="35">
        <v>46021</v>
      </c>
      <c r="T836" s="42"/>
      <c r="U836" s="36"/>
      <c r="V836" s="34"/>
      <c r="W836" s="37"/>
    </row>
    <row r="837" spans="1:23" ht="30" customHeight="1" x14ac:dyDescent="0.2">
      <c r="A837" s="24">
        <f t="shared" si="102"/>
        <v>833</v>
      </c>
      <c r="B837" s="39" t="s">
        <v>397</v>
      </c>
      <c r="C837" s="38" t="s">
        <v>895</v>
      </c>
      <c r="D837" s="38" t="s">
        <v>926</v>
      </c>
      <c r="E837" s="38" t="s">
        <v>940</v>
      </c>
      <c r="F837" s="18" t="s">
        <v>941</v>
      </c>
      <c r="G837" s="39" t="s">
        <v>25</v>
      </c>
      <c r="H837" s="18" t="s">
        <v>37</v>
      </c>
      <c r="I837" s="31">
        <v>77335220.010000005</v>
      </c>
      <c r="J837" s="32">
        <f>M837+K837</f>
        <v>77335220.010000005</v>
      </c>
      <c r="K837" s="32">
        <f>IF(P837&gt;0,P837,L837)</f>
        <v>38667610.010000005</v>
      </c>
      <c r="L837" s="32">
        <v>38667610.010000005</v>
      </c>
      <c r="M837" s="32">
        <v>38667610</v>
      </c>
      <c r="N837" s="32">
        <f t="shared" si="105"/>
        <v>1654973.7082140001</v>
      </c>
      <c r="O837" s="32"/>
      <c r="P837" s="34"/>
      <c r="Q837" s="34"/>
      <c r="R837" s="34"/>
      <c r="S837" s="35">
        <v>46021</v>
      </c>
      <c r="T837" s="46"/>
      <c r="U837" s="36"/>
      <c r="V837" s="74"/>
      <c r="W837" s="75"/>
    </row>
    <row r="838" spans="1:23" ht="30" customHeight="1" x14ac:dyDescent="0.2">
      <c r="A838" s="24">
        <f t="shared" si="102"/>
        <v>834</v>
      </c>
      <c r="B838" s="39" t="s">
        <v>397</v>
      </c>
      <c r="C838" s="38" t="s">
        <v>895</v>
      </c>
      <c r="D838" s="38" t="s">
        <v>926</v>
      </c>
      <c r="E838" s="38" t="s">
        <v>940</v>
      </c>
      <c r="F838" s="18" t="s">
        <v>941</v>
      </c>
      <c r="G838" s="39" t="s">
        <v>25</v>
      </c>
      <c r="H838" s="18" t="s">
        <v>79</v>
      </c>
      <c r="I838" s="31">
        <v>145270108.94</v>
      </c>
      <c r="J838" s="32">
        <v>143775243.06999999</v>
      </c>
      <c r="K838" s="32">
        <v>71140188.599999994</v>
      </c>
      <c r="L838" s="32">
        <v>72635054.469999999</v>
      </c>
      <c r="M838" s="32">
        <v>72635054.469999999</v>
      </c>
      <c r="N838" s="32">
        <f t="shared" si="105"/>
        <v>3076790.2016979996</v>
      </c>
      <c r="O838" s="32"/>
      <c r="P838" s="34"/>
      <c r="Q838" s="34"/>
      <c r="R838" s="34"/>
      <c r="S838" s="35">
        <v>46021</v>
      </c>
      <c r="T838" s="46"/>
      <c r="U838" s="36"/>
      <c r="V838" s="74"/>
      <c r="W838" s="75"/>
    </row>
    <row r="839" spans="1:23" ht="30" customHeight="1" x14ac:dyDescent="0.2">
      <c r="A839" s="24">
        <f t="shared" si="102"/>
        <v>835</v>
      </c>
      <c r="B839" s="39" t="s">
        <v>397</v>
      </c>
      <c r="C839" s="38" t="s">
        <v>895</v>
      </c>
      <c r="D839" s="38" t="s">
        <v>926</v>
      </c>
      <c r="E839" s="38" t="s">
        <v>940</v>
      </c>
      <c r="F839" s="18" t="s">
        <v>941</v>
      </c>
      <c r="G839" s="39" t="s">
        <v>25</v>
      </c>
      <c r="H839" s="18" t="s">
        <v>78</v>
      </c>
      <c r="I839" s="31">
        <v>23252892.98</v>
      </c>
      <c r="J839" s="32">
        <v>29148514.809999999</v>
      </c>
      <c r="K839" s="32">
        <v>17522068.32</v>
      </c>
      <c r="L839" s="32">
        <v>11626446.49</v>
      </c>
      <c r="M839" s="32">
        <v>11626446.49</v>
      </c>
      <c r="N839" s="32">
        <f t="shared" si="105"/>
        <v>623778.21693399991</v>
      </c>
      <c r="O839" s="32"/>
      <c r="P839" s="34"/>
      <c r="Q839" s="34"/>
      <c r="R839" s="34"/>
      <c r="S839" s="35">
        <v>46021</v>
      </c>
      <c r="T839" s="46"/>
      <c r="U839" s="36"/>
      <c r="V839" s="74"/>
      <c r="W839" s="75"/>
    </row>
    <row r="840" spans="1:23" ht="30" customHeight="1" x14ac:dyDescent="0.2">
      <c r="A840" s="24">
        <f t="shared" si="102"/>
        <v>836</v>
      </c>
      <c r="B840" s="39" t="s">
        <v>397</v>
      </c>
      <c r="C840" s="38" t="s">
        <v>895</v>
      </c>
      <c r="D840" s="38" t="s">
        <v>926</v>
      </c>
      <c r="E840" s="38" t="s">
        <v>940</v>
      </c>
      <c r="F840" s="18" t="s">
        <v>941</v>
      </c>
      <c r="G840" s="39" t="s">
        <v>25</v>
      </c>
      <c r="H840" s="18" t="s">
        <v>96</v>
      </c>
      <c r="I840" s="31">
        <v>23227782.27</v>
      </c>
      <c r="J840" s="32">
        <v>19861284.030000001</v>
      </c>
      <c r="K840" s="32">
        <v>8247392.9000000004</v>
      </c>
      <c r="L840" s="32">
        <v>11613891.139999999</v>
      </c>
      <c r="M840" s="32">
        <v>11613891.130000001</v>
      </c>
      <c r="N840" s="32">
        <f t="shared" si="105"/>
        <v>425031.47824199998</v>
      </c>
      <c r="O840" s="32"/>
      <c r="P840" s="34"/>
      <c r="Q840" s="34"/>
      <c r="R840" s="34"/>
      <c r="S840" s="35">
        <v>46021</v>
      </c>
      <c r="T840" s="46"/>
      <c r="U840" s="36"/>
      <c r="V840" s="74"/>
      <c r="W840" s="75"/>
    </row>
    <row r="841" spans="1:23" s="29" customFormat="1" ht="30" customHeight="1" x14ac:dyDescent="0.2">
      <c r="A841" s="24">
        <f t="shared" si="102"/>
        <v>837</v>
      </c>
      <c r="B841" s="24">
        <v>2025</v>
      </c>
      <c r="C841" s="38" t="s">
        <v>895</v>
      </c>
      <c r="D841" s="30" t="s">
        <v>926</v>
      </c>
      <c r="E841" s="38" t="s">
        <v>942</v>
      </c>
      <c r="F841" s="18" t="s">
        <v>943</v>
      </c>
      <c r="G841" s="39" t="s">
        <v>25</v>
      </c>
      <c r="H841" s="18" t="s">
        <v>96</v>
      </c>
      <c r="I841" s="31">
        <v>1834512.4720415997</v>
      </c>
      <c r="J841" s="49">
        <v>3749185.14</v>
      </c>
      <c r="K841" s="41">
        <f>J841-M841</f>
        <v>2405368.5</v>
      </c>
      <c r="L841" s="33">
        <v>1343816.64</v>
      </c>
      <c r="M841" s="40">
        <v>1343816.64</v>
      </c>
      <c r="N841" s="43">
        <f t="shared" si="105"/>
        <v>80232.561996000004</v>
      </c>
      <c r="O841" s="32"/>
      <c r="P841" s="42">
        <f t="shared" si="103"/>
        <v>537526.65599999996</v>
      </c>
      <c r="Q841" s="34"/>
      <c r="R841" s="34"/>
      <c r="S841" s="35">
        <v>46021</v>
      </c>
      <c r="T841" s="42"/>
      <c r="U841" s="36"/>
      <c r="V841" s="34"/>
      <c r="W841" s="37"/>
    </row>
    <row r="842" spans="1:23" ht="30" customHeight="1" x14ac:dyDescent="0.2">
      <c r="A842" s="24">
        <f t="shared" si="102"/>
        <v>838</v>
      </c>
      <c r="B842" s="39" t="s">
        <v>397</v>
      </c>
      <c r="C842" s="38" t="s">
        <v>895</v>
      </c>
      <c r="D842" s="38" t="s">
        <v>926</v>
      </c>
      <c r="E842" s="38" t="s">
        <v>944</v>
      </c>
      <c r="F842" s="18" t="s">
        <v>945</v>
      </c>
      <c r="G842" s="39" t="s">
        <v>25</v>
      </c>
      <c r="H842" s="18" t="s">
        <v>26</v>
      </c>
      <c r="I842" s="31">
        <v>1172791</v>
      </c>
      <c r="J842" s="47">
        <v>4654123.1100000003</v>
      </c>
      <c r="K842" s="47">
        <v>4654123.1100000003</v>
      </c>
      <c r="L842" s="33"/>
      <c r="M842" s="33"/>
      <c r="N842" s="32">
        <f t="shared" si="105"/>
        <v>99598.234553999995</v>
      </c>
      <c r="O842" s="32"/>
      <c r="P842" s="34"/>
      <c r="Q842" s="34"/>
      <c r="R842" s="34"/>
      <c r="S842" s="35">
        <v>46021</v>
      </c>
      <c r="T842" s="46"/>
      <c r="U842" s="36"/>
      <c r="V842" s="46"/>
      <c r="W842" s="37"/>
    </row>
    <row r="843" spans="1:23" s="29" customFormat="1" ht="30" customHeight="1" x14ac:dyDescent="0.2">
      <c r="A843" s="24">
        <f t="shared" si="102"/>
        <v>839</v>
      </c>
      <c r="B843" s="24">
        <v>2025</v>
      </c>
      <c r="C843" s="38" t="s">
        <v>895</v>
      </c>
      <c r="D843" s="30" t="s">
        <v>926</v>
      </c>
      <c r="E843" s="38" t="s">
        <v>946</v>
      </c>
      <c r="F843" s="18" t="s">
        <v>947</v>
      </c>
      <c r="G843" s="39" t="s">
        <v>25</v>
      </c>
      <c r="H843" s="18" t="s">
        <v>31</v>
      </c>
      <c r="I843" s="31">
        <v>3642528</v>
      </c>
      <c r="J843" s="43">
        <v>4019689.92</v>
      </c>
      <c r="K843" s="44">
        <v>4019689.92</v>
      </c>
      <c r="L843" s="32">
        <f t="shared" ref="L843:L904" si="106">I843</f>
        <v>3642528</v>
      </c>
      <c r="M843" s="43"/>
      <c r="N843" s="43"/>
      <c r="O843" s="32"/>
      <c r="P843" s="42">
        <f t="shared" si="103"/>
        <v>1457011.2</v>
      </c>
      <c r="Q843" s="34"/>
      <c r="R843" s="34"/>
      <c r="S843" s="35">
        <v>46021</v>
      </c>
      <c r="T843" s="42"/>
      <c r="U843" s="36"/>
      <c r="V843" s="34"/>
      <c r="W843" s="37"/>
    </row>
    <row r="844" spans="1:23" s="29" customFormat="1" ht="30" customHeight="1" x14ac:dyDescent="0.2">
      <c r="A844" s="24">
        <f t="shared" si="102"/>
        <v>840</v>
      </c>
      <c r="B844" s="24">
        <v>2025</v>
      </c>
      <c r="C844" s="38" t="s">
        <v>895</v>
      </c>
      <c r="D844" s="30" t="s">
        <v>926</v>
      </c>
      <c r="E844" s="38" t="s">
        <v>948</v>
      </c>
      <c r="F844" s="18" t="s">
        <v>949</v>
      </c>
      <c r="G844" s="39" t="s">
        <v>25</v>
      </c>
      <c r="H844" s="18" t="s">
        <v>34</v>
      </c>
      <c r="I844" s="31">
        <v>846108</v>
      </c>
      <c r="J844" s="43">
        <v>933717.41</v>
      </c>
      <c r="K844" s="44">
        <v>933717.41</v>
      </c>
      <c r="L844" s="32">
        <f t="shared" si="106"/>
        <v>846108</v>
      </c>
      <c r="M844" s="43"/>
      <c r="N844" s="43"/>
      <c r="O844" s="32"/>
      <c r="P844" s="42">
        <f t="shared" si="103"/>
        <v>338443.2</v>
      </c>
      <c r="Q844" s="34"/>
      <c r="R844" s="34"/>
      <c r="S844" s="35">
        <v>46021</v>
      </c>
      <c r="T844" s="42"/>
      <c r="U844" s="36"/>
      <c r="V844" s="34"/>
      <c r="W844" s="37"/>
    </row>
    <row r="845" spans="1:23" ht="30" customHeight="1" x14ac:dyDescent="0.2">
      <c r="A845" s="24">
        <f t="shared" si="102"/>
        <v>841</v>
      </c>
      <c r="B845" s="39" t="s">
        <v>397</v>
      </c>
      <c r="C845" s="38" t="s">
        <v>895</v>
      </c>
      <c r="D845" s="38" t="s">
        <v>926</v>
      </c>
      <c r="E845" s="38" t="s">
        <v>950</v>
      </c>
      <c r="F845" s="18" t="s">
        <v>951</v>
      </c>
      <c r="G845" s="39" t="s">
        <v>25</v>
      </c>
      <c r="H845" s="18" t="s">
        <v>26</v>
      </c>
      <c r="I845" s="31">
        <v>1592822</v>
      </c>
      <c r="J845" s="47">
        <v>1098985</v>
      </c>
      <c r="K845" s="47">
        <v>1098985</v>
      </c>
      <c r="L845" s="33"/>
      <c r="M845" s="33"/>
      <c r="N845" s="32">
        <f t="shared" si="105"/>
        <v>23518.278999999999</v>
      </c>
      <c r="O845" s="32"/>
      <c r="P845" s="34"/>
      <c r="Q845" s="34"/>
      <c r="R845" s="34"/>
      <c r="S845" s="35">
        <v>46021</v>
      </c>
      <c r="T845" s="46"/>
      <c r="U845" s="36"/>
      <c r="V845" s="46"/>
      <c r="W845" s="37"/>
    </row>
    <row r="846" spans="1:23" s="29" customFormat="1" ht="30" customHeight="1" x14ac:dyDescent="0.2">
      <c r="A846" s="24">
        <f t="shared" si="102"/>
        <v>842</v>
      </c>
      <c r="B846" s="24">
        <v>2025</v>
      </c>
      <c r="C846" s="38" t="s">
        <v>895</v>
      </c>
      <c r="D846" s="30" t="s">
        <v>926</v>
      </c>
      <c r="E846" s="38" t="s">
        <v>952</v>
      </c>
      <c r="F846" s="18" t="s">
        <v>953</v>
      </c>
      <c r="G846" s="39" t="s">
        <v>25</v>
      </c>
      <c r="H846" s="18" t="s">
        <v>34</v>
      </c>
      <c r="I846" s="31">
        <v>1280106</v>
      </c>
      <c r="J846" s="43">
        <v>1412653.3</v>
      </c>
      <c r="K846" s="44">
        <v>1412653.3</v>
      </c>
      <c r="L846" s="32">
        <f t="shared" si="106"/>
        <v>1280106</v>
      </c>
      <c r="M846" s="43"/>
      <c r="N846" s="43"/>
      <c r="O846" s="32"/>
      <c r="P846" s="42">
        <f t="shared" si="103"/>
        <v>512042.4</v>
      </c>
      <c r="Q846" s="34"/>
      <c r="R846" s="34"/>
      <c r="S846" s="35">
        <v>46021</v>
      </c>
      <c r="T846" s="42"/>
      <c r="U846" s="36"/>
      <c r="V846" s="34"/>
      <c r="W846" s="37"/>
    </row>
    <row r="847" spans="1:23" s="29" customFormat="1" ht="30" customHeight="1" x14ac:dyDescent="0.2">
      <c r="A847" s="24">
        <f t="shared" si="102"/>
        <v>843</v>
      </c>
      <c r="B847" s="24" t="s">
        <v>933</v>
      </c>
      <c r="C847" s="38" t="s">
        <v>895</v>
      </c>
      <c r="D847" s="30" t="s">
        <v>926</v>
      </c>
      <c r="E847" s="38" t="s">
        <v>954</v>
      </c>
      <c r="F847" s="18" t="s">
        <v>955</v>
      </c>
      <c r="G847" s="39" t="s">
        <v>25</v>
      </c>
      <c r="H847" s="18" t="s">
        <v>78</v>
      </c>
      <c r="I847" s="31"/>
      <c r="J847" s="43">
        <v>24969353.544907201</v>
      </c>
      <c r="K847" s="43">
        <v>24969353.544907201</v>
      </c>
      <c r="L847" s="32"/>
      <c r="M847" s="43"/>
      <c r="N847" s="43">
        <f>K847*0.0214</f>
        <v>534344.16586101404</v>
      </c>
      <c r="O847" s="32"/>
      <c r="P847" s="42"/>
      <c r="Q847" s="34"/>
      <c r="R847" s="34"/>
      <c r="S847" s="35">
        <v>46021</v>
      </c>
      <c r="T847" s="42"/>
      <c r="U847" s="36"/>
      <c r="V847" s="34"/>
      <c r="W847" s="37"/>
    </row>
    <row r="848" spans="1:23" ht="30" customHeight="1" x14ac:dyDescent="0.2">
      <c r="A848" s="24">
        <f t="shared" si="102"/>
        <v>844</v>
      </c>
      <c r="B848" s="39" t="s">
        <v>397</v>
      </c>
      <c r="C848" s="38" t="s">
        <v>895</v>
      </c>
      <c r="D848" s="38" t="s">
        <v>926</v>
      </c>
      <c r="E848" s="38" t="s">
        <v>956</v>
      </c>
      <c r="F848" s="18" t="s">
        <v>957</v>
      </c>
      <c r="G848" s="39" t="s">
        <v>25</v>
      </c>
      <c r="H848" s="18" t="s">
        <v>96</v>
      </c>
      <c r="I848" s="31">
        <v>37739790</v>
      </c>
      <c r="J848" s="47">
        <v>34926070.269999996</v>
      </c>
      <c r="K848" s="33">
        <v>16260116.419999994</v>
      </c>
      <c r="L848" s="33">
        <v>18665953.850000001</v>
      </c>
      <c r="M848" s="33">
        <v>18665953.850000001</v>
      </c>
      <c r="N848" s="32">
        <f t="shared" ref="N848:N859" si="107">J848*0.0214</f>
        <v>747417.90377799992</v>
      </c>
      <c r="O848" s="32"/>
      <c r="P848" s="34"/>
      <c r="Q848" s="34"/>
      <c r="R848" s="34"/>
      <c r="S848" s="35">
        <v>46021</v>
      </c>
      <c r="T848" s="46"/>
      <c r="U848" s="36"/>
      <c r="V848" s="74"/>
      <c r="W848" s="75"/>
    </row>
    <row r="849" spans="1:23" ht="30" customHeight="1" x14ac:dyDescent="0.2">
      <c r="A849" s="24">
        <f t="shared" si="102"/>
        <v>845</v>
      </c>
      <c r="B849" s="39" t="s">
        <v>397</v>
      </c>
      <c r="C849" s="38" t="s">
        <v>895</v>
      </c>
      <c r="D849" s="38" t="s">
        <v>926</v>
      </c>
      <c r="E849" s="38" t="s">
        <v>956</v>
      </c>
      <c r="F849" s="18" t="s">
        <v>957</v>
      </c>
      <c r="G849" s="39" t="s">
        <v>25</v>
      </c>
      <c r="H849" s="18" t="s">
        <v>78</v>
      </c>
      <c r="I849" s="31">
        <v>37574760</v>
      </c>
      <c r="J849" s="45">
        <v>27897320.91</v>
      </c>
      <c r="K849" s="33">
        <v>14196530.42</v>
      </c>
      <c r="L849" s="33">
        <v>13700790.49</v>
      </c>
      <c r="M849" s="33">
        <v>13700790.49</v>
      </c>
      <c r="N849" s="32">
        <f t="shared" si="107"/>
        <v>597002.66747400002</v>
      </c>
      <c r="O849" s="32"/>
      <c r="P849" s="34"/>
      <c r="Q849" s="34"/>
      <c r="R849" s="34"/>
      <c r="S849" s="35">
        <v>46021</v>
      </c>
      <c r="T849" s="46"/>
      <c r="U849" s="36"/>
      <c r="V849" s="74"/>
      <c r="W849" s="75"/>
    </row>
    <row r="850" spans="1:23" ht="30" customHeight="1" x14ac:dyDescent="0.2">
      <c r="A850" s="24">
        <f t="shared" si="102"/>
        <v>846</v>
      </c>
      <c r="B850" s="39" t="s">
        <v>397</v>
      </c>
      <c r="C850" s="38" t="s">
        <v>895</v>
      </c>
      <c r="D850" s="38" t="s">
        <v>926</v>
      </c>
      <c r="E850" s="38" t="s">
        <v>956</v>
      </c>
      <c r="F850" s="18" t="s">
        <v>957</v>
      </c>
      <c r="G850" s="39" t="s">
        <v>25</v>
      </c>
      <c r="H850" s="18" t="s">
        <v>37</v>
      </c>
      <c r="I850" s="31">
        <v>117425570</v>
      </c>
      <c r="J850" s="45">
        <v>122377199.79000001</v>
      </c>
      <c r="K850" s="33">
        <v>60452508.520000003</v>
      </c>
      <c r="L850" s="33">
        <v>61924691.270000003</v>
      </c>
      <c r="M850" s="33">
        <v>61924691.270000003</v>
      </c>
      <c r="N850" s="32">
        <f t="shared" si="107"/>
        <v>2618872.0755059998</v>
      </c>
      <c r="O850" s="32"/>
      <c r="P850" s="34"/>
      <c r="Q850" s="34"/>
      <c r="R850" s="34"/>
      <c r="S850" s="35">
        <v>46021</v>
      </c>
      <c r="T850" s="46"/>
      <c r="U850" s="36"/>
      <c r="V850" s="74"/>
      <c r="W850" s="75"/>
    </row>
    <row r="851" spans="1:23" ht="30" customHeight="1" x14ac:dyDescent="0.2">
      <c r="A851" s="24">
        <f t="shared" si="102"/>
        <v>847</v>
      </c>
      <c r="B851" s="39" t="s">
        <v>397</v>
      </c>
      <c r="C851" s="38" t="s">
        <v>895</v>
      </c>
      <c r="D851" s="38" t="s">
        <v>926</v>
      </c>
      <c r="E851" s="38" t="s">
        <v>956</v>
      </c>
      <c r="F851" s="18" t="s">
        <v>957</v>
      </c>
      <c r="G851" s="39" t="s">
        <v>25</v>
      </c>
      <c r="H851" s="18" t="s">
        <v>79</v>
      </c>
      <c r="I851" s="31">
        <v>336849556.20882165</v>
      </c>
      <c r="J851" s="45">
        <v>255256930.25999999</v>
      </c>
      <c r="K851" s="33">
        <v>112758396.81</v>
      </c>
      <c r="L851" s="33">
        <v>142498533.44999999</v>
      </c>
      <c r="M851" s="33">
        <v>142498533.44999999</v>
      </c>
      <c r="N851" s="32">
        <f t="shared" si="107"/>
        <v>5462498.3075639997</v>
      </c>
      <c r="O851" s="32"/>
      <c r="P851" s="34"/>
      <c r="Q851" s="34"/>
      <c r="R851" s="34"/>
      <c r="S851" s="35">
        <v>46021</v>
      </c>
      <c r="T851" s="46"/>
      <c r="U851" s="36"/>
      <c r="V851" s="74"/>
      <c r="W851" s="75"/>
    </row>
    <row r="852" spans="1:23" ht="30" customHeight="1" x14ac:dyDescent="0.2">
      <c r="A852" s="24">
        <f t="shared" si="102"/>
        <v>848</v>
      </c>
      <c r="B852" s="39" t="s">
        <v>397</v>
      </c>
      <c r="C852" s="38" t="s">
        <v>895</v>
      </c>
      <c r="D852" s="38" t="s">
        <v>926</v>
      </c>
      <c r="E852" s="38" t="s">
        <v>958</v>
      </c>
      <c r="F852" s="18" t="s">
        <v>959</v>
      </c>
      <c r="G852" s="39" t="s">
        <v>25</v>
      </c>
      <c r="H852" s="18" t="s">
        <v>96</v>
      </c>
      <c r="I852" s="31">
        <v>19066320</v>
      </c>
      <c r="J852" s="47">
        <v>12008339.1</v>
      </c>
      <c r="K852" s="33">
        <v>4163509.21</v>
      </c>
      <c r="L852" s="33">
        <v>7844829.8899999997</v>
      </c>
      <c r="M852" s="33">
        <v>7844829.8899999997</v>
      </c>
      <c r="N852" s="32">
        <f t="shared" si="107"/>
        <v>256978.45673999997</v>
      </c>
      <c r="O852" s="32"/>
      <c r="P852" s="34"/>
      <c r="Q852" s="34"/>
      <c r="R852" s="34"/>
      <c r="S852" s="35">
        <v>46021</v>
      </c>
      <c r="T852" s="46"/>
      <c r="U852" s="36"/>
      <c r="V852" s="74"/>
      <c r="W852" s="75"/>
    </row>
    <row r="853" spans="1:23" ht="30" customHeight="1" x14ac:dyDescent="0.2">
      <c r="A853" s="24">
        <f t="shared" si="102"/>
        <v>849</v>
      </c>
      <c r="B853" s="39" t="s">
        <v>397</v>
      </c>
      <c r="C853" s="38" t="s">
        <v>895</v>
      </c>
      <c r="D853" s="38" t="s">
        <v>926</v>
      </c>
      <c r="E853" s="38" t="s">
        <v>958</v>
      </c>
      <c r="F853" s="18" t="s">
        <v>959</v>
      </c>
      <c r="G853" s="39" t="s">
        <v>25</v>
      </c>
      <c r="H853" s="18" t="s">
        <v>78</v>
      </c>
      <c r="I853" s="31">
        <v>185732007.48082629</v>
      </c>
      <c r="J853" s="45">
        <v>169502707.58000001</v>
      </c>
      <c r="K853" s="33">
        <v>80711320.679999977</v>
      </c>
      <c r="L853" s="33">
        <v>88791386.900000006</v>
      </c>
      <c r="M853" s="33">
        <v>88791386.900000006</v>
      </c>
      <c r="N853" s="32">
        <f t="shared" si="107"/>
        <v>3627357.942212</v>
      </c>
      <c r="O853" s="32"/>
      <c r="P853" s="34"/>
      <c r="Q853" s="34"/>
      <c r="R853" s="34"/>
      <c r="S853" s="35">
        <v>46021</v>
      </c>
      <c r="T853" s="46"/>
      <c r="U853" s="36"/>
      <c r="V853" s="74"/>
      <c r="W853" s="75"/>
    </row>
    <row r="854" spans="1:23" ht="30" customHeight="1" x14ac:dyDescent="0.2">
      <c r="A854" s="24">
        <f t="shared" si="102"/>
        <v>850</v>
      </c>
      <c r="B854" s="39" t="s">
        <v>397</v>
      </c>
      <c r="C854" s="38" t="s">
        <v>895</v>
      </c>
      <c r="D854" s="38" t="s">
        <v>926</v>
      </c>
      <c r="E854" s="38" t="s">
        <v>958</v>
      </c>
      <c r="F854" s="18" t="s">
        <v>959</v>
      </c>
      <c r="G854" s="39" t="s">
        <v>25</v>
      </c>
      <c r="H854" s="18" t="s">
        <v>37</v>
      </c>
      <c r="I854" s="31">
        <v>113827879.22950174</v>
      </c>
      <c r="J854" s="45">
        <v>104306811.47</v>
      </c>
      <c r="K854" s="33">
        <v>50055151.009999998</v>
      </c>
      <c r="L854" s="33">
        <v>54251660.460000001</v>
      </c>
      <c r="M854" s="33">
        <v>54251660.460000001</v>
      </c>
      <c r="N854" s="32">
        <f t="shared" si="107"/>
        <v>2232165.7654579999</v>
      </c>
      <c r="O854" s="32"/>
      <c r="P854" s="34"/>
      <c r="Q854" s="34"/>
      <c r="R854" s="34"/>
      <c r="S854" s="35">
        <v>46021</v>
      </c>
      <c r="T854" s="46"/>
      <c r="U854" s="36"/>
      <c r="V854" s="74"/>
      <c r="W854" s="75"/>
    </row>
    <row r="855" spans="1:23" ht="30" customHeight="1" x14ac:dyDescent="0.2">
      <c r="A855" s="24">
        <f t="shared" si="102"/>
        <v>851</v>
      </c>
      <c r="B855" s="39" t="s">
        <v>397</v>
      </c>
      <c r="C855" s="38" t="s">
        <v>895</v>
      </c>
      <c r="D855" s="38" t="s">
        <v>926</v>
      </c>
      <c r="E855" s="38" t="s">
        <v>958</v>
      </c>
      <c r="F855" s="18" t="s">
        <v>959</v>
      </c>
      <c r="G855" s="39" t="s">
        <v>25</v>
      </c>
      <c r="H855" s="18" t="s">
        <v>79</v>
      </c>
      <c r="I855" s="31">
        <v>86814011.120000005</v>
      </c>
      <c r="J855" s="45">
        <v>5262835</v>
      </c>
      <c r="K855" s="33">
        <v>2122226.5</v>
      </c>
      <c r="L855" s="33">
        <v>3140608.5</v>
      </c>
      <c r="M855" s="33">
        <v>3140608.5</v>
      </c>
      <c r="N855" s="32">
        <f t="shared" si="107"/>
        <v>112624.66899999999</v>
      </c>
      <c r="O855" s="32"/>
      <c r="P855" s="34"/>
      <c r="Q855" s="34"/>
      <c r="R855" s="34"/>
      <c r="S855" s="35">
        <v>46021</v>
      </c>
      <c r="T855" s="46"/>
      <c r="U855" s="36"/>
      <c r="V855" s="74"/>
      <c r="W855" s="75"/>
    </row>
    <row r="856" spans="1:23" ht="30" customHeight="1" x14ac:dyDescent="0.2">
      <c r="A856" s="24">
        <f t="shared" si="102"/>
        <v>852</v>
      </c>
      <c r="B856" s="39" t="s">
        <v>397</v>
      </c>
      <c r="C856" s="38" t="s">
        <v>895</v>
      </c>
      <c r="D856" s="38" t="s">
        <v>926</v>
      </c>
      <c r="E856" s="38" t="s">
        <v>960</v>
      </c>
      <c r="F856" s="18" t="s">
        <v>961</v>
      </c>
      <c r="G856" s="39" t="s">
        <v>25</v>
      </c>
      <c r="H856" s="18" t="s">
        <v>96</v>
      </c>
      <c r="I856" s="31">
        <v>15543055</v>
      </c>
      <c r="J856" s="32">
        <f t="shared" ref="J856:J862" si="108">IF(P856&gt;0,P856,L856)</f>
        <v>15543055</v>
      </c>
      <c r="K856" s="32">
        <f t="shared" ref="K856:K857" si="109">IF(P856&gt;0,P856,L856)</f>
        <v>15543055</v>
      </c>
      <c r="L856" s="32">
        <f t="shared" si="106"/>
        <v>15543055</v>
      </c>
      <c r="M856" s="32"/>
      <c r="N856" s="32">
        <f t="shared" si="107"/>
        <v>332621.37699999998</v>
      </c>
      <c r="O856" s="32"/>
      <c r="P856" s="34"/>
      <c r="Q856" s="34"/>
      <c r="R856" s="34"/>
      <c r="S856" s="35">
        <v>46021</v>
      </c>
      <c r="T856" s="46"/>
      <c r="U856" s="36"/>
      <c r="V856" s="46"/>
      <c r="W856" s="37"/>
    </row>
    <row r="857" spans="1:23" ht="30" customHeight="1" x14ac:dyDescent="0.2">
      <c r="A857" s="24">
        <f t="shared" si="102"/>
        <v>853</v>
      </c>
      <c r="B857" s="39" t="s">
        <v>397</v>
      </c>
      <c r="C857" s="38" t="s">
        <v>895</v>
      </c>
      <c r="D857" s="38" t="s">
        <v>926</v>
      </c>
      <c r="E857" s="38" t="s">
        <v>960</v>
      </c>
      <c r="F857" s="18" t="s">
        <v>961</v>
      </c>
      <c r="G857" s="39" t="s">
        <v>25</v>
      </c>
      <c r="H857" s="18" t="s">
        <v>78</v>
      </c>
      <c r="I857" s="31">
        <v>9872852</v>
      </c>
      <c r="J857" s="32">
        <f t="shared" si="108"/>
        <v>9872852</v>
      </c>
      <c r="K857" s="32">
        <f t="shared" si="109"/>
        <v>9872852</v>
      </c>
      <c r="L857" s="32">
        <f t="shared" si="106"/>
        <v>9872852</v>
      </c>
      <c r="M857" s="32"/>
      <c r="N857" s="32">
        <f t="shared" si="107"/>
        <v>211279.03279999999</v>
      </c>
      <c r="O857" s="32"/>
      <c r="P857" s="34"/>
      <c r="Q857" s="34"/>
      <c r="R857" s="34"/>
      <c r="S857" s="35">
        <v>46021</v>
      </c>
      <c r="T857" s="46"/>
      <c r="U857" s="36"/>
      <c r="V857" s="46"/>
      <c r="W857" s="37"/>
    </row>
    <row r="858" spans="1:23" ht="30" customHeight="1" x14ac:dyDescent="0.2">
      <c r="A858" s="24">
        <f t="shared" si="102"/>
        <v>854</v>
      </c>
      <c r="B858" s="39" t="s">
        <v>397</v>
      </c>
      <c r="C858" s="38" t="s">
        <v>895</v>
      </c>
      <c r="D858" s="38" t="s">
        <v>926</v>
      </c>
      <c r="E858" s="38" t="s">
        <v>960</v>
      </c>
      <c r="F858" s="18" t="s">
        <v>961</v>
      </c>
      <c r="G858" s="39" t="s">
        <v>25</v>
      </c>
      <c r="H858" s="18" t="s">
        <v>37</v>
      </c>
      <c r="I858" s="31">
        <v>14840857</v>
      </c>
      <c r="J858" s="45">
        <v>48678532.509999998</v>
      </c>
      <c r="K858" s="33">
        <v>28320155.799999997</v>
      </c>
      <c r="L858" s="33">
        <v>20358376.710000001</v>
      </c>
      <c r="M858" s="33">
        <v>20358376.710000001</v>
      </c>
      <c r="N858" s="32">
        <f t="shared" si="107"/>
        <v>1041720.5957139999</v>
      </c>
      <c r="O858" s="32"/>
      <c r="P858" s="34"/>
      <c r="Q858" s="34"/>
      <c r="R858" s="34"/>
      <c r="S858" s="35">
        <v>46021</v>
      </c>
      <c r="T858" s="46"/>
      <c r="U858" s="36"/>
      <c r="V858" s="74"/>
      <c r="W858" s="75"/>
    </row>
    <row r="859" spans="1:23" ht="30" customHeight="1" x14ac:dyDescent="0.2">
      <c r="A859" s="24">
        <f t="shared" si="102"/>
        <v>855</v>
      </c>
      <c r="B859" s="39" t="s">
        <v>397</v>
      </c>
      <c r="C859" s="38" t="s">
        <v>895</v>
      </c>
      <c r="D859" s="38" t="s">
        <v>926</v>
      </c>
      <c r="E859" s="38" t="s">
        <v>960</v>
      </c>
      <c r="F859" s="18" t="s">
        <v>961</v>
      </c>
      <c r="G859" s="39" t="s">
        <v>25</v>
      </c>
      <c r="H859" s="18" t="s">
        <v>79</v>
      </c>
      <c r="I859" s="31">
        <v>3380246.13</v>
      </c>
      <c r="J859" s="47">
        <v>7847551.7699999996</v>
      </c>
      <c r="K859" s="47">
        <v>7847551.7699999996</v>
      </c>
      <c r="L859" s="33"/>
      <c r="M859" s="33"/>
      <c r="N859" s="32">
        <f t="shared" si="107"/>
        <v>167937.60787799998</v>
      </c>
      <c r="O859" s="32"/>
      <c r="P859" s="34"/>
      <c r="Q859" s="34"/>
      <c r="R859" s="34"/>
      <c r="S859" s="35">
        <v>46021</v>
      </c>
      <c r="T859" s="46"/>
      <c r="U859" s="36"/>
      <c r="V859" s="46"/>
      <c r="W859" s="37"/>
    </row>
    <row r="860" spans="1:23" s="29" customFormat="1" ht="30" customHeight="1" x14ac:dyDescent="0.2">
      <c r="A860" s="24">
        <f t="shared" si="102"/>
        <v>856</v>
      </c>
      <c r="B860" s="24" t="s">
        <v>925</v>
      </c>
      <c r="C860" s="38" t="s">
        <v>895</v>
      </c>
      <c r="D860" s="30" t="s">
        <v>926</v>
      </c>
      <c r="E860" s="30" t="s">
        <v>962</v>
      </c>
      <c r="F860" s="18" t="s">
        <v>963</v>
      </c>
      <c r="G860" s="24" t="s">
        <v>25</v>
      </c>
      <c r="H860" s="25" t="s">
        <v>529</v>
      </c>
      <c r="I860" s="31"/>
      <c r="J860" s="42">
        <v>2976997</v>
      </c>
      <c r="K860" s="32">
        <v>2976997</v>
      </c>
      <c r="L860" s="32"/>
      <c r="M860" s="32"/>
      <c r="N860" s="32">
        <f t="shared" ref="N860:N861" si="110">K860*0.0214</f>
        <v>63707.735799999995</v>
      </c>
      <c r="O860" s="26">
        <v>1</v>
      </c>
      <c r="P860" s="42"/>
      <c r="Q860" s="34"/>
      <c r="R860" s="34"/>
      <c r="S860" s="35">
        <v>46021</v>
      </c>
      <c r="T860" s="34"/>
      <c r="U860" s="36"/>
      <c r="V860" s="34"/>
      <c r="W860" s="37"/>
    </row>
    <row r="861" spans="1:23" s="29" customFormat="1" ht="30" customHeight="1" x14ac:dyDescent="0.2">
      <c r="A861" s="24">
        <f t="shared" si="102"/>
        <v>857</v>
      </c>
      <c r="B861" s="24" t="s">
        <v>925</v>
      </c>
      <c r="C861" s="38" t="s">
        <v>895</v>
      </c>
      <c r="D861" s="30" t="s">
        <v>926</v>
      </c>
      <c r="E861" s="30" t="s">
        <v>962</v>
      </c>
      <c r="F861" s="18" t="s">
        <v>963</v>
      </c>
      <c r="G861" s="24" t="s">
        <v>25</v>
      </c>
      <c r="H861" s="25" t="s">
        <v>530</v>
      </c>
      <c r="I861" s="31"/>
      <c r="J861" s="42">
        <v>82136</v>
      </c>
      <c r="K861" s="32">
        <v>82136</v>
      </c>
      <c r="L861" s="32"/>
      <c r="M861" s="32"/>
      <c r="N861" s="32">
        <f t="shared" si="110"/>
        <v>1757.7103999999999</v>
      </c>
      <c r="O861" s="32"/>
      <c r="P861" s="42"/>
      <c r="Q861" s="34"/>
      <c r="R861" s="34"/>
      <c r="S861" s="35">
        <v>46021</v>
      </c>
      <c r="T861" s="34"/>
      <c r="U861" s="36"/>
      <c r="V861" s="34"/>
      <c r="W861" s="37"/>
    </row>
    <row r="862" spans="1:23" s="29" customFormat="1" ht="30" customHeight="1" x14ac:dyDescent="0.2">
      <c r="A862" s="24">
        <f t="shared" si="102"/>
        <v>858</v>
      </c>
      <c r="B862" s="24" t="s">
        <v>925</v>
      </c>
      <c r="C862" s="38" t="s">
        <v>895</v>
      </c>
      <c r="D862" s="30" t="s">
        <v>926</v>
      </c>
      <c r="E862" s="30" t="s">
        <v>964</v>
      </c>
      <c r="F862" s="18" t="s">
        <v>965</v>
      </c>
      <c r="G862" s="24" t="s">
        <v>25</v>
      </c>
      <c r="H862" s="25" t="s">
        <v>96</v>
      </c>
      <c r="I862" s="31">
        <v>16216848</v>
      </c>
      <c r="J862" s="42">
        <f t="shared" si="108"/>
        <v>16216848</v>
      </c>
      <c r="K862" s="32">
        <f>J862-M862</f>
        <v>12927843.5</v>
      </c>
      <c r="L862" s="32">
        <f t="shared" si="106"/>
        <v>16216848</v>
      </c>
      <c r="M862" s="32">
        <v>3289004.5</v>
      </c>
      <c r="N862" s="32">
        <f t="shared" ref="N862:N864" si="111">J862*0.0214</f>
        <v>347040.54719999997</v>
      </c>
      <c r="O862" s="32"/>
      <c r="P862" s="34"/>
      <c r="Q862" s="34"/>
      <c r="R862" s="34"/>
      <c r="S862" s="35">
        <v>46021</v>
      </c>
      <c r="T862" s="34"/>
      <c r="U862" s="36"/>
      <c r="V862" s="34"/>
      <c r="W862" s="37"/>
    </row>
    <row r="863" spans="1:23" s="29" customFormat="1" ht="30" customHeight="1" x14ac:dyDescent="0.2">
      <c r="A863" s="24">
        <f t="shared" si="102"/>
        <v>859</v>
      </c>
      <c r="B863" s="24">
        <v>2025</v>
      </c>
      <c r="C863" s="38" t="s">
        <v>895</v>
      </c>
      <c r="D863" s="30" t="s">
        <v>926</v>
      </c>
      <c r="E863" s="68" t="s">
        <v>966</v>
      </c>
      <c r="F863" s="71" t="s">
        <v>967</v>
      </c>
      <c r="G863" s="24" t="s">
        <v>968</v>
      </c>
      <c r="H863" s="76" t="s">
        <v>528</v>
      </c>
      <c r="I863" s="45">
        <v>246215.1</v>
      </c>
      <c r="J863" s="45">
        <v>246215.1</v>
      </c>
      <c r="K863" s="77">
        <v>246215.1</v>
      </c>
      <c r="L863" s="32"/>
      <c r="M863" s="43"/>
      <c r="N863" s="43"/>
      <c r="O863" s="32"/>
      <c r="P863" s="34"/>
      <c r="Q863" s="34"/>
      <c r="R863" s="34"/>
      <c r="S863" s="35">
        <v>46021</v>
      </c>
      <c r="T863" s="34"/>
      <c r="U863" s="36"/>
      <c r="V863" s="34"/>
      <c r="W863" s="37"/>
    </row>
    <row r="864" spans="1:23" s="29" customFormat="1" ht="30" customHeight="1" x14ac:dyDescent="0.2">
      <c r="A864" s="24">
        <f t="shared" si="102"/>
        <v>860</v>
      </c>
      <c r="B864" s="24">
        <v>2025</v>
      </c>
      <c r="C864" s="38" t="s">
        <v>895</v>
      </c>
      <c r="D864" s="30" t="s">
        <v>926</v>
      </c>
      <c r="E864" s="68" t="s">
        <v>966</v>
      </c>
      <c r="F864" s="71" t="s">
        <v>967</v>
      </c>
      <c r="G864" s="24" t="s">
        <v>968</v>
      </c>
      <c r="H864" s="76" t="s">
        <v>529</v>
      </c>
      <c r="I864" s="78">
        <v>3848457</v>
      </c>
      <c r="J864" s="78">
        <v>3848457</v>
      </c>
      <c r="K864" s="79">
        <v>3848457</v>
      </c>
      <c r="L864" s="32"/>
      <c r="M864" s="43"/>
      <c r="N864" s="43">
        <f t="shared" si="111"/>
        <v>82356.979800000001</v>
      </c>
      <c r="O864" s="26">
        <v>1</v>
      </c>
      <c r="P864" s="34"/>
      <c r="Q864" s="34"/>
      <c r="R864" s="34"/>
      <c r="S864" s="35">
        <v>46021</v>
      </c>
      <c r="T864" s="34"/>
      <c r="U864" s="36"/>
      <c r="V864" s="34"/>
      <c r="W864" s="37"/>
    </row>
    <row r="865" spans="1:23" s="29" customFormat="1" ht="30" customHeight="1" x14ac:dyDescent="0.2">
      <c r="A865" s="24">
        <f t="shared" si="102"/>
        <v>861</v>
      </c>
      <c r="B865" s="24">
        <v>2025</v>
      </c>
      <c r="C865" s="38" t="s">
        <v>895</v>
      </c>
      <c r="D865" s="30" t="s">
        <v>926</v>
      </c>
      <c r="E865" s="68" t="s">
        <v>966</v>
      </c>
      <c r="F865" s="71" t="s">
        <v>967</v>
      </c>
      <c r="G865" s="24" t="s">
        <v>968</v>
      </c>
      <c r="H865" s="76" t="s">
        <v>530</v>
      </c>
      <c r="I865" s="78">
        <v>88567</v>
      </c>
      <c r="J865" s="78">
        <v>88567</v>
      </c>
      <c r="K865" s="79">
        <v>88567</v>
      </c>
      <c r="L865" s="32"/>
      <c r="M865" s="43"/>
      <c r="N865" s="43"/>
      <c r="O865" s="32"/>
      <c r="P865" s="34"/>
      <c r="Q865" s="34"/>
      <c r="R865" s="34"/>
      <c r="S865" s="35">
        <v>46021</v>
      </c>
      <c r="T865" s="34"/>
      <c r="U865" s="36"/>
      <c r="V865" s="34"/>
      <c r="W865" s="37"/>
    </row>
    <row r="866" spans="1:23" s="29" customFormat="1" ht="30" customHeight="1" x14ac:dyDescent="0.2">
      <c r="A866" s="24">
        <f t="shared" si="102"/>
        <v>862</v>
      </c>
      <c r="B866" s="24">
        <v>2025</v>
      </c>
      <c r="C866" s="38" t="s">
        <v>895</v>
      </c>
      <c r="D866" s="30" t="s">
        <v>926</v>
      </c>
      <c r="E866" s="38" t="s">
        <v>969</v>
      </c>
      <c r="F866" s="18" t="s">
        <v>970</v>
      </c>
      <c r="G866" s="39" t="s">
        <v>25</v>
      </c>
      <c r="H866" s="18" t="s">
        <v>319</v>
      </c>
      <c r="I866" s="31">
        <v>847458</v>
      </c>
      <c r="J866" s="43">
        <v>935207.19</v>
      </c>
      <c r="K866" s="44">
        <v>935207.19</v>
      </c>
      <c r="L866" s="32">
        <f t="shared" si="106"/>
        <v>847458</v>
      </c>
      <c r="M866" s="43"/>
      <c r="N866" s="43"/>
      <c r="O866" s="32"/>
      <c r="P866" s="42">
        <f t="shared" si="103"/>
        <v>338983.2</v>
      </c>
      <c r="Q866" s="34"/>
      <c r="R866" s="34"/>
      <c r="S866" s="35">
        <v>46021</v>
      </c>
      <c r="T866" s="42"/>
      <c r="U866" s="36"/>
      <c r="V866" s="34"/>
      <c r="W866" s="37"/>
    </row>
    <row r="867" spans="1:23" s="29" customFormat="1" ht="30" customHeight="1" x14ac:dyDescent="0.2">
      <c r="A867" s="24">
        <f t="shared" si="102"/>
        <v>863</v>
      </c>
      <c r="B867" s="24">
        <v>2025</v>
      </c>
      <c r="C867" s="38" t="s">
        <v>895</v>
      </c>
      <c r="D867" s="30" t="s">
        <v>926</v>
      </c>
      <c r="E867" s="30" t="s">
        <v>971</v>
      </c>
      <c r="F867" s="18" t="s">
        <v>972</v>
      </c>
      <c r="G867" s="24" t="s">
        <v>25</v>
      </c>
      <c r="H867" s="25" t="s">
        <v>70</v>
      </c>
      <c r="I867" s="31">
        <v>1122160</v>
      </c>
      <c r="J867" s="43">
        <v>1238352.94</v>
      </c>
      <c r="K867" s="44">
        <v>1238352.94</v>
      </c>
      <c r="L867" s="32">
        <f t="shared" si="106"/>
        <v>1122160</v>
      </c>
      <c r="M867" s="43"/>
      <c r="N867" s="43"/>
      <c r="O867" s="32"/>
      <c r="P867" s="42">
        <f t="shared" si="103"/>
        <v>448864</v>
      </c>
      <c r="Q867" s="34"/>
      <c r="R867" s="34"/>
      <c r="S867" s="35">
        <v>46021</v>
      </c>
      <c r="T867" s="42"/>
      <c r="U867" s="36"/>
      <c r="V867" s="34"/>
      <c r="W867" s="37"/>
    </row>
    <row r="868" spans="1:23" s="29" customFormat="1" ht="30" customHeight="1" x14ac:dyDescent="0.2">
      <c r="A868" s="24">
        <f t="shared" si="102"/>
        <v>864</v>
      </c>
      <c r="B868" s="24">
        <v>2025</v>
      </c>
      <c r="C868" s="38" t="s">
        <v>895</v>
      </c>
      <c r="D868" s="30" t="s">
        <v>926</v>
      </c>
      <c r="E868" s="38" t="s">
        <v>973</v>
      </c>
      <c r="F868" s="18" t="s">
        <v>974</v>
      </c>
      <c r="G868" s="39" t="s">
        <v>25</v>
      </c>
      <c r="H868" s="18" t="s">
        <v>34</v>
      </c>
      <c r="I868" s="31">
        <v>884868</v>
      </c>
      <c r="J868" s="43">
        <v>976490.77</v>
      </c>
      <c r="K868" s="44">
        <v>976490.77</v>
      </c>
      <c r="L868" s="32">
        <f t="shared" si="106"/>
        <v>884868</v>
      </c>
      <c r="M868" s="43"/>
      <c r="N868" s="43"/>
      <c r="O868" s="32"/>
      <c r="P868" s="42">
        <f t="shared" si="103"/>
        <v>353947.2</v>
      </c>
      <c r="Q868" s="34"/>
      <c r="R868" s="34"/>
      <c r="S868" s="35">
        <v>46021</v>
      </c>
      <c r="T868" s="42"/>
      <c r="U868" s="36"/>
      <c r="V868" s="34"/>
      <c r="W868" s="37"/>
    </row>
    <row r="869" spans="1:23" s="29" customFormat="1" ht="30" customHeight="1" x14ac:dyDescent="0.2">
      <c r="A869" s="24">
        <f t="shared" ref="A869:A932" si="112">A868+1</f>
        <v>865</v>
      </c>
      <c r="B869" s="24" t="s">
        <v>925</v>
      </c>
      <c r="C869" s="38" t="s">
        <v>895</v>
      </c>
      <c r="D869" s="30" t="s">
        <v>926</v>
      </c>
      <c r="E869" s="30" t="s">
        <v>975</v>
      </c>
      <c r="F869" s="18" t="s">
        <v>976</v>
      </c>
      <c r="G869" s="24" t="s">
        <v>25</v>
      </c>
      <c r="H869" s="25" t="s">
        <v>529</v>
      </c>
      <c r="I869" s="31"/>
      <c r="J869" s="42">
        <v>9808932</v>
      </c>
      <c r="K869" s="32">
        <v>9808932</v>
      </c>
      <c r="L869" s="32"/>
      <c r="M869" s="32"/>
      <c r="N869" s="32">
        <f>K869*0.0214</f>
        <v>209911.14479999998</v>
      </c>
      <c r="O869" s="26">
        <v>2</v>
      </c>
      <c r="P869" s="42"/>
      <c r="Q869" s="34"/>
      <c r="R869" s="34"/>
      <c r="S869" s="35">
        <v>46021</v>
      </c>
      <c r="T869" s="34"/>
      <c r="U869" s="36"/>
      <c r="V869" s="34"/>
      <c r="W869" s="37"/>
    </row>
    <row r="870" spans="1:23" s="29" customFormat="1" ht="30" customHeight="1" x14ac:dyDescent="0.2">
      <c r="A870" s="24">
        <f t="shared" si="112"/>
        <v>866</v>
      </c>
      <c r="B870" s="24" t="s">
        <v>925</v>
      </c>
      <c r="C870" s="38" t="s">
        <v>895</v>
      </c>
      <c r="D870" s="30" t="s">
        <v>926</v>
      </c>
      <c r="E870" s="30" t="s">
        <v>975</v>
      </c>
      <c r="F870" s="18" t="s">
        <v>976</v>
      </c>
      <c r="G870" s="24" t="s">
        <v>25</v>
      </c>
      <c r="H870" s="25" t="s">
        <v>530</v>
      </c>
      <c r="I870" s="31"/>
      <c r="J870" s="42">
        <v>222984</v>
      </c>
      <c r="K870" s="32">
        <v>222984</v>
      </c>
      <c r="L870" s="32"/>
      <c r="M870" s="32"/>
      <c r="N870" s="32"/>
      <c r="O870" s="32"/>
      <c r="P870" s="42"/>
      <c r="Q870" s="34"/>
      <c r="R870" s="34"/>
      <c r="S870" s="35">
        <v>46021</v>
      </c>
      <c r="T870" s="34"/>
      <c r="U870" s="36"/>
      <c r="V870" s="34"/>
      <c r="W870" s="37"/>
    </row>
    <row r="871" spans="1:23" s="29" customFormat="1" ht="30" customHeight="1" x14ac:dyDescent="0.2">
      <c r="A871" s="24">
        <f t="shared" si="112"/>
        <v>867</v>
      </c>
      <c r="B871" s="24">
        <v>2025</v>
      </c>
      <c r="C871" s="38" t="s">
        <v>895</v>
      </c>
      <c r="D871" s="30" t="s">
        <v>926</v>
      </c>
      <c r="E871" s="38" t="s">
        <v>977</v>
      </c>
      <c r="F871" s="18" t="s">
        <v>978</v>
      </c>
      <c r="G871" s="39" t="s">
        <v>25</v>
      </c>
      <c r="H871" s="18" t="s">
        <v>31</v>
      </c>
      <c r="I871" s="31">
        <v>3542816</v>
      </c>
      <c r="J871" s="43">
        <v>3909653.34</v>
      </c>
      <c r="K871" s="44">
        <v>3909653.34</v>
      </c>
      <c r="L871" s="32">
        <f t="shared" si="106"/>
        <v>3542816</v>
      </c>
      <c r="M871" s="43"/>
      <c r="N871" s="43"/>
      <c r="O871" s="32"/>
      <c r="P871" s="42">
        <f t="shared" si="103"/>
        <v>1417126.4</v>
      </c>
      <c r="Q871" s="34"/>
      <c r="R871" s="34"/>
      <c r="S871" s="35">
        <v>46021</v>
      </c>
      <c r="T871" s="42"/>
      <c r="U871" s="36"/>
      <c r="V871" s="34"/>
      <c r="W871" s="37"/>
    </row>
    <row r="872" spans="1:23" s="29" customFormat="1" ht="30" customHeight="1" x14ac:dyDescent="0.2">
      <c r="A872" s="24">
        <f t="shared" si="112"/>
        <v>868</v>
      </c>
      <c r="B872" s="24">
        <v>2025</v>
      </c>
      <c r="C872" s="38" t="s">
        <v>895</v>
      </c>
      <c r="D872" s="30" t="s">
        <v>926</v>
      </c>
      <c r="E872" s="38" t="s">
        <v>979</v>
      </c>
      <c r="F872" s="18" t="s">
        <v>980</v>
      </c>
      <c r="G872" s="39" t="s">
        <v>25</v>
      </c>
      <c r="H872" s="18" t="s">
        <v>34</v>
      </c>
      <c r="I872" s="31">
        <v>900942</v>
      </c>
      <c r="J872" s="43">
        <v>994229.14</v>
      </c>
      <c r="K872" s="44">
        <v>994229.14</v>
      </c>
      <c r="L872" s="32">
        <f t="shared" si="106"/>
        <v>900942</v>
      </c>
      <c r="M872" s="43"/>
      <c r="N872" s="43"/>
      <c r="O872" s="32"/>
      <c r="P872" s="42">
        <f t="shared" si="103"/>
        <v>360376.8</v>
      </c>
      <c r="Q872" s="34"/>
      <c r="R872" s="34"/>
      <c r="S872" s="35">
        <v>46021</v>
      </c>
      <c r="T872" s="42"/>
      <c r="U872" s="36"/>
      <c r="V872" s="34"/>
      <c r="W872" s="37"/>
    </row>
    <row r="873" spans="1:23" s="29" customFormat="1" ht="30" customHeight="1" x14ac:dyDescent="0.2">
      <c r="A873" s="24">
        <f t="shared" si="112"/>
        <v>869</v>
      </c>
      <c r="B873" s="24">
        <v>2025</v>
      </c>
      <c r="C873" s="38" t="s">
        <v>895</v>
      </c>
      <c r="D873" s="30" t="s">
        <v>926</v>
      </c>
      <c r="E873" s="38" t="s">
        <v>981</v>
      </c>
      <c r="F873" s="18" t="s">
        <v>982</v>
      </c>
      <c r="G873" s="39" t="s">
        <v>25</v>
      </c>
      <c r="H873" s="18" t="s">
        <v>34</v>
      </c>
      <c r="I873" s="31">
        <v>302556</v>
      </c>
      <c r="J873" s="43">
        <v>333883.86</v>
      </c>
      <c r="K873" s="44">
        <v>333883.86</v>
      </c>
      <c r="L873" s="32">
        <f t="shared" si="106"/>
        <v>302556</v>
      </c>
      <c r="M873" s="43"/>
      <c r="N873" s="43"/>
      <c r="O873" s="32"/>
      <c r="P873" s="42">
        <f t="shared" si="103"/>
        <v>121022.39999999999</v>
      </c>
      <c r="Q873" s="34"/>
      <c r="R873" s="34"/>
      <c r="S873" s="35">
        <v>46021</v>
      </c>
      <c r="T873" s="42"/>
      <c r="U873" s="36"/>
      <c r="V873" s="34"/>
      <c r="W873" s="37"/>
    </row>
    <row r="874" spans="1:23" s="29" customFormat="1" ht="30" customHeight="1" x14ac:dyDescent="0.2">
      <c r="A874" s="24">
        <f t="shared" si="112"/>
        <v>870</v>
      </c>
      <c r="B874" s="25">
        <v>2025</v>
      </c>
      <c r="C874" s="3" t="s">
        <v>895</v>
      </c>
      <c r="D874" s="30" t="s">
        <v>926</v>
      </c>
      <c r="E874" s="38" t="s">
        <v>983</v>
      </c>
      <c r="F874" s="18" t="s">
        <v>984</v>
      </c>
      <c r="G874" s="39" t="s">
        <v>25</v>
      </c>
      <c r="H874" s="18" t="s">
        <v>70</v>
      </c>
      <c r="I874" s="45">
        <v>2243514</v>
      </c>
      <c r="J874" s="53">
        <v>2243514</v>
      </c>
      <c r="K874" s="70">
        <v>2243514</v>
      </c>
      <c r="L874" s="32"/>
      <c r="M874" s="43"/>
      <c r="N874" s="43"/>
      <c r="O874" s="32"/>
      <c r="P874" s="42"/>
      <c r="Q874" s="34"/>
      <c r="R874" s="34"/>
      <c r="S874" s="35">
        <v>46021</v>
      </c>
      <c r="T874" s="42"/>
      <c r="U874" s="36"/>
      <c r="V874" s="34"/>
      <c r="W874" s="37"/>
    </row>
    <row r="875" spans="1:23" s="29" customFormat="1" ht="30" customHeight="1" x14ac:dyDescent="0.2">
      <c r="A875" s="24">
        <f t="shared" si="112"/>
        <v>871</v>
      </c>
      <c r="B875" s="25">
        <v>2025</v>
      </c>
      <c r="C875" s="38" t="s">
        <v>895</v>
      </c>
      <c r="D875" s="30" t="s">
        <v>926</v>
      </c>
      <c r="E875" s="38" t="s">
        <v>983</v>
      </c>
      <c r="F875" s="18" t="s">
        <v>985</v>
      </c>
      <c r="G875" s="39" t="s">
        <v>25</v>
      </c>
      <c r="H875" s="18" t="s">
        <v>45</v>
      </c>
      <c r="I875" s="33">
        <v>3293741</v>
      </c>
      <c r="J875" s="40">
        <v>3293741</v>
      </c>
      <c r="K875" s="41">
        <v>3293741</v>
      </c>
      <c r="L875" s="32"/>
      <c r="M875" s="43"/>
      <c r="N875" s="43">
        <f t="shared" ref="N875:N938" si="113">J875*0.0214</f>
        <v>70486.057399999991</v>
      </c>
      <c r="O875" s="32"/>
      <c r="P875" s="42"/>
      <c r="Q875" s="34"/>
      <c r="R875" s="34"/>
      <c r="S875" s="35">
        <v>46021</v>
      </c>
      <c r="T875" s="42"/>
      <c r="U875" s="36"/>
      <c r="V875" s="34"/>
      <c r="W875" s="37"/>
    </row>
    <row r="876" spans="1:23" s="29" customFormat="1" ht="30" customHeight="1" x14ac:dyDescent="0.2">
      <c r="A876" s="24">
        <f t="shared" si="112"/>
        <v>872</v>
      </c>
      <c r="B876" s="25">
        <v>2025</v>
      </c>
      <c r="C876" s="3" t="s">
        <v>895</v>
      </c>
      <c r="D876" s="30" t="s">
        <v>926</v>
      </c>
      <c r="E876" s="38" t="s">
        <v>983</v>
      </c>
      <c r="F876" s="18" t="s">
        <v>986</v>
      </c>
      <c r="G876" s="39" t="s">
        <v>25</v>
      </c>
      <c r="H876" s="18" t="s">
        <v>129</v>
      </c>
      <c r="I876" s="45">
        <v>2243514</v>
      </c>
      <c r="J876" s="53">
        <v>2243514</v>
      </c>
      <c r="K876" s="70">
        <v>2243514</v>
      </c>
      <c r="L876" s="32"/>
      <c r="M876" s="43"/>
      <c r="N876" s="43"/>
      <c r="O876" s="32"/>
      <c r="P876" s="42"/>
      <c r="Q876" s="34"/>
      <c r="R876" s="34"/>
      <c r="S876" s="35">
        <v>46021</v>
      </c>
      <c r="T876" s="42"/>
      <c r="U876" s="36"/>
      <c r="V876" s="34"/>
      <c r="W876" s="37"/>
    </row>
    <row r="877" spans="1:23" s="29" customFormat="1" ht="30" customHeight="1" x14ac:dyDescent="0.2">
      <c r="A877" s="24">
        <f t="shared" si="112"/>
        <v>873</v>
      </c>
      <c r="B877" s="25">
        <v>2025</v>
      </c>
      <c r="C877" s="38" t="s">
        <v>895</v>
      </c>
      <c r="D877" s="30" t="s">
        <v>926</v>
      </c>
      <c r="E877" s="38" t="s">
        <v>983</v>
      </c>
      <c r="F877" s="18" t="s">
        <v>987</v>
      </c>
      <c r="G877" s="39" t="s">
        <v>25</v>
      </c>
      <c r="H877" s="18" t="s">
        <v>47</v>
      </c>
      <c r="I877" s="33">
        <v>3897320</v>
      </c>
      <c r="J877" s="40">
        <v>3897320</v>
      </c>
      <c r="K877" s="41">
        <v>3897320</v>
      </c>
      <c r="L877" s="32"/>
      <c r="M877" s="43"/>
      <c r="N877" s="43">
        <f t="shared" si="113"/>
        <v>83402.648000000001</v>
      </c>
      <c r="O877" s="32"/>
      <c r="P877" s="42"/>
      <c r="Q877" s="34"/>
      <c r="R877" s="34"/>
      <c r="S877" s="35">
        <v>46021</v>
      </c>
      <c r="T877" s="42"/>
      <c r="U877" s="36"/>
      <c r="V877" s="34"/>
      <c r="W877" s="37"/>
    </row>
    <row r="878" spans="1:23" s="29" customFormat="1" ht="30" customHeight="1" x14ac:dyDescent="0.2">
      <c r="A878" s="24">
        <f t="shared" si="112"/>
        <v>874</v>
      </c>
      <c r="B878" s="24">
        <v>2025</v>
      </c>
      <c r="C878" s="38" t="s">
        <v>895</v>
      </c>
      <c r="D878" s="30" t="s">
        <v>926</v>
      </c>
      <c r="E878" s="38" t="s">
        <v>983</v>
      </c>
      <c r="F878" s="18" t="s">
        <v>984</v>
      </c>
      <c r="G878" s="39" t="s">
        <v>25</v>
      </c>
      <c r="H878" s="18" t="s">
        <v>31</v>
      </c>
      <c r="I878" s="31">
        <v>5991840</v>
      </c>
      <c r="J878" s="43">
        <v>6612259.0800000001</v>
      </c>
      <c r="K878" s="44">
        <v>6612259.0800000001</v>
      </c>
      <c r="L878" s="32">
        <f t="shared" si="106"/>
        <v>5991840</v>
      </c>
      <c r="M878" s="43"/>
      <c r="N878" s="43"/>
      <c r="O878" s="32"/>
      <c r="P878" s="42">
        <f t="shared" ref="P878:P922" si="114">L878/2.5</f>
        <v>2396736</v>
      </c>
      <c r="Q878" s="34"/>
      <c r="R878" s="34"/>
      <c r="S878" s="35">
        <v>46021</v>
      </c>
      <c r="T878" s="42"/>
      <c r="U878" s="36"/>
      <c r="V878" s="34"/>
      <c r="W878" s="37"/>
    </row>
    <row r="879" spans="1:23" s="29" customFormat="1" ht="30" customHeight="1" x14ac:dyDescent="0.2">
      <c r="A879" s="24">
        <f t="shared" si="112"/>
        <v>875</v>
      </c>
      <c r="B879" s="24">
        <v>2025</v>
      </c>
      <c r="C879" s="38" t="s">
        <v>895</v>
      </c>
      <c r="D879" s="30" t="s">
        <v>926</v>
      </c>
      <c r="E879" s="38" t="s">
        <v>988</v>
      </c>
      <c r="F879" s="18" t="s">
        <v>989</v>
      </c>
      <c r="G879" s="39" t="s">
        <v>25</v>
      </c>
      <c r="H879" s="18" t="s">
        <v>34</v>
      </c>
      <c r="I879" s="31">
        <v>67512</v>
      </c>
      <c r="J879" s="43">
        <v>74502.460000000006</v>
      </c>
      <c r="K879" s="44">
        <v>74502.460000000006</v>
      </c>
      <c r="L879" s="32">
        <f t="shared" si="106"/>
        <v>67512</v>
      </c>
      <c r="M879" s="43"/>
      <c r="N879" s="43"/>
      <c r="O879" s="32"/>
      <c r="P879" s="42">
        <f t="shared" si="114"/>
        <v>27004.799999999999</v>
      </c>
      <c r="Q879" s="34"/>
      <c r="R879" s="34"/>
      <c r="S879" s="35">
        <v>46021</v>
      </c>
      <c r="T879" s="42"/>
      <c r="U879" s="36"/>
      <c r="V879" s="34"/>
      <c r="W879" s="37"/>
    </row>
    <row r="880" spans="1:23" s="29" customFormat="1" ht="30" customHeight="1" x14ac:dyDescent="0.2">
      <c r="A880" s="24">
        <f t="shared" si="112"/>
        <v>876</v>
      </c>
      <c r="B880" s="24">
        <v>2025</v>
      </c>
      <c r="C880" s="38" t="s">
        <v>895</v>
      </c>
      <c r="D880" s="30" t="s">
        <v>926</v>
      </c>
      <c r="E880" s="38" t="s">
        <v>990</v>
      </c>
      <c r="F880" s="18" t="s">
        <v>991</v>
      </c>
      <c r="G880" s="39" t="s">
        <v>25</v>
      </c>
      <c r="H880" s="18" t="s">
        <v>34</v>
      </c>
      <c r="I880" s="31">
        <v>448456</v>
      </c>
      <c r="J880" s="43">
        <v>494890.93</v>
      </c>
      <c r="K880" s="44">
        <v>494890.93</v>
      </c>
      <c r="L880" s="32">
        <f t="shared" si="106"/>
        <v>448456</v>
      </c>
      <c r="M880" s="43"/>
      <c r="N880" s="43"/>
      <c r="O880" s="32"/>
      <c r="P880" s="42">
        <f t="shared" si="114"/>
        <v>179382.39999999999</v>
      </c>
      <c r="Q880" s="34"/>
      <c r="R880" s="34"/>
      <c r="S880" s="35">
        <v>46021</v>
      </c>
      <c r="T880" s="42"/>
      <c r="U880" s="36"/>
      <c r="V880" s="34"/>
      <c r="W880" s="37"/>
    </row>
    <row r="881" spans="1:23" s="29" customFormat="1" ht="30" customHeight="1" x14ac:dyDescent="0.2">
      <c r="A881" s="24">
        <f t="shared" si="112"/>
        <v>877</v>
      </c>
      <c r="B881" s="24">
        <v>2025</v>
      </c>
      <c r="C881" s="38" t="s">
        <v>895</v>
      </c>
      <c r="D881" s="30" t="s">
        <v>926</v>
      </c>
      <c r="E881" s="38" t="s">
        <v>992</v>
      </c>
      <c r="F881" s="18" t="s">
        <v>993</v>
      </c>
      <c r="G881" s="39" t="s">
        <v>25</v>
      </c>
      <c r="H881" s="18" t="s">
        <v>34</v>
      </c>
      <c r="I881" s="31">
        <v>250572</v>
      </c>
      <c r="J881" s="43">
        <v>276517.23</v>
      </c>
      <c r="K881" s="44">
        <v>276517.23</v>
      </c>
      <c r="L881" s="32">
        <f t="shared" si="106"/>
        <v>250572</v>
      </c>
      <c r="M881" s="43"/>
      <c r="N881" s="43"/>
      <c r="O881" s="32"/>
      <c r="P881" s="42">
        <f t="shared" si="114"/>
        <v>100228.8</v>
      </c>
      <c r="Q881" s="34"/>
      <c r="R881" s="34"/>
      <c r="S881" s="35">
        <v>46021</v>
      </c>
      <c r="T881" s="42"/>
      <c r="U881" s="36"/>
      <c r="V881" s="34"/>
      <c r="W881" s="37"/>
    </row>
    <row r="882" spans="1:23" s="29" customFormat="1" ht="30" customHeight="1" x14ac:dyDescent="0.2">
      <c r="A882" s="24">
        <f t="shared" si="112"/>
        <v>878</v>
      </c>
      <c r="B882" s="24">
        <v>2025</v>
      </c>
      <c r="C882" s="38" t="s">
        <v>895</v>
      </c>
      <c r="D882" s="30" t="s">
        <v>926</v>
      </c>
      <c r="E882" s="38" t="s">
        <v>994</v>
      </c>
      <c r="F882" s="18" t="s">
        <v>995</v>
      </c>
      <c r="G882" s="39" t="s">
        <v>25</v>
      </c>
      <c r="H882" s="18" t="s">
        <v>96</v>
      </c>
      <c r="I882" s="31">
        <v>4333551.3653375991</v>
      </c>
      <c r="J882" s="43">
        <v>4782264.6100000003</v>
      </c>
      <c r="K882" s="44">
        <f t="shared" ref="K882:K883" si="115">J882-M882</f>
        <v>2418746.7600000002</v>
      </c>
      <c r="L882" s="32">
        <f t="shared" si="106"/>
        <v>4333551.3653375991</v>
      </c>
      <c r="M882" s="43">
        <v>2363517.85</v>
      </c>
      <c r="N882" s="43">
        <f t="shared" si="113"/>
        <v>102340.462654</v>
      </c>
      <c r="O882" s="32"/>
      <c r="P882" s="42">
        <f t="shared" si="114"/>
        <v>1733420.5461350395</v>
      </c>
      <c r="Q882" s="34"/>
      <c r="R882" s="34"/>
      <c r="S882" s="35">
        <v>46021</v>
      </c>
      <c r="T882" s="42"/>
      <c r="U882" s="36"/>
      <c r="V882" s="34"/>
      <c r="W882" s="37"/>
    </row>
    <row r="883" spans="1:23" s="29" customFormat="1" ht="30" customHeight="1" x14ac:dyDescent="0.2">
      <c r="A883" s="24">
        <f t="shared" si="112"/>
        <v>879</v>
      </c>
      <c r="B883" s="24">
        <v>2025</v>
      </c>
      <c r="C883" s="38" t="s">
        <v>895</v>
      </c>
      <c r="D883" s="30" t="s">
        <v>926</v>
      </c>
      <c r="E883" s="38" t="s">
        <v>996</v>
      </c>
      <c r="F883" s="18" t="s">
        <v>997</v>
      </c>
      <c r="G883" s="39" t="s">
        <v>25</v>
      </c>
      <c r="H883" s="18" t="s">
        <v>96</v>
      </c>
      <c r="I883" s="31">
        <v>1469077.7125019997</v>
      </c>
      <c r="J883" s="49">
        <v>1788824.42</v>
      </c>
      <c r="K883" s="41">
        <f t="shared" si="115"/>
        <v>885175.47</v>
      </c>
      <c r="L883" s="33">
        <v>903648.95</v>
      </c>
      <c r="M883" s="40">
        <v>903648.95</v>
      </c>
      <c r="N883" s="43">
        <f t="shared" si="113"/>
        <v>38280.842588</v>
      </c>
      <c r="O883" s="32"/>
      <c r="P883" s="42">
        <f t="shared" si="114"/>
        <v>361459.57999999996</v>
      </c>
      <c r="Q883" s="34"/>
      <c r="R883" s="34"/>
      <c r="S883" s="35">
        <v>46021</v>
      </c>
      <c r="T883" s="42"/>
      <c r="U883" s="36"/>
      <c r="V883" s="34"/>
      <c r="W883" s="37"/>
    </row>
    <row r="884" spans="1:23" ht="30" customHeight="1" x14ac:dyDescent="0.2">
      <c r="A884" s="24">
        <f t="shared" si="112"/>
        <v>880</v>
      </c>
      <c r="B884" s="39" t="s">
        <v>397</v>
      </c>
      <c r="C884" s="38" t="s">
        <v>895</v>
      </c>
      <c r="D884" s="38" t="s">
        <v>926</v>
      </c>
      <c r="E884" s="38" t="s">
        <v>998</v>
      </c>
      <c r="F884" s="18" t="s">
        <v>999</v>
      </c>
      <c r="G884" s="39" t="s">
        <v>25</v>
      </c>
      <c r="H884" s="18" t="s">
        <v>26</v>
      </c>
      <c r="I884" s="31">
        <v>5985516</v>
      </c>
      <c r="J884" s="47">
        <v>2703200.86</v>
      </c>
      <c r="K884" s="47">
        <v>2703200.86</v>
      </c>
      <c r="L884" s="33"/>
      <c r="M884" s="33"/>
      <c r="N884" s="32">
        <f t="shared" si="113"/>
        <v>57848.498403999991</v>
      </c>
      <c r="O884" s="32"/>
      <c r="P884" s="34"/>
      <c r="Q884" s="34"/>
      <c r="R884" s="34"/>
      <c r="S884" s="35">
        <v>46021</v>
      </c>
      <c r="T884" s="46"/>
      <c r="U884" s="36"/>
      <c r="V884" s="46"/>
      <c r="W884" s="37"/>
    </row>
    <row r="885" spans="1:23" s="29" customFormat="1" ht="30" customHeight="1" x14ac:dyDescent="0.2">
      <c r="A885" s="24">
        <f t="shared" si="112"/>
        <v>881</v>
      </c>
      <c r="B885" s="24">
        <v>2025</v>
      </c>
      <c r="C885" s="38" t="s">
        <v>895</v>
      </c>
      <c r="D885" s="30" t="s">
        <v>926</v>
      </c>
      <c r="E885" s="38" t="s">
        <v>1000</v>
      </c>
      <c r="F885" s="18" t="s">
        <v>1001</v>
      </c>
      <c r="G885" s="39" t="s">
        <v>25</v>
      </c>
      <c r="H885" s="18" t="s">
        <v>31</v>
      </c>
      <c r="I885" s="31">
        <v>1950464</v>
      </c>
      <c r="J885" s="43">
        <v>2152422.84</v>
      </c>
      <c r="K885" s="44">
        <v>2152422.84</v>
      </c>
      <c r="L885" s="32">
        <f t="shared" si="106"/>
        <v>1950464</v>
      </c>
      <c r="M885" s="43"/>
      <c r="N885" s="43"/>
      <c r="O885" s="32"/>
      <c r="P885" s="42">
        <f t="shared" si="114"/>
        <v>780185.59999999998</v>
      </c>
      <c r="Q885" s="34"/>
      <c r="R885" s="34"/>
      <c r="S885" s="35">
        <v>46021</v>
      </c>
      <c r="T885" s="42"/>
      <c r="U885" s="36"/>
      <c r="V885" s="34"/>
      <c r="W885" s="37"/>
    </row>
    <row r="886" spans="1:23" ht="30" customHeight="1" x14ac:dyDescent="0.2">
      <c r="A886" s="24">
        <f t="shared" si="112"/>
        <v>882</v>
      </c>
      <c r="B886" s="39" t="s">
        <v>397</v>
      </c>
      <c r="C886" s="38" t="s">
        <v>895</v>
      </c>
      <c r="D886" s="38" t="s">
        <v>926</v>
      </c>
      <c r="E886" s="38" t="s">
        <v>1002</v>
      </c>
      <c r="F886" s="18" t="s">
        <v>1003</v>
      </c>
      <c r="G886" s="39" t="s">
        <v>25</v>
      </c>
      <c r="H886" s="18" t="s">
        <v>37</v>
      </c>
      <c r="I886" s="31">
        <v>172405834.13999999</v>
      </c>
      <c r="J886" s="32">
        <f t="shared" ref="J886:J888" si="116">M886+K886</f>
        <v>172405834.13999999</v>
      </c>
      <c r="K886" s="32">
        <f>IF(P886&gt;0,P886,L886)</f>
        <v>86202917.069999993</v>
      </c>
      <c r="L886" s="32">
        <v>86202917.069999993</v>
      </c>
      <c r="M886" s="32">
        <v>86202917.069999993</v>
      </c>
      <c r="N886" s="32">
        <f t="shared" si="113"/>
        <v>3689484.8505959995</v>
      </c>
      <c r="O886" s="32"/>
      <c r="P886" s="34"/>
      <c r="Q886" s="34"/>
      <c r="R886" s="34"/>
      <c r="S886" s="35">
        <v>46021</v>
      </c>
      <c r="T886" s="46"/>
      <c r="U886" s="36"/>
      <c r="V886" s="74"/>
      <c r="W886" s="75"/>
    </row>
    <row r="887" spans="1:23" ht="30" customHeight="1" x14ac:dyDescent="0.2">
      <c r="A887" s="24">
        <f t="shared" si="112"/>
        <v>883</v>
      </c>
      <c r="B887" s="39" t="s">
        <v>397</v>
      </c>
      <c r="C887" s="38" t="s">
        <v>895</v>
      </c>
      <c r="D887" s="38" t="s">
        <v>926</v>
      </c>
      <c r="E887" s="38" t="s">
        <v>1002</v>
      </c>
      <c r="F887" s="18" t="s">
        <v>1003</v>
      </c>
      <c r="G887" s="39" t="s">
        <v>25</v>
      </c>
      <c r="H887" s="18" t="s">
        <v>79</v>
      </c>
      <c r="I887" s="31">
        <v>12744394</v>
      </c>
      <c r="J887" s="32">
        <f t="shared" si="116"/>
        <v>17197981</v>
      </c>
      <c r="K887" s="32">
        <v>10825784</v>
      </c>
      <c r="L887" s="32">
        <v>6372197</v>
      </c>
      <c r="M887" s="32">
        <v>6372197</v>
      </c>
      <c r="N887" s="32">
        <f t="shared" si="113"/>
        <v>368036.79339999997</v>
      </c>
      <c r="O887" s="32"/>
      <c r="P887" s="34"/>
      <c r="Q887" s="34"/>
      <c r="R887" s="34"/>
      <c r="S887" s="35">
        <v>46021</v>
      </c>
      <c r="T887" s="46"/>
      <c r="U887" s="36"/>
      <c r="V887" s="74"/>
      <c r="W887" s="75"/>
    </row>
    <row r="888" spans="1:23" ht="30" customHeight="1" x14ac:dyDescent="0.2">
      <c r="A888" s="24">
        <f t="shared" si="112"/>
        <v>884</v>
      </c>
      <c r="B888" s="39" t="s">
        <v>397</v>
      </c>
      <c r="C888" s="38" t="s">
        <v>895</v>
      </c>
      <c r="D888" s="38" t="s">
        <v>926</v>
      </c>
      <c r="E888" s="38" t="s">
        <v>1002</v>
      </c>
      <c r="F888" s="18" t="s">
        <v>1003</v>
      </c>
      <c r="G888" s="39" t="s">
        <v>25</v>
      </c>
      <c r="H888" s="18" t="s">
        <v>78</v>
      </c>
      <c r="I888" s="31">
        <v>41391689.649999999</v>
      </c>
      <c r="J888" s="32">
        <f t="shared" si="116"/>
        <v>41391689.649999999</v>
      </c>
      <c r="K888" s="32">
        <f>IF(P888&gt;0,P888,L888)</f>
        <v>20695844.829999998</v>
      </c>
      <c r="L888" s="32">
        <v>20695844.829999998</v>
      </c>
      <c r="M888" s="32">
        <v>20695844.82</v>
      </c>
      <c r="N888" s="32">
        <f t="shared" si="113"/>
        <v>885782.15850999998</v>
      </c>
      <c r="O888" s="32"/>
      <c r="P888" s="34"/>
      <c r="Q888" s="34"/>
      <c r="R888" s="34"/>
      <c r="S888" s="35">
        <v>46021</v>
      </c>
      <c r="T888" s="46"/>
      <c r="U888" s="36"/>
      <c r="V888" s="74"/>
      <c r="W888" s="75"/>
    </row>
    <row r="889" spans="1:23" ht="30" customHeight="1" x14ac:dyDescent="0.2">
      <c r="A889" s="24">
        <f t="shared" si="112"/>
        <v>885</v>
      </c>
      <c r="B889" s="39" t="s">
        <v>397</v>
      </c>
      <c r="C889" s="38" t="s">
        <v>895</v>
      </c>
      <c r="D889" s="38" t="s">
        <v>926</v>
      </c>
      <c r="E889" s="38" t="s">
        <v>1002</v>
      </c>
      <c r="F889" s="18" t="s">
        <v>1003</v>
      </c>
      <c r="G889" s="39" t="s">
        <v>25</v>
      </c>
      <c r="H889" s="18" t="s">
        <v>96</v>
      </c>
      <c r="I889" s="31">
        <v>31642645.030000001</v>
      </c>
      <c r="J889" s="32">
        <f>K889+M889</f>
        <v>31642645.030000001</v>
      </c>
      <c r="K889" s="32">
        <v>15821322.52</v>
      </c>
      <c r="L889" s="32">
        <f t="shared" si="106"/>
        <v>31642645.030000001</v>
      </c>
      <c r="M889" s="32">
        <v>15821322.51</v>
      </c>
      <c r="N889" s="32">
        <f t="shared" si="113"/>
        <v>677152.603642</v>
      </c>
      <c r="O889" s="32"/>
      <c r="P889" s="34"/>
      <c r="Q889" s="34"/>
      <c r="R889" s="34"/>
      <c r="S889" s="35">
        <v>46021</v>
      </c>
      <c r="T889" s="46"/>
      <c r="U889" s="36"/>
      <c r="V889" s="74"/>
      <c r="W889" s="75"/>
    </row>
    <row r="890" spans="1:23" ht="30" customHeight="1" x14ac:dyDescent="0.2">
      <c r="A890" s="24">
        <f t="shared" si="112"/>
        <v>886</v>
      </c>
      <c r="B890" s="39" t="s">
        <v>397</v>
      </c>
      <c r="C890" s="38" t="s">
        <v>895</v>
      </c>
      <c r="D890" s="38" t="s">
        <v>926</v>
      </c>
      <c r="E890" s="38" t="s">
        <v>1004</v>
      </c>
      <c r="F890" s="18" t="s">
        <v>1005</v>
      </c>
      <c r="G890" s="39" t="s">
        <v>25</v>
      </c>
      <c r="H890" s="18" t="s">
        <v>31</v>
      </c>
      <c r="I890" s="31">
        <v>7855510.2999999998</v>
      </c>
      <c r="J890" s="32">
        <f>IF(P890&gt;0,P890,L890)</f>
        <v>7855510.2999999998</v>
      </c>
      <c r="K890" s="32">
        <f>IF(P890&gt;0,P890,L890)</f>
        <v>7855510.2999999998</v>
      </c>
      <c r="L890" s="32">
        <f t="shared" si="106"/>
        <v>7855510.2999999998</v>
      </c>
      <c r="M890" s="32"/>
      <c r="N890" s="32"/>
      <c r="O890" s="32"/>
      <c r="P890" s="34"/>
      <c r="Q890" s="34"/>
      <c r="R890" s="34"/>
      <c r="S890" s="35">
        <v>46021</v>
      </c>
      <c r="T890" s="46"/>
      <c r="U890" s="36"/>
      <c r="V890" s="46"/>
      <c r="W890" s="37"/>
    </row>
    <row r="891" spans="1:23" s="29" customFormat="1" ht="30" customHeight="1" x14ac:dyDescent="0.2">
      <c r="A891" s="24">
        <f t="shared" si="112"/>
        <v>887</v>
      </c>
      <c r="B891" s="24">
        <v>2025</v>
      </c>
      <c r="C891" s="38" t="s">
        <v>895</v>
      </c>
      <c r="D891" s="30" t="s">
        <v>926</v>
      </c>
      <c r="E891" s="38" t="s">
        <v>1006</v>
      </c>
      <c r="F891" s="18" t="s">
        <v>1007</v>
      </c>
      <c r="G891" s="39" t="s">
        <v>25</v>
      </c>
      <c r="H891" s="18" t="s">
        <v>34</v>
      </c>
      <c r="I891" s="31">
        <v>1364580</v>
      </c>
      <c r="J891" s="43">
        <v>1505874.07</v>
      </c>
      <c r="K891" s="44">
        <v>1505874.07</v>
      </c>
      <c r="L891" s="32">
        <f t="shared" si="106"/>
        <v>1364580</v>
      </c>
      <c r="M891" s="43"/>
      <c r="N891" s="43"/>
      <c r="O891" s="32"/>
      <c r="P891" s="42">
        <f t="shared" si="114"/>
        <v>545832</v>
      </c>
      <c r="Q891" s="34"/>
      <c r="R891" s="34"/>
      <c r="S891" s="35">
        <v>46021</v>
      </c>
      <c r="T891" s="42"/>
      <c r="U891" s="36"/>
      <c r="V891" s="34"/>
      <c r="W891" s="37"/>
    </row>
    <row r="892" spans="1:23" s="29" customFormat="1" ht="30" customHeight="1" x14ac:dyDescent="0.2">
      <c r="A892" s="24">
        <f t="shared" si="112"/>
        <v>888</v>
      </c>
      <c r="B892" s="24">
        <v>2025</v>
      </c>
      <c r="C892" s="38" t="s">
        <v>895</v>
      </c>
      <c r="D892" s="30" t="s">
        <v>926</v>
      </c>
      <c r="E892" s="30" t="s">
        <v>1008</v>
      </c>
      <c r="F892" s="18" t="s">
        <v>1009</v>
      </c>
      <c r="G892" s="24" t="s">
        <v>25</v>
      </c>
      <c r="H892" s="18" t="s">
        <v>70</v>
      </c>
      <c r="I892" s="31">
        <v>827510</v>
      </c>
      <c r="J892" s="43">
        <v>913193.7</v>
      </c>
      <c r="K892" s="44">
        <v>913193.7</v>
      </c>
      <c r="L892" s="32">
        <f t="shared" si="106"/>
        <v>827510</v>
      </c>
      <c r="M892" s="43"/>
      <c r="N892" s="43"/>
      <c r="O892" s="32"/>
      <c r="P892" s="42">
        <f t="shared" si="114"/>
        <v>331004</v>
      </c>
      <c r="Q892" s="34"/>
      <c r="R892" s="34"/>
      <c r="S892" s="35">
        <v>46021</v>
      </c>
      <c r="T892" s="42"/>
      <c r="U892" s="36"/>
      <c r="V892" s="34"/>
      <c r="W892" s="37"/>
    </row>
    <row r="893" spans="1:23" s="29" customFormat="1" ht="30" customHeight="1" x14ac:dyDescent="0.2">
      <c r="A893" s="24">
        <f t="shared" si="112"/>
        <v>889</v>
      </c>
      <c r="B893" s="24">
        <v>2025</v>
      </c>
      <c r="C893" s="38" t="s">
        <v>895</v>
      </c>
      <c r="D893" s="30" t="s">
        <v>926</v>
      </c>
      <c r="E893" s="30" t="s">
        <v>1008</v>
      </c>
      <c r="F893" s="18" t="s">
        <v>1009</v>
      </c>
      <c r="G893" s="24" t="s">
        <v>25</v>
      </c>
      <c r="H893" s="18" t="s">
        <v>71</v>
      </c>
      <c r="I893" s="31">
        <v>817540</v>
      </c>
      <c r="J893" s="43">
        <v>902191.36</v>
      </c>
      <c r="K893" s="44">
        <v>902191.36</v>
      </c>
      <c r="L893" s="32">
        <f t="shared" si="106"/>
        <v>817540</v>
      </c>
      <c r="M893" s="43"/>
      <c r="N893" s="43"/>
      <c r="O893" s="32"/>
      <c r="P893" s="42">
        <f t="shared" si="114"/>
        <v>327016</v>
      </c>
      <c r="Q893" s="34"/>
      <c r="R893" s="34"/>
      <c r="S893" s="35">
        <v>46021</v>
      </c>
      <c r="T893" s="42"/>
      <c r="U893" s="36"/>
      <c r="V893" s="34"/>
      <c r="W893" s="37"/>
    </row>
    <row r="894" spans="1:23" s="29" customFormat="1" ht="30" customHeight="1" x14ac:dyDescent="0.2">
      <c r="A894" s="24">
        <f t="shared" si="112"/>
        <v>890</v>
      </c>
      <c r="B894" s="24">
        <v>2025</v>
      </c>
      <c r="C894" s="38" t="s">
        <v>895</v>
      </c>
      <c r="D894" s="30" t="s">
        <v>926</v>
      </c>
      <c r="E894" s="30" t="s">
        <v>1008</v>
      </c>
      <c r="F894" s="18" t="s">
        <v>1009</v>
      </c>
      <c r="G894" s="24" t="s">
        <v>25</v>
      </c>
      <c r="H894" s="18" t="s">
        <v>129</v>
      </c>
      <c r="I894" s="31">
        <v>827510</v>
      </c>
      <c r="J894" s="43">
        <v>913193.7</v>
      </c>
      <c r="K894" s="44">
        <v>913193.7</v>
      </c>
      <c r="L894" s="32">
        <f t="shared" si="106"/>
        <v>827510</v>
      </c>
      <c r="M894" s="43"/>
      <c r="N894" s="43"/>
      <c r="O894" s="32"/>
      <c r="P894" s="42">
        <f t="shared" si="114"/>
        <v>331004</v>
      </c>
      <c r="Q894" s="34"/>
      <c r="R894" s="34"/>
      <c r="S894" s="35">
        <v>46021</v>
      </c>
      <c r="T894" s="42"/>
      <c r="U894" s="36"/>
      <c r="V894" s="34"/>
      <c r="W894" s="37"/>
    </row>
    <row r="895" spans="1:23" ht="30" customHeight="1" x14ac:dyDescent="0.2">
      <c r="A895" s="24">
        <f t="shared" si="112"/>
        <v>891</v>
      </c>
      <c r="B895" s="39" t="s">
        <v>933</v>
      </c>
      <c r="C895" s="38" t="s">
        <v>895</v>
      </c>
      <c r="D895" s="38" t="s">
        <v>926</v>
      </c>
      <c r="E895" s="38" t="s">
        <v>1010</v>
      </c>
      <c r="F895" s="18" t="s">
        <v>1011</v>
      </c>
      <c r="G895" s="39" t="s">
        <v>25</v>
      </c>
      <c r="H895" s="18" t="s">
        <v>26</v>
      </c>
      <c r="I895" s="31">
        <v>3139219</v>
      </c>
      <c r="J895" s="43">
        <f>IF(P895&gt;0,P895,L895)</f>
        <v>3139219</v>
      </c>
      <c r="K895" s="43">
        <f>IF(P895&gt;0,P895,L895)</f>
        <v>3139219</v>
      </c>
      <c r="L895" s="32">
        <f t="shared" si="106"/>
        <v>3139219</v>
      </c>
      <c r="M895" s="43"/>
      <c r="N895" s="43">
        <f t="shared" si="113"/>
        <v>67179.286599999992</v>
      </c>
      <c r="O895" s="32"/>
      <c r="P895" s="34"/>
      <c r="Q895" s="34"/>
      <c r="R895" s="34"/>
      <c r="S895" s="35">
        <v>46021</v>
      </c>
      <c r="T895" s="46"/>
      <c r="U895" s="36"/>
      <c r="V895" s="46"/>
      <c r="W895" s="37"/>
    </row>
    <row r="896" spans="1:23" s="29" customFormat="1" ht="30" customHeight="1" x14ac:dyDescent="0.2">
      <c r="A896" s="24">
        <f t="shared" si="112"/>
        <v>892</v>
      </c>
      <c r="B896" s="24">
        <v>2025</v>
      </c>
      <c r="C896" s="38" t="s">
        <v>895</v>
      </c>
      <c r="D896" s="30" t="s">
        <v>926</v>
      </c>
      <c r="E896" s="38" t="s">
        <v>1012</v>
      </c>
      <c r="F896" s="18" t="s">
        <v>1013</v>
      </c>
      <c r="G896" s="39" t="s">
        <v>25</v>
      </c>
      <c r="H896" s="18" t="s">
        <v>96</v>
      </c>
      <c r="I896" s="31">
        <v>4283936.2643399993</v>
      </c>
      <c r="J896" s="43">
        <v>4727512.16</v>
      </c>
      <c r="K896" s="44">
        <v>4727512.16</v>
      </c>
      <c r="L896" s="32">
        <f t="shared" si="106"/>
        <v>4283936.2643399993</v>
      </c>
      <c r="M896" s="43"/>
      <c r="N896" s="43">
        <f t="shared" si="113"/>
        <v>101168.760224</v>
      </c>
      <c r="O896" s="32"/>
      <c r="P896" s="42">
        <f t="shared" si="114"/>
        <v>1713574.5057359997</v>
      </c>
      <c r="Q896" s="34"/>
      <c r="R896" s="34"/>
      <c r="S896" s="35">
        <v>46021</v>
      </c>
      <c r="T896" s="42"/>
      <c r="U896" s="36"/>
      <c r="V896" s="34"/>
      <c r="W896" s="37"/>
    </row>
    <row r="897" spans="1:23" s="29" customFormat="1" ht="30" customHeight="1" x14ac:dyDescent="0.2">
      <c r="A897" s="24">
        <f t="shared" si="112"/>
        <v>893</v>
      </c>
      <c r="B897" s="24" t="s">
        <v>925</v>
      </c>
      <c r="C897" s="38" t="s">
        <v>895</v>
      </c>
      <c r="D897" s="30" t="s">
        <v>926</v>
      </c>
      <c r="E897" s="30" t="s">
        <v>1014</v>
      </c>
      <c r="F897" s="18" t="s">
        <v>1015</v>
      </c>
      <c r="G897" s="24" t="s">
        <v>25</v>
      </c>
      <c r="H897" s="25" t="s">
        <v>96</v>
      </c>
      <c r="I897" s="31">
        <v>10790280</v>
      </c>
      <c r="J897" s="42">
        <f>K897+M897</f>
        <v>3857848.79</v>
      </c>
      <c r="K897" s="32">
        <v>1928924.4</v>
      </c>
      <c r="L897" s="32">
        <f t="shared" si="106"/>
        <v>10790280</v>
      </c>
      <c r="M897" s="32">
        <v>1928924.39</v>
      </c>
      <c r="N897" s="32">
        <f t="shared" si="113"/>
        <v>82557.964105999999</v>
      </c>
      <c r="O897" s="32"/>
      <c r="P897" s="34"/>
      <c r="Q897" s="34"/>
      <c r="R897" s="34"/>
      <c r="S897" s="35">
        <v>46021</v>
      </c>
      <c r="T897" s="34"/>
      <c r="U897" s="36"/>
      <c r="V897" s="34"/>
    </row>
    <row r="898" spans="1:23" s="29" customFormat="1" ht="30" customHeight="1" x14ac:dyDescent="0.2">
      <c r="A898" s="24">
        <f t="shared" si="112"/>
        <v>894</v>
      </c>
      <c r="B898" s="24">
        <v>2025</v>
      </c>
      <c r="C898" s="38" t="s">
        <v>895</v>
      </c>
      <c r="D898" s="30" t="s">
        <v>926</v>
      </c>
      <c r="E898" s="38" t="s">
        <v>1016</v>
      </c>
      <c r="F898" s="18" t="s">
        <v>1017</v>
      </c>
      <c r="G898" s="39" t="s">
        <v>25</v>
      </c>
      <c r="H898" s="18" t="s">
        <v>34</v>
      </c>
      <c r="I898" s="31">
        <v>696198</v>
      </c>
      <c r="J898" s="43">
        <v>768285.13</v>
      </c>
      <c r="K898" s="44">
        <v>768285.13</v>
      </c>
      <c r="L898" s="32">
        <f t="shared" si="106"/>
        <v>696198</v>
      </c>
      <c r="M898" s="43"/>
      <c r="N898" s="43"/>
      <c r="O898" s="32"/>
      <c r="P898" s="42">
        <f t="shared" si="114"/>
        <v>278479.2</v>
      </c>
      <c r="Q898" s="34"/>
      <c r="R898" s="34"/>
      <c r="S898" s="35">
        <v>46021</v>
      </c>
      <c r="T898" s="42"/>
      <c r="U898" s="36"/>
      <c r="V898" s="34"/>
      <c r="W898" s="37"/>
    </row>
    <row r="899" spans="1:23" s="29" customFormat="1" ht="30" customHeight="1" x14ac:dyDescent="0.2">
      <c r="A899" s="24">
        <f t="shared" si="112"/>
        <v>895</v>
      </c>
      <c r="B899" s="24">
        <v>2025</v>
      </c>
      <c r="C899" s="38" t="s">
        <v>895</v>
      </c>
      <c r="D899" s="30" t="s">
        <v>926</v>
      </c>
      <c r="E899" s="30" t="s">
        <v>1018</v>
      </c>
      <c r="F899" s="18" t="s">
        <v>1019</v>
      </c>
      <c r="G899" s="24" t="s">
        <v>330</v>
      </c>
      <c r="H899" s="25" t="s">
        <v>34</v>
      </c>
      <c r="I899" s="32">
        <v>52000</v>
      </c>
      <c r="J899" s="32">
        <v>52000</v>
      </c>
      <c r="K899" s="27">
        <v>52000</v>
      </c>
      <c r="L899" s="32"/>
      <c r="M899" s="32"/>
      <c r="N899" s="32"/>
      <c r="O899" s="32"/>
      <c r="P899" s="42"/>
      <c r="Q899" s="34"/>
      <c r="R899" s="34"/>
      <c r="S899" s="35">
        <v>46021</v>
      </c>
      <c r="T899" s="42"/>
      <c r="U899" s="36"/>
      <c r="V899" s="34"/>
      <c r="W899" s="37"/>
    </row>
    <row r="900" spans="1:23" s="29" customFormat="1" ht="30" customHeight="1" x14ac:dyDescent="0.2">
      <c r="A900" s="24">
        <f t="shared" si="112"/>
        <v>896</v>
      </c>
      <c r="B900" s="24">
        <v>2025</v>
      </c>
      <c r="C900" s="38" t="s">
        <v>895</v>
      </c>
      <c r="D900" s="30" t="s">
        <v>926</v>
      </c>
      <c r="E900" s="38" t="s">
        <v>1020</v>
      </c>
      <c r="F900" s="18" t="s">
        <v>1021</v>
      </c>
      <c r="G900" s="39" t="s">
        <v>25</v>
      </c>
      <c r="H900" s="18" t="s">
        <v>31</v>
      </c>
      <c r="I900" s="31">
        <v>130000</v>
      </c>
      <c r="J900" s="43">
        <v>143460.72</v>
      </c>
      <c r="K900" s="44">
        <v>143460.72</v>
      </c>
      <c r="L900" s="32">
        <f t="shared" si="106"/>
        <v>130000</v>
      </c>
      <c r="M900" s="43"/>
      <c r="N900" s="43"/>
      <c r="O900" s="32"/>
      <c r="P900" s="42">
        <f t="shared" si="114"/>
        <v>52000</v>
      </c>
      <c r="Q900" s="34"/>
      <c r="R900" s="34"/>
      <c r="S900" s="35">
        <v>46021</v>
      </c>
      <c r="T900" s="42"/>
      <c r="U900" s="36"/>
      <c r="V900" s="34"/>
      <c r="W900" s="37"/>
    </row>
    <row r="901" spans="1:23" s="29" customFormat="1" ht="30" customHeight="1" x14ac:dyDescent="0.2">
      <c r="A901" s="24">
        <f t="shared" si="112"/>
        <v>897</v>
      </c>
      <c r="B901" s="24">
        <v>2025</v>
      </c>
      <c r="C901" s="38" t="s">
        <v>895</v>
      </c>
      <c r="D901" s="30" t="s">
        <v>926</v>
      </c>
      <c r="E901" s="38" t="s">
        <v>1022</v>
      </c>
      <c r="F901" s="18" t="s">
        <v>1023</v>
      </c>
      <c r="G901" s="39" t="s">
        <v>25</v>
      </c>
      <c r="H901" s="18" t="s">
        <v>96</v>
      </c>
      <c r="I901" s="31">
        <v>4333551.3653375991</v>
      </c>
      <c r="J901" s="49">
        <v>3393943.67</v>
      </c>
      <c r="K901" s="41">
        <f>J901-M901</f>
        <v>1942722.98</v>
      </c>
      <c r="L901" s="33">
        <v>1451220.69</v>
      </c>
      <c r="M901" s="40">
        <v>1451220.69</v>
      </c>
      <c r="N901" s="43">
        <f t="shared" si="113"/>
        <v>72630.394537999993</v>
      </c>
      <c r="O901" s="32"/>
      <c r="P901" s="42">
        <f t="shared" si="114"/>
        <v>580488.27599999995</v>
      </c>
      <c r="Q901" s="34"/>
      <c r="R901" s="34"/>
      <c r="S901" s="35">
        <v>46021</v>
      </c>
      <c r="T901" s="42"/>
      <c r="U901" s="36"/>
      <c r="V901" s="34"/>
      <c r="W901" s="37"/>
    </row>
    <row r="902" spans="1:23" s="29" customFormat="1" ht="30" customHeight="1" x14ac:dyDescent="0.2">
      <c r="A902" s="24">
        <f t="shared" si="112"/>
        <v>898</v>
      </c>
      <c r="B902" s="24">
        <v>2025</v>
      </c>
      <c r="C902" s="38" t="s">
        <v>895</v>
      </c>
      <c r="D902" s="30" t="s">
        <v>926</v>
      </c>
      <c r="E902" s="38" t="s">
        <v>1024</v>
      </c>
      <c r="F902" s="18" t="s">
        <v>1025</v>
      </c>
      <c r="G902" s="39" t="s">
        <v>25</v>
      </c>
      <c r="H902" s="18" t="s">
        <v>37</v>
      </c>
      <c r="I902" s="31">
        <v>18159850</v>
      </c>
      <c r="J902" s="43">
        <v>20040193.510000002</v>
      </c>
      <c r="K902" s="44">
        <v>20040193.510000002</v>
      </c>
      <c r="L902" s="32">
        <f t="shared" si="106"/>
        <v>18159850</v>
      </c>
      <c r="M902" s="43"/>
      <c r="N902" s="43">
        <f t="shared" si="113"/>
        <v>428860.141114</v>
      </c>
      <c r="O902" s="32"/>
      <c r="P902" s="42">
        <f t="shared" si="114"/>
        <v>7263940</v>
      </c>
      <c r="Q902" s="34"/>
      <c r="R902" s="34"/>
      <c r="S902" s="35">
        <v>46021</v>
      </c>
      <c r="T902" s="42"/>
      <c r="U902" s="36"/>
      <c r="V902" s="34"/>
      <c r="W902" s="37"/>
    </row>
    <row r="903" spans="1:23" ht="30" customHeight="1" x14ac:dyDescent="0.2">
      <c r="A903" s="24">
        <f t="shared" si="112"/>
        <v>899</v>
      </c>
      <c r="B903" s="39">
        <v>2023</v>
      </c>
      <c r="C903" s="38" t="s">
        <v>895</v>
      </c>
      <c r="D903" s="38" t="s">
        <v>926</v>
      </c>
      <c r="E903" s="38" t="s">
        <v>1026</v>
      </c>
      <c r="F903" s="18" t="s">
        <v>1027</v>
      </c>
      <c r="G903" s="39" t="s">
        <v>25</v>
      </c>
      <c r="H903" s="18" t="s">
        <v>26</v>
      </c>
      <c r="I903" s="31">
        <v>1531112</v>
      </c>
      <c r="J903" s="32">
        <f t="shared" ref="J903:J934" si="117">IF(P903&gt;0,P903,L903)</f>
        <v>1531112</v>
      </c>
      <c r="K903" s="32">
        <f t="shared" ref="K903:K963" si="118">IF(P903&gt;0,P903,L903)</f>
        <v>1531112</v>
      </c>
      <c r="L903" s="32">
        <f t="shared" si="106"/>
        <v>1531112</v>
      </c>
      <c r="M903" s="32"/>
      <c r="N903" s="32">
        <f t="shared" si="113"/>
        <v>32765.7968</v>
      </c>
      <c r="O903" s="32"/>
      <c r="P903" s="34"/>
      <c r="Q903" s="34"/>
      <c r="R903" s="34"/>
      <c r="S903" s="35">
        <v>46021</v>
      </c>
      <c r="T903" s="46"/>
      <c r="U903" s="36"/>
      <c r="V903" s="46"/>
      <c r="W903" s="37"/>
    </row>
    <row r="904" spans="1:23" ht="30" customHeight="1" x14ac:dyDescent="0.2">
      <c r="A904" s="24">
        <f t="shared" si="112"/>
        <v>900</v>
      </c>
      <c r="B904" s="39">
        <v>2023</v>
      </c>
      <c r="C904" s="38" t="s">
        <v>895</v>
      </c>
      <c r="D904" s="38" t="s">
        <v>926</v>
      </c>
      <c r="E904" s="38" t="s">
        <v>1026</v>
      </c>
      <c r="F904" s="18" t="s">
        <v>1027</v>
      </c>
      <c r="G904" s="39" t="s">
        <v>25</v>
      </c>
      <c r="H904" s="18" t="s">
        <v>58</v>
      </c>
      <c r="I904" s="31">
        <v>2870158</v>
      </c>
      <c r="J904" s="32">
        <f t="shared" si="117"/>
        <v>2870158</v>
      </c>
      <c r="K904" s="32">
        <f t="shared" si="118"/>
        <v>2870158</v>
      </c>
      <c r="L904" s="32">
        <f t="shared" si="106"/>
        <v>2870158</v>
      </c>
      <c r="M904" s="32"/>
      <c r="N904" s="32">
        <f t="shared" si="113"/>
        <v>61421.381199999996</v>
      </c>
      <c r="O904" s="32"/>
      <c r="P904" s="34"/>
      <c r="Q904" s="34"/>
      <c r="R904" s="34"/>
      <c r="S904" s="35">
        <v>46021</v>
      </c>
      <c r="T904" s="46"/>
      <c r="U904" s="36"/>
      <c r="V904" s="46"/>
      <c r="W904" s="37"/>
    </row>
    <row r="905" spans="1:23" ht="30" customHeight="1" x14ac:dyDescent="0.2">
      <c r="A905" s="24">
        <f t="shared" si="112"/>
        <v>901</v>
      </c>
      <c r="B905" s="39">
        <v>2023</v>
      </c>
      <c r="C905" s="38" t="s">
        <v>895</v>
      </c>
      <c r="D905" s="38" t="s">
        <v>926</v>
      </c>
      <c r="E905" s="38" t="s">
        <v>1026</v>
      </c>
      <c r="F905" s="18" t="s">
        <v>1027</v>
      </c>
      <c r="G905" s="39" t="s">
        <v>25</v>
      </c>
      <c r="H905" s="18" t="s">
        <v>45</v>
      </c>
      <c r="I905" s="31">
        <v>513300</v>
      </c>
      <c r="J905" s="32">
        <v>664939</v>
      </c>
      <c r="K905" s="32">
        <v>664939</v>
      </c>
      <c r="L905" s="32">
        <f t="shared" ref="L905:L968" si="119">I905</f>
        <v>513300</v>
      </c>
      <c r="M905" s="32"/>
      <c r="N905" s="32">
        <f t="shared" si="113"/>
        <v>14229.694599999999</v>
      </c>
      <c r="O905" s="32"/>
      <c r="P905" s="34"/>
      <c r="Q905" s="34"/>
      <c r="R905" s="34"/>
      <c r="S905" s="35">
        <v>46021</v>
      </c>
      <c r="T905" s="46"/>
      <c r="U905" s="36"/>
      <c r="V905" s="46"/>
      <c r="W905" s="37"/>
    </row>
    <row r="906" spans="1:23" ht="30" customHeight="1" x14ac:dyDescent="0.2">
      <c r="A906" s="24">
        <f t="shared" si="112"/>
        <v>902</v>
      </c>
      <c r="B906" s="39">
        <v>2023</v>
      </c>
      <c r="C906" s="38" t="s">
        <v>895</v>
      </c>
      <c r="D906" s="38" t="s">
        <v>926</v>
      </c>
      <c r="E906" s="38" t="s">
        <v>1026</v>
      </c>
      <c r="F906" s="18" t="s">
        <v>1027</v>
      </c>
      <c r="G906" s="39" t="s">
        <v>25</v>
      </c>
      <c r="H906" s="18" t="s">
        <v>47</v>
      </c>
      <c r="I906" s="31">
        <v>769950</v>
      </c>
      <c r="J906" s="32">
        <v>2047685</v>
      </c>
      <c r="K906" s="32">
        <v>2047685</v>
      </c>
      <c r="L906" s="32">
        <f t="shared" si="119"/>
        <v>769950</v>
      </c>
      <c r="M906" s="32"/>
      <c r="N906" s="32">
        <f t="shared" si="113"/>
        <v>43820.458999999995</v>
      </c>
      <c r="O906" s="32"/>
      <c r="P906" s="34"/>
      <c r="Q906" s="34"/>
      <c r="R906" s="34"/>
      <c r="S906" s="35">
        <v>46021</v>
      </c>
      <c r="T906" s="46"/>
      <c r="U906" s="36"/>
      <c r="V906" s="46"/>
      <c r="W906" s="37"/>
    </row>
    <row r="907" spans="1:23" ht="30" customHeight="1" x14ac:dyDescent="0.2">
      <c r="A907" s="24">
        <f t="shared" si="112"/>
        <v>903</v>
      </c>
      <c r="B907" s="39">
        <v>2023</v>
      </c>
      <c r="C907" s="38" t="s">
        <v>895</v>
      </c>
      <c r="D907" s="38" t="s">
        <v>926</v>
      </c>
      <c r="E907" s="38" t="s">
        <v>1026</v>
      </c>
      <c r="F907" s="18" t="s">
        <v>1027</v>
      </c>
      <c r="G907" s="39" t="s">
        <v>25</v>
      </c>
      <c r="H907" s="18" t="s">
        <v>96</v>
      </c>
      <c r="I907" s="31">
        <v>4531190.1870731991</v>
      </c>
      <c r="J907" s="32">
        <f t="shared" si="117"/>
        <v>4531190.1870731991</v>
      </c>
      <c r="K907" s="32">
        <f t="shared" si="118"/>
        <v>4531190.1870731991</v>
      </c>
      <c r="L907" s="32">
        <f t="shared" si="119"/>
        <v>4531190.1870731991</v>
      </c>
      <c r="M907" s="32"/>
      <c r="N907" s="32">
        <f t="shared" si="113"/>
        <v>96967.470003366456</v>
      </c>
      <c r="O907" s="32"/>
      <c r="P907" s="34"/>
      <c r="Q907" s="34"/>
      <c r="R907" s="34"/>
      <c r="S907" s="35">
        <v>46021</v>
      </c>
      <c r="T907" s="46"/>
      <c r="U907" s="36"/>
      <c r="V907" s="46"/>
      <c r="W907" s="37"/>
    </row>
    <row r="908" spans="1:23" ht="30" customHeight="1" x14ac:dyDescent="0.2">
      <c r="A908" s="24">
        <f t="shared" si="112"/>
        <v>904</v>
      </c>
      <c r="B908" s="39">
        <v>2023</v>
      </c>
      <c r="C908" s="38" t="s">
        <v>895</v>
      </c>
      <c r="D908" s="38" t="s">
        <v>926</v>
      </c>
      <c r="E908" s="38" t="s">
        <v>1026</v>
      </c>
      <c r="F908" s="18" t="s">
        <v>1027</v>
      </c>
      <c r="G908" s="39" t="s">
        <v>25</v>
      </c>
      <c r="H908" s="18" t="s">
        <v>37</v>
      </c>
      <c r="I908" s="31">
        <v>5556480</v>
      </c>
      <c r="J908" s="32">
        <v>7394170</v>
      </c>
      <c r="K908" s="32">
        <v>7394170</v>
      </c>
      <c r="L908" s="32">
        <f t="shared" si="119"/>
        <v>5556480</v>
      </c>
      <c r="M908" s="32"/>
      <c r="N908" s="32">
        <f t="shared" si="113"/>
        <v>158235.23799999998</v>
      </c>
      <c r="O908" s="32"/>
      <c r="P908" s="34"/>
      <c r="Q908" s="34"/>
      <c r="R908" s="34"/>
      <c r="S908" s="35">
        <v>46021</v>
      </c>
      <c r="T908" s="46"/>
      <c r="U908" s="36"/>
      <c r="V908" s="46"/>
      <c r="W908" s="37"/>
    </row>
    <row r="909" spans="1:23" ht="30" customHeight="1" x14ac:dyDescent="0.2">
      <c r="A909" s="24">
        <f t="shared" si="112"/>
        <v>905</v>
      </c>
      <c r="B909" s="39">
        <v>2023</v>
      </c>
      <c r="C909" s="38" t="s">
        <v>895</v>
      </c>
      <c r="D909" s="38" t="s">
        <v>926</v>
      </c>
      <c r="E909" s="38" t="s">
        <v>1026</v>
      </c>
      <c r="F909" s="18" t="s">
        <v>1027</v>
      </c>
      <c r="G909" s="39" t="s">
        <v>25</v>
      </c>
      <c r="H909" s="18" t="s">
        <v>79</v>
      </c>
      <c r="I909" s="31">
        <v>4343337.5</v>
      </c>
      <c r="J909" s="32">
        <v>9391000</v>
      </c>
      <c r="K909" s="32">
        <v>9391000</v>
      </c>
      <c r="L909" s="32">
        <f t="shared" si="119"/>
        <v>4343337.5</v>
      </c>
      <c r="M909" s="32"/>
      <c r="N909" s="32">
        <f t="shared" si="113"/>
        <v>200967.4</v>
      </c>
      <c r="O909" s="32"/>
      <c r="P909" s="34"/>
      <c r="Q909" s="34"/>
      <c r="R909" s="34"/>
      <c r="S909" s="35">
        <v>46021</v>
      </c>
      <c r="T909" s="46"/>
      <c r="U909" s="36"/>
      <c r="V909" s="46"/>
      <c r="W909" s="37"/>
    </row>
    <row r="910" spans="1:23" ht="30" customHeight="1" x14ac:dyDescent="0.2">
      <c r="A910" s="24">
        <f t="shared" si="112"/>
        <v>906</v>
      </c>
      <c r="B910" s="39">
        <v>2023</v>
      </c>
      <c r="C910" s="38" t="s">
        <v>895</v>
      </c>
      <c r="D910" s="38" t="s">
        <v>926</v>
      </c>
      <c r="E910" s="38" t="s">
        <v>1026</v>
      </c>
      <c r="F910" s="18" t="s">
        <v>1027</v>
      </c>
      <c r="G910" s="39" t="s">
        <v>25</v>
      </c>
      <c r="H910" s="18" t="s">
        <v>319</v>
      </c>
      <c r="I910" s="31">
        <v>358105</v>
      </c>
      <c r="J910" s="32">
        <f t="shared" si="117"/>
        <v>358105</v>
      </c>
      <c r="K910" s="32">
        <f t="shared" si="118"/>
        <v>358105</v>
      </c>
      <c r="L910" s="32">
        <f t="shared" si="119"/>
        <v>358105</v>
      </c>
      <c r="M910" s="32"/>
      <c r="N910" s="32"/>
      <c r="O910" s="32"/>
      <c r="P910" s="34"/>
      <c r="Q910" s="34"/>
      <c r="R910" s="34"/>
      <c r="S910" s="35">
        <v>46021</v>
      </c>
      <c r="T910" s="46"/>
      <c r="U910" s="36"/>
      <c r="V910" s="46"/>
      <c r="W910" s="37"/>
    </row>
    <row r="911" spans="1:23" ht="30" customHeight="1" x14ac:dyDescent="0.2">
      <c r="A911" s="24">
        <f t="shared" si="112"/>
        <v>907</v>
      </c>
      <c r="B911" s="39">
        <v>2023</v>
      </c>
      <c r="C911" s="38" t="s">
        <v>895</v>
      </c>
      <c r="D911" s="38" t="s">
        <v>926</v>
      </c>
      <c r="E911" s="38" t="s">
        <v>1026</v>
      </c>
      <c r="F911" s="18" t="s">
        <v>1027</v>
      </c>
      <c r="G911" s="39" t="s">
        <v>25</v>
      </c>
      <c r="H911" s="18" t="s">
        <v>50</v>
      </c>
      <c r="I911" s="31">
        <v>354275</v>
      </c>
      <c r="J911" s="32">
        <f t="shared" si="117"/>
        <v>354275</v>
      </c>
      <c r="K911" s="32">
        <f t="shared" si="118"/>
        <v>354275</v>
      </c>
      <c r="L911" s="32">
        <f t="shared" si="119"/>
        <v>354275</v>
      </c>
      <c r="M911" s="32"/>
      <c r="N911" s="32"/>
      <c r="O911" s="32"/>
      <c r="P911" s="34"/>
      <c r="Q911" s="34"/>
      <c r="R911" s="34"/>
      <c r="S911" s="35">
        <v>46021</v>
      </c>
      <c r="T911" s="46"/>
      <c r="U911" s="36"/>
      <c r="V911" s="46"/>
      <c r="W911" s="37"/>
    </row>
    <row r="912" spans="1:23" ht="30" customHeight="1" x14ac:dyDescent="0.2">
      <c r="A912" s="24">
        <f t="shared" si="112"/>
        <v>908</v>
      </c>
      <c r="B912" s="39">
        <v>2023</v>
      </c>
      <c r="C912" s="38" t="s">
        <v>895</v>
      </c>
      <c r="D912" s="38" t="s">
        <v>926</v>
      </c>
      <c r="E912" s="38" t="s">
        <v>1026</v>
      </c>
      <c r="F912" s="18" t="s">
        <v>1027</v>
      </c>
      <c r="G912" s="39" t="s">
        <v>25</v>
      </c>
      <c r="H912" s="18" t="s">
        <v>70</v>
      </c>
      <c r="I912" s="31">
        <v>338955</v>
      </c>
      <c r="J912" s="32">
        <f t="shared" si="117"/>
        <v>338955</v>
      </c>
      <c r="K912" s="32">
        <f t="shared" si="118"/>
        <v>338955</v>
      </c>
      <c r="L912" s="32">
        <f t="shared" si="119"/>
        <v>338955</v>
      </c>
      <c r="M912" s="32"/>
      <c r="N912" s="32"/>
      <c r="O912" s="32"/>
      <c r="P912" s="34"/>
      <c r="Q912" s="34"/>
      <c r="R912" s="34"/>
      <c r="S912" s="35">
        <v>46021</v>
      </c>
      <c r="T912" s="46"/>
      <c r="U912" s="36"/>
      <c r="V912" s="46"/>
      <c r="W912" s="37"/>
    </row>
    <row r="913" spans="1:23" ht="30" customHeight="1" x14ac:dyDescent="0.2">
      <c r="A913" s="24">
        <f t="shared" si="112"/>
        <v>909</v>
      </c>
      <c r="B913" s="39">
        <v>2023</v>
      </c>
      <c r="C913" s="38" t="s">
        <v>895</v>
      </c>
      <c r="D913" s="38" t="s">
        <v>926</v>
      </c>
      <c r="E913" s="38" t="s">
        <v>1026</v>
      </c>
      <c r="F913" s="18" t="s">
        <v>1027</v>
      </c>
      <c r="G913" s="39" t="s">
        <v>25</v>
      </c>
      <c r="H913" s="18" t="s">
        <v>129</v>
      </c>
      <c r="I913" s="31">
        <v>338955</v>
      </c>
      <c r="J913" s="32">
        <f t="shared" si="117"/>
        <v>338955</v>
      </c>
      <c r="K913" s="32">
        <f t="shared" si="118"/>
        <v>338955</v>
      </c>
      <c r="L913" s="32">
        <f t="shared" si="119"/>
        <v>338955</v>
      </c>
      <c r="M913" s="32"/>
      <c r="N913" s="32"/>
      <c r="O913" s="32"/>
      <c r="P913" s="34"/>
      <c r="Q913" s="34"/>
      <c r="R913" s="34"/>
      <c r="S913" s="35">
        <v>46021</v>
      </c>
      <c r="T913" s="46"/>
      <c r="U913" s="36"/>
      <c r="V913" s="46"/>
      <c r="W913" s="37"/>
    </row>
    <row r="914" spans="1:23" ht="30" customHeight="1" x14ac:dyDescent="0.2">
      <c r="A914" s="24">
        <f t="shared" si="112"/>
        <v>910</v>
      </c>
      <c r="B914" s="39">
        <v>2023</v>
      </c>
      <c r="C914" s="38" t="s">
        <v>895</v>
      </c>
      <c r="D914" s="38" t="s">
        <v>926</v>
      </c>
      <c r="E914" s="38" t="s">
        <v>1026</v>
      </c>
      <c r="F914" s="18" t="s">
        <v>1027</v>
      </c>
      <c r="G914" s="39" t="s">
        <v>25</v>
      </c>
      <c r="H914" s="18" t="s">
        <v>31</v>
      </c>
      <c r="I914" s="31">
        <v>1177725</v>
      </c>
      <c r="J914" s="32">
        <f t="shared" si="117"/>
        <v>1177725</v>
      </c>
      <c r="K914" s="32">
        <f t="shared" si="118"/>
        <v>1177725</v>
      </c>
      <c r="L914" s="32">
        <f t="shared" si="119"/>
        <v>1177725</v>
      </c>
      <c r="M914" s="32"/>
      <c r="N914" s="32"/>
      <c r="O914" s="32"/>
      <c r="P914" s="34"/>
      <c r="Q914" s="34"/>
      <c r="R914" s="34"/>
      <c r="S914" s="35">
        <v>46021</v>
      </c>
      <c r="T914" s="46"/>
      <c r="U914" s="36"/>
      <c r="V914" s="46"/>
      <c r="W914" s="37"/>
    </row>
    <row r="915" spans="1:23" ht="30" customHeight="1" x14ac:dyDescent="0.2">
      <c r="A915" s="24">
        <f t="shared" si="112"/>
        <v>911</v>
      </c>
      <c r="B915" s="39">
        <v>2023</v>
      </c>
      <c r="C915" s="38" t="s">
        <v>895</v>
      </c>
      <c r="D915" s="38" t="s">
        <v>926</v>
      </c>
      <c r="E915" s="38" t="s">
        <v>1026</v>
      </c>
      <c r="F915" s="18" t="s">
        <v>1027</v>
      </c>
      <c r="G915" s="39" t="s">
        <v>25</v>
      </c>
      <c r="H915" s="18" t="s">
        <v>264</v>
      </c>
      <c r="I915" s="31">
        <v>450025</v>
      </c>
      <c r="J915" s="32">
        <f t="shared" si="117"/>
        <v>450025</v>
      </c>
      <c r="K915" s="32">
        <f t="shared" si="118"/>
        <v>450025</v>
      </c>
      <c r="L915" s="32">
        <f t="shared" si="119"/>
        <v>450025</v>
      </c>
      <c r="M915" s="32"/>
      <c r="N915" s="32"/>
      <c r="O915" s="32"/>
      <c r="P915" s="34"/>
      <c r="Q915" s="34"/>
      <c r="R915" s="34"/>
      <c r="S915" s="35">
        <v>46021</v>
      </c>
      <c r="T915" s="46"/>
      <c r="U915" s="36"/>
      <c r="V915" s="46"/>
      <c r="W915" s="37"/>
    </row>
    <row r="916" spans="1:23" s="29" customFormat="1" ht="30" customHeight="1" x14ac:dyDescent="0.2">
      <c r="A916" s="24">
        <f t="shared" si="112"/>
        <v>912</v>
      </c>
      <c r="B916" s="24">
        <v>2025</v>
      </c>
      <c r="C916" s="38" t="s">
        <v>895</v>
      </c>
      <c r="D916" s="30" t="s">
        <v>926</v>
      </c>
      <c r="E916" s="38" t="s">
        <v>1028</v>
      </c>
      <c r="F916" s="18" t="s">
        <v>1029</v>
      </c>
      <c r="G916" s="39" t="s">
        <v>25</v>
      </c>
      <c r="H916" s="18" t="s">
        <v>34</v>
      </c>
      <c r="I916" s="31">
        <v>1290594</v>
      </c>
      <c r="J916" s="43">
        <v>1424227.27</v>
      </c>
      <c r="K916" s="44">
        <v>1424227.27</v>
      </c>
      <c r="L916" s="32">
        <f t="shared" si="119"/>
        <v>1290594</v>
      </c>
      <c r="M916" s="43"/>
      <c r="N916" s="43"/>
      <c r="O916" s="32"/>
      <c r="P916" s="42">
        <f t="shared" si="114"/>
        <v>516237.6</v>
      </c>
      <c r="Q916" s="34"/>
      <c r="R916" s="34"/>
      <c r="S916" s="35">
        <v>46021</v>
      </c>
      <c r="T916" s="42"/>
      <c r="U916" s="36"/>
      <c r="V916" s="34"/>
      <c r="W916" s="37"/>
    </row>
    <row r="917" spans="1:23" ht="30" customHeight="1" x14ac:dyDescent="0.2">
      <c r="A917" s="24">
        <f t="shared" si="112"/>
        <v>913</v>
      </c>
      <c r="B917" s="39" t="s">
        <v>397</v>
      </c>
      <c r="C917" s="38" t="s">
        <v>895</v>
      </c>
      <c r="D917" s="38" t="s">
        <v>926</v>
      </c>
      <c r="E917" s="38" t="s">
        <v>1030</v>
      </c>
      <c r="F917" s="18" t="s">
        <v>1031</v>
      </c>
      <c r="G917" s="39" t="s">
        <v>25</v>
      </c>
      <c r="H917" s="18" t="s">
        <v>96</v>
      </c>
      <c r="I917" s="31">
        <v>10476000</v>
      </c>
      <c r="J917" s="47">
        <v>5086977.51</v>
      </c>
      <c r="K917" s="47">
        <v>5086977.51</v>
      </c>
      <c r="L917" s="33"/>
      <c r="M917" s="33"/>
      <c r="N917" s="32">
        <f t="shared" si="113"/>
        <v>108861.31871399999</v>
      </c>
      <c r="O917" s="32"/>
      <c r="P917" s="34"/>
      <c r="Q917" s="34"/>
      <c r="R917" s="34"/>
      <c r="S917" s="35">
        <v>46021</v>
      </c>
      <c r="T917" s="46"/>
      <c r="U917" s="36"/>
      <c r="V917" s="46"/>
      <c r="W917" s="37"/>
    </row>
    <row r="918" spans="1:23" s="29" customFormat="1" ht="30" customHeight="1" x14ac:dyDescent="0.2">
      <c r="A918" s="24">
        <f t="shared" si="112"/>
        <v>914</v>
      </c>
      <c r="B918" s="24">
        <v>2025</v>
      </c>
      <c r="C918" s="38" t="s">
        <v>895</v>
      </c>
      <c r="D918" s="30" t="s">
        <v>926</v>
      </c>
      <c r="E918" s="38" t="s">
        <v>1032</v>
      </c>
      <c r="F918" s="18" t="s">
        <v>1033</v>
      </c>
      <c r="G918" s="39" t="s">
        <v>25</v>
      </c>
      <c r="H918" s="18" t="s">
        <v>37</v>
      </c>
      <c r="I918" s="31">
        <v>17067000.716713198</v>
      </c>
      <c r="J918" s="43">
        <v>18834186.239999998</v>
      </c>
      <c r="K918" s="44">
        <v>18834186.239999998</v>
      </c>
      <c r="L918" s="32">
        <f t="shared" si="119"/>
        <v>17067000.716713198</v>
      </c>
      <c r="M918" s="43"/>
      <c r="N918" s="43">
        <f t="shared" si="113"/>
        <v>403051.58553599997</v>
      </c>
      <c r="O918" s="32"/>
      <c r="P918" s="42">
        <f t="shared" si="114"/>
        <v>6826800.2866852786</v>
      </c>
      <c r="Q918" s="34"/>
      <c r="R918" s="34"/>
      <c r="S918" s="35">
        <v>46021</v>
      </c>
      <c r="T918" s="42"/>
      <c r="U918" s="36"/>
      <c r="V918" s="34"/>
      <c r="W918" s="37"/>
    </row>
    <row r="919" spans="1:23" s="29" customFormat="1" ht="30" customHeight="1" x14ac:dyDescent="0.2">
      <c r="A919" s="24">
        <f t="shared" si="112"/>
        <v>915</v>
      </c>
      <c r="B919" s="24">
        <v>2025</v>
      </c>
      <c r="C919" s="38" t="s">
        <v>895</v>
      </c>
      <c r="D919" s="30" t="s">
        <v>926</v>
      </c>
      <c r="E919" s="38" t="s">
        <v>1034</v>
      </c>
      <c r="F919" s="18" t="s">
        <v>1035</v>
      </c>
      <c r="G919" s="39" t="s">
        <v>25</v>
      </c>
      <c r="H919" s="18" t="s">
        <v>96</v>
      </c>
      <c r="I919" s="31">
        <v>4822943.1744443988</v>
      </c>
      <c r="J919" s="43">
        <v>5322330</v>
      </c>
      <c r="K919" s="44">
        <f>J919-M919</f>
        <v>1977113.58</v>
      </c>
      <c r="L919" s="32">
        <f t="shared" si="119"/>
        <v>4822943.1744443988</v>
      </c>
      <c r="M919" s="43">
        <v>3345216.42</v>
      </c>
      <c r="N919" s="43">
        <f t="shared" si="113"/>
        <v>113897.86199999999</v>
      </c>
      <c r="O919" s="32"/>
      <c r="P919" s="42">
        <f t="shared" si="114"/>
        <v>1929177.2697777594</v>
      </c>
      <c r="Q919" s="34"/>
      <c r="R919" s="34"/>
      <c r="S919" s="35">
        <v>46021</v>
      </c>
      <c r="T919" s="42"/>
      <c r="U919" s="36"/>
      <c r="V919" s="34"/>
      <c r="W919" s="37"/>
    </row>
    <row r="920" spans="1:23" s="29" customFormat="1" ht="30" customHeight="1" x14ac:dyDescent="0.2">
      <c r="A920" s="24">
        <f t="shared" si="112"/>
        <v>916</v>
      </c>
      <c r="B920" s="24">
        <v>2025</v>
      </c>
      <c r="C920" s="38" t="s">
        <v>895</v>
      </c>
      <c r="D920" s="30" t="s">
        <v>926</v>
      </c>
      <c r="E920" s="38" t="s">
        <v>1036</v>
      </c>
      <c r="F920" s="18" t="s">
        <v>1037</v>
      </c>
      <c r="G920" s="39" t="s">
        <v>25</v>
      </c>
      <c r="H920" s="18" t="s">
        <v>31</v>
      </c>
      <c r="I920" s="31">
        <v>636576</v>
      </c>
      <c r="J920" s="43">
        <v>702489.63</v>
      </c>
      <c r="K920" s="44">
        <v>702489.63</v>
      </c>
      <c r="L920" s="32">
        <f t="shared" si="119"/>
        <v>636576</v>
      </c>
      <c r="M920" s="43"/>
      <c r="N920" s="43"/>
      <c r="O920" s="32"/>
      <c r="P920" s="42">
        <f t="shared" si="114"/>
        <v>254630.39999999999</v>
      </c>
      <c r="Q920" s="34"/>
      <c r="R920" s="34"/>
      <c r="S920" s="35">
        <v>46021</v>
      </c>
      <c r="T920" s="42"/>
      <c r="U920" s="36"/>
      <c r="V920" s="34"/>
      <c r="W920" s="37"/>
    </row>
    <row r="921" spans="1:23" s="29" customFormat="1" ht="30" customHeight="1" x14ac:dyDescent="0.2">
      <c r="A921" s="24">
        <f t="shared" si="112"/>
        <v>917</v>
      </c>
      <c r="B921" s="24">
        <v>2025</v>
      </c>
      <c r="C921" s="38" t="s">
        <v>895</v>
      </c>
      <c r="D921" s="30" t="s">
        <v>926</v>
      </c>
      <c r="E921" s="38" t="s">
        <v>1038</v>
      </c>
      <c r="F921" s="18" t="s">
        <v>1039</v>
      </c>
      <c r="G921" s="39" t="s">
        <v>25</v>
      </c>
      <c r="H921" s="18" t="s">
        <v>34</v>
      </c>
      <c r="I921" s="31">
        <v>270408</v>
      </c>
      <c r="J921" s="43">
        <v>298407.13</v>
      </c>
      <c r="K921" s="44">
        <v>298407.13</v>
      </c>
      <c r="L921" s="32">
        <f t="shared" si="119"/>
        <v>270408</v>
      </c>
      <c r="M921" s="43"/>
      <c r="N921" s="43"/>
      <c r="O921" s="32"/>
      <c r="P921" s="42">
        <f t="shared" si="114"/>
        <v>108163.2</v>
      </c>
      <c r="Q921" s="34"/>
      <c r="R921" s="34"/>
      <c r="S921" s="35">
        <v>46021</v>
      </c>
      <c r="T921" s="42"/>
      <c r="U921" s="36"/>
      <c r="V921" s="34"/>
      <c r="W921" s="37"/>
    </row>
    <row r="922" spans="1:23" s="29" customFormat="1" ht="30" customHeight="1" x14ac:dyDescent="0.2">
      <c r="A922" s="24">
        <f t="shared" si="112"/>
        <v>918</v>
      </c>
      <c r="B922" s="24">
        <v>2025</v>
      </c>
      <c r="C922" s="38" t="s">
        <v>895</v>
      </c>
      <c r="D922" s="30" t="s">
        <v>926</v>
      </c>
      <c r="E922" s="38" t="s">
        <v>1040</v>
      </c>
      <c r="F922" s="18" t="s">
        <v>1041</v>
      </c>
      <c r="G922" s="39" t="s">
        <v>25</v>
      </c>
      <c r="H922" s="18" t="s">
        <v>34</v>
      </c>
      <c r="I922" s="31">
        <v>622326</v>
      </c>
      <c r="J922" s="43">
        <v>686764.12</v>
      </c>
      <c r="K922" s="44">
        <v>686764.12</v>
      </c>
      <c r="L922" s="32">
        <f t="shared" si="119"/>
        <v>622326</v>
      </c>
      <c r="M922" s="43"/>
      <c r="N922" s="43"/>
      <c r="O922" s="32"/>
      <c r="P922" s="42">
        <f t="shared" si="114"/>
        <v>248930.4</v>
      </c>
      <c r="Q922" s="34"/>
      <c r="R922" s="34"/>
      <c r="S922" s="35">
        <v>46021</v>
      </c>
      <c r="T922" s="42"/>
      <c r="U922" s="36"/>
      <c r="V922" s="34"/>
      <c r="W922" s="37"/>
    </row>
    <row r="923" spans="1:23" ht="30" customHeight="1" x14ac:dyDescent="0.2">
      <c r="A923" s="24">
        <f t="shared" si="112"/>
        <v>919</v>
      </c>
      <c r="B923" s="39" t="s">
        <v>397</v>
      </c>
      <c r="C923" s="38" t="s">
        <v>895</v>
      </c>
      <c r="D923" s="38" t="s">
        <v>926</v>
      </c>
      <c r="E923" s="38" t="s">
        <v>1042</v>
      </c>
      <c r="F923" s="18" t="s">
        <v>1043</v>
      </c>
      <c r="G923" s="39" t="s">
        <v>25</v>
      </c>
      <c r="H923" s="18" t="s">
        <v>26</v>
      </c>
      <c r="I923" s="31">
        <v>2484182</v>
      </c>
      <c r="J923" s="32">
        <f t="shared" si="117"/>
        <v>2484182</v>
      </c>
      <c r="K923" s="32">
        <f t="shared" si="118"/>
        <v>2484182</v>
      </c>
      <c r="L923" s="32">
        <f t="shared" si="119"/>
        <v>2484182</v>
      </c>
      <c r="M923" s="32"/>
      <c r="N923" s="32">
        <f t="shared" si="113"/>
        <v>53161.4948</v>
      </c>
      <c r="O923" s="32"/>
      <c r="P923" s="34"/>
      <c r="Q923" s="34"/>
      <c r="R923" s="34"/>
      <c r="S923" s="35">
        <v>46021</v>
      </c>
      <c r="T923" s="46"/>
      <c r="U923" s="36"/>
      <c r="V923" s="46"/>
      <c r="W923" s="37"/>
    </row>
    <row r="924" spans="1:23" ht="30" customHeight="1" x14ac:dyDescent="0.2">
      <c r="A924" s="24">
        <f t="shared" si="112"/>
        <v>920</v>
      </c>
      <c r="B924" s="39" t="s">
        <v>397</v>
      </c>
      <c r="C924" s="38" t="s">
        <v>895</v>
      </c>
      <c r="D924" s="38" t="s">
        <v>926</v>
      </c>
      <c r="E924" s="38" t="s">
        <v>1042</v>
      </c>
      <c r="F924" s="18" t="s">
        <v>1043</v>
      </c>
      <c r="G924" s="39" t="s">
        <v>25</v>
      </c>
      <c r="H924" s="18" t="s">
        <v>58</v>
      </c>
      <c r="I924" s="31">
        <v>4477103</v>
      </c>
      <c r="J924" s="47">
        <v>3108741</v>
      </c>
      <c r="K924" s="47">
        <v>3108741</v>
      </c>
      <c r="L924" s="33"/>
      <c r="M924" s="33"/>
      <c r="N924" s="32">
        <f t="shared" si="113"/>
        <v>66527.057399999991</v>
      </c>
      <c r="O924" s="32"/>
      <c r="P924" s="34"/>
      <c r="Q924" s="34"/>
      <c r="R924" s="34"/>
      <c r="S924" s="35">
        <v>46021</v>
      </c>
      <c r="T924" s="46"/>
      <c r="U924" s="36"/>
      <c r="V924" s="46"/>
      <c r="W924" s="37"/>
    </row>
    <row r="925" spans="1:23" ht="30" customHeight="1" x14ac:dyDescent="0.2">
      <c r="A925" s="24">
        <f t="shared" si="112"/>
        <v>921</v>
      </c>
      <c r="B925" s="39" t="s">
        <v>397</v>
      </c>
      <c r="C925" s="38" t="s">
        <v>895</v>
      </c>
      <c r="D925" s="38" t="s">
        <v>926</v>
      </c>
      <c r="E925" s="38" t="s">
        <v>1042</v>
      </c>
      <c r="F925" s="18" t="s">
        <v>1043</v>
      </c>
      <c r="G925" s="39" t="s">
        <v>25</v>
      </c>
      <c r="H925" s="18" t="s">
        <v>59</v>
      </c>
      <c r="I925" s="31">
        <v>478826</v>
      </c>
      <c r="J925" s="47">
        <v>200331</v>
      </c>
      <c r="K925" s="47">
        <v>200331</v>
      </c>
      <c r="L925" s="33"/>
      <c r="M925" s="33"/>
      <c r="N925" s="32">
        <f t="shared" si="113"/>
        <v>4287.0833999999995</v>
      </c>
      <c r="O925" s="32"/>
      <c r="P925" s="34"/>
      <c r="Q925" s="34"/>
      <c r="R925" s="34"/>
      <c r="S925" s="35">
        <v>46021</v>
      </c>
      <c r="T925" s="46"/>
      <c r="U925" s="36"/>
      <c r="V925" s="46"/>
      <c r="W925" s="37"/>
    </row>
    <row r="926" spans="1:23" ht="30" customHeight="1" x14ac:dyDescent="0.2">
      <c r="A926" s="24">
        <f t="shared" si="112"/>
        <v>922</v>
      </c>
      <c r="B926" s="39" t="s">
        <v>397</v>
      </c>
      <c r="C926" s="38" t="s">
        <v>895</v>
      </c>
      <c r="D926" s="38" t="s">
        <v>926</v>
      </c>
      <c r="E926" s="38" t="s">
        <v>1042</v>
      </c>
      <c r="F926" s="18" t="s">
        <v>1043</v>
      </c>
      <c r="G926" s="39" t="s">
        <v>25</v>
      </c>
      <c r="H926" s="18" t="s">
        <v>45</v>
      </c>
      <c r="I926" s="31">
        <v>539070</v>
      </c>
      <c r="J926" s="47">
        <v>501475</v>
      </c>
      <c r="K926" s="47">
        <v>501475</v>
      </c>
      <c r="L926" s="33"/>
      <c r="M926" s="33"/>
      <c r="N926" s="32">
        <f t="shared" si="113"/>
        <v>10731.564999999999</v>
      </c>
      <c r="O926" s="32"/>
      <c r="P926" s="34"/>
      <c r="Q926" s="34"/>
      <c r="R926" s="34"/>
      <c r="S926" s="35">
        <v>46021</v>
      </c>
      <c r="T926" s="46"/>
      <c r="U926" s="36"/>
      <c r="V926" s="46"/>
      <c r="W926" s="37"/>
    </row>
    <row r="927" spans="1:23" ht="30" customHeight="1" x14ac:dyDescent="0.2">
      <c r="A927" s="24">
        <f t="shared" si="112"/>
        <v>923</v>
      </c>
      <c r="B927" s="39" t="s">
        <v>397</v>
      </c>
      <c r="C927" s="38" t="s">
        <v>895</v>
      </c>
      <c r="D927" s="38" t="s">
        <v>926</v>
      </c>
      <c r="E927" s="38" t="s">
        <v>1042</v>
      </c>
      <c r="F927" s="18" t="s">
        <v>1043</v>
      </c>
      <c r="G927" s="39" t="s">
        <v>25</v>
      </c>
      <c r="H927" s="18" t="s">
        <v>47</v>
      </c>
      <c r="I927" s="31">
        <v>319827</v>
      </c>
      <c r="J927" s="47">
        <v>129955</v>
      </c>
      <c r="K927" s="47">
        <v>129955</v>
      </c>
      <c r="L927" s="33"/>
      <c r="M927" s="33"/>
      <c r="N927" s="32">
        <f t="shared" si="113"/>
        <v>2781.0369999999998</v>
      </c>
      <c r="O927" s="32"/>
      <c r="P927" s="34"/>
      <c r="Q927" s="34"/>
      <c r="R927" s="34"/>
      <c r="S927" s="35">
        <v>46021</v>
      </c>
      <c r="T927" s="46"/>
      <c r="U927" s="36"/>
      <c r="V927" s="46"/>
      <c r="W927" s="37"/>
    </row>
    <row r="928" spans="1:23" ht="30" customHeight="1" x14ac:dyDescent="0.2">
      <c r="A928" s="24">
        <f t="shared" si="112"/>
        <v>924</v>
      </c>
      <c r="B928" s="39" t="s">
        <v>397</v>
      </c>
      <c r="C928" s="38" t="s">
        <v>895</v>
      </c>
      <c r="D928" s="38" t="s">
        <v>926</v>
      </c>
      <c r="E928" s="38" t="s">
        <v>1042</v>
      </c>
      <c r="F928" s="18" t="s">
        <v>1043</v>
      </c>
      <c r="G928" s="39" t="s">
        <v>25</v>
      </c>
      <c r="H928" s="18" t="s">
        <v>96</v>
      </c>
      <c r="I928" s="31">
        <v>16908264</v>
      </c>
      <c r="J928" s="47">
        <v>8498000.6699999999</v>
      </c>
      <c r="K928" s="33">
        <v>3568208.7299999995</v>
      </c>
      <c r="L928" s="33">
        <v>4929791.9400000004</v>
      </c>
      <c r="M928" s="33">
        <v>4929791.9400000004</v>
      </c>
      <c r="N928" s="32">
        <f t="shared" si="113"/>
        <v>181857.21433799999</v>
      </c>
      <c r="O928" s="32"/>
      <c r="P928" s="34"/>
      <c r="Q928" s="34"/>
      <c r="R928" s="34"/>
      <c r="S928" s="35">
        <v>46021</v>
      </c>
      <c r="T928" s="46"/>
      <c r="U928" s="36"/>
      <c r="V928" s="74"/>
      <c r="W928" s="75"/>
    </row>
    <row r="929" spans="1:23" ht="30" customHeight="1" x14ac:dyDescent="0.2">
      <c r="A929" s="24">
        <f t="shared" si="112"/>
        <v>925</v>
      </c>
      <c r="B929" s="39" t="s">
        <v>397</v>
      </c>
      <c r="C929" s="38" t="s">
        <v>895</v>
      </c>
      <c r="D929" s="38" t="s">
        <v>926</v>
      </c>
      <c r="E929" s="38" t="s">
        <v>1042</v>
      </c>
      <c r="F929" s="18" t="s">
        <v>1043</v>
      </c>
      <c r="G929" s="39" t="s">
        <v>25</v>
      </c>
      <c r="H929" s="18" t="s">
        <v>37</v>
      </c>
      <c r="I929" s="31">
        <v>23408531.528979998</v>
      </c>
      <c r="J929" s="45">
        <v>26705577.789999999</v>
      </c>
      <c r="K929" s="33">
        <v>15548910.010000004</v>
      </c>
      <c r="L929" s="33">
        <v>11156667.779999999</v>
      </c>
      <c r="M929" s="33">
        <v>11156667.779999999</v>
      </c>
      <c r="N929" s="32">
        <f t="shared" si="113"/>
        <v>571499.36470599996</v>
      </c>
      <c r="O929" s="32"/>
      <c r="P929" s="34"/>
      <c r="Q929" s="34"/>
      <c r="R929" s="34"/>
      <c r="S929" s="35">
        <v>46021</v>
      </c>
      <c r="T929" s="46"/>
      <c r="U929" s="36"/>
      <c r="V929" s="74"/>
      <c r="W929" s="75"/>
    </row>
    <row r="930" spans="1:23" ht="30" customHeight="1" x14ac:dyDescent="0.2">
      <c r="A930" s="24">
        <f t="shared" si="112"/>
        <v>926</v>
      </c>
      <c r="B930" s="39" t="s">
        <v>397</v>
      </c>
      <c r="C930" s="38" t="s">
        <v>895</v>
      </c>
      <c r="D930" s="38" t="s">
        <v>926</v>
      </c>
      <c r="E930" s="38" t="s">
        <v>1042</v>
      </c>
      <c r="F930" s="18" t="s">
        <v>1043</v>
      </c>
      <c r="G930" s="39" t="s">
        <v>25</v>
      </c>
      <c r="H930" s="18" t="s">
        <v>79</v>
      </c>
      <c r="I930" s="31">
        <v>31520733.940000001</v>
      </c>
      <c r="J930" s="47">
        <v>8891962</v>
      </c>
      <c r="K930" s="33">
        <v>4299709</v>
      </c>
      <c r="L930" s="33">
        <v>4592253</v>
      </c>
      <c r="M930" s="33">
        <v>4592253</v>
      </c>
      <c r="N930" s="32">
        <f t="shared" si="113"/>
        <v>190287.98679999998</v>
      </c>
      <c r="O930" s="32"/>
      <c r="P930" s="34"/>
      <c r="Q930" s="34"/>
      <c r="R930" s="34"/>
      <c r="S930" s="35">
        <v>46021</v>
      </c>
      <c r="T930" s="46"/>
      <c r="U930" s="36"/>
      <c r="V930" s="74"/>
      <c r="W930" s="75"/>
    </row>
    <row r="931" spans="1:23" ht="30" customHeight="1" x14ac:dyDescent="0.2">
      <c r="A931" s="24">
        <f t="shared" si="112"/>
        <v>927</v>
      </c>
      <c r="B931" s="39" t="s">
        <v>397</v>
      </c>
      <c r="C931" s="38" t="s">
        <v>895</v>
      </c>
      <c r="D931" s="38" t="s">
        <v>926</v>
      </c>
      <c r="E931" s="38" t="s">
        <v>1042</v>
      </c>
      <c r="F931" s="18" t="s">
        <v>1043</v>
      </c>
      <c r="G931" s="39" t="s">
        <v>25</v>
      </c>
      <c r="H931" s="18" t="s">
        <v>78</v>
      </c>
      <c r="I931" s="31">
        <v>10531653.640000001</v>
      </c>
      <c r="J931" s="45">
        <v>7316864.3700000001</v>
      </c>
      <c r="K931" s="33">
        <v>2282909.1900000004</v>
      </c>
      <c r="L931" s="33">
        <v>5033955.18</v>
      </c>
      <c r="M931" s="33">
        <v>5033955.18</v>
      </c>
      <c r="N931" s="32">
        <f t="shared" si="113"/>
        <v>156580.89751799998</v>
      </c>
      <c r="O931" s="32"/>
      <c r="P931" s="34"/>
      <c r="Q931" s="34"/>
      <c r="R931" s="34"/>
      <c r="S931" s="35">
        <v>46021</v>
      </c>
      <c r="T931" s="46"/>
      <c r="U931" s="36"/>
      <c r="V931" s="74"/>
      <c r="W931" s="75"/>
    </row>
    <row r="932" spans="1:23" ht="30" customHeight="1" x14ac:dyDescent="0.2">
      <c r="A932" s="24">
        <f t="shared" si="112"/>
        <v>928</v>
      </c>
      <c r="B932" s="39" t="s">
        <v>397</v>
      </c>
      <c r="C932" s="38" t="s">
        <v>895</v>
      </c>
      <c r="D932" s="38" t="s">
        <v>926</v>
      </c>
      <c r="E932" s="38" t="s">
        <v>1044</v>
      </c>
      <c r="F932" s="18" t="s">
        <v>1045</v>
      </c>
      <c r="G932" s="39" t="s">
        <v>25</v>
      </c>
      <c r="H932" s="18" t="s">
        <v>96</v>
      </c>
      <c r="I932" s="31">
        <v>9926010</v>
      </c>
      <c r="J932" s="32">
        <f t="shared" si="117"/>
        <v>9926010</v>
      </c>
      <c r="K932" s="32">
        <f t="shared" si="118"/>
        <v>9926010</v>
      </c>
      <c r="L932" s="32">
        <f t="shared" si="119"/>
        <v>9926010</v>
      </c>
      <c r="M932" s="32"/>
      <c r="N932" s="32">
        <f t="shared" si="113"/>
        <v>212416.614</v>
      </c>
      <c r="O932" s="32"/>
      <c r="P932" s="34"/>
      <c r="Q932" s="34"/>
      <c r="R932" s="34"/>
      <c r="S932" s="35">
        <v>46021</v>
      </c>
      <c r="T932" s="46"/>
      <c r="U932" s="36"/>
      <c r="V932" s="46"/>
      <c r="W932" s="37"/>
    </row>
    <row r="933" spans="1:23" s="29" customFormat="1" ht="30" customHeight="1" x14ac:dyDescent="0.2">
      <c r="A933" s="24">
        <f t="shared" ref="A933:A996" si="120">A932+1</f>
        <v>929</v>
      </c>
      <c r="B933" s="24" t="s">
        <v>925</v>
      </c>
      <c r="C933" s="38" t="s">
        <v>895</v>
      </c>
      <c r="D933" s="30" t="s">
        <v>926</v>
      </c>
      <c r="E933" s="30" t="s">
        <v>1046</v>
      </c>
      <c r="F933" s="18" t="s">
        <v>1047</v>
      </c>
      <c r="G933" s="24" t="s">
        <v>25</v>
      </c>
      <c r="H933" s="25" t="s">
        <v>31</v>
      </c>
      <c r="I933" s="31">
        <v>2781488.93</v>
      </c>
      <c r="J933" s="42">
        <f t="shared" si="117"/>
        <v>2781488.93</v>
      </c>
      <c r="K933" s="32">
        <f t="shared" si="118"/>
        <v>2781488.93</v>
      </c>
      <c r="L933" s="32">
        <f t="shared" si="119"/>
        <v>2781488.93</v>
      </c>
      <c r="M933" s="32"/>
      <c r="N933" s="32"/>
      <c r="O933" s="32"/>
      <c r="P933" s="34"/>
      <c r="Q933" s="34"/>
      <c r="R933" s="34"/>
      <c r="S933" s="35">
        <v>46021</v>
      </c>
      <c r="T933" s="34"/>
      <c r="U933" s="36"/>
      <c r="V933" s="34"/>
      <c r="W933" s="37"/>
    </row>
    <row r="934" spans="1:23" s="29" customFormat="1" ht="30" customHeight="1" x14ac:dyDescent="0.2">
      <c r="A934" s="24">
        <f t="shared" si="120"/>
        <v>930</v>
      </c>
      <c r="B934" s="24" t="s">
        <v>933</v>
      </c>
      <c r="C934" s="38" t="s">
        <v>895</v>
      </c>
      <c r="D934" s="30" t="s">
        <v>926</v>
      </c>
      <c r="E934" s="30" t="s">
        <v>1048</v>
      </c>
      <c r="F934" s="18" t="s">
        <v>1049</v>
      </c>
      <c r="G934" s="24" t="s">
        <v>25</v>
      </c>
      <c r="H934" s="25" t="s">
        <v>70</v>
      </c>
      <c r="I934" s="31">
        <v>680220</v>
      </c>
      <c r="J934" s="43">
        <f t="shared" si="117"/>
        <v>680220</v>
      </c>
      <c r="K934" s="43">
        <f t="shared" si="118"/>
        <v>680220</v>
      </c>
      <c r="L934" s="32">
        <f t="shared" si="119"/>
        <v>680220</v>
      </c>
      <c r="M934" s="43"/>
      <c r="N934" s="43"/>
      <c r="O934" s="32"/>
      <c r="P934" s="34"/>
      <c r="Q934" s="34"/>
      <c r="R934" s="34"/>
      <c r="S934" s="35">
        <v>46021</v>
      </c>
      <c r="T934" s="34"/>
      <c r="U934" s="36"/>
      <c r="V934" s="34"/>
      <c r="W934" s="37"/>
    </row>
    <row r="935" spans="1:23" ht="30" customHeight="1" x14ac:dyDescent="0.2">
      <c r="A935" s="24">
        <f t="shared" si="120"/>
        <v>931</v>
      </c>
      <c r="B935" s="39" t="s">
        <v>397</v>
      </c>
      <c r="C935" s="38" t="s">
        <v>895</v>
      </c>
      <c r="D935" s="38" t="s">
        <v>926</v>
      </c>
      <c r="E935" s="38" t="s">
        <v>1050</v>
      </c>
      <c r="F935" s="18" t="s">
        <v>1051</v>
      </c>
      <c r="G935" s="39" t="s">
        <v>25</v>
      </c>
      <c r="H935" s="18" t="s">
        <v>37</v>
      </c>
      <c r="I935" s="31">
        <v>139095409.22</v>
      </c>
      <c r="J935" s="32">
        <f t="shared" ref="J935:J936" si="121">M935+K935</f>
        <v>139095409.22</v>
      </c>
      <c r="K935" s="32">
        <f t="shared" si="118"/>
        <v>69547704.609999999</v>
      </c>
      <c r="L935" s="32">
        <v>69547704.609999999</v>
      </c>
      <c r="M935" s="32">
        <v>69547704.609999999</v>
      </c>
      <c r="N935" s="32">
        <f t="shared" si="113"/>
        <v>2976641.7573079998</v>
      </c>
      <c r="O935" s="32"/>
      <c r="P935" s="34"/>
      <c r="Q935" s="34"/>
      <c r="R935" s="34"/>
      <c r="S935" s="35">
        <v>46021</v>
      </c>
      <c r="T935" s="46"/>
      <c r="U935" s="36"/>
      <c r="V935" s="74"/>
      <c r="W935" s="75"/>
    </row>
    <row r="936" spans="1:23" ht="30" customHeight="1" x14ac:dyDescent="0.2">
      <c r="A936" s="24">
        <f t="shared" si="120"/>
        <v>932</v>
      </c>
      <c r="B936" s="39" t="s">
        <v>397</v>
      </c>
      <c r="C936" s="38" t="s">
        <v>895</v>
      </c>
      <c r="D936" s="38" t="s">
        <v>926</v>
      </c>
      <c r="E936" s="38" t="s">
        <v>1050</v>
      </c>
      <c r="F936" s="18" t="s">
        <v>1051</v>
      </c>
      <c r="G936" s="39" t="s">
        <v>25</v>
      </c>
      <c r="H936" s="18" t="s">
        <v>79</v>
      </c>
      <c r="I936" s="31">
        <v>1414564.59</v>
      </c>
      <c r="J936" s="32">
        <f t="shared" si="121"/>
        <v>1445642.55</v>
      </c>
      <c r="K936" s="32">
        <v>738360.26</v>
      </c>
      <c r="L936" s="32">
        <v>707282.3</v>
      </c>
      <c r="M936" s="32">
        <v>707282.29</v>
      </c>
      <c r="N936" s="32">
        <f t="shared" si="113"/>
        <v>30936.75057</v>
      </c>
      <c r="O936" s="32"/>
      <c r="P936" s="34"/>
      <c r="Q936" s="34"/>
      <c r="R936" s="34"/>
      <c r="S936" s="35">
        <v>46021</v>
      </c>
      <c r="T936" s="46"/>
      <c r="U936" s="36"/>
      <c r="V936" s="74"/>
      <c r="W936" s="75"/>
    </row>
    <row r="937" spans="1:23" ht="30" customHeight="1" x14ac:dyDescent="0.2">
      <c r="A937" s="24">
        <f t="shared" si="120"/>
        <v>933</v>
      </c>
      <c r="B937" s="39" t="s">
        <v>397</v>
      </c>
      <c r="C937" s="38" t="s">
        <v>895</v>
      </c>
      <c r="D937" s="38" t="s">
        <v>926</v>
      </c>
      <c r="E937" s="38" t="s">
        <v>1050</v>
      </c>
      <c r="F937" s="18" t="s">
        <v>1051</v>
      </c>
      <c r="G937" s="39" t="s">
        <v>25</v>
      </c>
      <c r="H937" s="18" t="s">
        <v>96</v>
      </c>
      <c r="I937" s="31">
        <v>22495422.699999999</v>
      </c>
      <c r="J937" s="32">
        <f t="shared" ref="J937:J1000" si="122">IF(P937&gt;0,P937,L937)</f>
        <v>22495422.699999999</v>
      </c>
      <c r="K937" s="32">
        <v>11247711.35</v>
      </c>
      <c r="L937" s="32">
        <f t="shared" si="119"/>
        <v>22495422.699999999</v>
      </c>
      <c r="M937" s="32">
        <v>11247711.35</v>
      </c>
      <c r="N937" s="32">
        <f t="shared" si="113"/>
        <v>481402.04577999999</v>
      </c>
      <c r="O937" s="32"/>
      <c r="P937" s="34"/>
      <c r="Q937" s="34"/>
      <c r="R937" s="34"/>
      <c r="S937" s="35">
        <v>46021</v>
      </c>
      <c r="T937" s="46"/>
      <c r="U937" s="36"/>
      <c r="V937" s="74"/>
      <c r="W937" s="75"/>
    </row>
    <row r="938" spans="1:23" ht="30" customHeight="1" x14ac:dyDescent="0.2">
      <c r="A938" s="24">
        <f t="shared" si="120"/>
        <v>934</v>
      </c>
      <c r="B938" s="39" t="s">
        <v>397</v>
      </c>
      <c r="C938" s="38" t="s">
        <v>895</v>
      </c>
      <c r="D938" s="38" t="s">
        <v>926</v>
      </c>
      <c r="E938" s="38" t="s">
        <v>1052</v>
      </c>
      <c r="F938" s="18" t="s">
        <v>1053</v>
      </c>
      <c r="G938" s="39" t="s">
        <v>25</v>
      </c>
      <c r="H938" s="18" t="s">
        <v>26</v>
      </c>
      <c r="I938" s="31">
        <v>3340394</v>
      </c>
      <c r="J938" s="47">
        <v>1951401.49</v>
      </c>
      <c r="K938" s="47">
        <v>1951401.49</v>
      </c>
      <c r="L938" s="33"/>
      <c r="M938" s="33"/>
      <c r="N938" s="32">
        <f t="shared" si="113"/>
        <v>41759.991885999996</v>
      </c>
      <c r="O938" s="32"/>
      <c r="P938" s="34"/>
      <c r="Q938" s="34"/>
      <c r="R938" s="34"/>
      <c r="S938" s="35">
        <v>46021</v>
      </c>
      <c r="T938" s="46"/>
      <c r="U938" s="36"/>
      <c r="V938" s="46"/>
      <c r="W938" s="37"/>
    </row>
    <row r="939" spans="1:23" ht="30" customHeight="1" x14ac:dyDescent="0.2">
      <c r="A939" s="24">
        <f t="shared" si="120"/>
        <v>935</v>
      </c>
      <c r="B939" s="39" t="s">
        <v>397</v>
      </c>
      <c r="C939" s="38" t="s">
        <v>895</v>
      </c>
      <c r="D939" s="38" t="s">
        <v>926</v>
      </c>
      <c r="E939" s="38" t="s">
        <v>1054</v>
      </c>
      <c r="F939" s="18" t="s">
        <v>1055</v>
      </c>
      <c r="G939" s="39" t="s">
        <v>25</v>
      </c>
      <c r="H939" s="18" t="s">
        <v>26</v>
      </c>
      <c r="I939" s="31">
        <v>1407122</v>
      </c>
      <c r="J939" s="47">
        <v>852633.43</v>
      </c>
      <c r="K939" s="47">
        <v>852633.43</v>
      </c>
      <c r="L939" s="33"/>
      <c r="M939" s="33"/>
      <c r="N939" s="32">
        <f t="shared" ref="N939:N945" si="123">J939*0.0214</f>
        <v>18246.355402000001</v>
      </c>
      <c r="O939" s="32"/>
      <c r="P939" s="34"/>
      <c r="Q939" s="34"/>
      <c r="R939" s="34"/>
      <c r="S939" s="35">
        <v>46021</v>
      </c>
      <c r="T939" s="46"/>
      <c r="U939" s="36"/>
      <c r="V939" s="46"/>
      <c r="W939" s="37"/>
    </row>
    <row r="940" spans="1:23" ht="30" customHeight="1" x14ac:dyDescent="0.2">
      <c r="A940" s="24">
        <f t="shared" si="120"/>
        <v>936</v>
      </c>
      <c r="B940" s="24" t="s">
        <v>933</v>
      </c>
      <c r="C940" s="38" t="s">
        <v>895</v>
      </c>
      <c r="D940" s="38" t="s">
        <v>926</v>
      </c>
      <c r="E940" s="38" t="s">
        <v>1056</v>
      </c>
      <c r="F940" s="18" t="s">
        <v>1057</v>
      </c>
      <c r="G940" s="39" t="s">
        <v>25</v>
      </c>
      <c r="H940" s="25" t="s">
        <v>96</v>
      </c>
      <c r="I940" s="31"/>
      <c r="J940" s="43">
        <v>24277526.582399998</v>
      </c>
      <c r="K940" s="43">
        <v>24277526.582399998</v>
      </c>
      <c r="L940" s="32"/>
      <c r="M940" s="43"/>
      <c r="N940" s="43">
        <f t="shared" si="123"/>
        <v>519539.06886335992</v>
      </c>
      <c r="O940" s="32"/>
      <c r="P940" s="34"/>
      <c r="Q940" s="34"/>
      <c r="R940" s="34"/>
      <c r="S940" s="35">
        <v>46021</v>
      </c>
      <c r="T940" s="46"/>
      <c r="U940" s="36"/>
      <c r="V940" s="46"/>
      <c r="W940" s="37"/>
    </row>
    <row r="941" spans="1:23" ht="30" customHeight="1" x14ac:dyDescent="0.2">
      <c r="A941" s="24">
        <f t="shared" si="120"/>
        <v>937</v>
      </c>
      <c r="B941" s="24" t="s">
        <v>933</v>
      </c>
      <c r="C941" s="38" t="s">
        <v>895</v>
      </c>
      <c r="D941" s="38" t="s">
        <v>926</v>
      </c>
      <c r="E941" s="38" t="s">
        <v>1056</v>
      </c>
      <c r="F941" s="18" t="s">
        <v>1057</v>
      </c>
      <c r="G941" s="39" t="s">
        <v>25</v>
      </c>
      <c r="H941" s="25" t="s">
        <v>78</v>
      </c>
      <c r="I941" s="31"/>
      <c r="J941" s="43">
        <v>6520637.5610688003</v>
      </c>
      <c r="K941" s="43">
        <v>6520637.5610688003</v>
      </c>
      <c r="L941" s="32"/>
      <c r="M941" s="43"/>
      <c r="N941" s="43">
        <f t="shared" si="123"/>
        <v>139541.64380687231</v>
      </c>
      <c r="O941" s="32"/>
      <c r="P941" s="34"/>
      <c r="Q941" s="34"/>
      <c r="R941" s="34"/>
      <c r="S941" s="35">
        <v>46021</v>
      </c>
      <c r="T941" s="46"/>
      <c r="U941" s="36"/>
      <c r="V941" s="46"/>
      <c r="W941" s="37"/>
    </row>
    <row r="942" spans="1:23" ht="30" customHeight="1" x14ac:dyDescent="0.2">
      <c r="A942" s="24">
        <f t="shared" si="120"/>
        <v>938</v>
      </c>
      <c r="B942" s="24" t="s">
        <v>933</v>
      </c>
      <c r="C942" s="38" t="s">
        <v>895</v>
      </c>
      <c r="D942" s="38" t="s">
        <v>926</v>
      </c>
      <c r="E942" s="38" t="s">
        <v>1056</v>
      </c>
      <c r="F942" s="18" t="s">
        <v>1057</v>
      </c>
      <c r="G942" s="39" t="s">
        <v>25</v>
      </c>
      <c r="H942" s="25" t="s">
        <v>37</v>
      </c>
      <c r="I942" s="31"/>
      <c r="J942" s="43">
        <v>71117495.804159999</v>
      </c>
      <c r="K942" s="43">
        <v>71117495.804159999</v>
      </c>
      <c r="L942" s="32"/>
      <c r="M942" s="43"/>
      <c r="N942" s="43">
        <f t="shared" si="123"/>
        <v>1521914.4102090239</v>
      </c>
      <c r="O942" s="32"/>
      <c r="P942" s="34"/>
      <c r="Q942" s="34"/>
      <c r="R942" s="34"/>
      <c r="S942" s="35">
        <v>46021</v>
      </c>
      <c r="T942" s="46"/>
      <c r="U942" s="36"/>
      <c r="V942" s="46"/>
      <c r="W942" s="37"/>
    </row>
    <row r="943" spans="1:23" ht="30" customHeight="1" x14ac:dyDescent="0.2">
      <c r="A943" s="24">
        <f t="shared" si="120"/>
        <v>939</v>
      </c>
      <c r="B943" s="24" t="s">
        <v>933</v>
      </c>
      <c r="C943" s="38" t="s">
        <v>895</v>
      </c>
      <c r="D943" s="38" t="s">
        <v>926</v>
      </c>
      <c r="E943" s="38" t="s">
        <v>1056</v>
      </c>
      <c r="F943" s="18" t="s">
        <v>1057</v>
      </c>
      <c r="G943" s="39" t="s">
        <v>25</v>
      </c>
      <c r="H943" s="25" t="s">
        <v>79</v>
      </c>
      <c r="I943" s="31"/>
      <c r="J943" s="43">
        <v>126177432.38002655</v>
      </c>
      <c r="K943" s="43">
        <v>126177432.38002655</v>
      </c>
      <c r="L943" s="32"/>
      <c r="M943" s="43"/>
      <c r="N943" s="43">
        <f t="shared" si="123"/>
        <v>2700197.0529325679</v>
      </c>
      <c r="O943" s="32"/>
      <c r="P943" s="34"/>
      <c r="Q943" s="34"/>
      <c r="R943" s="34"/>
      <c r="S943" s="35">
        <v>46021</v>
      </c>
      <c r="T943" s="46"/>
      <c r="U943" s="36"/>
      <c r="V943" s="46"/>
      <c r="W943" s="37"/>
    </row>
    <row r="944" spans="1:23" ht="30" customHeight="1" x14ac:dyDescent="0.2">
      <c r="A944" s="24">
        <f t="shared" si="120"/>
        <v>940</v>
      </c>
      <c r="B944" s="39" t="s">
        <v>397</v>
      </c>
      <c r="C944" s="38" t="s">
        <v>895</v>
      </c>
      <c r="D944" s="38" t="s">
        <v>926</v>
      </c>
      <c r="E944" s="38" t="s">
        <v>1058</v>
      </c>
      <c r="F944" s="18" t="s">
        <v>1059</v>
      </c>
      <c r="G944" s="39" t="s">
        <v>25</v>
      </c>
      <c r="H944" s="18" t="s">
        <v>26</v>
      </c>
      <c r="I944" s="31">
        <v>6897438</v>
      </c>
      <c r="J944" s="32">
        <f t="shared" si="122"/>
        <v>6897438</v>
      </c>
      <c r="K944" s="32">
        <f t="shared" si="118"/>
        <v>6897438</v>
      </c>
      <c r="L944" s="32">
        <f t="shared" si="119"/>
        <v>6897438</v>
      </c>
      <c r="M944" s="32"/>
      <c r="N944" s="32">
        <f t="shared" si="123"/>
        <v>147605.17319999999</v>
      </c>
      <c r="O944" s="32"/>
      <c r="P944" s="34"/>
      <c r="Q944" s="34"/>
      <c r="R944" s="34"/>
      <c r="S944" s="35">
        <v>46021</v>
      </c>
      <c r="T944" s="46"/>
      <c r="U944" s="36"/>
      <c r="V944" s="46"/>
      <c r="W944" s="37"/>
    </row>
    <row r="945" spans="1:23" ht="30" customHeight="1" x14ac:dyDescent="0.2">
      <c r="A945" s="24">
        <f t="shared" si="120"/>
        <v>941</v>
      </c>
      <c r="B945" s="39" t="s">
        <v>397</v>
      </c>
      <c r="C945" s="38" t="s">
        <v>895</v>
      </c>
      <c r="D945" s="38" t="s">
        <v>926</v>
      </c>
      <c r="E945" s="38" t="s">
        <v>1058</v>
      </c>
      <c r="F945" s="18" t="s">
        <v>1059</v>
      </c>
      <c r="G945" s="39" t="s">
        <v>25</v>
      </c>
      <c r="H945" s="18" t="s">
        <v>96</v>
      </c>
      <c r="I945" s="31">
        <v>27656640</v>
      </c>
      <c r="J945" s="32">
        <f t="shared" si="122"/>
        <v>27656640</v>
      </c>
      <c r="K945" s="32">
        <f t="shared" si="118"/>
        <v>27656640</v>
      </c>
      <c r="L945" s="32">
        <f t="shared" si="119"/>
        <v>27656640</v>
      </c>
      <c r="M945" s="32"/>
      <c r="N945" s="32">
        <f t="shared" si="123"/>
        <v>591852.09600000002</v>
      </c>
      <c r="O945" s="32"/>
      <c r="P945" s="34"/>
      <c r="Q945" s="34"/>
      <c r="R945" s="34"/>
      <c r="S945" s="35">
        <v>46021</v>
      </c>
      <c r="T945" s="46"/>
      <c r="U945" s="36"/>
      <c r="V945" s="46"/>
      <c r="W945" s="37"/>
    </row>
    <row r="946" spans="1:23" s="29" customFormat="1" ht="30" customHeight="1" x14ac:dyDescent="0.2">
      <c r="A946" s="24">
        <f t="shared" si="120"/>
        <v>942</v>
      </c>
      <c r="B946" s="24" t="s">
        <v>933</v>
      </c>
      <c r="C946" s="38" t="s">
        <v>895</v>
      </c>
      <c r="D946" s="30" t="s">
        <v>926</v>
      </c>
      <c r="E946" s="30" t="s">
        <v>1060</v>
      </c>
      <c r="F946" s="18" t="s">
        <v>1061</v>
      </c>
      <c r="G946" s="24" t="s">
        <v>25</v>
      </c>
      <c r="H946" s="25" t="s">
        <v>70</v>
      </c>
      <c r="I946" s="31">
        <v>195300</v>
      </c>
      <c r="J946" s="43">
        <f t="shared" si="122"/>
        <v>195300</v>
      </c>
      <c r="K946" s="43">
        <f t="shared" si="118"/>
        <v>195300</v>
      </c>
      <c r="L946" s="32">
        <f t="shared" si="119"/>
        <v>195300</v>
      </c>
      <c r="M946" s="43"/>
      <c r="N946" s="43"/>
      <c r="O946" s="32"/>
      <c r="P946" s="34"/>
      <c r="Q946" s="34"/>
      <c r="R946" s="34"/>
      <c r="S946" s="35">
        <v>46021</v>
      </c>
      <c r="T946" s="34"/>
      <c r="U946" s="36"/>
      <c r="V946" s="34"/>
      <c r="W946" s="37"/>
    </row>
    <row r="947" spans="1:23" s="29" customFormat="1" ht="30" customHeight="1" x14ac:dyDescent="0.2">
      <c r="A947" s="24">
        <f t="shared" si="120"/>
        <v>943</v>
      </c>
      <c r="B947" s="24" t="s">
        <v>933</v>
      </c>
      <c r="C947" s="38" t="s">
        <v>895</v>
      </c>
      <c r="D947" s="30" t="s">
        <v>926</v>
      </c>
      <c r="E947" s="30" t="s">
        <v>1062</v>
      </c>
      <c r="F947" s="18" t="s">
        <v>1063</v>
      </c>
      <c r="G947" s="39" t="s">
        <v>25</v>
      </c>
      <c r="H947" s="25" t="s">
        <v>96</v>
      </c>
      <c r="I947" s="31"/>
      <c r="J947" s="43">
        <v>36118601.154791996</v>
      </c>
      <c r="K947" s="43">
        <v>36118601.154791996</v>
      </c>
      <c r="L947" s="32"/>
      <c r="M947" s="43"/>
      <c r="N947" s="43">
        <f t="shared" ref="N947:N948" si="124">K947*0.0214</f>
        <v>772938.06471254863</v>
      </c>
      <c r="O947" s="32"/>
      <c r="P947" s="34"/>
      <c r="Q947" s="34"/>
      <c r="R947" s="34"/>
      <c r="S947" s="35">
        <v>46021</v>
      </c>
      <c r="T947" s="34"/>
      <c r="U947" s="36"/>
      <c r="V947" s="34"/>
      <c r="W947" s="37"/>
    </row>
    <row r="948" spans="1:23" s="29" customFormat="1" ht="30" customHeight="1" x14ac:dyDescent="0.2">
      <c r="A948" s="24">
        <f t="shared" si="120"/>
        <v>944</v>
      </c>
      <c r="B948" s="24" t="s">
        <v>933</v>
      </c>
      <c r="C948" s="38" t="s">
        <v>895</v>
      </c>
      <c r="D948" s="30" t="s">
        <v>926</v>
      </c>
      <c r="E948" s="30" t="s">
        <v>1062</v>
      </c>
      <c r="F948" s="18" t="s">
        <v>1063</v>
      </c>
      <c r="G948" s="39" t="s">
        <v>25</v>
      </c>
      <c r="H948" s="25" t="s">
        <v>37</v>
      </c>
      <c r="I948" s="31"/>
      <c r="J948" s="43">
        <v>35319410.175816</v>
      </c>
      <c r="K948" s="43">
        <v>35319410.175816</v>
      </c>
      <c r="L948" s="32"/>
      <c r="M948" s="43"/>
      <c r="N948" s="43">
        <f t="shared" si="124"/>
        <v>755835.37776246236</v>
      </c>
      <c r="O948" s="32"/>
      <c r="P948" s="34"/>
      <c r="Q948" s="34"/>
      <c r="R948" s="34"/>
      <c r="S948" s="35">
        <v>46021</v>
      </c>
      <c r="T948" s="34"/>
      <c r="U948" s="36"/>
      <c r="V948" s="34"/>
      <c r="W948" s="37"/>
    </row>
    <row r="949" spans="1:23" ht="30" customHeight="1" x14ac:dyDescent="0.2">
      <c r="A949" s="24">
        <f t="shared" si="120"/>
        <v>945</v>
      </c>
      <c r="B949" s="39" t="s">
        <v>397</v>
      </c>
      <c r="C949" s="38" t="s">
        <v>895</v>
      </c>
      <c r="D949" s="38" t="s">
        <v>926</v>
      </c>
      <c r="E949" s="38" t="s">
        <v>1064</v>
      </c>
      <c r="F949" s="18" t="s">
        <v>1065</v>
      </c>
      <c r="G949" s="39" t="s">
        <v>25</v>
      </c>
      <c r="H949" s="18" t="s">
        <v>96</v>
      </c>
      <c r="I949" s="31">
        <v>33837480</v>
      </c>
      <c r="J949" s="47">
        <v>12867966.029999999</v>
      </c>
      <c r="K949" s="33">
        <v>-8496581.8600000013</v>
      </c>
      <c r="L949" s="33">
        <v>21364547.890000001</v>
      </c>
      <c r="M949" s="33">
        <v>21364547.890000001</v>
      </c>
      <c r="N949" s="32">
        <f t="shared" ref="N949:N999" si="125">J949*0.0214</f>
        <v>275374.47304199997</v>
      </c>
      <c r="O949" s="32"/>
      <c r="P949" s="34"/>
      <c r="Q949" s="34"/>
      <c r="R949" s="34"/>
      <c r="S949" s="35">
        <v>46021</v>
      </c>
      <c r="T949" s="46"/>
      <c r="U949" s="36"/>
      <c r="V949" s="74"/>
      <c r="W949" s="75"/>
    </row>
    <row r="950" spans="1:23" ht="30" customHeight="1" x14ac:dyDescent="0.2">
      <c r="A950" s="24">
        <f t="shared" si="120"/>
        <v>946</v>
      </c>
      <c r="B950" s="39" t="s">
        <v>397</v>
      </c>
      <c r="C950" s="38" t="s">
        <v>895</v>
      </c>
      <c r="D950" s="38" t="s">
        <v>926</v>
      </c>
      <c r="E950" s="38" t="s">
        <v>1064</v>
      </c>
      <c r="F950" s="18" t="s">
        <v>1065</v>
      </c>
      <c r="G950" s="39" t="s">
        <v>25</v>
      </c>
      <c r="H950" s="18" t="s">
        <v>78</v>
      </c>
      <c r="I950" s="31">
        <v>27481148</v>
      </c>
      <c r="J950" s="45">
        <v>27743167.91</v>
      </c>
      <c r="K950" s="33">
        <v>14088343.02</v>
      </c>
      <c r="L950" s="33">
        <v>13654824.890000001</v>
      </c>
      <c r="M950" s="33">
        <v>13654824.890000001</v>
      </c>
      <c r="N950" s="32">
        <f t="shared" si="125"/>
        <v>593703.79327399994</v>
      </c>
      <c r="O950" s="32"/>
      <c r="P950" s="34"/>
      <c r="Q950" s="34"/>
      <c r="R950" s="34"/>
      <c r="S950" s="35">
        <v>46021</v>
      </c>
      <c r="T950" s="46"/>
      <c r="U950" s="36"/>
      <c r="V950" s="74"/>
      <c r="W950" s="75"/>
    </row>
    <row r="951" spans="1:23" s="29" customFormat="1" ht="30" customHeight="1" x14ac:dyDescent="0.2">
      <c r="A951" s="24">
        <f t="shared" si="120"/>
        <v>947</v>
      </c>
      <c r="B951" s="24">
        <v>2025</v>
      </c>
      <c r="C951" s="38" t="s">
        <v>895</v>
      </c>
      <c r="D951" s="30" t="s">
        <v>926</v>
      </c>
      <c r="E951" s="38" t="s">
        <v>1066</v>
      </c>
      <c r="F951" s="18" t="s">
        <v>1067</v>
      </c>
      <c r="G951" s="39" t="s">
        <v>25</v>
      </c>
      <c r="H951" s="18" t="s">
        <v>96</v>
      </c>
      <c r="I951" s="31">
        <v>8777658</v>
      </c>
      <c r="J951" s="43">
        <v>9686531.8200000003</v>
      </c>
      <c r="K951" s="44">
        <f>J951-M951</f>
        <v>6110238.4500000002</v>
      </c>
      <c r="L951" s="32">
        <f t="shared" si="119"/>
        <v>8777658</v>
      </c>
      <c r="M951" s="62">
        <v>3576293.37</v>
      </c>
      <c r="N951" s="43">
        <f t="shared" si="125"/>
        <v>207291.780948</v>
      </c>
      <c r="O951" s="32"/>
      <c r="P951" s="42">
        <f t="shared" ref="P951:P988" si="126">L951/2.5</f>
        <v>3511063.2</v>
      </c>
      <c r="Q951" s="34"/>
      <c r="R951" s="34"/>
      <c r="S951" s="35">
        <v>46021</v>
      </c>
      <c r="T951" s="42"/>
      <c r="U951" s="36"/>
      <c r="V951" s="34"/>
      <c r="W951" s="37"/>
    </row>
    <row r="952" spans="1:23" s="29" customFormat="1" ht="30" customHeight="1" x14ac:dyDescent="0.2">
      <c r="A952" s="24">
        <f t="shared" si="120"/>
        <v>948</v>
      </c>
      <c r="B952" s="24">
        <v>2025</v>
      </c>
      <c r="C952" s="38" t="s">
        <v>895</v>
      </c>
      <c r="D952" s="30" t="s">
        <v>926</v>
      </c>
      <c r="E952" s="38" t="s">
        <v>1068</v>
      </c>
      <c r="F952" s="18" t="s">
        <v>1069</v>
      </c>
      <c r="G952" s="39" t="s">
        <v>25</v>
      </c>
      <c r="H952" s="18" t="s">
        <v>34</v>
      </c>
      <c r="I952" s="31">
        <v>209728</v>
      </c>
      <c r="J952" s="43">
        <v>231444.08</v>
      </c>
      <c r="K952" s="44">
        <v>231444.08</v>
      </c>
      <c r="L952" s="32">
        <f t="shared" si="119"/>
        <v>209728</v>
      </c>
      <c r="M952" s="43"/>
      <c r="N952" s="43"/>
      <c r="O952" s="32"/>
      <c r="P952" s="42">
        <f t="shared" si="126"/>
        <v>83891.199999999997</v>
      </c>
      <c r="Q952" s="34"/>
      <c r="R952" s="34"/>
      <c r="S952" s="35">
        <v>46021</v>
      </c>
      <c r="T952" s="42"/>
      <c r="U952" s="36"/>
      <c r="V952" s="34"/>
      <c r="W952" s="37"/>
    </row>
    <row r="953" spans="1:23" s="29" customFormat="1" ht="30" customHeight="1" x14ac:dyDescent="0.2">
      <c r="A953" s="24">
        <f t="shared" si="120"/>
        <v>949</v>
      </c>
      <c r="B953" s="24">
        <v>2025</v>
      </c>
      <c r="C953" s="38" t="s">
        <v>895</v>
      </c>
      <c r="D953" s="30" t="s">
        <v>926</v>
      </c>
      <c r="E953" s="30" t="s">
        <v>1070</v>
      </c>
      <c r="F953" s="18" t="s">
        <v>1071</v>
      </c>
      <c r="G953" s="24" t="s">
        <v>25</v>
      </c>
      <c r="H953" s="18" t="s">
        <v>70</v>
      </c>
      <c r="I953" s="31">
        <v>555436</v>
      </c>
      <c r="J953" s="43">
        <v>612948.06999999995</v>
      </c>
      <c r="K953" s="44">
        <v>612948.06999999995</v>
      </c>
      <c r="L953" s="32">
        <f t="shared" si="119"/>
        <v>555436</v>
      </c>
      <c r="M953" s="43"/>
      <c r="N953" s="43"/>
      <c r="O953" s="32"/>
      <c r="P953" s="42">
        <f t="shared" si="126"/>
        <v>222174.4</v>
      </c>
      <c r="Q953" s="34"/>
      <c r="R953" s="34"/>
      <c r="S953" s="35">
        <v>46021</v>
      </c>
      <c r="T953" s="42"/>
      <c r="U953" s="36"/>
      <c r="V953" s="34"/>
      <c r="W953" s="37"/>
    </row>
    <row r="954" spans="1:23" s="29" customFormat="1" ht="30" customHeight="1" x14ac:dyDescent="0.2">
      <c r="A954" s="24">
        <f t="shared" si="120"/>
        <v>950</v>
      </c>
      <c r="B954" s="24">
        <v>2025</v>
      </c>
      <c r="C954" s="38" t="s">
        <v>895</v>
      </c>
      <c r="D954" s="30" t="s">
        <v>926</v>
      </c>
      <c r="E954" s="30" t="s">
        <v>1070</v>
      </c>
      <c r="F954" s="18" t="s">
        <v>1071</v>
      </c>
      <c r="G954" s="24" t="s">
        <v>25</v>
      </c>
      <c r="H954" s="18" t="s">
        <v>129</v>
      </c>
      <c r="I954" s="31">
        <v>555436</v>
      </c>
      <c r="J954" s="43">
        <v>612948.06999999995</v>
      </c>
      <c r="K954" s="44">
        <v>612948.06999999995</v>
      </c>
      <c r="L954" s="32">
        <f t="shared" si="119"/>
        <v>555436</v>
      </c>
      <c r="M954" s="43"/>
      <c r="N954" s="43"/>
      <c r="O954" s="32"/>
      <c r="P954" s="42">
        <f t="shared" si="126"/>
        <v>222174.4</v>
      </c>
      <c r="Q954" s="34"/>
      <c r="R954" s="34"/>
      <c r="S954" s="35">
        <v>46021</v>
      </c>
      <c r="T954" s="42"/>
      <c r="U954" s="36"/>
      <c r="V954" s="34"/>
      <c r="W954" s="37"/>
    </row>
    <row r="955" spans="1:23" s="29" customFormat="1" ht="30" customHeight="1" x14ac:dyDescent="0.2">
      <c r="A955" s="24">
        <f t="shared" si="120"/>
        <v>951</v>
      </c>
      <c r="B955" s="24" t="s">
        <v>933</v>
      </c>
      <c r="C955" s="38" t="s">
        <v>895</v>
      </c>
      <c r="D955" s="30" t="s">
        <v>926</v>
      </c>
      <c r="E955" s="30" t="s">
        <v>1072</v>
      </c>
      <c r="F955" s="18" t="s">
        <v>1073</v>
      </c>
      <c r="G955" s="24" t="s">
        <v>25</v>
      </c>
      <c r="H955" s="25" t="s">
        <v>26</v>
      </c>
      <c r="I955" s="31">
        <v>778837</v>
      </c>
      <c r="J955" s="43">
        <f t="shared" si="122"/>
        <v>778837</v>
      </c>
      <c r="K955" s="43">
        <f t="shared" si="118"/>
        <v>778837</v>
      </c>
      <c r="L955" s="32">
        <f t="shared" si="119"/>
        <v>778837</v>
      </c>
      <c r="M955" s="43"/>
      <c r="N955" s="43">
        <f t="shared" si="125"/>
        <v>16667.111799999999</v>
      </c>
      <c r="O955" s="32"/>
      <c r="P955" s="34"/>
      <c r="Q955" s="34"/>
      <c r="R955" s="34"/>
      <c r="S955" s="35">
        <v>46021</v>
      </c>
      <c r="T955" s="34"/>
      <c r="U955" s="36"/>
      <c r="V955" s="34"/>
      <c r="W955" s="37"/>
    </row>
    <row r="956" spans="1:23" s="29" customFormat="1" ht="30" customHeight="1" x14ac:dyDescent="0.2">
      <c r="A956" s="24">
        <f t="shared" si="120"/>
        <v>952</v>
      </c>
      <c r="B956" s="24">
        <v>2025</v>
      </c>
      <c r="C956" s="38" t="s">
        <v>895</v>
      </c>
      <c r="D956" s="30" t="s">
        <v>926</v>
      </c>
      <c r="E956" s="38" t="s">
        <v>1074</v>
      </c>
      <c r="F956" s="18" t="s">
        <v>1075</v>
      </c>
      <c r="G956" s="39" t="s">
        <v>25</v>
      </c>
      <c r="H956" s="18" t="s">
        <v>70</v>
      </c>
      <c r="I956" s="31">
        <v>487957</v>
      </c>
      <c r="J956" s="43">
        <v>538482.02</v>
      </c>
      <c r="K956" s="44">
        <v>538482.02</v>
      </c>
      <c r="L956" s="32">
        <f t="shared" si="119"/>
        <v>487957</v>
      </c>
      <c r="M956" s="43"/>
      <c r="N956" s="43"/>
      <c r="O956" s="32"/>
      <c r="P956" s="42">
        <f t="shared" si="126"/>
        <v>195182.8</v>
      </c>
      <c r="Q956" s="34"/>
      <c r="R956" s="34"/>
      <c r="S956" s="35">
        <v>46021</v>
      </c>
      <c r="T956" s="42"/>
      <c r="U956" s="36"/>
      <c r="V956" s="34"/>
      <c r="W956" s="37"/>
    </row>
    <row r="957" spans="1:23" s="29" customFormat="1" ht="30" customHeight="1" x14ac:dyDescent="0.2">
      <c r="A957" s="24">
        <f t="shared" si="120"/>
        <v>953</v>
      </c>
      <c r="B957" s="24">
        <v>2025</v>
      </c>
      <c r="C957" s="38" t="s">
        <v>895</v>
      </c>
      <c r="D957" s="30" t="s">
        <v>926</v>
      </c>
      <c r="E957" s="38" t="s">
        <v>1074</v>
      </c>
      <c r="F957" s="18" t="s">
        <v>1075</v>
      </c>
      <c r="G957" s="39" t="s">
        <v>25</v>
      </c>
      <c r="H957" s="18" t="s">
        <v>129</v>
      </c>
      <c r="I957" s="31">
        <v>487957</v>
      </c>
      <c r="J957" s="43">
        <v>538482.02</v>
      </c>
      <c r="K957" s="44">
        <v>538482.02</v>
      </c>
      <c r="L957" s="32">
        <f t="shared" si="119"/>
        <v>487957</v>
      </c>
      <c r="M957" s="43"/>
      <c r="N957" s="43"/>
      <c r="O957" s="32"/>
      <c r="P957" s="42">
        <f t="shared" si="126"/>
        <v>195182.8</v>
      </c>
      <c r="Q957" s="34"/>
      <c r="R957" s="34"/>
      <c r="S957" s="35">
        <v>46021</v>
      </c>
      <c r="T957" s="42"/>
      <c r="U957" s="36"/>
      <c r="V957" s="34"/>
      <c r="W957" s="37"/>
    </row>
    <row r="958" spans="1:23" s="29" customFormat="1" ht="30" customHeight="1" x14ac:dyDescent="0.2">
      <c r="A958" s="24">
        <f t="shared" si="120"/>
        <v>954</v>
      </c>
      <c r="B958" s="24">
        <v>2025</v>
      </c>
      <c r="C958" s="38" t="s">
        <v>895</v>
      </c>
      <c r="D958" s="30" t="s">
        <v>926</v>
      </c>
      <c r="E958" s="38" t="s">
        <v>1076</v>
      </c>
      <c r="F958" s="18" t="s">
        <v>1077</v>
      </c>
      <c r="G958" s="39" t="s">
        <v>25</v>
      </c>
      <c r="H958" s="18" t="s">
        <v>70</v>
      </c>
      <c r="I958" s="31">
        <v>172142</v>
      </c>
      <c r="J958" s="43">
        <v>189966.27</v>
      </c>
      <c r="K958" s="44">
        <v>189966.27</v>
      </c>
      <c r="L958" s="32">
        <f t="shared" si="119"/>
        <v>172142</v>
      </c>
      <c r="M958" s="43"/>
      <c r="N958" s="43"/>
      <c r="O958" s="32"/>
      <c r="P958" s="42">
        <f t="shared" si="126"/>
        <v>68856.800000000003</v>
      </c>
      <c r="Q958" s="34"/>
      <c r="R958" s="34"/>
      <c r="S958" s="35">
        <v>46021</v>
      </c>
      <c r="T958" s="42"/>
      <c r="U958" s="36"/>
      <c r="V958" s="34"/>
      <c r="W958" s="37"/>
    </row>
    <row r="959" spans="1:23" s="29" customFormat="1" ht="30" customHeight="1" x14ac:dyDescent="0.2">
      <c r="A959" s="24">
        <f t="shared" si="120"/>
        <v>955</v>
      </c>
      <c r="B959" s="24">
        <v>2025</v>
      </c>
      <c r="C959" s="38" t="s">
        <v>895</v>
      </c>
      <c r="D959" s="30" t="s">
        <v>926</v>
      </c>
      <c r="E959" s="38" t="s">
        <v>1076</v>
      </c>
      <c r="F959" s="18" t="s">
        <v>1077</v>
      </c>
      <c r="G959" s="39" t="s">
        <v>25</v>
      </c>
      <c r="H959" s="18" t="s">
        <v>129</v>
      </c>
      <c r="I959" s="31">
        <v>172142</v>
      </c>
      <c r="J959" s="43">
        <v>189966.27</v>
      </c>
      <c r="K959" s="44">
        <v>189966.27</v>
      </c>
      <c r="L959" s="32">
        <f t="shared" si="119"/>
        <v>172142</v>
      </c>
      <c r="M959" s="43"/>
      <c r="N959" s="43"/>
      <c r="O959" s="32"/>
      <c r="P959" s="42">
        <f t="shared" si="126"/>
        <v>68856.800000000003</v>
      </c>
      <c r="Q959" s="34"/>
      <c r="R959" s="34"/>
      <c r="S959" s="35">
        <v>46021</v>
      </c>
      <c r="T959" s="42"/>
      <c r="U959" s="36"/>
      <c r="V959" s="34"/>
      <c r="W959" s="37"/>
    </row>
    <row r="960" spans="1:23" s="29" customFormat="1" ht="30" customHeight="1" x14ac:dyDescent="0.2">
      <c r="A960" s="24">
        <f t="shared" si="120"/>
        <v>956</v>
      </c>
      <c r="B960" s="24">
        <v>2025</v>
      </c>
      <c r="C960" s="38" t="s">
        <v>895</v>
      </c>
      <c r="D960" s="30" t="s">
        <v>926</v>
      </c>
      <c r="E960" s="38" t="s">
        <v>1078</v>
      </c>
      <c r="F960" s="18" t="s">
        <v>1079</v>
      </c>
      <c r="G960" s="39" t="s">
        <v>25</v>
      </c>
      <c r="H960" s="18" t="s">
        <v>34</v>
      </c>
      <c r="I960" s="31">
        <v>1053291.5999999999</v>
      </c>
      <c r="J960" s="43">
        <v>1162353.6299999999</v>
      </c>
      <c r="K960" s="44">
        <v>1162353.6299999999</v>
      </c>
      <c r="L960" s="32">
        <f t="shared" si="119"/>
        <v>1053291.5999999999</v>
      </c>
      <c r="M960" s="43"/>
      <c r="N960" s="43"/>
      <c r="O960" s="32"/>
      <c r="P960" s="42">
        <f t="shared" si="126"/>
        <v>421316.63999999996</v>
      </c>
      <c r="Q960" s="34"/>
      <c r="R960" s="34"/>
      <c r="S960" s="35">
        <v>46021</v>
      </c>
      <c r="T960" s="42"/>
      <c r="U960" s="36"/>
      <c r="V960" s="34"/>
      <c r="W960" s="37"/>
    </row>
    <row r="961" spans="1:23" s="29" customFormat="1" ht="30" customHeight="1" x14ac:dyDescent="0.2">
      <c r="A961" s="24">
        <f t="shared" si="120"/>
        <v>957</v>
      </c>
      <c r="B961" s="24" t="s">
        <v>933</v>
      </c>
      <c r="C961" s="38" t="s">
        <v>895</v>
      </c>
      <c r="D961" s="30" t="s">
        <v>926</v>
      </c>
      <c r="E961" s="30" t="s">
        <v>1080</v>
      </c>
      <c r="F961" s="18" t="s">
        <v>1081</v>
      </c>
      <c r="G961" s="24" t="s">
        <v>25</v>
      </c>
      <c r="H961" s="25" t="s">
        <v>34</v>
      </c>
      <c r="I961" s="31">
        <v>2822241.16</v>
      </c>
      <c r="J961" s="43">
        <f t="shared" si="122"/>
        <v>2822241.16</v>
      </c>
      <c r="K961" s="43">
        <f t="shared" si="118"/>
        <v>2822241.16</v>
      </c>
      <c r="L961" s="32">
        <f t="shared" si="119"/>
        <v>2822241.16</v>
      </c>
      <c r="M961" s="43"/>
      <c r="N961" s="43"/>
      <c r="O961" s="32"/>
      <c r="P961" s="34"/>
      <c r="Q961" s="34"/>
      <c r="R961" s="34"/>
      <c r="S961" s="35">
        <v>46021</v>
      </c>
      <c r="T961" s="34"/>
      <c r="U961" s="36"/>
      <c r="V961" s="34"/>
      <c r="W961" s="37"/>
    </row>
    <row r="962" spans="1:23" s="29" customFormat="1" ht="30" customHeight="1" x14ac:dyDescent="0.2">
      <c r="A962" s="24">
        <f t="shared" si="120"/>
        <v>958</v>
      </c>
      <c r="B962" s="24" t="s">
        <v>933</v>
      </c>
      <c r="C962" s="38" t="s">
        <v>895</v>
      </c>
      <c r="D962" s="30" t="s">
        <v>926</v>
      </c>
      <c r="E962" s="30" t="s">
        <v>1082</v>
      </c>
      <c r="F962" s="18" t="s">
        <v>1083</v>
      </c>
      <c r="G962" s="24" t="s">
        <v>25</v>
      </c>
      <c r="H962" s="25" t="s">
        <v>34</v>
      </c>
      <c r="I962" s="31">
        <v>2202922.7999999998</v>
      </c>
      <c r="J962" s="43">
        <f t="shared" si="122"/>
        <v>2202922.7999999998</v>
      </c>
      <c r="K962" s="43">
        <f t="shared" si="118"/>
        <v>2202922.7999999998</v>
      </c>
      <c r="L962" s="32">
        <f t="shared" si="119"/>
        <v>2202922.7999999998</v>
      </c>
      <c r="M962" s="43"/>
      <c r="N962" s="43"/>
      <c r="O962" s="32"/>
      <c r="P962" s="34"/>
      <c r="Q962" s="34"/>
      <c r="R962" s="34"/>
      <c r="S962" s="35">
        <v>46021</v>
      </c>
      <c r="T962" s="34"/>
      <c r="U962" s="36"/>
      <c r="V962" s="34"/>
      <c r="W962" s="37"/>
    </row>
    <row r="963" spans="1:23" s="29" customFormat="1" ht="30" customHeight="1" x14ac:dyDescent="0.2">
      <c r="A963" s="24">
        <f t="shared" si="120"/>
        <v>959</v>
      </c>
      <c r="B963" s="24" t="s">
        <v>933</v>
      </c>
      <c r="C963" s="38" t="s">
        <v>895</v>
      </c>
      <c r="D963" s="30" t="s">
        <v>926</v>
      </c>
      <c r="E963" s="30" t="s">
        <v>1082</v>
      </c>
      <c r="F963" s="18" t="s">
        <v>1083</v>
      </c>
      <c r="G963" s="24" t="s">
        <v>25</v>
      </c>
      <c r="H963" s="25" t="s">
        <v>31</v>
      </c>
      <c r="I963" s="31">
        <v>3500821.08</v>
      </c>
      <c r="J963" s="43">
        <f t="shared" si="122"/>
        <v>3500821.08</v>
      </c>
      <c r="K963" s="43">
        <f t="shared" si="118"/>
        <v>3500821.08</v>
      </c>
      <c r="L963" s="32">
        <f t="shared" si="119"/>
        <v>3500821.08</v>
      </c>
      <c r="M963" s="43"/>
      <c r="N963" s="43"/>
      <c r="O963" s="32"/>
      <c r="P963" s="34"/>
      <c r="Q963" s="34"/>
      <c r="R963" s="34"/>
      <c r="S963" s="35">
        <v>46021</v>
      </c>
      <c r="T963" s="34"/>
      <c r="U963" s="36"/>
      <c r="V963" s="34"/>
      <c r="W963" s="37"/>
    </row>
    <row r="964" spans="1:23" s="29" customFormat="1" ht="30" customHeight="1" x14ac:dyDescent="0.2">
      <c r="A964" s="24">
        <f t="shared" si="120"/>
        <v>960</v>
      </c>
      <c r="B964" s="24" t="s">
        <v>925</v>
      </c>
      <c r="C964" s="38" t="s">
        <v>895</v>
      </c>
      <c r="D964" s="30" t="s">
        <v>926</v>
      </c>
      <c r="E964" s="30" t="s">
        <v>1084</v>
      </c>
      <c r="F964" s="18" t="s">
        <v>1085</v>
      </c>
      <c r="G964" s="24" t="s">
        <v>25</v>
      </c>
      <c r="H964" s="25" t="s">
        <v>96</v>
      </c>
      <c r="I964" s="31">
        <v>24094800</v>
      </c>
      <c r="J964" s="47">
        <v>22919821.859999999</v>
      </c>
      <c r="K964" s="33">
        <v>10605417.039999999</v>
      </c>
      <c r="L964" s="33">
        <v>12314404.82</v>
      </c>
      <c r="M964" s="33">
        <v>12314404.82</v>
      </c>
      <c r="N964" s="32">
        <f t="shared" si="125"/>
        <v>490484.18780399999</v>
      </c>
      <c r="O964" s="32"/>
      <c r="P964" s="34"/>
      <c r="Q964" s="34"/>
      <c r="R964" s="34"/>
      <c r="S964" s="35">
        <v>46021</v>
      </c>
      <c r="T964" s="34"/>
      <c r="U964" s="36"/>
      <c r="V964" s="34"/>
    </row>
    <row r="965" spans="1:23" s="29" customFormat="1" ht="30" customHeight="1" x14ac:dyDescent="0.2">
      <c r="A965" s="24">
        <f t="shared" si="120"/>
        <v>961</v>
      </c>
      <c r="B965" s="24">
        <v>2025</v>
      </c>
      <c r="C965" s="38" t="s">
        <v>895</v>
      </c>
      <c r="D965" s="30" t="s">
        <v>926</v>
      </c>
      <c r="E965" s="30" t="s">
        <v>1086</v>
      </c>
      <c r="F965" s="18" t="s">
        <v>1087</v>
      </c>
      <c r="G965" s="24" t="s">
        <v>173</v>
      </c>
      <c r="H965" s="25" t="s">
        <v>319</v>
      </c>
      <c r="I965" s="32">
        <v>52000</v>
      </c>
      <c r="J965" s="32">
        <v>52000</v>
      </c>
      <c r="K965" s="27">
        <v>52000</v>
      </c>
      <c r="L965" s="32"/>
      <c r="M965" s="32"/>
      <c r="N965" s="32"/>
      <c r="O965" s="32"/>
      <c r="P965" s="34"/>
      <c r="Q965" s="34"/>
      <c r="R965" s="34"/>
      <c r="S965" s="35">
        <v>46021</v>
      </c>
      <c r="T965" s="42"/>
      <c r="U965" s="36"/>
      <c r="V965" s="34"/>
      <c r="W965" s="37"/>
    </row>
    <row r="966" spans="1:23" s="29" customFormat="1" ht="30" customHeight="1" x14ac:dyDescent="0.2">
      <c r="A966" s="24">
        <f t="shared" si="120"/>
        <v>962</v>
      </c>
      <c r="B966" s="24">
        <v>2025</v>
      </c>
      <c r="C966" s="38" t="s">
        <v>895</v>
      </c>
      <c r="D966" s="30" t="s">
        <v>926</v>
      </c>
      <c r="E966" s="38" t="s">
        <v>1088</v>
      </c>
      <c r="F966" s="18" t="s">
        <v>1089</v>
      </c>
      <c r="G966" s="39" t="s">
        <v>25</v>
      </c>
      <c r="H966" s="18" t="s">
        <v>34</v>
      </c>
      <c r="I966" s="31">
        <v>1196886</v>
      </c>
      <c r="J966" s="43">
        <v>1320816.3600000001</v>
      </c>
      <c r="K966" s="44">
        <v>1320816.3600000001</v>
      </c>
      <c r="L966" s="32">
        <f t="shared" si="119"/>
        <v>1196886</v>
      </c>
      <c r="M966" s="43"/>
      <c r="N966" s="43"/>
      <c r="O966" s="32"/>
      <c r="P966" s="42">
        <f t="shared" si="126"/>
        <v>478754.4</v>
      </c>
      <c r="Q966" s="34"/>
      <c r="R966" s="34"/>
      <c r="S966" s="35">
        <v>46021</v>
      </c>
      <c r="T966" s="42"/>
      <c r="U966" s="36"/>
      <c r="V966" s="34"/>
      <c r="W966" s="37"/>
    </row>
    <row r="967" spans="1:23" s="29" customFormat="1" ht="30" customHeight="1" x14ac:dyDescent="0.2">
      <c r="A967" s="24">
        <f t="shared" si="120"/>
        <v>963</v>
      </c>
      <c r="B967" s="24">
        <v>2025</v>
      </c>
      <c r="C967" s="38" t="s">
        <v>895</v>
      </c>
      <c r="D967" s="30" t="s">
        <v>926</v>
      </c>
      <c r="E967" s="38" t="s">
        <v>1090</v>
      </c>
      <c r="F967" s="18" t="s">
        <v>1091</v>
      </c>
      <c r="G967" s="39" t="s">
        <v>25</v>
      </c>
      <c r="H967" s="18" t="s">
        <v>34</v>
      </c>
      <c r="I967" s="31">
        <v>1330152</v>
      </c>
      <c r="J967" s="43">
        <v>1467881.26</v>
      </c>
      <c r="K967" s="44">
        <v>1467881.26</v>
      </c>
      <c r="L967" s="32">
        <f t="shared" si="119"/>
        <v>1330152</v>
      </c>
      <c r="M967" s="43"/>
      <c r="N967" s="43"/>
      <c r="O967" s="32"/>
      <c r="P967" s="42">
        <f t="shared" si="126"/>
        <v>532060.80000000005</v>
      </c>
      <c r="Q967" s="34"/>
      <c r="R967" s="34"/>
      <c r="S967" s="35">
        <v>46021</v>
      </c>
      <c r="T967" s="42"/>
      <c r="U967" s="36"/>
      <c r="V967" s="34"/>
      <c r="W967" s="37"/>
    </row>
    <row r="968" spans="1:23" s="29" customFormat="1" ht="30" customHeight="1" x14ac:dyDescent="0.2">
      <c r="A968" s="24">
        <f t="shared" si="120"/>
        <v>964</v>
      </c>
      <c r="B968" s="24">
        <v>2025</v>
      </c>
      <c r="C968" s="38" t="s">
        <v>895</v>
      </c>
      <c r="D968" s="30" t="s">
        <v>926</v>
      </c>
      <c r="E968" s="38" t="s">
        <v>1092</v>
      </c>
      <c r="F968" s="18" t="s">
        <v>1093</v>
      </c>
      <c r="G968" s="39" t="s">
        <v>25</v>
      </c>
      <c r="H968" s="18" t="s">
        <v>34</v>
      </c>
      <c r="I968" s="31">
        <v>1422720</v>
      </c>
      <c r="J968" s="43">
        <v>1570034.12</v>
      </c>
      <c r="K968" s="44">
        <v>1570034.12</v>
      </c>
      <c r="L968" s="32">
        <f t="shared" si="119"/>
        <v>1422720</v>
      </c>
      <c r="M968" s="43"/>
      <c r="N968" s="43"/>
      <c r="O968" s="32"/>
      <c r="P968" s="42">
        <f t="shared" si="126"/>
        <v>569088</v>
      </c>
      <c r="Q968" s="34"/>
      <c r="R968" s="34"/>
      <c r="S968" s="35">
        <v>46021</v>
      </c>
      <c r="T968" s="42"/>
      <c r="U968" s="36"/>
      <c r="V968" s="34"/>
      <c r="W968" s="37"/>
    </row>
    <row r="969" spans="1:23" s="29" customFormat="1" ht="30" customHeight="1" x14ac:dyDescent="0.2">
      <c r="A969" s="24">
        <f t="shared" si="120"/>
        <v>965</v>
      </c>
      <c r="B969" s="24">
        <v>2023</v>
      </c>
      <c r="C969" s="38" t="s">
        <v>895</v>
      </c>
      <c r="D969" s="30" t="s">
        <v>926</v>
      </c>
      <c r="E969" s="30" t="s">
        <v>1094</v>
      </c>
      <c r="F969" s="18" t="s">
        <v>1095</v>
      </c>
      <c r="G969" s="24" t="s">
        <v>25</v>
      </c>
      <c r="H969" s="25" t="s">
        <v>1096</v>
      </c>
      <c r="I969" s="31"/>
      <c r="J969" s="32">
        <v>18237892.800000001</v>
      </c>
      <c r="K969" s="32">
        <v>18237892.800000001</v>
      </c>
      <c r="L969" s="32"/>
      <c r="M969" s="32"/>
      <c r="N969" s="32">
        <v>390290.91</v>
      </c>
      <c r="O969" s="32"/>
      <c r="P969" s="42"/>
      <c r="Q969" s="34"/>
      <c r="R969" s="34"/>
      <c r="S969" s="35">
        <v>46021</v>
      </c>
      <c r="T969" s="34"/>
      <c r="U969" s="36"/>
      <c r="V969" s="34"/>
      <c r="W969" s="37"/>
    </row>
    <row r="970" spans="1:23" s="29" customFormat="1" ht="30" customHeight="1" x14ac:dyDescent="0.2">
      <c r="A970" s="24">
        <f t="shared" si="120"/>
        <v>966</v>
      </c>
      <c r="B970" s="24">
        <v>2025</v>
      </c>
      <c r="C970" s="38" t="s">
        <v>895</v>
      </c>
      <c r="D970" s="30" t="s">
        <v>926</v>
      </c>
      <c r="E970" s="38" t="s">
        <v>1097</v>
      </c>
      <c r="F970" s="18" t="s">
        <v>1098</v>
      </c>
      <c r="G970" s="39" t="s">
        <v>25</v>
      </c>
      <c r="H970" s="18" t="s">
        <v>34</v>
      </c>
      <c r="I970" s="31">
        <v>671802</v>
      </c>
      <c r="J970" s="43">
        <v>741363.07</v>
      </c>
      <c r="K970" s="44">
        <v>741363.07</v>
      </c>
      <c r="L970" s="32">
        <f t="shared" ref="L970:L1023" si="127">I970</f>
        <v>671802</v>
      </c>
      <c r="M970" s="43"/>
      <c r="N970" s="43"/>
      <c r="O970" s="32"/>
      <c r="P970" s="42">
        <f t="shared" si="126"/>
        <v>268720.8</v>
      </c>
      <c r="Q970" s="34"/>
      <c r="R970" s="34"/>
      <c r="S970" s="35">
        <v>46021</v>
      </c>
      <c r="T970" s="42"/>
      <c r="U970" s="36"/>
      <c r="V970" s="34"/>
      <c r="W970" s="37"/>
    </row>
    <row r="971" spans="1:23" s="29" customFormat="1" ht="30" customHeight="1" x14ac:dyDescent="0.2">
      <c r="A971" s="24">
        <f t="shared" si="120"/>
        <v>967</v>
      </c>
      <c r="B971" s="24">
        <v>2025</v>
      </c>
      <c r="C971" s="38" t="s">
        <v>895</v>
      </c>
      <c r="D971" s="30" t="s">
        <v>926</v>
      </c>
      <c r="E971" s="38" t="s">
        <v>1099</v>
      </c>
      <c r="F971" s="18" t="s">
        <v>1100</v>
      </c>
      <c r="G971" s="39" t="s">
        <v>25</v>
      </c>
      <c r="H971" s="18" t="s">
        <v>34</v>
      </c>
      <c r="I971" s="31">
        <v>1310544</v>
      </c>
      <c r="J971" s="43">
        <v>1446242.97</v>
      </c>
      <c r="K971" s="44">
        <v>1446242.97</v>
      </c>
      <c r="L971" s="32">
        <f t="shared" si="127"/>
        <v>1310544</v>
      </c>
      <c r="M971" s="43"/>
      <c r="N971" s="43"/>
      <c r="O971" s="32"/>
      <c r="P971" s="42">
        <f t="shared" si="126"/>
        <v>524217.59999999998</v>
      </c>
      <c r="Q971" s="34"/>
      <c r="R971" s="34"/>
      <c r="S971" s="35">
        <v>46021</v>
      </c>
      <c r="T971" s="42"/>
      <c r="U971" s="36"/>
      <c r="V971" s="34"/>
      <c r="W971" s="37"/>
    </row>
    <row r="972" spans="1:23" s="29" customFormat="1" ht="30" customHeight="1" x14ac:dyDescent="0.2">
      <c r="A972" s="24">
        <f t="shared" si="120"/>
        <v>968</v>
      </c>
      <c r="B972" s="24" t="s">
        <v>933</v>
      </c>
      <c r="C972" s="38" t="s">
        <v>895</v>
      </c>
      <c r="D972" s="30" t="s">
        <v>926</v>
      </c>
      <c r="E972" s="30" t="s">
        <v>1101</v>
      </c>
      <c r="F972" s="18" t="s">
        <v>1102</v>
      </c>
      <c r="G972" s="24" t="s">
        <v>25</v>
      </c>
      <c r="H972" s="25" t="s">
        <v>26</v>
      </c>
      <c r="I972" s="31">
        <v>3264122</v>
      </c>
      <c r="J972" s="43">
        <f t="shared" si="122"/>
        <v>3264122</v>
      </c>
      <c r="K972" s="43">
        <f t="shared" ref="K972:K1007" si="128">IF(P972&gt;0,P972,L972)</f>
        <v>3264122</v>
      </c>
      <c r="L972" s="32">
        <f t="shared" si="127"/>
        <v>3264122</v>
      </c>
      <c r="M972" s="43"/>
      <c r="N972" s="43">
        <f t="shared" si="125"/>
        <v>69852.210800000001</v>
      </c>
      <c r="O972" s="32"/>
      <c r="P972" s="34"/>
      <c r="Q972" s="34"/>
      <c r="R972" s="34"/>
      <c r="S972" s="35">
        <v>46021</v>
      </c>
      <c r="T972" s="34"/>
      <c r="U972" s="36"/>
      <c r="V972" s="34"/>
      <c r="W972" s="37"/>
    </row>
    <row r="973" spans="1:23" s="29" customFormat="1" ht="30" customHeight="1" x14ac:dyDescent="0.2">
      <c r="A973" s="24">
        <f t="shared" si="120"/>
        <v>969</v>
      </c>
      <c r="B973" s="24">
        <v>2025</v>
      </c>
      <c r="C973" s="38" t="s">
        <v>895</v>
      </c>
      <c r="D973" s="30" t="s">
        <v>926</v>
      </c>
      <c r="E973" s="38" t="s">
        <v>1103</v>
      </c>
      <c r="F973" s="18" t="s">
        <v>1104</v>
      </c>
      <c r="G973" s="39" t="s">
        <v>25</v>
      </c>
      <c r="H973" s="18" t="s">
        <v>34</v>
      </c>
      <c r="I973" s="31">
        <v>236892</v>
      </c>
      <c r="J973" s="43">
        <v>261420.75</v>
      </c>
      <c r="K973" s="44">
        <v>261420.75</v>
      </c>
      <c r="L973" s="32">
        <f t="shared" si="127"/>
        <v>236892</v>
      </c>
      <c r="M973" s="43"/>
      <c r="N973" s="43"/>
      <c r="O973" s="32"/>
      <c r="P973" s="42">
        <f t="shared" si="126"/>
        <v>94756.800000000003</v>
      </c>
      <c r="Q973" s="34"/>
      <c r="R973" s="34"/>
      <c r="S973" s="35">
        <v>46021</v>
      </c>
      <c r="T973" s="42"/>
      <c r="U973" s="36"/>
      <c r="V973" s="34"/>
      <c r="W973" s="37"/>
    </row>
    <row r="974" spans="1:23" s="29" customFormat="1" ht="30" customHeight="1" x14ac:dyDescent="0.2">
      <c r="A974" s="24">
        <f t="shared" si="120"/>
        <v>970</v>
      </c>
      <c r="B974" s="24">
        <v>2025</v>
      </c>
      <c r="C974" s="38" t="s">
        <v>895</v>
      </c>
      <c r="D974" s="30" t="s">
        <v>926</v>
      </c>
      <c r="E974" s="38" t="s">
        <v>1105</v>
      </c>
      <c r="F974" s="18" t="s">
        <v>1106</v>
      </c>
      <c r="G974" s="39" t="s">
        <v>25</v>
      </c>
      <c r="H974" s="18" t="s">
        <v>319</v>
      </c>
      <c r="I974" s="31">
        <v>563548</v>
      </c>
      <c r="J974" s="43">
        <v>621900.01</v>
      </c>
      <c r="K974" s="44">
        <v>621900.01</v>
      </c>
      <c r="L974" s="32">
        <f t="shared" si="127"/>
        <v>563548</v>
      </c>
      <c r="M974" s="43"/>
      <c r="N974" s="43"/>
      <c r="O974" s="32"/>
      <c r="P974" s="42">
        <f t="shared" si="126"/>
        <v>225419.2</v>
      </c>
      <c r="Q974" s="34"/>
      <c r="R974" s="34"/>
      <c r="S974" s="35">
        <v>46021</v>
      </c>
      <c r="T974" s="42"/>
      <c r="U974" s="36"/>
      <c r="V974" s="34"/>
      <c r="W974" s="37"/>
    </row>
    <row r="975" spans="1:23" s="29" customFormat="1" ht="30" customHeight="1" x14ac:dyDescent="0.2">
      <c r="A975" s="24">
        <f t="shared" si="120"/>
        <v>971</v>
      </c>
      <c r="B975" s="24">
        <v>2025</v>
      </c>
      <c r="C975" s="38" t="s">
        <v>895</v>
      </c>
      <c r="D975" s="30" t="s">
        <v>926</v>
      </c>
      <c r="E975" s="38" t="s">
        <v>1107</v>
      </c>
      <c r="F975" s="18" t="s">
        <v>1108</v>
      </c>
      <c r="G975" s="39" t="s">
        <v>25</v>
      </c>
      <c r="H975" s="18" t="s">
        <v>70</v>
      </c>
      <c r="I975" s="31">
        <v>1118176</v>
      </c>
      <c r="J975" s="43">
        <v>1233956.42</v>
      </c>
      <c r="K975" s="44">
        <v>1233956.42</v>
      </c>
      <c r="L975" s="32">
        <f t="shared" si="127"/>
        <v>1118176</v>
      </c>
      <c r="M975" s="43"/>
      <c r="N975" s="43"/>
      <c r="O975" s="32"/>
      <c r="P975" s="42">
        <f t="shared" si="126"/>
        <v>447270.40000000002</v>
      </c>
      <c r="Q975" s="34"/>
      <c r="R975" s="34"/>
      <c r="S975" s="35">
        <v>46021</v>
      </c>
      <c r="T975" s="42"/>
      <c r="U975" s="36"/>
      <c r="V975" s="34"/>
      <c r="W975" s="37"/>
    </row>
    <row r="976" spans="1:23" s="29" customFormat="1" ht="30" customHeight="1" x14ac:dyDescent="0.2">
      <c r="A976" s="24">
        <f t="shared" si="120"/>
        <v>972</v>
      </c>
      <c r="B976" s="24">
        <v>2025</v>
      </c>
      <c r="C976" s="38" t="s">
        <v>895</v>
      </c>
      <c r="D976" s="30" t="s">
        <v>926</v>
      </c>
      <c r="E976" s="38" t="s">
        <v>1107</v>
      </c>
      <c r="F976" s="18" t="s">
        <v>1108</v>
      </c>
      <c r="G976" s="39" t="s">
        <v>25</v>
      </c>
      <c r="H976" s="18" t="s">
        <v>129</v>
      </c>
      <c r="I976" s="31">
        <v>1118176</v>
      </c>
      <c r="J976" s="43">
        <v>1233956.42</v>
      </c>
      <c r="K976" s="44">
        <v>1233956.42</v>
      </c>
      <c r="L976" s="32">
        <f t="shared" si="127"/>
        <v>1118176</v>
      </c>
      <c r="M976" s="43"/>
      <c r="N976" s="43"/>
      <c r="O976" s="32"/>
      <c r="P976" s="42">
        <f t="shared" si="126"/>
        <v>447270.40000000002</v>
      </c>
      <c r="Q976" s="34"/>
      <c r="R976" s="34"/>
      <c r="S976" s="35">
        <v>46021</v>
      </c>
      <c r="T976" s="42"/>
      <c r="U976" s="36"/>
      <c r="V976" s="34"/>
      <c r="W976" s="37"/>
    </row>
    <row r="977" spans="1:23" ht="30" customHeight="1" x14ac:dyDescent="0.2">
      <c r="A977" s="24">
        <f t="shared" si="120"/>
        <v>973</v>
      </c>
      <c r="B977" s="39">
        <v>2023</v>
      </c>
      <c r="C977" s="38" t="s">
        <v>895</v>
      </c>
      <c r="D977" s="38" t="s">
        <v>926</v>
      </c>
      <c r="E977" s="38" t="s">
        <v>1109</v>
      </c>
      <c r="F977" s="18" t="s">
        <v>1110</v>
      </c>
      <c r="G977" s="39" t="s">
        <v>25</v>
      </c>
      <c r="H977" s="18" t="s">
        <v>528</v>
      </c>
      <c r="I977" s="31">
        <v>891411</v>
      </c>
      <c r="J977" s="32">
        <f t="shared" si="122"/>
        <v>891411</v>
      </c>
      <c r="K977" s="32">
        <f t="shared" si="128"/>
        <v>891411</v>
      </c>
      <c r="L977" s="32">
        <f t="shared" si="127"/>
        <v>891411</v>
      </c>
      <c r="M977" s="32"/>
      <c r="N977" s="32"/>
      <c r="O977" s="32"/>
      <c r="P977" s="34"/>
      <c r="Q977" s="34"/>
      <c r="R977" s="34"/>
      <c r="S977" s="35">
        <v>46021</v>
      </c>
      <c r="T977" s="46"/>
      <c r="U977" s="36"/>
      <c r="V977" s="46"/>
      <c r="W977" s="37"/>
    </row>
    <row r="978" spans="1:23" ht="30" customHeight="1" x14ac:dyDescent="0.2">
      <c r="A978" s="24">
        <f t="shared" si="120"/>
        <v>974</v>
      </c>
      <c r="B978" s="39">
        <v>2023</v>
      </c>
      <c r="C978" s="38" t="s">
        <v>895</v>
      </c>
      <c r="D978" s="38" t="s">
        <v>926</v>
      </c>
      <c r="E978" s="38" t="s">
        <v>1109</v>
      </c>
      <c r="F978" s="18" t="s">
        <v>1110</v>
      </c>
      <c r="G978" s="39" t="s">
        <v>25</v>
      </c>
      <c r="H978" s="18" t="s">
        <v>529</v>
      </c>
      <c r="I978" s="31">
        <v>9970542</v>
      </c>
      <c r="J978" s="32">
        <f t="shared" si="122"/>
        <v>9970542</v>
      </c>
      <c r="K978" s="32">
        <f t="shared" si="128"/>
        <v>9970542</v>
      </c>
      <c r="L978" s="32">
        <f t="shared" si="127"/>
        <v>9970542</v>
      </c>
      <c r="M978" s="32"/>
      <c r="N978" s="32">
        <f t="shared" si="125"/>
        <v>213369.59879999998</v>
      </c>
      <c r="O978" s="26">
        <v>3</v>
      </c>
      <c r="P978" s="34"/>
      <c r="Q978" s="34"/>
      <c r="R978" s="34"/>
      <c r="S978" s="35">
        <v>46021</v>
      </c>
      <c r="T978" s="46"/>
      <c r="U978" s="36"/>
      <c r="V978" s="46"/>
      <c r="W978" s="37"/>
    </row>
    <row r="979" spans="1:23" ht="30" customHeight="1" x14ac:dyDescent="0.2">
      <c r="A979" s="24">
        <f t="shared" si="120"/>
        <v>975</v>
      </c>
      <c r="B979" s="39">
        <v>2023</v>
      </c>
      <c r="C979" s="38" t="s">
        <v>895</v>
      </c>
      <c r="D979" s="38" t="s">
        <v>926</v>
      </c>
      <c r="E979" s="38" t="s">
        <v>1109</v>
      </c>
      <c r="F979" s="18" t="s">
        <v>1110</v>
      </c>
      <c r="G979" s="39" t="s">
        <v>25</v>
      </c>
      <c r="H979" s="18" t="s">
        <v>530</v>
      </c>
      <c r="I979" s="31">
        <v>228144</v>
      </c>
      <c r="J979" s="32">
        <f t="shared" si="122"/>
        <v>228144</v>
      </c>
      <c r="K979" s="32">
        <f t="shared" si="128"/>
        <v>228144</v>
      </c>
      <c r="L979" s="32">
        <f t="shared" si="127"/>
        <v>228144</v>
      </c>
      <c r="M979" s="32"/>
      <c r="N979" s="32"/>
      <c r="O979" s="32"/>
      <c r="P979" s="34"/>
      <c r="Q979" s="34"/>
      <c r="R979" s="34"/>
      <c r="S979" s="35">
        <v>46021</v>
      </c>
      <c r="T979" s="46"/>
      <c r="U979" s="36"/>
      <c r="V979" s="46"/>
      <c r="W979" s="37"/>
    </row>
    <row r="980" spans="1:23" s="29" customFormat="1" ht="30" customHeight="1" x14ac:dyDescent="0.2">
      <c r="A980" s="24">
        <f t="shared" si="120"/>
        <v>976</v>
      </c>
      <c r="B980" s="24">
        <v>2025</v>
      </c>
      <c r="C980" s="38" t="s">
        <v>895</v>
      </c>
      <c r="D980" s="30" t="s">
        <v>926</v>
      </c>
      <c r="E980" s="30" t="s">
        <v>1111</v>
      </c>
      <c r="F980" s="18" t="s">
        <v>1112</v>
      </c>
      <c r="G980" s="24" t="s">
        <v>25</v>
      </c>
      <c r="H980" s="18" t="s">
        <v>31</v>
      </c>
      <c r="I980" s="31">
        <v>1041195</v>
      </c>
      <c r="J980" s="43">
        <v>1149004.5</v>
      </c>
      <c r="K980" s="44">
        <v>1149004.5</v>
      </c>
      <c r="L980" s="32">
        <f t="shared" si="127"/>
        <v>1041195</v>
      </c>
      <c r="M980" s="43"/>
      <c r="N980" s="43"/>
      <c r="O980" s="32"/>
      <c r="P980" s="42">
        <f t="shared" si="126"/>
        <v>416478</v>
      </c>
      <c r="Q980" s="34"/>
      <c r="R980" s="34"/>
      <c r="S980" s="35">
        <v>46021</v>
      </c>
      <c r="T980" s="42"/>
      <c r="U980" s="36"/>
      <c r="V980" s="34"/>
      <c r="W980" s="37"/>
    </row>
    <row r="981" spans="1:23" s="29" customFormat="1" ht="30" customHeight="1" x14ac:dyDescent="0.2">
      <c r="A981" s="24">
        <f t="shared" si="120"/>
        <v>977</v>
      </c>
      <c r="B981" s="24">
        <v>2025</v>
      </c>
      <c r="C981" s="38" t="s">
        <v>895</v>
      </c>
      <c r="D981" s="30" t="s">
        <v>926</v>
      </c>
      <c r="E981" s="38" t="s">
        <v>1113</v>
      </c>
      <c r="F981" s="18" t="s">
        <v>1114</v>
      </c>
      <c r="G981" s="39" t="s">
        <v>25</v>
      </c>
      <c r="H981" s="18" t="s">
        <v>59</v>
      </c>
      <c r="I981" s="31">
        <v>478826</v>
      </c>
      <c r="J981" s="43">
        <v>528405.56000000006</v>
      </c>
      <c r="K981" s="44">
        <v>528405.56000000006</v>
      </c>
      <c r="L981" s="32">
        <f t="shared" si="127"/>
        <v>478826</v>
      </c>
      <c r="M981" s="43"/>
      <c r="N981" s="43">
        <f t="shared" si="125"/>
        <v>11307.878984000001</v>
      </c>
      <c r="O981" s="32"/>
      <c r="P981" s="42">
        <f t="shared" si="126"/>
        <v>191530.4</v>
      </c>
      <c r="Q981" s="34"/>
      <c r="R981" s="34"/>
      <c r="S981" s="35">
        <v>46021</v>
      </c>
      <c r="T981" s="42"/>
      <c r="U981" s="36"/>
      <c r="V981" s="34"/>
      <c r="W981" s="37"/>
    </row>
    <row r="982" spans="1:23" s="29" customFormat="1" ht="30" customHeight="1" x14ac:dyDescent="0.2">
      <c r="A982" s="24">
        <f t="shared" si="120"/>
        <v>978</v>
      </c>
      <c r="B982" s="24">
        <v>2025</v>
      </c>
      <c r="C982" s="38" t="s">
        <v>895</v>
      </c>
      <c r="D982" s="30" t="s">
        <v>926</v>
      </c>
      <c r="E982" s="30" t="s">
        <v>1115</v>
      </c>
      <c r="F982" s="18" t="s">
        <v>1116</v>
      </c>
      <c r="G982" s="24" t="s">
        <v>25</v>
      </c>
      <c r="H982" s="25" t="s">
        <v>70</v>
      </c>
      <c r="I982" s="31">
        <v>324972</v>
      </c>
      <c r="J982" s="43">
        <v>358620.9</v>
      </c>
      <c r="K982" s="44">
        <v>358620.9</v>
      </c>
      <c r="L982" s="32">
        <f t="shared" si="127"/>
        <v>324972</v>
      </c>
      <c r="M982" s="43"/>
      <c r="N982" s="43"/>
      <c r="O982" s="32"/>
      <c r="P982" s="42">
        <f t="shared" si="126"/>
        <v>129988.8</v>
      </c>
      <c r="Q982" s="34"/>
      <c r="R982" s="34"/>
      <c r="S982" s="35">
        <v>46021</v>
      </c>
      <c r="T982" s="42"/>
      <c r="U982" s="36"/>
      <c r="V982" s="34"/>
      <c r="W982" s="37"/>
    </row>
    <row r="983" spans="1:23" s="29" customFormat="1" ht="30" customHeight="1" x14ac:dyDescent="0.2">
      <c r="A983" s="24">
        <f t="shared" si="120"/>
        <v>979</v>
      </c>
      <c r="B983" s="24">
        <v>2025</v>
      </c>
      <c r="C983" s="38" t="s">
        <v>895</v>
      </c>
      <c r="D983" s="30" t="s">
        <v>926</v>
      </c>
      <c r="E983" s="30" t="s">
        <v>1115</v>
      </c>
      <c r="F983" s="18" t="s">
        <v>1116</v>
      </c>
      <c r="G983" s="24" t="s">
        <v>25</v>
      </c>
      <c r="H983" s="25" t="s">
        <v>71</v>
      </c>
      <c r="I983" s="31">
        <v>324972</v>
      </c>
      <c r="J983" s="43">
        <v>358620.9</v>
      </c>
      <c r="K983" s="44">
        <v>358620.9</v>
      </c>
      <c r="L983" s="32">
        <f t="shared" si="127"/>
        <v>324972</v>
      </c>
      <c r="M983" s="43"/>
      <c r="N983" s="43"/>
      <c r="O983" s="32"/>
      <c r="P983" s="42">
        <f t="shared" si="126"/>
        <v>129988.8</v>
      </c>
      <c r="Q983" s="34"/>
      <c r="R983" s="34"/>
      <c r="S983" s="35">
        <v>46021</v>
      </c>
      <c r="T983" s="42"/>
      <c r="U983" s="36"/>
      <c r="V983" s="34"/>
      <c r="W983" s="37"/>
    </row>
    <row r="984" spans="1:23" s="29" customFormat="1" ht="30" customHeight="1" x14ac:dyDescent="0.2">
      <c r="A984" s="24">
        <f t="shared" si="120"/>
        <v>980</v>
      </c>
      <c r="B984" s="24">
        <v>2025</v>
      </c>
      <c r="C984" s="38" t="s">
        <v>895</v>
      </c>
      <c r="D984" s="30" t="s">
        <v>926</v>
      </c>
      <c r="E984" s="30" t="s">
        <v>1115</v>
      </c>
      <c r="F984" s="18" t="s">
        <v>1116</v>
      </c>
      <c r="G984" s="24" t="s">
        <v>25</v>
      </c>
      <c r="H984" s="25" t="s">
        <v>129</v>
      </c>
      <c r="I984" s="31">
        <v>324972</v>
      </c>
      <c r="J984" s="43">
        <v>358620.9</v>
      </c>
      <c r="K984" s="44">
        <v>358620.9</v>
      </c>
      <c r="L984" s="32">
        <f t="shared" si="127"/>
        <v>324972</v>
      </c>
      <c r="M984" s="43"/>
      <c r="N984" s="43"/>
      <c r="O984" s="32"/>
      <c r="P984" s="42">
        <f t="shared" si="126"/>
        <v>129988.8</v>
      </c>
      <c r="Q984" s="34"/>
      <c r="R984" s="34"/>
      <c r="S984" s="35">
        <v>46021</v>
      </c>
      <c r="T984" s="42"/>
      <c r="U984" s="36"/>
      <c r="V984" s="34"/>
      <c r="W984" s="37"/>
    </row>
    <row r="985" spans="1:23" s="29" customFormat="1" ht="30" customHeight="1" x14ac:dyDescent="0.2">
      <c r="A985" s="24">
        <f t="shared" si="120"/>
        <v>981</v>
      </c>
      <c r="B985" s="24">
        <v>2025</v>
      </c>
      <c r="C985" s="38" t="s">
        <v>895</v>
      </c>
      <c r="D985" s="30" t="s">
        <v>926</v>
      </c>
      <c r="E985" s="38" t="s">
        <v>1117</v>
      </c>
      <c r="F985" s="18" t="s">
        <v>1118</v>
      </c>
      <c r="G985" s="39" t="s">
        <v>25</v>
      </c>
      <c r="H985" s="18" t="s">
        <v>34</v>
      </c>
      <c r="I985" s="31">
        <v>1326048</v>
      </c>
      <c r="J985" s="43">
        <v>1463352.31</v>
      </c>
      <c r="K985" s="44">
        <v>1463352.31</v>
      </c>
      <c r="L985" s="32">
        <f t="shared" si="127"/>
        <v>1326048</v>
      </c>
      <c r="M985" s="43"/>
      <c r="N985" s="43"/>
      <c r="O985" s="32"/>
      <c r="P985" s="42">
        <f t="shared" si="126"/>
        <v>530419.19999999995</v>
      </c>
      <c r="Q985" s="34"/>
      <c r="R985" s="34"/>
      <c r="S985" s="35">
        <v>46021</v>
      </c>
      <c r="T985" s="42"/>
      <c r="U985" s="36"/>
      <c r="V985" s="34"/>
      <c r="W985" s="37"/>
    </row>
    <row r="986" spans="1:23" s="29" customFormat="1" ht="30" customHeight="1" x14ac:dyDescent="0.2">
      <c r="A986" s="24">
        <f t="shared" si="120"/>
        <v>982</v>
      </c>
      <c r="B986" s="24">
        <v>2025</v>
      </c>
      <c r="C986" s="38" t="s">
        <v>895</v>
      </c>
      <c r="D986" s="30" t="s">
        <v>926</v>
      </c>
      <c r="E986" s="38" t="s">
        <v>1119</v>
      </c>
      <c r="F986" s="18" t="s">
        <v>1120</v>
      </c>
      <c r="G986" s="39" t="s">
        <v>25</v>
      </c>
      <c r="H986" s="18" t="s">
        <v>34</v>
      </c>
      <c r="I986" s="31">
        <v>422028</v>
      </c>
      <c r="J986" s="43">
        <v>465726.47</v>
      </c>
      <c r="K986" s="44">
        <v>465726.47</v>
      </c>
      <c r="L986" s="32">
        <f t="shared" si="127"/>
        <v>422028</v>
      </c>
      <c r="M986" s="43"/>
      <c r="N986" s="43"/>
      <c r="O986" s="32"/>
      <c r="P986" s="42">
        <f t="shared" si="126"/>
        <v>168811.2</v>
      </c>
      <c r="Q986" s="34"/>
      <c r="R986" s="34"/>
      <c r="S986" s="35">
        <v>46021</v>
      </c>
      <c r="T986" s="42"/>
      <c r="U986" s="36"/>
      <c r="V986" s="34"/>
      <c r="W986" s="37"/>
    </row>
    <row r="987" spans="1:23" s="29" customFormat="1" ht="30" customHeight="1" x14ac:dyDescent="0.2">
      <c r="A987" s="24">
        <f t="shared" si="120"/>
        <v>983</v>
      </c>
      <c r="B987" s="24">
        <v>2025</v>
      </c>
      <c r="C987" s="38" t="s">
        <v>895</v>
      </c>
      <c r="D987" s="30" t="s">
        <v>926</v>
      </c>
      <c r="E987" s="38" t="s">
        <v>1121</v>
      </c>
      <c r="F987" s="18" t="s">
        <v>1122</v>
      </c>
      <c r="G987" s="39" t="s">
        <v>25</v>
      </c>
      <c r="H987" s="18" t="s">
        <v>319</v>
      </c>
      <c r="I987" s="31">
        <v>1563908</v>
      </c>
      <c r="J987" s="43">
        <v>1725841.29</v>
      </c>
      <c r="K987" s="44">
        <v>1725841.29</v>
      </c>
      <c r="L987" s="32">
        <f t="shared" si="127"/>
        <v>1563908</v>
      </c>
      <c r="M987" s="43"/>
      <c r="N987" s="43"/>
      <c r="O987" s="32"/>
      <c r="P987" s="42">
        <f t="shared" si="126"/>
        <v>625563.19999999995</v>
      </c>
      <c r="Q987" s="34"/>
      <c r="R987" s="34"/>
      <c r="S987" s="35">
        <v>46021</v>
      </c>
      <c r="T987" s="42"/>
      <c r="U987" s="36"/>
      <c r="V987" s="34"/>
      <c r="W987" s="37"/>
    </row>
    <row r="988" spans="1:23" s="29" customFormat="1" ht="30" customHeight="1" x14ac:dyDescent="0.2">
      <c r="A988" s="24">
        <f t="shared" si="120"/>
        <v>984</v>
      </c>
      <c r="B988" s="24">
        <v>2025</v>
      </c>
      <c r="C988" s="38" t="s">
        <v>895</v>
      </c>
      <c r="D988" s="30" t="s">
        <v>926</v>
      </c>
      <c r="E988" s="38" t="s">
        <v>1123</v>
      </c>
      <c r="F988" s="18" t="s">
        <v>1124</v>
      </c>
      <c r="G988" s="39" t="s">
        <v>25</v>
      </c>
      <c r="H988" s="18" t="s">
        <v>34</v>
      </c>
      <c r="I988" s="31">
        <v>1904484</v>
      </c>
      <c r="J988" s="43">
        <v>2101681.89</v>
      </c>
      <c r="K988" s="44">
        <v>2101681.89</v>
      </c>
      <c r="L988" s="32">
        <f t="shared" si="127"/>
        <v>1904484</v>
      </c>
      <c r="M988" s="43"/>
      <c r="N988" s="43"/>
      <c r="O988" s="32"/>
      <c r="P988" s="42">
        <f t="shared" si="126"/>
        <v>761793.6</v>
      </c>
      <c r="Q988" s="34"/>
      <c r="R988" s="34"/>
      <c r="S988" s="35">
        <v>46021</v>
      </c>
      <c r="T988" s="42"/>
      <c r="U988" s="36"/>
      <c r="V988" s="34"/>
      <c r="W988" s="37"/>
    </row>
    <row r="989" spans="1:23" s="29" customFormat="1" ht="30" customHeight="1" x14ac:dyDescent="0.2">
      <c r="A989" s="24">
        <f t="shared" si="120"/>
        <v>985</v>
      </c>
      <c r="B989" s="24" t="s">
        <v>933</v>
      </c>
      <c r="C989" s="38" t="s">
        <v>895</v>
      </c>
      <c r="D989" s="30" t="s">
        <v>926</v>
      </c>
      <c r="E989" s="30" t="s">
        <v>1125</v>
      </c>
      <c r="F989" s="18" t="s">
        <v>1126</v>
      </c>
      <c r="G989" s="24" t="s">
        <v>25</v>
      </c>
      <c r="H989" s="25" t="s">
        <v>26</v>
      </c>
      <c r="I989" s="31">
        <v>2577032</v>
      </c>
      <c r="J989" s="43">
        <f t="shared" si="122"/>
        <v>2577032</v>
      </c>
      <c r="K989" s="43">
        <f t="shared" si="128"/>
        <v>2577032</v>
      </c>
      <c r="L989" s="32">
        <f t="shared" si="127"/>
        <v>2577032</v>
      </c>
      <c r="M989" s="43"/>
      <c r="N989" s="43">
        <f t="shared" si="125"/>
        <v>55148.484799999998</v>
      </c>
      <c r="O989" s="32"/>
      <c r="P989" s="34"/>
      <c r="Q989" s="34"/>
      <c r="R989" s="34"/>
      <c r="S989" s="35">
        <v>46021</v>
      </c>
      <c r="T989" s="34"/>
      <c r="U989" s="36"/>
      <c r="V989" s="34"/>
      <c r="W989" s="37"/>
    </row>
    <row r="990" spans="1:23" ht="30" customHeight="1" x14ac:dyDescent="0.2">
      <c r="A990" s="24">
        <f t="shared" si="120"/>
        <v>986</v>
      </c>
      <c r="B990" s="39">
        <v>2023</v>
      </c>
      <c r="C990" s="38" t="s">
        <v>895</v>
      </c>
      <c r="D990" s="38" t="s">
        <v>926</v>
      </c>
      <c r="E990" s="38" t="s">
        <v>1127</v>
      </c>
      <c r="F990" s="18" t="s">
        <v>1128</v>
      </c>
      <c r="G990" s="39" t="s">
        <v>25</v>
      </c>
      <c r="H990" s="18" t="s">
        <v>26</v>
      </c>
      <c r="I990" s="31">
        <v>7704724</v>
      </c>
      <c r="J990" s="32">
        <v>10076306</v>
      </c>
      <c r="K990" s="32">
        <v>10076306</v>
      </c>
      <c r="L990" s="32">
        <f t="shared" si="127"/>
        <v>7704724</v>
      </c>
      <c r="M990" s="32"/>
      <c r="N990" s="32">
        <f t="shared" si="125"/>
        <v>215632.94839999999</v>
      </c>
      <c r="O990" s="32"/>
      <c r="P990" s="34"/>
      <c r="Q990" s="34"/>
      <c r="R990" s="34"/>
      <c r="S990" s="35">
        <v>46021</v>
      </c>
      <c r="T990" s="46"/>
      <c r="U990" s="36"/>
      <c r="V990" s="46"/>
      <c r="W990" s="37"/>
    </row>
    <row r="991" spans="1:23" ht="30" customHeight="1" x14ac:dyDescent="0.2">
      <c r="A991" s="24">
        <f t="shared" si="120"/>
        <v>987</v>
      </c>
      <c r="B991" s="39">
        <v>2023</v>
      </c>
      <c r="C991" s="38" t="s">
        <v>895</v>
      </c>
      <c r="D991" s="38" t="s">
        <v>926</v>
      </c>
      <c r="E991" s="38" t="s">
        <v>1127</v>
      </c>
      <c r="F991" s="18" t="s">
        <v>1128</v>
      </c>
      <c r="G991" s="39" t="s">
        <v>25</v>
      </c>
      <c r="H991" s="18" t="s">
        <v>58</v>
      </c>
      <c r="I991" s="31">
        <v>12382158</v>
      </c>
      <c r="J991" s="47">
        <v>11677278.949999999</v>
      </c>
      <c r="K991" s="47">
        <v>11677278.949999999</v>
      </c>
      <c r="L991" s="33"/>
      <c r="M991" s="33"/>
      <c r="N991" s="32">
        <f t="shared" si="125"/>
        <v>249893.76952999996</v>
      </c>
      <c r="O991" s="32"/>
      <c r="P991" s="34"/>
      <c r="Q991" s="34"/>
      <c r="R991" s="34"/>
      <c r="S991" s="35">
        <v>46021</v>
      </c>
      <c r="T991" s="46"/>
      <c r="U991" s="36"/>
      <c r="V991" s="46"/>
      <c r="W991" s="37"/>
    </row>
    <row r="992" spans="1:23" ht="30" customHeight="1" x14ac:dyDescent="0.2">
      <c r="A992" s="24">
        <f t="shared" si="120"/>
        <v>988</v>
      </c>
      <c r="B992" s="39">
        <v>2023</v>
      </c>
      <c r="C992" s="38" t="s">
        <v>895</v>
      </c>
      <c r="D992" s="38" t="s">
        <v>926</v>
      </c>
      <c r="E992" s="38" t="s">
        <v>1127</v>
      </c>
      <c r="F992" s="18" t="s">
        <v>1128</v>
      </c>
      <c r="G992" s="39" t="s">
        <v>25</v>
      </c>
      <c r="H992" s="18" t="s">
        <v>59</v>
      </c>
      <c r="I992" s="31">
        <v>957652</v>
      </c>
      <c r="J992" s="47">
        <v>219233.18</v>
      </c>
      <c r="K992" s="47">
        <v>219233.18</v>
      </c>
      <c r="L992" s="33"/>
      <c r="M992" s="33"/>
      <c r="N992" s="32">
        <f t="shared" si="125"/>
        <v>4691.5900519999996</v>
      </c>
      <c r="O992" s="32"/>
      <c r="P992" s="34"/>
      <c r="Q992" s="34"/>
      <c r="R992" s="34"/>
      <c r="S992" s="35">
        <v>46021</v>
      </c>
      <c r="T992" s="46"/>
      <c r="U992" s="36"/>
      <c r="V992" s="46"/>
      <c r="W992" s="37"/>
    </row>
    <row r="993" spans="1:23" ht="30" customHeight="1" x14ac:dyDescent="0.2">
      <c r="A993" s="24">
        <f t="shared" si="120"/>
        <v>989</v>
      </c>
      <c r="B993" s="39">
        <v>2023</v>
      </c>
      <c r="C993" s="38" t="s">
        <v>895</v>
      </c>
      <c r="D993" s="38" t="s">
        <v>926</v>
      </c>
      <c r="E993" s="38" t="s">
        <v>1127</v>
      </c>
      <c r="F993" s="18" t="s">
        <v>1128</v>
      </c>
      <c r="G993" s="39" t="s">
        <v>25</v>
      </c>
      <c r="H993" s="18" t="s">
        <v>45</v>
      </c>
      <c r="I993" s="31">
        <v>2309850</v>
      </c>
      <c r="J993" s="32">
        <v>2754070</v>
      </c>
      <c r="K993" s="32">
        <v>2754070</v>
      </c>
      <c r="L993" s="32">
        <f t="shared" si="127"/>
        <v>2309850</v>
      </c>
      <c r="M993" s="32"/>
      <c r="N993" s="32">
        <f t="shared" si="125"/>
        <v>58937.097999999998</v>
      </c>
      <c r="O993" s="32"/>
      <c r="P993" s="34"/>
      <c r="Q993" s="34"/>
      <c r="R993" s="34"/>
      <c r="S993" s="35">
        <v>46021</v>
      </c>
      <c r="T993" s="46"/>
      <c r="U993" s="36"/>
      <c r="V993" s="46"/>
      <c r="W993" s="37"/>
    </row>
    <row r="994" spans="1:23" ht="30" customHeight="1" x14ac:dyDescent="0.2">
      <c r="A994" s="24">
        <f t="shared" si="120"/>
        <v>990</v>
      </c>
      <c r="B994" s="39">
        <v>2023</v>
      </c>
      <c r="C994" s="38" t="s">
        <v>895</v>
      </c>
      <c r="D994" s="38" t="s">
        <v>926</v>
      </c>
      <c r="E994" s="38" t="s">
        <v>1127</v>
      </c>
      <c r="F994" s="18" t="s">
        <v>1128</v>
      </c>
      <c r="G994" s="39" t="s">
        <v>25</v>
      </c>
      <c r="H994" s="18" t="s">
        <v>46</v>
      </c>
      <c r="I994" s="31">
        <v>4106400</v>
      </c>
      <c r="J994" s="32">
        <v>4640232</v>
      </c>
      <c r="K994" s="32">
        <v>4640232</v>
      </c>
      <c r="L994" s="32">
        <f t="shared" si="127"/>
        <v>4106400</v>
      </c>
      <c r="M994" s="32"/>
      <c r="N994" s="32">
        <f t="shared" si="125"/>
        <v>99300.964800000002</v>
      </c>
      <c r="O994" s="32"/>
      <c r="P994" s="34"/>
      <c r="Q994" s="34"/>
      <c r="R994" s="34"/>
      <c r="S994" s="35">
        <v>46021</v>
      </c>
      <c r="T994" s="46"/>
      <c r="U994" s="36"/>
      <c r="V994" s="46"/>
      <c r="W994" s="37"/>
    </row>
    <row r="995" spans="1:23" ht="30" customHeight="1" x14ac:dyDescent="0.2">
      <c r="A995" s="24">
        <f t="shared" si="120"/>
        <v>991</v>
      </c>
      <c r="B995" s="39">
        <v>2023</v>
      </c>
      <c r="C995" s="38" t="s">
        <v>895</v>
      </c>
      <c r="D995" s="38" t="s">
        <v>926</v>
      </c>
      <c r="E995" s="38" t="s">
        <v>1127</v>
      </c>
      <c r="F995" s="18" t="s">
        <v>1128</v>
      </c>
      <c r="G995" s="39" t="s">
        <v>25</v>
      </c>
      <c r="H995" s="18" t="s">
        <v>47</v>
      </c>
      <c r="I995" s="31">
        <v>2302400</v>
      </c>
      <c r="J995" s="47">
        <v>840111.48</v>
      </c>
      <c r="K995" s="47">
        <v>840111.48</v>
      </c>
      <c r="L995" s="33"/>
      <c r="M995" s="33"/>
      <c r="N995" s="32">
        <f t="shared" si="125"/>
        <v>17978.385672</v>
      </c>
      <c r="O995" s="32"/>
      <c r="P995" s="34"/>
      <c r="Q995" s="34"/>
      <c r="R995" s="34"/>
      <c r="S995" s="35">
        <v>46021</v>
      </c>
      <c r="T995" s="46"/>
      <c r="U995" s="36"/>
      <c r="V995" s="46"/>
      <c r="W995" s="37"/>
    </row>
    <row r="996" spans="1:23" ht="30" customHeight="1" x14ac:dyDescent="0.2">
      <c r="A996" s="24">
        <f t="shared" si="120"/>
        <v>992</v>
      </c>
      <c r="B996" s="39">
        <v>2023</v>
      </c>
      <c r="C996" s="38" t="s">
        <v>895</v>
      </c>
      <c r="D996" s="38" t="s">
        <v>926</v>
      </c>
      <c r="E996" s="38" t="s">
        <v>1127</v>
      </c>
      <c r="F996" s="18" t="s">
        <v>1128</v>
      </c>
      <c r="G996" s="39" t="s">
        <v>25</v>
      </c>
      <c r="H996" s="18" t="s">
        <v>96</v>
      </c>
      <c r="I996" s="31">
        <v>17177684.119319998</v>
      </c>
      <c r="J996" s="32">
        <v>17575347.600000001</v>
      </c>
      <c r="K996" s="32">
        <v>17575347.600000001</v>
      </c>
      <c r="L996" s="32">
        <f t="shared" si="127"/>
        <v>17177684.119319998</v>
      </c>
      <c r="M996" s="32"/>
      <c r="N996" s="32">
        <f t="shared" si="125"/>
        <v>376112.43864000001</v>
      </c>
      <c r="O996" s="32"/>
      <c r="P996" s="34"/>
      <c r="Q996" s="34"/>
      <c r="R996" s="34"/>
      <c r="S996" s="35">
        <v>46021</v>
      </c>
      <c r="T996" s="46"/>
      <c r="U996" s="36"/>
      <c r="V996" s="46"/>
      <c r="W996" s="37"/>
    </row>
    <row r="997" spans="1:23" ht="30" customHeight="1" x14ac:dyDescent="0.2">
      <c r="A997" s="24">
        <f t="shared" ref="A997:A1000" si="129">A996+1</f>
        <v>993</v>
      </c>
      <c r="B997" s="39">
        <v>2023</v>
      </c>
      <c r="C997" s="38" t="s">
        <v>895</v>
      </c>
      <c r="D997" s="38" t="s">
        <v>926</v>
      </c>
      <c r="E997" s="38" t="s">
        <v>1127</v>
      </c>
      <c r="F997" s="18" t="s">
        <v>1128</v>
      </c>
      <c r="G997" s="39" t="s">
        <v>25</v>
      </c>
      <c r="H997" s="18" t="s">
        <v>78</v>
      </c>
      <c r="I997" s="31">
        <v>23523528</v>
      </c>
      <c r="J997" s="47">
        <v>7271981.2000000002</v>
      </c>
      <c r="K997" s="47">
        <v>7271981.2000000002</v>
      </c>
      <c r="L997" s="33"/>
      <c r="M997" s="33"/>
      <c r="N997" s="32">
        <f t="shared" si="125"/>
        <v>155620.39767999999</v>
      </c>
      <c r="O997" s="32"/>
      <c r="P997" s="34"/>
      <c r="Q997" s="34"/>
      <c r="R997" s="34"/>
      <c r="S997" s="35">
        <v>46021</v>
      </c>
      <c r="T997" s="46"/>
      <c r="U997" s="36"/>
      <c r="V997" s="46"/>
      <c r="W997" s="37"/>
    </row>
    <row r="998" spans="1:23" ht="30" customHeight="1" x14ac:dyDescent="0.2">
      <c r="A998" s="24">
        <f t="shared" si="129"/>
        <v>994</v>
      </c>
      <c r="B998" s="39">
        <v>2023</v>
      </c>
      <c r="C998" s="38" t="s">
        <v>895</v>
      </c>
      <c r="D998" s="38" t="s">
        <v>926</v>
      </c>
      <c r="E998" s="38" t="s">
        <v>1127</v>
      </c>
      <c r="F998" s="18" t="s">
        <v>1128</v>
      </c>
      <c r="G998" s="39" t="s">
        <v>25</v>
      </c>
      <c r="H998" s="18" t="s">
        <v>37</v>
      </c>
      <c r="I998" s="31">
        <v>51006750</v>
      </c>
      <c r="J998" s="32">
        <v>68732500</v>
      </c>
      <c r="K998" s="32">
        <v>68732500</v>
      </c>
      <c r="L998" s="32">
        <f t="shared" si="127"/>
        <v>51006750</v>
      </c>
      <c r="M998" s="32"/>
      <c r="N998" s="32">
        <f t="shared" si="125"/>
        <v>1470875.5</v>
      </c>
      <c r="O998" s="32"/>
      <c r="P998" s="34"/>
      <c r="Q998" s="34"/>
      <c r="R998" s="34"/>
      <c r="S998" s="35">
        <v>46021</v>
      </c>
      <c r="T998" s="46"/>
      <c r="U998" s="36"/>
      <c r="V998" s="46"/>
      <c r="W998" s="37"/>
    </row>
    <row r="999" spans="1:23" ht="30" customHeight="1" x14ac:dyDescent="0.2">
      <c r="A999" s="24">
        <f t="shared" si="129"/>
        <v>995</v>
      </c>
      <c r="B999" s="39">
        <v>2023</v>
      </c>
      <c r="C999" s="38" t="s">
        <v>895</v>
      </c>
      <c r="D999" s="38" t="s">
        <v>926</v>
      </c>
      <c r="E999" s="38" t="s">
        <v>1127</v>
      </c>
      <c r="F999" s="18" t="s">
        <v>1128</v>
      </c>
      <c r="G999" s="39" t="s">
        <v>25</v>
      </c>
      <c r="H999" s="18" t="s">
        <v>79</v>
      </c>
      <c r="I999" s="31">
        <v>18876450</v>
      </c>
      <c r="J999" s="32">
        <v>21271593</v>
      </c>
      <c r="K999" s="32">
        <v>21271593</v>
      </c>
      <c r="L999" s="32">
        <f t="shared" si="127"/>
        <v>18876450</v>
      </c>
      <c r="M999" s="32"/>
      <c r="N999" s="32">
        <f t="shared" si="125"/>
        <v>455212.09019999998</v>
      </c>
      <c r="O999" s="32"/>
      <c r="P999" s="34"/>
      <c r="Q999" s="34"/>
      <c r="R999" s="34"/>
      <c r="S999" s="35">
        <v>46021</v>
      </c>
      <c r="T999" s="46"/>
      <c r="U999" s="36"/>
      <c r="V999" s="46"/>
      <c r="W999" s="37"/>
    </row>
    <row r="1000" spans="1:23" ht="30" customHeight="1" x14ac:dyDescent="0.2">
      <c r="A1000" s="24">
        <f t="shared" si="129"/>
        <v>996</v>
      </c>
      <c r="B1000" s="39">
        <v>2023</v>
      </c>
      <c r="C1000" s="38" t="s">
        <v>895</v>
      </c>
      <c r="D1000" s="38" t="s">
        <v>926</v>
      </c>
      <c r="E1000" s="38" t="s">
        <v>1127</v>
      </c>
      <c r="F1000" s="18" t="s">
        <v>1128</v>
      </c>
      <c r="G1000" s="39" t="s">
        <v>25</v>
      </c>
      <c r="H1000" s="18" t="s">
        <v>319</v>
      </c>
      <c r="I1000" s="31">
        <v>2178720</v>
      </c>
      <c r="J1000" s="32">
        <f t="shared" si="122"/>
        <v>2178720</v>
      </c>
      <c r="K1000" s="32">
        <f t="shared" si="128"/>
        <v>2178720</v>
      </c>
      <c r="L1000" s="32">
        <f t="shared" si="127"/>
        <v>2178720</v>
      </c>
      <c r="M1000" s="32"/>
      <c r="N1000" s="32"/>
      <c r="O1000" s="32"/>
      <c r="P1000" s="34"/>
      <c r="Q1000" s="34"/>
      <c r="R1000" s="34"/>
      <c r="S1000" s="35">
        <v>46021</v>
      </c>
      <c r="T1000" s="46"/>
      <c r="U1000" s="36"/>
      <c r="V1000" s="46"/>
      <c r="W1000" s="37"/>
    </row>
    <row r="1001" spans="1:23" ht="30" customHeight="1" x14ac:dyDescent="0.2">
      <c r="A1001" s="24">
        <f t="shared" ref="A1001:A1064" si="130">A1000+1</f>
        <v>997</v>
      </c>
      <c r="B1001" s="39">
        <v>2023</v>
      </c>
      <c r="C1001" s="38" t="s">
        <v>895</v>
      </c>
      <c r="D1001" s="38" t="s">
        <v>926</v>
      </c>
      <c r="E1001" s="38" t="s">
        <v>1127</v>
      </c>
      <c r="F1001" s="18" t="s">
        <v>1128</v>
      </c>
      <c r="G1001" s="39" t="s">
        <v>25</v>
      </c>
      <c r="H1001" s="18" t="s">
        <v>50</v>
      </c>
      <c r="I1001" s="31">
        <v>2129760</v>
      </c>
      <c r="J1001" s="32">
        <f t="shared" ref="J1001:J1021" si="131">IF(P1001&gt;0,P1001,L1001)</f>
        <v>2129760</v>
      </c>
      <c r="K1001" s="32">
        <f t="shared" si="128"/>
        <v>2129760</v>
      </c>
      <c r="L1001" s="32">
        <f t="shared" si="127"/>
        <v>2129760</v>
      </c>
      <c r="M1001" s="32"/>
      <c r="N1001" s="32"/>
      <c r="O1001" s="32"/>
      <c r="P1001" s="34"/>
      <c r="Q1001" s="34"/>
      <c r="R1001" s="34"/>
      <c r="S1001" s="35">
        <v>46021</v>
      </c>
      <c r="T1001" s="46"/>
      <c r="U1001" s="36"/>
      <c r="V1001" s="46"/>
      <c r="W1001" s="37"/>
    </row>
    <row r="1002" spans="1:23" ht="30" customHeight="1" x14ac:dyDescent="0.2">
      <c r="A1002" s="24">
        <f t="shared" si="130"/>
        <v>998</v>
      </c>
      <c r="B1002" s="39">
        <v>2023</v>
      </c>
      <c r="C1002" s="38" t="s">
        <v>895</v>
      </c>
      <c r="D1002" s="38" t="s">
        <v>926</v>
      </c>
      <c r="E1002" s="38" t="s">
        <v>1127</v>
      </c>
      <c r="F1002" s="18" t="s">
        <v>1128</v>
      </c>
      <c r="G1002" s="39" t="s">
        <v>25</v>
      </c>
      <c r="H1002" s="18" t="s">
        <v>70</v>
      </c>
      <c r="I1002" s="31">
        <v>2031840</v>
      </c>
      <c r="J1002" s="32">
        <f t="shared" si="131"/>
        <v>2031840</v>
      </c>
      <c r="K1002" s="32">
        <f t="shared" si="128"/>
        <v>2031840</v>
      </c>
      <c r="L1002" s="32">
        <f t="shared" si="127"/>
        <v>2031840</v>
      </c>
      <c r="M1002" s="32"/>
      <c r="N1002" s="32"/>
      <c r="O1002" s="32"/>
      <c r="P1002" s="34"/>
      <c r="Q1002" s="34"/>
      <c r="R1002" s="34"/>
      <c r="S1002" s="35">
        <v>46021</v>
      </c>
      <c r="T1002" s="46"/>
      <c r="U1002" s="36"/>
      <c r="V1002" s="46"/>
      <c r="W1002" s="37"/>
    </row>
    <row r="1003" spans="1:23" ht="30" customHeight="1" x14ac:dyDescent="0.2">
      <c r="A1003" s="24">
        <f t="shared" si="130"/>
        <v>999</v>
      </c>
      <c r="B1003" s="39">
        <v>2023</v>
      </c>
      <c r="C1003" s="38" t="s">
        <v>895</v>
      </c>
      <c r="D1003" s="38" t="s">
        <v>926</v>
      </c>
      <c r="E1003" s="38" t="s">
        <v>1127</v>
      </c>
      <c r="F1003" s="18" t="s">
        <v>1128</v>
      </c>
      <c r="G1003" s="39" t="s">
        <v>25</v>
      </c>
      <c r="H1003" s="18" t="s">
        <v>71</v>
      </c>
      <c r="I1003" s="31">
        <v>2007360</v>
      </c>
      <c r="J1003" s="32">
        <f t="shared" si="131"/>
        <v>2007360</v>
      </c>
      <c r="K1003" s="32">
        <f t="shared" si="128"/>
        <v>2007360</v>
      </c>
      <c r="L1003" s="32">
        <f t="shared" si="127"/>
        <v>2007360</v>
      </c>
      <c r="M1003" s="32"/>
      <c r="N1003" s="32"/>
      <c r="O1003" s="32"/>
      <c r="P1003" s="34"/>
      <c r="Q1003" s="34"/>
      <c r="R1003" s="34"/>
      <c r="S1003" s="35">
        <v>46021</v>
      </c>
      <c r="T1003" s="46"/>
      <c r="U1003" s="36"/>
      <c r="V1003" s="46"/>
      <c r="W1003" s="37"/>
    </row>
    <row r="1004" spans="1:23" ht="30" customHeight="1" x14ac:dyDescent="0.2">
      <c r="A1004" s="24">
        <f t="shared" si="130"/>
        <v>1000</v>
      </c>
      <c r="B1004" s="39">
        <v>2023</v>
      </c>
      <c r="C1004" s="38" t="s">
        <v>895</v>
      </c>
      <c r="D1004" s="38" t="s">
        <v>926</v>
      </c>
      <c r="E1004" s="38" t="s">
        <v>1127</v>
      </c>
      <c r="F1004" s="18" t="s">
        <v>1128</v>
      </c>
      <c r="G1004" s="39" t="s">
        <v>25</v>
      </c>
      <c r="H1004" s="18" t="s">
        <v>129</v>
      </c>
      <c r="I1004" s="31">
        <v>2031840</v>
      </c>
      <c r="J1004" s="32">
        <f t="shared" si="131"/>
        <v>2031840</v>
      </c>
      <c r="K1004" s="32">
        <f t="shared" si="128"/>
        <v>2031840</v>
      </c>
      <c r="L1004" s="32">
        <f t="shared" si="127"/>
        <v>2031840</v>
      </c>
      <c r="M1004" s="32"/>
      <c r="N1004" s="32"/>
      <c r="O1004" s="32"/>
      <c r="P1004" s="34"/>
      <c r="Q1004" s="34"/>
      <c r="R1004" s="34"/>
      <c r="S1004" s="35">
        <v>46021</v>
      </c>
      <c r="T1004" s="46"/>
      <c r="U1004" s="36"/>
      <c r="V1004" s="46"/>
      <c r="W1004" s="37"/>
    </row>
    <row r="1005" spans="1:23" ht="30" customHeight="1" x14ac:dyDescent="0.2">
      <c r="A1005" s="24">
        <f t="shared" si="130"/>
        <v>1001</v>
      </c>
      <c r="B1005" s="39">
        <v>2023</v>
      </c>
      <c r="C1005" s="38" t="s">
        <v>895</v>
      </c>
      <c r="D1005" s="38" t="s">
        <v>926</v>
      </c>
      <c r="E1005" s="38" t="s">
        <v>1127</v>
      </c>
      <c r="F1005" s="18" t="s">
        <v>1128</v>
      </c>
      <c r="G1005" s="39" t="s">
        <v>25</v>
      </c>
      <c r="H1005" s="18" t="s">
        <v>42</v>
      </c>
      <c r="I1005" s="31">
        <v>1958400</v>
      </c>
      <c r="J1005" s="32">
        <f t="shared" si="131"/>
        <v>1958400</v>
      </c>
      <c r="K1005" s="32">
        <f t="shared" si="128"/>
        <v>1958400</v>
      </c>
      <c r="L1005" s="32">
        <f t="shared" si="127"/>
        <v>1958400</v>
      </c>
      <c r="M1005" s="32"/>
      <c r="N1005" s="32"/>
      <c r="O1005" s="32"/>
      <c r="P1005" s="34"/>
      <c r="Q1005" s="34"/>
      <c r="R1005" s="34"/>
      <c r="S1005" s="35">
        <v>46021</v>
      </c>
      <c r="T1005" s="46"/>
      <c r="U1005" s="36"/>
      <c r="V1005" s="46"/>
      <c r="W1005" s="37"/>
    </row>
    <row r="1006" spans="1:23" ht="30" customHeight="1" x14ac:dyDescent="0.2">
      <c r="A1006" s="24">
        <f t="shared" si="130"/>
        <v>1002</v>
      </c>
      <c r="B1006" s="39">
        <v>2023</v>
      </c>
      <c r="C1006" s="38" t="s">
        <v>895</v>
      </c>
      <c r="D1006" s="38" t="s">
        <v>926</v>
      </c>
      <c r="E1006" s="38" t="s">
        <v>1127</v>
      </c>
      <c r="F1006" s="18" t="s">
        <v>1128</v>
      </c>
      <c r="G1006" s="39" t="s">
        <v>25</v>
      </c>
      <c r="H1006" s="18" t="s">
        <v>31</v>
      </c>
      <c r="I1006" s="31">
        <v>7441920</v>
      </c>
      <c r="J1006" s="32">
        <f t="shared" si="131"/>
        <v>7441920</v>
      </c>
      <c r="K1006" s="32">
        <f t="shared" si="128"/>
        <v>7441920</v>
      </c>
      <c r="L1006" s="32">
        <f t="shared" si="127"/>
        <v>7441920</v>
      </c>
      <c r="M1006" s="32"/>
      <c r="N1006" s="32"/>
      <c r="O1006" s="32"/>
      <c r="P1006" s="34"/>
      <c r="Q1006" s="34"/>
      <c r="R1006" s="34"/>
      <c r="S1006" s="35">
        <v>46021</v>
      </c>
      <c r="T1006" s="46"/>
      <c r="U1006" s="36"/>
      <c r="V1006" s="46"/>
      <c r="W1006" s="37"/>
    </row>
    <row r="1007" spans="1:23" ht="30" customHeight="1" x14ac:dyDescent="0.2">
      <c r="A1007" s="24">
        <f t="shared" si="130"/>
        <v>1003</v>
      </c>
      <c r="B1007" s="39">
        <v>2023</v>
      </c>
      <c r="C1007" s="38" t="s">
        <v>895</v>
      </c>
      <c r="D1007" s="38" t="s">
        <v>926</v>
      </c>
      <c r="E1007" s="38" t="s">
        <v>1127</v>
      </c>
      <c r="F1007" s="18" t="s">
        <v>1128</v>
      </c>
      <c r="G1007" s="39" t="s">
        <v>25</v>
      </c>
      <c r="H1007" s="18" t="s">
        <v>264</v>
      </c>
      <c r="I1007" s="31">
        <v>2741760</v>
      </c>
      <c r="J1007" s="32">
        <f t="shared" si="131"/>
        <v>2741760</v>
      </c>
      <c r="K1007" s="32">
        <f t="shared" si="128"/>
        <v>2741760</v>
      </c>
      <c r="L1007" s="32">
        <f t="shared" si="127"/>
        <v>2741760</v>
      </c>
      <c r="M1007" s="32"/>
      <c r="N1007" s="32"/>
      <c r="O1007" s="32"/>
      <c r="P1007" s="34"/>
      <c r="Q1007" s="34"/>
      <c r="R1007" s="34"/>
      <c r="S1007" s="35">
        <v>46021</v>
      </c>
      <c r="T1007" s="46"/>
      <c r="U1007" s="36"/>
      <c r="V1007" s="46"/>
      <c r="W1007" s="37"/>
    </row>
    <row r="1008" spans="1:23" s="29" customFormat="1" ht="30" customHeight="1" x14ac:dyDescent="0.2">
      <c r="A1008" s="24">
        <f t="shared" si="130"/>
        <v>1004</v>
      </c>
      <c r="B1008" s="24">
        <v>2025</v>
      </c>
      <c r="C1008" s="38" t="s">
        <v>895</v>
      </c>
      <c r="D1008" s="30" t="s">
        <v>926</v>
      </c>
      <c r="E1008" s="38" t="s">
        <v>1129</v>
      </c>
      <c r="F1008" s="18" t="s">
        <v>1130</v>
      </c>
      <c r="G1008" s="39" t="s">
        <v>25</v>
      </c>
      <c r="H1008" s="18" t="s">
        <v>34</v>
      </c>
      <c r="I1008" s="31">
        <v>366328</v>
      </c>
      <c r="J1008" s="43">
        <v>404259.07</v>
      </c>
      <c r="K1008" s="44">
        <v>404259.07</v>
      </c>
      <c r="L1008" s="32">
        <f t="shared" si="127"/>
        <v>366328</v>
      </c>
      <c r="M1008" s="43"/>
      <c r="N1008" s="43"/>
      <c r="O1008" s="32"/>
      <c r="P1008" s="42">
        <f t="shared" ref="P1008:P1015" si="132">L1008/2.5</f>
        <v>146531.20000000001</v>
      </c>
      <c r="Q1008" s="34"/>
      <c r="R1008" s="34"/>
      <c r="S1008" s="35">
        <v>46021</v>
      </c>
      <c r="T1008" s="42"/>
      <c r="U1008" s="36"/>
      <c r="V1008" s="34"/>
      <c r="W1008" s="37"/>
    </row>
    <row r="1009" spans="1:23" s="29" customFormat="1" ht="30" customHeight="1" x14ac:dyDescent="0.2">
      <c r="A1009" s="24">
        <f t="shared" si="130"/>
        <v>1005</v>
      </c>
      <c r="B1009" s="24">
        <v>2025</v>
      </c>
      <c r="C1009" s="38" t="s">
        <v>895</v>
      </c>
      <c r="D1009" s="30" t="s">
        <v>926</v>
      </c>
      <c r="E1009" s="38" t="s">
        <v>1131</v>
      </c>
      <c r="F1009" s="18" t="s">
        <v>1132</v>
      </c>
      <c r="G1009" s="39" t="s">
        <v>25</v>
      </c>
      <c r="H1009" s="18" t="s">
        <v>319</v>
      </c>
      <c r="I1009" s="31">
        <v>2733457</v>
      </c>
      <c r="J1009" s="43">
        <v>3016490.07</v>
      </c>
      <c r="K1009" s="44">
        <v>3016490.07</v>
      </c>
      <c r="L1009" s="32">
        <f t="shared" si="127"/>
        <v>2733457</v>
      </c>
      <c r="M1009" s="43"/>
      <c r="N1009" s="43"/>
      <c r="O1009" s="32"/>
      <c r="P1009" s="42">
        <f t="shared" si="132"/>
        <v>1093382.8</v>
      </c>
      <c r="Q1009" s="34"/>
      <c r="R1009" s="34"/>
      <c r="S1009" s="35">
        <v>46021</v>
      </c>
      <c r="T1009" s="42"/>
      <c r="U1009" s="36"/>
      <c r="V1009" s="34"/>
      <c r="W1009" s="37"/>
    </row>
    <row r="1010" spans="1:23" s="29" customFormat="1" ht="30" customHeight="1" x14ac:dyDescent="0.2">
      <c r="A1010" s="24">
        <f t="shared" si="130"/>
        <v>1006</v>
      </c>
      <c r="B1010" s="24">
        <v>2025</v>
      </c>
      <c r="C1010" s="38" t="s">
        <v>895</v>
      </c>
      <c r="D1010" s="30" t="s">
        <v>926</v>
      </c>
      <c r="E1010" s="38" t="s">
        <v>1133</v>
      </c>
      <c r="F1010" s="18" t="s">
        <v>1134</v>
      </c>
      <c r="G1010" s="39" t="s">
        <v>25</v>
      </c>
      <c r="H1010" s="18" t="s">
        <v>31</v>
      </c>
      <c r="I1010" s="31">
        <v>130000</v>
      </c>
      <c r="J1010" s="43">
        <v>143460.72</v>
      </c>
      <c r="K1010" s="44">
        <v>143460.72</v>
      </c>
      <c r="L1010" s="32">
        <f t="shared" si="127"/>
        <v>130000</v>
      </c>
      <c r="M1010" s="43"/>
      <c r="N1010" s="43"/>
      <c r="O1010" s="32"/>
      <c r="P1010" s="42">
        <f t="shared" si="132"/>
        <v>52000</v>
      </c>
      <c r="Q1010" s="34"/>
      <c r="R1010" s="34"/>
      <c r="S1010" s="35">
        <v>46021</v>
      </c>
      <c r="T1010" s="42"/>
      <c r="U1010" s="36"/>
      <c r="V1010" s="34"/>
      <c r="W1010" s="37"/>
    </row>
    <row r="1011" spans="1:23" s="29" customFormat="1" ht="30" customHeight="1" x14ac:dyDescent="0.2">
      <c r="A1011" s="24">
        <f t="shared" si="130"/>
        <v>1007</v>
      </c>
      <c r="B1011" s="24">
        <v>2025</v>
      </c>
      <c r="C1011" s="38" t="s">
        <v>895</v>
      </c>
      <c r="D1011" s="30" t="s">
        <v>926</v>
      </c>
      <c r="E1011" s="38" t="s">
        <v>1135</v>
      </c>
      <c r="F1011" s="18" t="s">
        <v>1136</v>
      </c>
      <c r="G1011" s="39" t="s">
        <v>25</v>
      </c>
      <c r="H1011" s="18" t="s">
        <v>31</v>
      </c>
      <c r="I1011" s="31">
        <v>3315424</v>
      </c>
      <c r="J1011" s="43">
        <v>3658716.26</v>
      </c>
      <c r="K1011" s="44">
        <v>3658716.26</v>
      </c>
      <c r="L1011" s="32">
        <f t="shared" si="127"/>
        <v>3315424</v>
      </c>
      <c r="M1011" s="43"/>
      <c r="N1011" s="43"/>
      <c r="O1011" s="32"/>
      <c r="P1011" s="42">
        <f t="shared" si="132"/>
        <v>1326169.6000000001</v>
      </c>
      <c r="Q1011" s="34"/>
      <c r="R1011" s="34"/>
      <c r="S1011" s="35">
        <v>46021</v>
      </c>
      <c r="T1011" s="42"/>
      <c r="U1011" s="36"/>
      <c r="V1011" s="34"/>
      <c r="W1011" s="37"/>
    </row>
    <row r="1012" spans="1:23" s="29" customFormat="1" ht="30" customHeight="1" x14ac:dyDescent="0.2">
      <c r="A1012" s="24">
        <f t="shared" si="130"/>
        <v>1008</v>
      </c>
      <c r="B1012" s="24">
        <v>2025</v>
      </c>
      <c r="C1012" s="38" t="s">
        <v>895</v>
      </c>
      <c r="D1012" s="30" t="s">
        <v>926</v>
      </c>
      <c r="E1012" s="38" t="s">
        <v>1137</v>
      </c>
      <c r="F1012" s="18" t="s">
        <v>1138</v>
      </c>
      <c r="G1012" s="39" t="s">
        <v>25</v>
      </c>
      <c r="H1012" s="18" t="s">
        <v>70</v>
      </c>
      <c r="I1012" s="31">
        <v>751980</v>
      </c>
      <c r="J1012" s="43">
        <v>829843.02</v>
      </c>
      <c r="K1012" s="44">
        <v>829843.02</v>
      </c>
      <c r="L1012" s="32">
        <f t="shared" si="127"/>
        <v>751980</v>
      </c>
      <c r="M1012" s="43"/>
      <c r="N1012" s="43"/>
      <c r="O1012" s="32"/>
      <c r="P1012" s="42">
        <f t="shared" si="132"/>
        <v>300792</v>
      </c>
      <c r="Q1012" s="34"/>
      <c r="R1012" s="34"/>
      <c r="S1012" s="35">
        <v>46021</v>
      </c>
      <c r="T1012" s="42"/>
      <c r="U1012" s="36"/>
      <c r="V1012" s="34"/>
      <c r="W1012" s="37"/>
    </row>
    <row r="1013" spans="1:23" s="29" customFormat="1" ht="30" customHeight="1" x14ac:dyDescent="0.2">
      <c r="A1013" s="24">
        <f t="shared" si="130"/>
        <v>1009</v>
      </c>
      <c r="B1013" s="24">
        <v>2025</v>
      </c>
      <c r="C1013" s="38" t="s">
        <v>895</v>
      </c>
      <c r="D1013" s="30" t="s">
        <v>926</v>
      </c>
      <c r="E1013" s="38" t="s">
        <v>1137</v>
      </c>
      <c r="F1013" s="18" t="s">
        <v>1138</v>
      </c>
      <c r="G1013" s="39" t="s">
        <v>25</v>
      </c>
      <c r="H1013" s="18" t="s">
        <v>71</v>
      </c>
      <c r="I1013" s="31">
        <v>742920</v>
      </c>
      <c r="J1013" s="43">
        <v>819844.91</v>
      </c>
      <c r="K1013" s="44">
        <v>819844.91</v>
      </c>
      <c r="L1013" s="32">
        <f t="shared" si="127"/>
        <v>742920</v>
      </c>
      <c r="M1013" s="43"/>
      <c r="N1013" s="43"/>
      <c r="O1013" s="32"/>
      <c r="P1013" s="42">
        <f t="shared" si="132"/>
        <v>297168</v>
      </c>
      <c r="Q1013" s="34"/>
      <c r="R1013" s="34"/>
      <c r="S1013" s="35">
        <v>46021</v>
      </c>
      <c r="T1013" s="42"/>
      <c r="U1013" s="36"/>
      <c r="V1013" s="34"/>
      <c r="W1013" s="37"/>
    </row>
    <row r="1014" spans="1:23" s="29" customFormat="1" ht="30" customHeight="1" x14ac:dyDescent="0.2">
      <c r="A1014" s="24">
        <f t="shared" si="130"/>
        <v>1010</v>
      </c>
      <c r="B1014" s="24">
        <v>2025</v>
      </c>
      <c r="C1014" s="38" t="s">
        <v>895</v>
      </c>
      <c r="D1014" s="30" t="s">
        <v>926</v>
      </c>
      <c r="E1014" s="38" t="s">
        <v>1137</v>
      </c>
      <c r="F1014" s="18" t="s">
        <v>1138</v>
      </c>
      <c r="G1014" s="39" t="s">
        <v>25</v>
      </c>
      <c r="H1014" s="18" t="s">
        <v>129</v>
      </c>
      <c r="I1014" s="31">
        <v>751980</v>
      </c>
      <c r="J1014" s="43">
        <v>829843.02</v>
      </c>
      <c r="K1014" s="44">
        <v>829843.02</v>
      </c>
      <c r="L1014" s="32">
        <f t="shared" si="127"/>
        <v>751980</v>
      </c>
      <c r="M1014" s="43"/>
      <c r="N1014" s="43"/>
      <c r="O1014" s="32"/>
      <c r="P1014" s="42">
        <f t="shared" si="132"/>
        <v>300792</v>
      </c>
      <c r="Q1014" s="34"/>
      <c r="R1014" s="34"/>
      <c r="S1014" s="35">
        <v>46021</v>
      </c>
      <c r="T1014" s="42"/>
      <c r="U1014" s="36"/>
      <c r="V1014" s="34"/>
      <c r="W1014" s="37"/>
    </row>
    <row r="1015" spans="1:23" s="29" customFormat="1" ht="30" customHeight="1" x14ac:dyDescent="0.2">
      <c r="A1015" s="24">
        <f t="shared" si="130"/>
        <v>1011</v>
      </c>
      <c r="B1015" s="24">
        <v>2025</v>
      </c>
      <c r="C1015" s="38" t="s">
        <v>895</v>
      </c>
      <c r="D1015" s="30" t="s">
        <v>926</v>
      </c>
      <c r="E1015" s="38" t="s">
        <v>1139</v>
      </c>
      <c r="F1015" s="18" t="s">
        <v>1140</v>
      </c>
      <c r="G1015" s="39" t="s">
        <v>25</v>
      </c>
      <c r="H1015" s="18" t="s">
        <v>31</v>
      </c>
      <c r="I1015" s="31">
        <v>2754240</v>
      </c>
      <c r="J1015" s="43">
        <v>3039425.03</v>
      </c>
      <c r="K1015" s="44">
        <v>3039425.03</v>
      </c>
      <c r="L1015" s="32">
        <f t="shared" si="127"/>
        <v>2754240</v>
      </c>
      <c r="M1015" s="43"/>
      <c r="N1015" s="43"/>
      <c r="O1015" s="32"/>
      <c r="P1015" s="42">
        <f t="shared" si="132"/>
        <v>1101696</v>
      </c>
      <c r="Q1015" s="34"/>
      <c r="R1015" s="34"/>
      <c r="S1015" s="35">
        <v>46021</v>
      </c>
      <c r="T1015" s="42"/>
      <c r="U1015" s="36"/>
      <c r="V1015" s="34"/>
      <c r="W1015" s="37"/>
    </row>
    <row r="1016" spans="1:23" ht="30" customHeight="1" x14ac:dyDescent="0.2">
      <c r="A1016" s="24">
        <f t="shared" si="130"/>
        <v>1012</v>
      </c>
      <c r="B1016" s="39">
        <v>2023</v>
      </c>
      <c r="C1016" s="38" t="s">
        <v>895</v>
      </c>
      <c r="D1016" s="38" t="s">
        <v>926</v>
      </c>
      <c r="E1016" s="38" t="s">
        <v>1141</v>
      </c>
      <c r="F1016" s="18" t="s">
        <v>1142</v>
      </c>
      <c r="G1016" s="39" t="s">
        <v>25</v>
      </c>
      <c r="H1016" s="18" t="s">
        <v>47</v>
      </c>
      <c r="I1016" s="31">
        <v>5318544</v>
      </c>
      <c r="J1016" s="32">
        <f t="shared" si="131"/>
        <v>5318544</v>
      </c>
      <c r="K1016" s="32">
        <f t="shared" ref="K1016:K1019" si="133">IF(P1016&gt;0,P1016,L1016)</f>
        <v>5318544</v>
      </c>
      <c r="L1016" s="32">
        <f t="shared" si="127"/>
        <v>5318544</v>
      </c>
      <c r="M1016" s="32"/>
      <c r="N1016" s="32">
        <f t="shared" ref="N1016:N1058" si="134">J1016*0.0214</f>
        <v>113816.8416</v>
      </c>
      <c r="O1016" s="32"/>
      <c r="P1016" s="34"/>
      <c r="Q1016" s="34"/>
      <c r="R1016" s="34"/>
      <c r="S1016" s="35">
        <v>46021</v>
      </c>
      <c r="T1016" s="46"/>
      <c r="U1016" s="36"/>
      <c r="V1016" s="46"/>
      <c r="W1016" s="37"/>
    </row>
    <row r="1017" spans="1:23" ht="30" customHeight="1" x14ac:dyDescent="0.2">
      <c r="A1017" s="24">
        <f t="shared" si="130"/>
        <v>1013</v>
      </c>
      <c r="B1017" s="39">
        <v>2023</v>
      </c>
      <c r="C1017" s="38" t="s">
        <v>895</v>
      </c>
      <c r="D1017" s="38" t="s">
        <v>926</v>
      </c>
      <c r="E1017" s="38" t="s">
        <v>1141</v>
      </c>
      <c r="F1017" s="18" t="s">
        <v>1142</v>
      </c>
      <c r="G1017" s="39" t="s">
        <v>25</v>
      </c>
      <c r="H1017" s="18" t="s">
        <v>37</v>
      </c>
      <c r="I1017" s="31">
        <v>47924640</v>
      </c>
      <c r="J1017" s="32">
        <f t="shared" si="131"/>
        <v>47924640</v>
      </c>
      <c r="K1017" s="32">
        <f t="shared" si="133"/>
        <v>47924640</v>
      </c>
      <c r="L1017" s="32">
        <f t="shared" si="127"/>
        <v>47924640</v>
      </c>
      <c r="M1017" s="32"/>
      <c r="N1017" s="32">
        <f t="shared" si="134"/>
        <v>1025587.296</v>
      </c>
      <c r="O1017" s="32"/>
      <c r="P1017" s="34"/>
      <c r="Q1017" s="34"/>
      <c r="R1017" s="34"/>
      <c r="S1017" s="35">
        <v>46021</v>
      </c>
      <c r="T1017" s="46"/>
      <c r="U1017" s="36"/>
      <c r="V1017" s="46"/>
      <c r="W1017" s="37"/>
    </row>
    <row r="1018" spans="1:23" ht="30" customHeight="1" x14ac:dyDescent="0.2">
      <c r="A1018" s="24">
        <f t="shared" si="130"/>
        <v>1014</v>
      </c>
      <c r="B1018" s="39">
        <v>2023</v>
      </c>
      <c r="C1018" s="38" t="s">
        <v>895</v>
      </c>
      <c r="D1018" s="38" t="s">
        <v>926</v>
      </c>
      <c r="E1018" s="38" t="s">
        <v>1141</v>
      </c>
      <c r="F1018" s="18" t="s">
        <v>1142</v>
      </c>
      <c r="G1018" s="39" t="s">
        <v>25</v>
      </c>
      <c r="H1018" s="18" t="s">
        <v>31</v>
      </c>
      <c r="I1018" s="31">
        <v>6027590.3999999994</v>
      </c>
      <c r="J1018" s="32">
        <f t="shared" si="131"/>
        <v>6027590.3999999994</v>
      </c>
      <c r="K1018" s="32">
        <f t="shared" si="133"/>
        <v>6027590.3999999994</v>
      </c>
      <c r="L1018" s="32">
        <f t="shared" si="127"/>
        <v>6027590.3999999994</v>
      </c>
      <c r="M1018" s="32"/>
      <c r="N1018" s="32"/>
      <c r="O1018" s="32"/>
      <c r="P1018" s="34"/>
      <c r="Q1018" s="34"/>
      <c r="R1018" s="34"/>
      <c r="S1018" s="35">
        <v>46021</v>
      </c>
      <c r="T1018" s="46"/>
      <c r="U1018" s="36"/>
      <c r="V1018" s="46"/>
      <c r="W1018" s="37"/>
    </row>
    <row r="1019" spans="1:23" s="29" customFormat="1" ht="30" customHeight="1" x14ac:dyDescent="0.2">
      <c r="A1019" s="24">
        <f t="shared" si="130"/>
        <v>1015</v>
      </c>
      <c r="B1019" s="24" t="s">
        <v>933</v>
      </c>
      <c r="C1019" s="38" t="s">
        <v>895</v>
      </c>
      <c r="D1019" s="30" t="s">
        <v>926</v>
      </c>
      <c r="E1019" s="30" t="s">
        <v>1143</v>
      </c>
      <c r="F1019" s="18" t="s">
        <v>1144</v>
      </c>
      <c r="G1019" s="24" t="s">
        <v>25</v>
      </c>
      <c r="H1019" s="25" t="s">
        <v>47</v>
      </c>
      <c r="I1019" s="31">
        <v>308605</v>
      </c>
      <c r="J1019" s="43">
        <f t="shared" si="131"/>
        <v>308605</v>
      </c>
      <c r="K1019" s="43">
        <f t="shared" si="133"/>
        <v>308605</v>
      </c>
      <c r="L1019" s="32">
        <f t="shared" si="127"/>
        <v>308605</v>
      </c>
      <c r="M1019" s="43"/>
      <c r="N1019" s="43">
        <f t="shared" si="134"/>
        <v>6604.1469999999999</v>
      </c>
      <c r="O1019" s="32"/>
      <c r="P1019" s="34"/>
      <c r="Q1019" s="34"/>
      <c r="R1019" s="34"/>
      <c r="S1019" s="35">
        <v>46021</v>
      </c>
      <c r="T1019" s="34"/>
      <c r="U1019" s="36"/>
      <c r="V1019" s="34"/>
      <c r="W1019" s="37"/>
    </row>
    <row r="1020" spans="1:23" s="29" customFormat="1" ht="30" customHeight="1" x14ac:dyDescent="0.2">
      <c r="A1020" s="24">
        <f t="shared" si="130"/>
        <v>1016</v>
      </c>
      <c r="B1020" s="24" t="s">
        <v>933</v>
      </c>
      <c r="C1020" s="38" t="s">
        <v>895</v>
      </c>
      <c r="D1020" s="30" t="s">
        <v>926</v>
      </c>
      <c r="E1020" s="30" t="s">
        <v>1143</v>
      </c>
      <c r="F1020" s="18" t="s">
        <v>1144</v>
      </c>
      <c r="G1020" s="24" t="s">
        <v>25</v>
      </c>
      <c r="H1020" s="25" t="s">
        <v>96</v>
      </c>
      <c r="I1020" s="31">
        <v>15384006</v>
      </c>
      <c r="J1020" s="43">
        <f t="shared" si="131"/>
        <v>15384006</v>
      </c>
      <c r="K1020" s="43">
        <f t="shared" ref="K1020:K1023" si="135">J1020-M1020</f>
        <v>13041525.48</v>
      </c>
      <c r="L1020" s="32">
        <f t="shared" si="127"/>
        <v>15384006</v>
      </c>
      <c r="M1020" s="43">
        <v>2342480.52</v>
      </c>
      <c r="N1020" s="43">
        <f t="shared" si="134"/>
        <v>329217.72839999996</v>
      </c>
      <c r="O1020" s="32"/>
      <c r="P1020" s="34"/>
      <c r="Q1020" s="34"/>
      <c r="R1020" s="34"/>
      <c r="S1020" s="35">
        <v>46021</v>
      </c>
      <c r="T1020" s="34"/>
      <c r="U1020" s="36"/>
      <c r="V1020" s="34"/>
      <c r="W1020" s="37"/>
    </row>
    <row r="1021" spans="1:23" s="29" customFormat="1" ht="30" customHeight="1" x14ac:dyDescent="0.2">
      <c r="A1021" s="24">
        <f t="shared" si="130"/>
        <v>1017</v>
      </c>
      <c r="B1021" s="24" t="s">
        <v>933</v>
      </c>
      <c r="C1021" s="38" t="s">
        <v>895</v>
      </c>
      <c r="D1021" s="30" t="s">
        <v>926</v>
      </c>
      <c r="E1021" s="30" t="s">
        <v>1143</v>
      </c>
      <c r="F1021" s="18" t="s">
        <v>1144</v>
      </c>
      <c r="G1021" s="24" t="s">
        <v>25</v>
      </c>
      <c r="H1021" s="25" t="s">
        <v>78</v>
      </c>
      <c r="I1021" s="31">
        <v>16028213.800000001</v>
      </c>
      <c r="J1021" s="43">
        <f t="shared" si="131"/>
        <v>16028213.800000001</v>
      </c>
      <c r="K1021" s="43">
        <f t="shared" si="135"/>
        <v>15575069.300000001</v>
      </c>
      <c r="L1021" s="32">
        <f t="shared" si="127"/>
        <v>16028213.800000001</v>
      </c>
      <c r="M1021" s="43">
        <v>453144.5</v>
      </c>
      <c r="N1021" s="43">
        <f t="shared" si="134"/>
        <v>343003.77532000002</v>
      </c>
      <c r="O1021" s="32"/>
      <c r="P1021" s="34"/>
      <c r="Q1021" s="34"/>
      <c r="R1021" s="34"/>
      <c r="S1021" s="35">
        <v>46021</v>
      </c>
      <c r="T1021" s="34"/>
      <c r="U1021" s="36"/>
      <c r="V1021" s="34"/>
      <c r="W1021" s="37"/>
    </row>
    <row r="1022" spans="1:23" s="29" customFormat="1" ht="30" customHeight="1" x14ac:dyDescent="0.2">
      <c r="A1022" s="24">
        <f t="shared" si="130"/>
        <v>1018</v>
      </c>
      <c r="B1022" s="24" t="s">
        <v>933</v>
      </c>
      <c r="C1022" s="38" t="s">
        <v>895</v>
      </c>
      <c r="D1022" s="30" t="s">
        <v>926</v>
      </c>
      <c r="E1022" s="30" t="s">
        <v>1143</v>
      </c>
      <c r="F1022" s="18" t="s">
        <v>1144</v>
      </c>
      <c r="G1022" s="24" t="s">
        <v>25</v>
      </c>
      <c r="H1022" s="25" t="s">
        <v>37</v>
      </c>
      <c r="I1022" s="31">
        <v>17071633</v>
      </c>
      <c r="J1022" s="43">
        <f>K1022+M1022</f>
        <v>4427384.0199999996</v>
      </c>
      <c r="K1022" s="43">
        <v>2213692.0099999998</v>
      </c>
      <c r="L1022" s="32">
        <f t="shared" si="127"/>
        <v>17071633</v>
      </c>
      <c r="M1022" s="43">
        <v>2213692.0099999998</v>
      </c>
      <c r="N1022" s="43">
        <f t="shared" si="134"/>
        <v>94746.018027999991</v>
      </c>
      <c r="O1022" s="32"/>
      <c r="P1022" s="34"/>
      <c r="Q1022" s="34"/>
      <c r="R1022" s="34"/>
      <c r="S1022" s="35">
        <v>46021</v>
      </c>
      <c r="T1022" s="34"/>
      <c r="U1022" s="36"/>
      <c r="V1022" s="34"/>
    </row>
    <row r="1023" spans="1:23" s="29" customFormat="1" ht="30" customHeight="1" x14ac:dyDescent="0.2">
      <c r="A1023" s="24">
        <f t="shared" si="130"/>
        <v>1019</v>
      </c>
      <c r="B1023" s="24" t="s">
        <v>933</v>
      </c>
      <c r="C1023" s="38" t="s">
        <v>895</v>
      </c>
      <c r="D1023" s="30" t="s">
        <v>926</v>
      </c>
      <c r="E1023" s="30" t="s">
        <v>1143</v>
      </c>
      <c r="F1023" s="18" t="s">
        <v>1144</v>
      </c>
      <c r="G1023" s="24" t="s">
        <v>25</v>
      </c>
      <c r="H1023" s="25" t="s">
        <v>79</v>
      </c>
      <c r="I1023" s="31">
        <v>65914435.100000001</v>
      </c>
      <c r="J1023" s="43">
        <f t="shared" ref="J1023:J1074" si="136">IF(P1023&gt;0,P1023,L1023)</f>
        <v>65914435.100000001</v>
      </c>
      <c r="K1023" s="43">
        <f t="shared" si="135"/>
        <v>63769333.329999998</v>
      </c>
      <c r="L1023" s="32">
        <f t="shared" si="127"/>
        <v>65914435.100000001</v>
      </c>
      <c r="M1023" s="43">
        <v>2145101.77</v>
      </c>
      <c r="N1023" s="43">
        <f t="shared" si="134"/>
        <v>1410568.91114</v>
      </c>
      <c r="O1023" s="32"/>
      <c r="P1023" s="34"/>
      <c r="Q1023" s="34"/>
      <c r="R1023" s="34"/>
      <c r="S1023" s="35">
        <v>46021</v>
      </c>
      <c r="T1023" s="34"/>
      <c r="U1023" s="36"/>
      <c r="V1023" s="34"/>
      <c r="W1023" s="37"/>
    </row>
    <row r="1024" spans="1:23" s="29" customFormat="1" ht="30" customHeight="1" x14ac:dyDescent="0.2">
      <c r="A1024" s="24">
        <f t="shared" si="130"/>
        <v>1020</v>
      </c>
      <c r="B1024" s="24" t="s">
        <v>925</v>
      </c>
      <c r="C1024" s="38" t="s">
        <v>895</v>
      </c>
      <c r="D1024" s="30" t="s">
        <v>926</v>
      </c>
      <c r="E1024" s="30" t="s">
        <v>1145</v>
      </c>
      <c r="F1024" s="18" t="s">
        <v>1146</v>
      </c>
      <c r="G1024" s="24" t="s">
        <v>25</v>
      </c>
      <c r="H1024" s="25" t="s">
        <v>26</v>
      </c>
      <c r="I1024" s="31">
        <v>7451360.3399999999</v>
      </c>
      <c r="J1024" s="47">
        <v>2414223</v>
      </c>
      <c r="K1024" s="47">
        <v>2414223</v>
      </c>
      <c r="L1024" s="33"/>
      <c r="M1024" s="33"/>
      <c r="N1024" s="32">
        <f t="shared" si="134"/>
        <v>51664.372199999998</v>
      </c>
      <c r="O1024" s="32"/>
      <c r="P1024" s="34"/>
      <c r="Q1024" s="34"/>
      <c r="R1024" s="34"/>
      <c r="S1024" s="35">
        <v>46021</v>
      </c>
      <c r="T1024" s="34"/>
      <c r="U1024" s="36"/>
      <c r="V1024" s="34"/>
      <c r="W1024" s="37"/>
    </row>
    <row r="1025" spans="1:23" s="29" customFormat="1" ht="30" customHeight="1" x14ac:dyDescent="0.2">
      <c r="A1025" s="24">
        <f t="shared" si="130"/>
        <v>1021</v>
      </c>
      <c r="B1025" s="24" t="s">
        <v>925</v>
      </c>
      <c r="C1025" s="38" t="s">
        <v>895</v>
      </c>
      <c r="D1025" s="30" t="s">
        <v>926</v>
      </c>
      <c r="E1025" s="30" t="s">
        <v>1145</v>
      </c>
      <c r="F1025" s="18" t="s">
        <v>1146</v>
      </c>
      <c r="G1025" s="24" t="s">
        <v>25</v>
      </c>
      <c r="H1025" s="25" t="s">
        <v>58</v>
      </c>
      <c r="I1025" s="31">
        <v>15394096.74</v>
      </c>
      <c r="J1025" s="47">
        <v>6817551</v>
      </c>
      <c r="K1025" s="47">
        <v>6817551</v>
      </c>
      <c r="L1025" s="33"/>
      <c r="M1025" s="33"/>
      <c r="N1025" s="32">
        <f t="shared" si="134"/>
        <v>145895.5914</v>
      </c>
      <c r="O1025" s="32"/>
      <c r="P1025" s="34"/>
      <c r="Q1025" s="34"/>
      <c r="R1025" s="34"/>
      <c r="S1025" s="35">
        <v>46021</v>
      </c>
      <c r="T1025" s="34"/>
      <c r="U1025" s="36"/>
      <c r="V1025" s="34"/>
      <c r="W1025" s="37"/>
    </row>
    <row r="1026" spans="1:23" s="29" customFormat="1" ht="30" customHeight="1" x14ac:dyDescent="0.2">
      <c r="A1026" s="24">
        <f t="shared" si="130"/>
        <v>1022</v>
      </c>
      <c r="B1026" s="24" t="s">
        <v>925</v>
      </c>
      <c r="C1026" s="38" t="s">
        <v>895</v>
      </c>
      <c r="D1026" s="30" t="s">
        <v>926</v>
      </c>
      <c r="E1026" s="30" t="s">
        <v>1145</v>
      </c>
      <c r="F1026" s="18" t="s">
        <v>1146</v>
      </c>
      <c r="G1026" s="24" t="s">
        <v>25</v>
      </c>
      <c r="H1026" s="25" t="s">
        <v>59</v>
      </c>
      <c r="I1026" s="31">
        <v>1698504.07</v>
      </c>
      <c r="J1026" s="47">
        <v>573129</v>
      </c>
      <c r="K1026" s="47">
        <v>573129</v>
      </c>
      <c r="L1026" s="33"/>
      <c r="M1026" s="33"/>
      <c r="N1026" s="32">
        <f t="shared" si="134"/>
        <v>12264.960599999999</v>
      </c>
      <c r="O1026" s="32"/>
      <c r="P1026" s="34"/>
      <c r="Q1026" s="34"/>
      <c r="R1026" s="34"/>
      <c r="S1026" s="35">
        <v>46021</v>
      </c>
      <c r="T1026" s="34"/>
      <c r="U1026" s="36"/>
      <c r="V1026" s="34"/>
      <c r="W1026" s="37"/>
    </row>
    <row r="1027" spans="1:23" s="29" customFormat="1" ht="30" customHeight="1" x14ac:dyDescent="0.2">
      <c r="A1027" s="24">
        <f t="shared" si="130"/>
        <v>1023</v>
      </c>
      <c r="B1027" s="24" t="s">
        <v>925</v>
      </c>
      <c r="C1027" s="38" t="s">
        <v>895</v>
      </c>
      <c r="D1027" s="30" t="s">
        <v>926</v>
      </c>
      <c r="E1027" s="30" t="s">
        <v>1145</v>
      </c>
      <c r="F1027" s="18" t="s">
        <v>1146</v>
      </c>
      <c r="G1027" s="24" t="s">
        <v>25</v>
      </c>
      <c r="H1027" s="25" t="s">
        <v>45</v>
      </c>
      <c r="I1027" s="31">
        <v>1309323</v>
      </c>
      <c r="J1027" s="47">
        <v>961009</v>
      </c>
      <c r="K1027" s="47">
        <v>961009</v>
      </c>
      <c r="L1027" s="33"/>
      <c r="M1027" s="33"/>
      <c r="N1027" s="32">
        <f t="shared" si="134"/>
        <v>20565.5926</v>
      </c>
      <c r="O1027" s="32"/>
      <c r="P1027" s="34"/>
      <c r="Q1027" s="34"/>
      <c r="R1027" s="34"/>
      <c r="S1027" s="35">
        <v>46021</v>
      </c>
      <c r="T1027" s="34"/>
      <c r="U1027" s="36"/>
      <c r="V1027" s="34"/>
      <c r="W1027" s="37"/>
    </row>
    <row r="1028" spans="1:23" s="29" customFormat="1" ht="30" customHeight="1" x14ac:dyDescent="0.2">
      <c r="A1028" s="24">
        <f t="shared" si="130"/>
        <v>1024</v>
      </c>
      <c r="B1028" s="24" t="s">
        <v>925</v>
      </c>
      <c r="C1028" s="38" t="s">
        <v>895</v>
      </c>
      <c r="D1028" s="30" t="s">
        <v>926</v>
      </c>
      <c r="E1028" s="30" t="s">
        <v>1145</v>
      </c>
      <c r="F1028" s="18" t="s">
        <v>1146</v>
      </c>
      <c r="G1028" s="24" t="s">
        <v>25</v>
      </c>
      <c r="H1028" s="25" t="s">
        <v>46</v>
      </c>
      <c r="I1028" s="31">
        <v>1940850</v>
      </c>
      <c r="J1028" s="47">
        <v>784771</v>
      </c>
      <c r="K1028" s="47">
        <v>784771</v>
      </c>
      <c r="L1028" s="33"/>
      <c r="M1028" s="33"/>
      <c r="N1028" s="32">
        <f t="shared" si="134"/>
        <v>16794.099399999999</v>
      </c>
      <c r="O1028" s="32"/>
      <c r="P1028" s="34"/>
      <c r="Q1028" s="34"/>
      <c r="R1028" s="34"/>
      <c r="S1028" s="35">
        <v>46021</v>
      </c>
      <c r="T1028" s="34"/>
      <c r="U1028" s="36"/>
      <c r="V1028" s="34"/>
      <c r="W1028" s="37"/>
    </row>
    <row r="1029" spans="1:23" s="29" customFormat="1" ht="30" customHeight="1" x14ac:dyDescent="0.2">
      <c r="A1029" s="24">
        <f t="shared" si="130"/>
        <v>1025</v>
      </c>
      <c r="B1029" s="24" t="s">
        <v>925</v>
      </c>
      <c r="C1029" s="38" t="s">
        <v>895</v>
      </c>
      <c r="D1029" s="30" t="s">
        <v>926</v>
      </c>
      <c r="E1029" s="30" t="s">
        <v>1145</v>
      </c>
      <c r="F1029" s="18" t="s">
        <v>1146</v>
      </c>
      <c r="G1029" s="24" t="s">
        <v>25</v>
      </c>
      <c r="H1029" s="25" t="s">
        <v>71</v>
      </c>
      <c r="I1029" s="31"/>
      <c r="J1029" s="42">
        <v>0</v>
      </c>
      <c r="K1029" s="32">
        <v>0</v>
      </c>
      <c r="L1029" s="32"/>
      <c r="M1029" s="32"/>
      <c r="N1029" s="32"/>
      <c r="O1029" s="32"/>
      <c r="P1029" s="34"/>
      <c r="Q1029" s="34"/>
      <c r="R1029" s="34"/>
      <c r="S1029" s="35">
        <v>46021</v>
      </c>
      <c r="T1029" s="34"/>
      <c r="U1029" s="36"/>
      <c r="V1029" s="34"/>
      <c r="W1029" s="37"/>
    </row>
    <row r="1030" spans="1:23" s="29" customFormat="1" ht="30" customHeight="1" x14ac:dyDescent="0.2">
      <c r="A1030" s="24">
        <f t="shared" si="130"/>
        <v>1026</v>
      </c>
      <c r="B1030" s="24" t="s">
        <v>925</v>
      </c>
      <c r="C1030" s="38" t="s">
        <v>895</v>
      </c>
      <c r="D1030" s="30" t="s">
        <v>926</v>
      </c>
      <c r="E1030" s="30" t="s">
        <v>1145</v>
      </c>
      <c r="F1030" s="18" t="s">
        <v>1146</v>
      </c>
      <c r="G1030" s="24" t="s">
        <v>25</v>
      </c>
      <c r="H1030" s="25" t="s">
        <v>47</v>
      </c>
      <c r="I1030" s="31">
        <v>12791117</v>
      </c>
      <c r="J1030" s="47">
        <v>709644</v>
      </c>
      <c r="K1030" s="47">
        <v>709644</v>
      </c>
      <c r="L1030" s="33"/>
      <c r="M1030" s="33"/>
      <c r="N1030" s="32">
        <f t="shared" si="134"/>
        <v>15186.381599999999</v>
      </c>
      <c r="O1030" s="32"/>
      <c r="P1030" s="34"/>
      <c r="Q1030" s="34"/>
      <c r="R1030" s="34"/>
      <c r="S1030" s="35">
        <v>46021</v>
      </c>
      <c r="T1030" s="34"/>
      <c r="U1030" s="36"/>
      <c r="V1030" s="34"/>
      <c r="W1030" s="37"/>
    </row>
    <row r="1031" spans="1:23" s="29" customFormat="1" ht="30" customHeight="1" x14ac:dyDescent="0.2">
      <c r="A1031" s="24">
        <f t="shared" si="130"/>
        <v>1027</v>
      </c>
      <c r="B1031" s="24" t="s">
        <v>925</v>
      </c>
      <c r="C1031" s="38" t="s">
        <v>895</v>
      </c>
      <c r="D1031" s="30" t="s">
        <v>926</v>
      </c>
      <c r="E1031" s="30" t="s">
        <v>1145</v>
      </c>
      <c r="F1031" s="18" t="s">
        <v>1146</v>
      </c>
      <c r="G1031" s="24" t="s">
        <v>25</v>
      </c>
      <c r="H1031" s="25" t="s">
        <v>96</v>
      </c>
      <c r="I1031" s="31">
        <v>23636475</v>
      </c>
      <c r="J1031" s="47">
        <v>14615069.48</v>
      </c>
      <c r="K1031" s="33">
        <v>7124287.9400000004</v>
      </c>
      <c r="L1031" s="33">
        <v>7490781.54</v>
      </c>
      <c r="M1031" s="33">
        <v>7490781.54</v>
      </c>
      <c r="N1031" s="32">
        <f t="shared" si="134"/>
        <v>312762.48687199998</v>
      </c>
      <c r="O1031" s="32"/>
      <c r="P1031" s="34"/>
      <c r="Q1031" s="34"/>
      <c r="R1031" s="34"/>
      <c r="S1031" s="35">
        <v>46021</v>
      </c>
      <c r="T1031" s="34"/>
      <c r="U1031" s="36"/>
      <c r="V1031" s="34"/>
      <c r="W1031" s="37"/>
    </row>
    <row r="1032" spans="1:23" s="29" customFormat="1" ht="30" customHeight="1" x14ac:dyDescent="0.2">
      <c r="A1032" s="24">
        <f t="shared" si="130"/>
        <v>1028</v>
      </c>
      <c r="B1032" s="24" t="s">
        <v>925</v>
      </c>
      <c r="C1032" s="38" t="s">
        <v>895</v>
      </c>
      <c r="D1032" s="30" t="s">
        <v>926</v>
      </c>
      <c r="E1032" s="30" t="s">
        <v>1145</v>
      </c>
      <c r="F1032" s="18" t="s">
        <v>1146</v>
      </c>
      <c r="G1032" s="24" t="s">
        <v>25</v>
      </c>
      <c r="H1032" s="25" t="s">
        <v>78</v>
      </c>
      <c r="I1032" s="31">
        <v>24626203</v>
      </c>
      <c r="J1032" s="54">
        <v>13239286.65</v>
      </c>
      <c r="K1032" s="33">
        <v>7010240.5300000003</v>
      </c>
      <c r="L1032" s="33">
        <v>6229046.1200000001</v>
      </c>
      <c r="M1032" s="33">
        <v>6229046.1200000001</v>
      </c>
      <c r="N1032" s="32">
        <f t="shared" si="134"/>
        <v>283320.73430999997</v>
      </c>
      <c r="O1032" s="32"/>
      <c r="P1032" s="34"/>
      <c r="Q1032" s="34"/>
      <c r="R1032" s="34"/>
      <c r="S1032" s="35">
        <v>46021</v>
      </c>
      <c r="T1032" s="34"/>
      <c r="U1032" s="36"/>
      <c r="V1032" s="34"/>
      <c r="W1032" s="37"/>
    </row>
    <row r="1033" spans="1:23" s="29" customFormat="1" ht="30" customHeight="1" x14ac:dyDescent="0.2">
      <c r="A1033" s="24">
        <f t="shared" si="130"/>
        <v>1029</v>
      </c>
      <c r="B1033" s="24" t="s">
        <v>925</v>
      </c>
      <c r="C1033" s="38" t="s">
        <v>895</v>
      </c>
      <c r="D1033" s="30" t="s">
        <v>926</v>
      </c>
      <c r="E1033" s="30" t="s">
        <v>1145</v>
      </c>
      <c r="F1033" s="18" t="s">
        <v>1146</v>
      </c>
      <c r="G1033" s="24" t="s">
        <v>25</v>
      </c>
      <c r="H1033" s="25" t="s">
        <v>37</v>
      </c>
      <c r="I1033" s="31">
        <v>97613638.439999998</v>
      </c>
      <c r="J1033" s="47">
        <v>91709538.409999996</v>
      </c>
      <c r="K1033" s="33">
        <v>47055551.119999997</v>
      </c>
      <c r="L1033" s="33">
        <v>44653987.289999999</v>
      </c>
      <c r="M1033" s="33">
        <v>44653987.289999999</v>
      </c>
      <c r="N1033" s="32">
        <f t="shared" si="134"/>
        <v>1962584.1219739998</v>
      </c>
      <c r="O1033" s="32"/>
      <c r="P1033" s="34"/>
      <c r="Q1033" s="34"/>
      <c r="R1033" s="34"/>
      <c r="S1033" s="35">
        <v>46021</v>
      </c>
      <c r="T1033" s="34"/>
      <c r="U1033" s="36"/>
      <c r="V1033" s="34"/>
      <c r="W1033" s="37"/>
    </row>
    <row r="1034" spans="1:23" s="29" customFormat="1" ht="30" customHeight="1" x14ac:dyDescent="0.2">
      <c r="A1034" s="24">
        <f t="shared" si="130"/>
        <v>1030</v>
      </c>
      <c r="B1034" s="24" t="s">
        <v>925</v>
      </c>
      <c r="C1034" s="38" t="s">
        <v>895</v>
      </c>
      <c r="D1034" s="30" t="s">
        <v>926</v>
      </c>
      <c r="E1034" s="30" t="s">
        <v>1145</v>
      </c>
      <c r="F1034" s="18" t="s">
        <v>1146</v>
      </c>
      <c r="G1034" s="24" t="s">
        <v>25</v>
      </c>
      <c r="H1034" s="25" t="s">
        <v>79</v>
      </c>
      <c r="I1034" s="31">
        <v>44063509</v>
      </c>
      <c r="J1034" s="54">
        <v>25785107.920000002</v>
      </c>
      <c r="K1034" s="33">
        <v>15440099.220000003</v>
      </c>
      <c r="L1034" s="33">
        <v>10345008.699999999</v>
      </c>
      <c r="M1034" s="33">
        <v>10345008.699999999</v>
      </c>
      <c r="N1034" s="32">
        <f t="shared" si="134"/>
        <v>551801.309488</v>
      </c>
      <c r="O1034" s="32"/>
      <c r="P1034" s="34"/>
      <c r="Q1034" s="34"/>
      <c r="R1034" s="34"/>
      <c r="S1034" s="35">
        <v>46021</v>
      </c>
      <c r="T1034" s="34"/>
      <c r="U1034" s="36"/>
      <c r="V1034" s="34"/>
      <c r="W1034" s="37"/>
    </row>
    <row r="1035" spans="1:23" s="29" customFormat="1" ht="30" customHeight="1" x14ac:dyDescent="0.2">
      <c r="A1035" s="24">
        <f t="shared" si="130"/>
        <v>1031</v>
      </c>
      <c r="B1035" s="24" t="s">
        <v>925</v>
      </c>
      <c r="C1035" s="38" t="s">
        <v>895</v>
      </c>
      <c r="D1035" s="30" t="s">
        <v>926</v>
      </c>
      <c r="E1035" s="30" t="s">
        <v>1147</v>
      </c>
      <c r="F1035" s="18" t="s">
        <v>1148</v>
      </c>
      <c r="G1035" s="24" t="s">
        <v>25</v>
      </c>
      <c r="H1035" s="25" t="s">
        <v>319</v>
      </c>
      <c r="I1035" s="31">
        <v>685938</v>
      </c>
      <c r="J1035" s="42">
        <f t="shared" si="136"/>
        <v>685938</v>
      </c>
      <c r="K1035" s="32">
        <f t="shared" ref="K1035:K1074" si="137">IF(P1035&gt;0,P1035,L1035)</f>
        <v>685938</v>
      </c>
      <c r="L1035" s="32">
        <f t="shared" ref="L1035:L1042" si="138">I1035</f>
        <v>685938</v>
      </c>
      <c r="M1035" s="32"/>
      <c r="N1035" s="32"/>
      <c r="O1035" s="32"/>
      <c r="P1035" s="34"/>
      <c r="Q1035" s="34"/>
      <c r="R1035" s="34"/>
      <c r="S1035" s="35">
        <v>46021</v>
      </c>
      <c r="T1035" s="34"/>
      <c r="U1035" s="36"/>
      <c r="V1035" s="34"/>
      <c r="W1035" s="37"/>
    </row>
    <row r="1036" spans="1:23" s="29" customFormat="1" ht="30" customHeight="1" x14ac:dyDescent="0.2">
      <c r="A1036" s="24">
        <f t="shared" si="130"/>
        <v>1032</v>
      </c>
      <c r="B1036" s="24" t="s">
        <v>925</v>
      </c>
      <c r="C1036" s="38" t="s">
        <v>895</v>
      </c>
      <c r="D1036" s="30" t="s">
        <v>926</v>
      </c>
      <c r="E1036" s="30" t="s">
        <v>1147</v>
      </c>
      <c r="F1036" s="18" t="s">
        <v>1148</v>
      </c>
      <c r="G1036" s="24" t="s">
        <v>25</v>
      </c>
      <c r="H1036" s="25" t="s">
        <v>50</v>
      </c>
      <c r="I1036" s="31">
        <v>901592.75</v>
      </c>
      <c r="J1036" s="42">
        <f t="shared" si="136"/>
        <v>901592.75</v>
      </c>
      <c r="K1036" s="32">
        <f t="shared" si="137"/>
        <v>901592.75</v>
      </c>
      <c r="L1036" s="32">
        <f t="shared" si="138"/>
        <v>901592.75</v>
      </c>
      <c r="M1036" s="32"/>
      <c r="N1036" s="32"/>
      <c r="O1036" s="32"/>
      <c r="P1036" s="34"/>
      <c r="Q1036" s="34"/>
      <c r="R1036" s="34"/>
      <c r="S1036" s="35">
        <v>46021</v>
      </c>
      <c r="T1036" s="34"/>
      <c r="U1036" s="36"/>
      <c r="V1036" s="34"/>
      <c r="W1036" s="37"/>
    </row>
    <row r="1037" spans="1:23" s="29" customFormat="1" ht="30" customHeight="1" x14ac:dyDescent="0.2">
      <c r="A1037" s="24">
        <f t="shared" si="130"/>
        <v>1033</v>
      </c>
      <c r="B1037" s="24" t="s">
        <v>925</v>
      </c>
      <c r="C1037" s="38" t="s">
        <v>895</v>
      </c>
      <c r="D1037" s="30" t="s">
        <v>926</v>
      </c>
      <c r="E1037" s="30" t="s">
        <v>1147</v>
      </c>
      <c r="F1037" s="18" t="s">
        <v>1148</v>
      </c>
      <c r="G1037" s="24" t="s">
        <v>25</v>
      </c>
      <c r="H1037" s="25" t="s">
        <v>70</v>
      </c>
      <c r="I1037" s="31">
        <v>623580</v>
      </c>
      <c r="J1037" s="42">
        <f t="shared" si="136"/>
        <v>623580</v>
      </c>
      <c r="K1037" s="32">
        <f t="shared" si="137"/>
        <v>623580</v>
      </c>
      <c r="L1037" s="32">
        <f t="shared" si="138"/>
        <v>623580</v>
      </c>
      <c r="M1037" s="32"/>
      <c r="N1037" s="32"/>
      <c r="O1037" s="32"/>
      <c r="P1037" s="34"/>
      <c r="Q1037" s="34"/>
      <c r="R1037" s="34"/>
      <c r="S1037" s="35">
        <v>46021</v>
      </c>
      <c r="T1037" s="34"/>
      <c r="U1037" s="36"/>
      <c r="V1037" s="34"/>
      <c r="W1037" s="37"/>
    </row>
    <row r="1038" spans="1:23" s="29" customFormat="1" ht="30" customHeight="1" x14ac:dyDescent="0.2">
      <c r="A1038" s="24">
        <f t="shared" si="130"/>
        <v>1034</v>
      </c>
      <c r="B1038" s="24" t="s">
        <v>925</v>
      </c>
      <c r="C1038" s="38" t="s">
        <v>895</v>
      </c>
      <c r="D1038" s="30" t="s">
        <v>926</v>
      </c>
      <c r="E1038" s="30" t="s">
        <v>1147</v>
      </c>
      <c r="F1038" s="18" t="s">
        <v>1148</v>
      </c>
      <c r="G1038" s="24" t="s">
        <v>25</v>
      </c>
      <c r="H1038" s="25" t="s">
        <v>129</v>
      </c>
      <c r="I1038" s="31">
        <v>579201.89</v>
      </c>
      <c r="J1038" s="42">
        <f t="shared" si="136"/>
        <v>579201.89</v>
      </c>
      <c r="K1038" s="32">
        <f t="shared" si="137"/>
        <v>579201.89</v>
      </c>
      <c r="L1038" s="32">
        <f t="shared" si="138"/>
        <v>579201.89</v>
      </c>
      <c r="M1038" s="32"/>
      <c r="N1038" s="32"/>
      <c r="O1038" s="32"/>
      <c r="P1038" s="34"/>
      <c r="Q1038" s="34"/>
      <c r="R1038" s="34"/>
      <c r="S1038" s="35">
        <v>46021</v>
      </c>
      <c r="T1038" s="34"/>
      <c r="U1038" s="36"/>
      <c r="V1038" s="34"/>
      <c r="W1038" s="37"/>
    </row>
    <row r="1039" spans="1:23" s="29" customFormat="1" ht="30" customHeight="1" x14ac:dyDescent="0.2">
      <c r="A1039" s="24">
        <f t="shared" si="130"/>
        <v>1035</v>
      </c>
      <c r="B1039" s="24" t="s">
        <v>925</v>
      </c>
      <c r="C1039" s="38" t="s">
        <v>895</v>
      </c>
      <c r="D1039" s="30" t="s">
        <v>926</v>
      </c>
      <c r="E1039" s="30" t="s">
        <v>1147</v>
      </c>
      <c r="F1039" s="18" t="s">
        <v>1148</v>
      </c>
      <c r="G1039" s="24" t="s">
        <v>25</v>
      </c>
      <c r="H1039" s="25" t="s">
        <v>34</v>
      </c>
      <c r="I1039" s="31">
        <v>2483199.4900000002</v>
      </c>
      <c r="J1039" s="42">
        <f t="shared" si="136"/>
        <v>2483199.4900000002</v>
      </c>
      <c r="K1039" s="32">
        <f t="shared" si="137"/>
        <v>2483199.4900000002</v>
      </c>
      <c r="L1039" s="32">
        <f t="shared" si="138"/>
        <v>2483199.4900000002</v>
      </c>
      <c r="M1039" s="32"/>
      <c r="N1039" s="32"/>
      <c r="O1039" s="32"/>
      <c r="P1039" s="34"/>
      <c r="Q1039" s="34"/>
      <c r="R1039" s="34"/>
      <c r="S1039" s="35">
        <v>46021</v>
      </c>
      <c r="T1039" s="34"/>
      <c r="U1039" s="36"/>
      <c r="V1039" s="34"/>
      <c r="W1039" s="37"/>
    </row>
    <row r="1040" spans="1:23" s="29" customFormat="1" ht="30" customHeight="1" x14ac:dyDescent="0.2">
      <c r="A1040" s="24">
        <f t="shared" si="130"/>
        <v>1036</v>
      </c>
      <c r="B1040" s="24" t="s">
        <v>925</v>
      </c>
      <c r="C1040" s="38" t="s">
        <v>895</v>
      </c>
      <c r="D1040" s="30" t="s">
        <v>926</v>
      </c>
      <c r="E1040" s="30" t="s">
        <v>1147</v>
      </c>
      <c r="F1040" s="18" t="s">
        <v>1148</v>
      </c>
      <c r="G1040" s="24" t="s">
        <v>25</v>
      </c>
      <c r="H1040" s="25" t="s">
        <v>31</v>
      </c>
      <c r="I1040" s="31">
        <v>5251998.62</v>
      </c>
      <c r="J1040" s="42">
        <f t="shared" si="136"/>
        <v>5251998.62</v>
      </c>
      <c r="K1040" s="32">
        <f t="shared" si="137"/>
        <v>5251998.62</v>
      </c>
      <c r="L1040" s="32">
        <f t="shared" si="138"/>
        <v>5251998.62</v>
      </c>
      <c r="M1040" s="32"/>
      <c r="N1040" s="32"/>
      <c r="O1040" s="32"/>
      <c r="P1040" s="34"/>
      <c r="Q1040" s="34"/>
      <c r="R1040" s="34"/>
      <c r="S1040" s="35">
        <v>46021</v>
      </c>
      <c r="T1040" s="34"/>
      <c r="U1040" s="36"/>
      <c r="V1040" s="34"/>
      <c r="W1040" s="37"/>
    </row>
    <row r="1041" spans="1:23" s="29" customFormat="1" ht="30" customHeight="1" x14ac:dyDescent="0.2">
      <c r="A1041" s="24">
        <f t="shared" si="130"/>
        <v>1037</v>
      </c>
      <c r="B1041" s="24" t="s">
        <v>925</v>
      </c>
      <c r="C1041" s="38" t="s">
        <v>895</v>
      </c>
      <c r="D1041" s="30" t="s">
        <v>926</v>
      </c>
      <c r="E1041" s="30" t="s">
        <v>1149</v>
      </c>
      <c r="F1041" s="18" t="s">
        <v>1150</v>
      </c>
      <c r="G1041" s="24" t="s">
        <v>25</v>
      </c>
      <c r="H1041" s="25" t="s">
        <v>26</v>
      </c>
      <c r="I1041" s="31">
        <v>3906575.02</v>
      </c>
      <c r="J1041" s="47">
        <v>1472695</v>
      </c>
      <c r="K1041" s="47">
        <v>1472695</v>
      </c>
      <c r="L1041" s="33"/>
      <c r="M1041" s="33"/>
      <c r="N1041" s="32">
        <f t="shared" si="134"/>
        <v>31515.672999999999</v>
      </c>
      <c r="O1041" s="32"/>
      <c r="P1041" s="34"/>
      <c r="Q1041" s="34"/>
      <c r="R1041" s="34"/>
      <c r="S1041" s="35">
        <v>46021</v>
      </c>
      <c r="T1041" s="34"/>
      <c r="U1041" s="36"/>
      <c r="V1041" s="34"/>
      <c r="W1041" s="37"/>
    </row>
    <row r="1042" spans="1:23" s="29" customFormat="1" ht="30" customHeight="1" x14ac:dyDescent="0.2">
      <c r="A1042" s="24">
        <f t="shared" si="130"/>
        <v>1038</v>
      </c>
      <c r="B1042" s="24" t="s">
        <v>925</v>
      </c>
      <c r="C1042" s="38" t="s">
        <v>895</v>
      </c>
      <c r="D1042" s="30" t="s">
        <v>926</v>
      </c>
      <c r="E1042" s="30" t="s">
        <v>1149</v>
      </c>
      <c r="F1042" s="18" t="s">
        <v>1150</v>
      </c>
      <c r="G1042" s="24" t="s">
        <v>25</v>
      </c>
      <c r="H1042" s="25" t="s">
        <v>58</v>
      </c>
      <c r="I1042" s="31">
        <v>9663208</v>
      </c>
      <c r="J1042" s="42">
        <f t="shared" si="136"/>
        <v>9663208</v>
      </c>
      <c r="K1042" s="32">
        <f t="shared" si="137"/>
        <v>9663208</v>
      </c>
      <c r="L1042" s="32">
        <f t="shared" si="138"/>
        <v>9663208</v>
      </c>
      <c r="M1042" s="32"/>
      <c r="N1042" s="32">
        <f t="shared" si="134"/>
        <v>206792.65119999999</v>
      </c>
      <c r="O1042" s="32"/>
      <c r="P1042" s="34"/>
      <c r="Q1042" s="34"/>
      <c r="R1042" s="34"/>
      <c r="S1042" s="35">
        <v>46021</v>
      </c>
      <c r="T1042" s="34"/>
      <c r="U1042" s="36"/>
      <c r="V1042" s="34"/>
      <c r="W1042" s="37"/>
    </row>
    <row r="1043" spans="1:23" s="29" customFormat="1" ht="30" customHeight="1" x14ac:dyDescent="0.2">
      <c r="A1043" s="24">
        <f t="shared" si="130"/>
        <v>1039</v>
      </c>
      <c r="B1043" s="24" t="s">
        <v>925</v>
      </c>
      <c r="C1043" s="38" t="s">
        <v>895</v>
      </c>
      <c r="D1043" s="30" t="s">
        <v>926</v>
      </c>
      <c r="E1043" s="30" t="s">
        <v>1149</v>
      </c>
      <c r="F1043" s="18" t="s">
        <v>1150</v>
      </c>
      <c r="G1043" s="24" t="s">
        <v>25</v>
      </c>
      <c r="H1043" s="25" t="s">
        <v>45</v>
      </c>
      <c r="I1043" s="31">
        <v>1023023</v>
      </c>
      <c r="J1043" s="47">
        <v>188745</v>
      </c>
      <c r="K1043" s="47">
        <v>188745</v>
      </c>
      <c r="L1043" s="33"/>
      <c r="M1043" s="33"/>
      <c r="N1043" s="32">
        <f t="shared" si="134"/>
        <v>4039.1429999999996</v>
      </c>
      <c r="O1043" s="32"/>
      <c r="P1043" s="34"/>
      <c r="Q1043" s="34"/>
      <c r="R1043" s="34"/>
      <c r="S1043" s="35">
        <v>46021</v>
      </c>
      <c r="T1043" s="34"/>
      <c r="U1043" s="36"/>
      <c r="V1043" s="34"/>
      <c r="W1043" s="37"/>
    </row>
    <row r="1044" spans="1:23" s="29" customFormat="1" ht="30" customHeight="1" x14ac:dyDescent="0.2">
      <c r="A1044" s="24">
        <f t="shared" si="130"/>
        <v>1040</v>
      </c>
      <c r="B1044" s="24" t="s">
        <v>925</v>
      </c>
      <c r="C1044" s="38" t="s">
        <v>895</v>
      </c>
      <c r="D1044" s="30" t="s">
        <v>926</v>
      </c>
      <c r="E1044" s="30" t="s">
        <v>1149</v>
      </c>
      <c r="F1044" s="18" t="s">
        <v>1150</v>
      </c>
      <c r="G1044" s="24" t="s">
        <v>25</v>
      </c>
      <c r="H1044" s="25" t="s">
        <v>47</v>
      </c>
      <c r="I1044" s="31">
        <v>414925.65</v>
      </c>
      <c r="J1044" s="47">
        <v>127812</v>
      </c>
      <c r="K1044" s="47">
        <v>127812</v>
      </c>
      <c r="L1044" s="33"/>
      <c r="M1044" s="33"/>
      <c r="N1044" s="32">
        <f t="shared" si="134"/>
        <v>2735.1767999999997</v>
      </c>
      <c r="O1044" s="32"/>
      <c r="P1044" s="34"/>
      <c r="Q1044" s="34"/>
      <c r="R1044" s="34"/>
      <c r="S1044" s="35">
        <v>46021</v>
      </c>
      <c r="T1044" s="34"/>
      <c r="U1044" s="36"/>
      <c r="V1044" s="34"/>
      <c r="W1044" s="37"/>
    </row>
    <row r="1045" spans="1:23" s="29" customFormat="1" ht="30" customHeight="1" x14ac:dyDescent="0.2">
      <c r="A1045" s="24">
        <f t="shared" si="130"/>
        <v>1041</v>
      </c>
      <c r="B1045" s="24" t="s">
        <v>925</v>
      </c>
      <c r="C1045" s="38" t="s">
        <v>895</v>
      </c>
      <c r="D1045" s="30" t="s">
        <v>926</v>
      </c>
      <c r="E1045" s="30" t="s">
        <v>1149</v>
      </c>
      <c r="F1045" s="18" t="s">
        <v>1150</v>
      </c>
      <c r="G1045" s="24" t="s">
        <v>25</v>
      </c>
      <c r="H1045" s="25" t="s">
        <v>46</v>
      </c>
      <c r="I1045" s="31">
        <v>1007058</v>
      </c>
      <c r="J1045" s="47">
        <v>211642</v>
      </c>
      <c r="K1045" s="47">
        <v>211642</v>
      </c>
      <c r="L1045" s="33"/>
      <c r="M1045" s="33"/>
      <c r="N1045" s="32">
        <f t="shared" si="134"/>
        <v>4529.1387999999997</v>
      </c>
      <c r="O1045" s="32"/>
      <c r="P1045" s="34"/>
      <c r="Q1045" s="34"/>
      <c r="R1045" s="34"/>
      <c r="S1045" s="35">
        <v>46021</v>
      </c>
      <c r="T1045" s="34"/>
      <c r="U1045" s="36"/>
      <c r="V1045" s="34"/>
      <c r="W1045" s="37"/>
    </row>
    <row r="1046" spans="1:23" s="29" customFormat="1" ht="30" customHeight="1" x14ac:dyDescent="0.2">
      <c r="A1046" s="24">
        <f t="shared" si="130"/>
        <v>1042</v>
      </c>
      <c r="B1046" s="24" t="s">
        <v>925</v>
      </c>
      <c r="C1046" s="38" t="s">
        <v>895</v>
      </c>
      <c r="D1046" s="30" t="s">
        <v>926</v>
      </c>
      <c r="E1046" s="30" t="s">
        <v>1149</v>
      </c>
      <c r="F1046" s="18" t="s">
        <v>1150</v>
      </c>
      <c r="G1046" s="24" t="s">
        <v>25</v>
      </c>
      <c r="H1046" s="25" t="s">
        <v>71</v>
      </c>
      <c r="I1046" s="31"/>
      <c r="J1046" s="42">
        <v>0</v>
      </c>
      <c r="K1046" s="32">
        <v>0</v>
      </c>
      <c r="L1046" s="32"/>
      <c r="M1046" s="32"/>
      <c r="N1046" s="32"/>
      <c r="O1046" s="32"/>
      <c r="P1046" s="34"/>
      <c r="Q1046" s="34"/>
      <c r="R1046" s="34"/>
      <c r="S1046" s="35">
        <v>46021</v>
      </c>
      <c r="T1046" s="34"/>
      <c r="U1046" s="36"/>
      <c r="V1046" s="34"/>
      <c r="W1046" s="37"/>
    </row>
    <row r="1047" spans="1:23" s="29" customFormat="1" ht="30" customHeight="1" x14ac:dyDescent="0.2">
      <c r="A1047" s="24">
        <f t="shared" si="130"/>
        <v>1043</v>
      </c>
      <c r="B1047" s="24" t="s">
        <v>925</v>
      </c>
      <c r="C1047" s="38" t="s">
        <v>895</v>
      </c>
      <c r="D1047" s="30" t="s">
        <v>926</v>
      </c>
      <c r="E1047" s="30" t="s">
        <v>1149</v>
      </c>
      <c r="F1047" s="18" t="s">
        <v>1150</v>
      </c>
      <c r="G1047" s="24" t="s">
        <v>25</v>
      </c>
      <c r="H1047" s="25" t="s">
        <v>96</v>
      </c>
      <c r="I1047" s="31">
        <v>10292670</v>
      </c>
      <c r="J1047" s="47">
        <v>8039768.4800000004</v>
      </c>
      <c r="K1047" s="33">
        <v>3591320.6500000004</v>
      </c>
      <c r="L1047" s="33">
        <v>4448447.83</v>
      </c>
      <c r="M1047" s="33">
        <v>4448447.83</v>
      </c>
      <c r="N1047" s="32">
        <f t="shared" si="134"/>
        <v>172051.045472</v>
      </c>
      <c r="O1047" s="32"/>
      <c r="P1047" s="34"/>
      <c r="Q1047" s="34"/>
      <c r="R1047" s="34"/>
      <c r="S1047" s="35">
        <v>46021</v>
      </c>
      <c r="T1047" s="34"/>
      <c r="U1047" s="36"/>
      <c r="V1047" s="34"/>
      <c r="W1047" s="37"/>
    </row>
    <row r="1048" spans="1:23" s="29" customFormat="1" ht="30" customHeight="1" x14ac:dyDescent="0.2">
      <c r="A1048" s="24">
        <f t="shared" si="130"/>
        <v>1044</v>
      </c>
      <c r="B1048" s="24" t="s">
        <v>925</v>
      </c>
      <c r="C1048" s="38" t="s">
        <v>895</v>
      </c>
      <c r="D1048" s="30" t="s">
        <v>926</v>
      </c>
      <c r="E1048" s="30" t="s">
        <v>1149</v>
      </c>
      <c r="F1048" s="18" t="s">
        <v>1150</v>
      </c>
      <c r="G1048" s="24" t="s">
        <v>25</v>
      </c>
      <c r="H1048" s="25" t="s">
        <v>78</v>
      </c>
      <c r="I1048" s="31">
        <v>20069342.399999999</v>
      </c>
      <c r="J1048" s="54">
        <v>7817516</v>
      </c>
      <c r="K1048" s="33">
        <v>4683703.5</v>
      </c>
      <c r="L1048" s="33">
        <v>3133812.5</v>
      </c>
      <c r="M1048" s="33">
        <v>3133812.5</v>
      </c>
      <c r="N1048" s="32">
        <f t="shared" si="134"/>
        <v>167294.84239999999</v>
      </c>
      <c r="O1048" s="32"/>
      <c r="P1048" s="34"/>
      <c r="Q1048" s="34"/>
      <c r="R1048" s="34"/>
      <c r="S1048" s="35">
        <v>46021</v>
      </c>
      <c r="T1048" s="34"/>
      <c r="U1048" s="36"/>
      <c r="V1048" s="34"/>
      <c r="W1048" s="37"/>
    </row>
    <row r="1049" spans="1:23" s="29" customFormat="1" ht="30" customHeight="1" x14ac:dyDescent="0.2">
      <c r="A1049" s="24">
        <f t="shared" si="130"/>
        <v>1045</v>
      </c>
      <c r="B1049" s="24" t="s">
        <v>925</v>
      </c>
      <c r="C1049" s="38" t="s">
        <v>895</v>
      </c>
      <c r="D1049" s="30" t="s">
        <v>926</v>
      </c>
      <c r="E1049" s="30" t="s">
        <v>1149</v>
      </c>
      <c r="F1049" s="18" t="s">
        <v>1150</v>
      </c>
      <c r="G1049" s="24" t="s">
        <v>25</v>
      </c>
      <c r="H1049" s="25" t="s">
        <v>37</v>
      </c>
      <c r="I1049" s="31">
        <v>46474500</v>
      </c>
      <c r="J1049" s="47">
        <v>24055036</v>
      </c>
      <c r="K1049" s="33">
        <v>10969948.939999999</v>
      </c>
      <c r="L1049" s="33">
        <v>13085087.060000001</v>
      </c>
      <c r="M1049" s="33">
        <v>13085087.060000001</v>
      </c>
      <c r="N1049" s="32">
        <f t="shared" si="134"/>
        <v>514777.77039999998</v>
      </c>
      <c r="O1049" s="32"/>
      <c r="P1049" s="34"/>
      <c r="Q1049" s="34"/>
      <c r="R1049" s="34"/>
      <c r="S1049" s="35">
        <v>46021</v>
      </c>
      <c r="T1049" s="34"/>
      <c r="U1049" s="36"/>
      <c r="V1049" s="34"/>
      <c r="W1049" s="37"/>
    </row>
    <row r="1050" spans="1:23" s="29" customFormat="1" ht="30" customHeight="1" x14ac:dyDescent="0.2">
      <c r="A1050" s="24">
        <f t="shared" si="130"/>
        <v>1046</v>
      </c>
      <c r="B1050" s="24" t="s">
        <v>925</v>
      </c>
      <c r="C1050" s="38" t="s">
        <v>895</v>
      </c>
      <c r="D1050" s="30" t="s">
        <v>926</v>
      </c>
      <c r="E1050" s="30" t="s">
        <v>1149</v>
      </c>
      <c r="F1050" s="18" t="s">
        <v>1150</v>
      </c>
      <c r="G1050" s="24" t="s">
        <v>25</v>
      </c>
      <c r="H1050" s="25" t="s">
        <v>79</v>
      </c>
      <c r="I1050" s="31">
        <v>119437486.28</v>
      </c>
      <c r="J1050" s="54">
        <v>4402947</v>
      </c>
      <c r="K1050" s="33">
        <v>2102666</v>
      </c>
      <c r="L1050" s="33">
        <v>2300281</v>
      </c>
      <c r="M1050" s="33">
        <v>2300281</v>
      </c>
      <c r="N1050" s="32">
        <f t="shared" si="134"/>
        <v>94223.065799999997</v>
      </c>
      <c r="O1050" s="32"/>
      <c r="P1050" s="34"/>
      <c r="Q1050" s="34"/>
      <c r="R1050" s="34"/>
      <c r="S1050" s="35">
        <v>46021</v>
      </c>
      <c r="T1050" s="34"/>
      <c r="U1050" s="36"/>
      <c r="V1050" s="34"/>
      <c r="W1050" s="37"/>
    </row>
    <row r="1051" spans="1:23" s="29" customFormat="1" ht="30" customHeight="1" x14ac:dyDescent="0.2">
      <c r="A1051" s="24">
        <f t="shared" si="130"/>
        <v>1047</v>
      </c>
      <c r="B1051" s="24" t="s">
        <v>925</v>
      </c>
      <c r="C1051" s="3" t="s">
        <v>895</v>
      </c>
      <c r="D1051" s="30" t="s">
        <v>926</v>
      </c>
      <c r="E1051" s="80" t="s">
        <v>1149</v>
      </c>
      <c r="F1051" s="18" t="s">
        <v>1150</v>
      </c>
      <c r="G1051" s="17" t="s">
        <v>25</v>
      </c>
      <c r="H1051" s="25" t="s">
        <v>59</v>
      </c>
      <c r="I1051" s="6"/>
      <c r="J1051" s="47">
        <v>104160</v>
      </c>
      <c r="K1051" s="81">
        <v>104160</v>
      </c>
      <c r="L1051" s="33"/>
      <c r="M1051" s="8"/>
      <c r="N1051" s="32"/>
      <c r="O1051" s="5"/>
      <c r="P1051" s="34"/>
      <c r="Q1051" s="11"/>
      <c r="R1051" s="34"/>
      <c r="S1051" s="82">
        <v>46021</v>
      </c>
      <c r="T1051" s="34"/>
      <c r="U1051" s="83"/>
      <c r="V1051" s="34"/>
      <c r="W1051" s="37"/>
    </row>
    <row r="1052" spans="1:23" s="29" customFormat="1" ht="30" customHeight="1" x14ac:dyDescent="0.2">
      <c r="A1052" s="24">
        <f t="shared" si="130"/>
        <v>1048</v>
      </c>
      <c r="B1052" s="24" t="s">
        <v>933</v>
      </c>
      <c r="C1052" s="38" t="s">
        <v>895</v>
      </c>
      <c r="D1052" s="30" t="s">
        <v>926</v>
      </c>
      <c r="E1052" s="30" t="s">
        <v>1151</v>
      </c>
      <c r="F1052" s="18" t="s">
        <v>1152</v>
      </c>
      <c r="G1052" s="24" t="s">
        <v>25</v>
      </c>
      <c r="H1052" s="25" t="s">
        <v>78</v>
      </c>
      <c r="I1052" s="31"/>
      <c r="J1052" s="43">
        <v>11911139.684496</v>
      </c>
      <c r="K1052" s="43">
        <v>11911139.684496</v>
      </c>
      <c r="L1052" s="32"/>
      <c r="M1052" s="43"/>
      <c r="N1052" s="43">
        <f t="shared" si="134"/>
        <v>254898.3892482144</v>
      </c>
      <c r="O1052" s="32"/>
      <c r="P1052" s="34"/>
      <c r="Q1052" s="34"/>
      <c r="R1052" s="34"/>
      <c r="S1052" s="35">
        <v>46021</v>
      </c>
      <c r="T1052" s="34"/>
      <c r="U1052" s="36"/>
      <c r="V1052" s="34"/>
      <c r="W1052" s="37"/>
    </row>
    <row r="1053" spans="1:23" s="29" customFormat="1" ht="30" customHeight="1" x14ac:dyDescent="0.2">
      <c r="A1053" s="24">
        <f t="shared" si="130"/>
        <v>1049</v>
      </c>
      <c r="B1053" s="24">
        <v>2025</v>
      </c>
      <c r="C1053" s="38" t="s">
        <v>895</v>
      </c>
      <c r="D1053" s="30" t="s">
        <v>926</v>
      </c>
      <c r="E1053" s="38" t="s">
        <v>1153</v>
      </c>
      <c r="F1053" s="18" t="s">
        <v>1154</v>
      </c>
      <c r="G1053" s="39" t="s">
        <v>25</v>
      </c>
      <c r="H1053" s="18" t="s">
        <v>70</v>
      </c>
      <c r="I1053" s="31">
        <v>373002</v>
      </c>
      <c r="J1053" s="43">
        <v>411624.12</v>
      </c>
      <c r="K1053" s="44">
        <v>411624.12</v>
      </c>
      <c r="L1053" s="32">
        <f t="shared" ref="L1053:L1110" si="139">I1053</f>
        <v>373002</v>
      </c>
      <c r="M1053" s="43"/>
      <c r="N1053" s="43"/>
      <c r="O1053" s="32"/>
      <c r="P1053" s="42">
        <f t="shared" ref="P1053:P1082" si="140">L1053/2.5</f>
        <v>149200.79999999999</v>
      </c>
      <c r="Q1053" s="34"/>
      <c r="R1053" s="34"/>
      <c r="S1053" s="35">
        <v>46021</v>
      </c>
      <c r="T1053" s="42"/>
      <c r="U1053" s="36"/>
      <c r="V1053" s="34"/>
      <c r="W1053" s="37"/>
    </row>
    <row r="1054" spans="1:23" s="29" customFormat="1" ht="30" customHeight="1" x14ac:dyDescent="0.2">
      <c r="A1054" s="24">
        <f t="shared" si="130"/>
        <v>1050</v>
      </c>
      <c r="B1054" s="24">
        <v>2025</v>
      </c>
      <c r="C1054" s="38" t="s">
        <v>895</v>
      </c>
      <c r="D1054" s="30" t="s">
        <v>926</v>
      </c>
      <c r="E1054" s="38" t="s">
        <v>1153</v>
      </c>
      <c r="F1054" s="18" t="s">
        <v>1154</v>
      </c>
      <c r="G1054" s="39" t="s">
        <v>25</v>
      </c>
      <c r="H1054" s="18" t="s">
        <v>71</v>
      </c>
      <c r="I1054" s="31">
        <v>368508</v>
      </c>
      <c r="J1054" s="43">
        <v>406664.79</v>
      </c>
      <c r="K1054" s="44">
        <v>406664.79</v>
      </c>
      <c r="L1054" s="32">
        <f t="shared" si="139"/>
        <v>368508</v>
      </c>
      <c r="M1054" s="43"/>
      <c r="N1054" s="43"/>
      <c r="O1054" s="32"/>
      <c r="P1054" s="42">
        <f t="shared" si="140"/>
        <v>147403.20000000001</v>
      </c>
      <c r="Q1054" s="34"/>
      <c r="R1054" s="34"/>
      <c r="S1054" s="35">
        <v>46021</v>
      </c>
      <c r="T1054" s="42"/>
      <c r="U1054" s="36"/>
      <c r="V1054" s="34"/>
      <c r="W1054" s="37"/>
    </row>
    <row r="1055" spans="1:23" s="29" customFormat="1" ht="30" customHeight="1" x14ac:dyDescent="0.2">
      <c r="A1055" s="24">
        <f t="shared" si="130"/>
        <v>1051</v>
      </c>
      <c r="B1055" s="24">
        <v>2025</v>
      </c>
      <c r="C1055" s="38" t="s">
        <v>895</v>
      </c>
      <c r="D1055" s="30" t="s">
        <v>926</v>
      </c>
      <c r="E1055" s="38" t="s">
        <v>1153</v>
      </c>
      <c r="F1055" s="18" t="s">
        <v>1154</v>
      </c>
      <c r="G1055" s="39" t="s">
        <v>25</v>
      </c>
      <c r="H1055" s="18" t="s">
        <v>129</v>
      </c>
      <c r="I1055" s="31">
        <v>373002</v>
      </c>
      <c r="J1055" s="43">
        <v>411624.12</v>
      </c>
      <c r="K1055" s="44">
        <v>411624.12</v>
      </c>
      <c r="L1055" s="32">
        <f t="shared" si="139"/>
        <v>373002</v>
      </c>
      <c r="M1055" s="43"/>
      <c r="N1055" s="43"/>
      <c r="O1055" s="32"/>
      <c r="P1055" s="42">
        <f t="shared" si="140"/>
        <v>149200.79999999999</v>
      </c>
      <c r="Q1055" s="34"/>
      <c r="R1055" s="34"/>
      <c r="S1055" s="35">
        <v>46021</v>
      </c>
      <c r="T1055" s="42"/>
      <c r="U1055" s="36"/>
      <c r="V1055" s="34"/>
      <c r="W1055" s="37"/>
    </row>
    <row r="1056" spans="1:23" ht="30" customHeight="1" x14ac:dyDescent="0.2">
      <c r="A1056" s="24">
        <f t="shared" si="130"/>
        <v>1052</v>
      </c>
      <c r="B1056" s="39">
        <v>2023</v>
      </c>
      <c r="C1056" s="38" t="s">
        <v>895</v>
      </c>
      <c r="D1056" s="38" t="s">
        <v>926</v>
      </c>
      <c r="E1056" s="38" t="s">
        <v>1155</v>
      </c>
      <c r="F1056" s="18" t="s">
        <v>1156</v>
      </c>
      <c r="G1056" s="39" t="s">
        <v>25</v>
      </c>
      <c r="H1056" s="18" t="s">
        <v>96</v>
      </c>
      <c r="I1056" s="31">
        <v>6438322</v>
      </c>
      <c r="J1056" s="32">
        <v>6634252</v>
      </c>
      <c r="K1056" s="32">
        <v>6634252</v>
      </c>
      <c r="L1056" s="32">
        <f t="shared" si="139"/>
        <v>6438322</v>
      </c>
      <c r="M1056" s="32"/>
      <c r="N1056" s="32">
        <f t="shared" si="134"/>
        <v>141972.99279999998</v>
      </c>
      <c r="O1056" s="32"/>
      <c r="P1056" s="34"/>
      <c r="Q1056" s="34"/>
      <c r="R1056" s="34"/>
      <c r="S1056" s="35">
        <v>46021</v>
      </c>
      <c r="T1056" s="46"/>
      <c r="U1056" s="36"/>
      <c r="V1056" s="46"/>
      <c r="W1056" s="37"/>
    </row>
    <row r="1057" spans="1:23" ht="30" customHeight="1" x14ac:dyDescent="0.2">
      <c r="A1057" s="24">
        <f t="shared" si="130"/>
        <v>1053</v>
      </c>
      <c r="B1057" s="39">
        <v>2023</v>
      </c>
      <c r="C1057" s="38" t="s">
        <v>895</v>
      </c>
      <c r="D1057" s="38" t="s">
        <v>926</v>
      </c>
      <c r="E1057" s="38" t="s">
        <v>1155</v>
      </c>
      <c r="F1057" s="18" t="s">
        <v>1156</v>
      </c>
      <c r="G1057" s="39" t="s">
        <v>25</v>
      </c>
      <c r="H1057" s="18" t="s">
        <v>34</v>
      </c>
      <c r="I1057" s="31">
        <v>1010496</v>
      </c>
      <c r="J1057" s="32">
        <f t="shared" si="136"/>
        <v>1010496</v>
      </c>
      <c r="K1057" s="32">
        <f t="shared" si="137"/>
        <v>1010496</v>
      </c>
      <c r="L1057" s="32">
        <f t="shared" si="139"/>
        <v>1010496</v>
      </c>
      <c r="M1057" s="32"/>
      <c r="N1057" s="32"/>
      <c r="O1057" s="32"/>
      <c r="P1057" s="34"/>
      <c r="Q1057" s="34"/>
      <c r="R1057" s="34"/>
      <c r="S1057" s="35">
        <v>46021</v>
      </c>
      <c r="T1057" s="46"/>
      <c r="U1057" s="36"/>
      <c r="V1057" s="46"/>
      <c r="W1057" s="37"/>
    </row>
    <row r="1058" spans="1:23" ht="30" customHeight="1" x14ac:dyDescent="0.2">
      <c r="A1058" s="24">
        <f t="shared" si="130"/>
        <v>1054</v>
      </c>
      <c r="B1058" s="39">
        <v>2023</v>
      </c>
      <c r="C1058" s="38" t="s">
        <v>895</v>
      </c>
      <c r="D1058" s="38" t="s">
        <v>926</v>
      </c>
      <c r="E1058" s="38" t="s">
        <v>1155</v>
      </c>
      <c r="F1058" s="18" t="s">
        <v>1156</v>
      </c>
      <c r="G1058" s="39" t="s">
        <v>25</v>
      </c>
      <c r="H1058" s="18" t="s">
        <v>37</v>
      </c>
      <c r="I1058" s="31">
        <v>42157793</v>
      </c>
      <c r="J1058" s="32">
        <f t="shared" si="136"/>
        <v>42157793</v>
      </c>
      <c r="K1058" s="32">
        <f t="shared" si="137"/>
        <v>42157793</v>
      </c>
      <c r="L1058" s="32">
        <f t="shared" si="139"/>
        <v>42157793</v>
      </c>
      <c r="M1058" s="32"/>
      <c r="N1058" s="32">
        <f t="shared" si="134"/>
        <v>902176.77019999991</v>
      </c>
      <c r="O1058" s="32"/>
      <c r="P1058" s="34"/>
      <c r="Q1058" s="34"/>
      <c r="R1058" s="34"/>
      <c r="S1058" s="35">
        <v>46021</v>
      </c>
      <c r="T1058" s="46"/>
      <c r="U1058" s="36"/>
      <c r="V1058" s="46"/>
      <c r="W1058" s="37"/>
    </row>
    <row r="1059" spans="1:23" ht="30" customHeight="1" x14ac:dyDescent="0.2">
      <c r="A1059" s="24">
        <f t="shared" si="130"/>
        <v>1055</v>
      </c>
      <c r="B1059" s="39">
        <v>2023</v>
      </c>
      <c r="C1059" s="38" t="s">
        <v>895</v>
      </c>
      <c r="D1059" s="38" t="s">
        <v>926</v>
      </c>
      <c r="E1059" s="38" t="s">
        <v>1155</v>
      </c>
      <c r="F1059" s="18" t="s">
        <v>1156</v>
      </c>
      <c r="G1059" s="39" t="s">
        <v>25</v>
      </c>
      <c r="H1059" s="18" t="s">
        <v>31</v>
      </c>
      <c r="I1059" s="31">
        <v>4879564.7999999998</v>
      </c>
      <c r="J1059" s="32">
        <f t="shared" si="136"/>
        <v>4879564.7999999998</v>
      </c>
      <c r="K1059" s="32">
        <f t="shared" si="137"/>
        <v>4879564.7999999998</v>
      </c>
      <c r="L1059" s="32">
        <f t="shared" si="139"/>
        <v>4879564.7999999998</v>
      </c>
      <c r="M1059" s="32"/>
      <c r="N1059" s="32"/>
      <c r="O1059" s="32"/>
      <c r="P1059" s="34"/>
      <c r="Q1059" s="34"/>
      <c r="R1059" s="34"/>
      <c r="S1059" s="35">
        <v>46021</v>
      </c>
      <c r="T1059" s="46"/>
      <c r="U1059" s="36"/>
      <c r="V1059" s="46"/>
      <c r="W1059" s="37"/>
    </row>
    <row r="1060" spans="1:23" s="29" customFormat="1" ht="30" customHeight="1" x14ac:dyDescent="0.2">
      <c r="A1060" s="24">
        <f t="shared" si="130"/>
        <v>1056</v>
      </c>
      <c r="B1060" s="24">
        <v>2025</v>
      </c>
      <c r="C1060" s="38" t="s">
        <v>895</v>
      </c>
      <c r="D1060" s="30" t="s">
        <v>926</v>
      </c>
      <c r="E1060" s="38" t="s">
        <v>1157</v>
      </c>
      <c r="F1060" s="18" t="s">
        <v>1158</v>
      </c>
      <c r="G1060" s="39" t="s">
        <v>25</v>
      </c>
      <c r="H1060" s="18" t="s">
        <v>34</v>
      </c>
      <c r="I1060" s="31">
        <v>324558</v>
      </c>
      <c r="J1060" s="43">
        <v>358164.03</v>
      </c>
      <c r="K1060" s="44">
        <v>358164.03</v>
      </c>
      <c r="L1060" s="32">
        <f t="shared" si="139"/>
        <v>324558</v>
      </c>
      <c r="M1060" s="43"/>
      <c r="N1060" s="43"/>
      <c r="O1060" s="32"/>
      <c r="P1060" s="42">
        <f t="shared" si="140"/>
        <v>129823.2</v>
      </c>
      <c r="Q1060" s="34"/>
      <c r="R1060" s="34"/>
      <c r="S1060" s="35">
        <v>46021</v>
      </c>
      <c r="T1060" s="42"/>
      <c r="U1060" s="36"/>
      <c r="V1060" s="34"/>
      <c r="W1060" s="37"/>
    </row>
    <row r="1061" spans="1:23" s="29" customFormat="1" ht="30" customHeight="1" x14ac:dyDescent="0.2">
      <c r="A1061" s="24">
        <f t="shared" si="130"/>
        <v>1057</v>
      </c>
      <c r="B1061" s="24">
        <v>2025</v>
      </c>
      <c r="C1061" s="38" t="s">
        <v>895</v>
      </c>
      <c r="D1061" s="30" t="s">
        <v>926</v>
      </c>
      <c r="E1061" s="38" t="s">
        <v>1159</v>
      </c>
      <c r="F1061" s="18" t="s">
        <v>1160</v>
      </c>
      <c r="G1061" s="39" t="s">
        <v>25</v>
      </c>
      <c r="H1061" s="18" t="s">
        <v>34</v>
      </c>
      <c r="I1061" s="31">
        <v>326040</v>
      </c>
      <c r="J1061" s="43">
        <v>359799.49</v>
      </c>
      <c r="K1061" s="44">
        <v>359799.49</v>
      </c>
      <c r="L1061" s="32">
        <f t="shared" si="139"/>
        <v>326040</v>
      </c>
      <c r="M1061" s="43"/>
      <c r="N1061" s="43"/>
      <c r="O1061" s="32"/>
      <c r="P1061" s="42">
        <f t="shared" si="140"/>
        <v>130416</v>
      </c>
      <c r="Q1061" s="34"/>
      <c r="R1061" s="34"/>
      <c r="S1061" s="35">
        <v>46021</v>
      </c>
      <c r="T1061" s="42"/>
      <c r="U1061" s="36"/>
      <c r="V1061" s="34"/>
      <c r="W1061" s="37"/>
    </row>
    <row r="1062" spans="1:23" ht="30" customHeight="1" x14ac:dyDescent="0.2">
      <c r="A1062" s="24">
        <f t="shared" si="130"/>
        <v>1058</v>
      </c>
      <c r="B1062" s="39">
        <v>2023</v>
      </c>
      <c r="C1062" s="38" t="s">
        <v>895</v>
      </c>
      <c r="D1062" s="38" t="s">
        <v>926</v>
      </c>
      <c r="E1062" s="38" t="s">
        <v>1161</v>
      </c>
      <c r="F1062" s="18" t="s">
        <v>1162</v>
      </c>
      <c r="G1062" s="39" t="s">
        <v>25</v>
      </c>
      <c r="H1062" s="18" t="s">
        <v>96</v>
      </c>
      <c r="I1062" s="31">
        <v>6500428</v>
      </c>
      <c r="J1062" s="32">
        <v>6634252</v>
      </c>
      <c r="K1062" s="32">
        <v>6634252</v>
      </c>
      <c r="L1062" s="32">
        <f t="shared" si="139"/>
        <v>6500428</v>
      </c>
      <c r="M1062" s="32"/>
      <c r="N1062" s="32">
        <f t="shared" ref="N1062:N1125" si="141">J1062*0.0214</f>
        <v>141972.99279999998</v>
      </c>
      <c r="O1062" s="32"/>
      <c r="P1062" s="34"/>
      <c r="Q1062" s="34"/>
      <c r="R1062" s="34"/>
      <c r="S1062" s="35">
        <v>46021</v>
      </c>
      <c r="T1062" s="46"/>
      <c r="U1062" s="36"/>
      <c r="V1062" s="46"/>
      <c r="W1062" s="37"/>
    </row>
    <row r="1063" spans="1:23" ht="30" customHeight="1" x14ac:dyDescent="0.2">
      <c r="A1063" s="24">
        <f t="shared" si="130"/>
        <v>1059</v>
      </c>
      <c r="B1063" s="39">
        <v>2023</v>
      </c>
      <c r="C1063" s="38" t="s">
        <v>895</v>
      </c>
      <c r="D1063" s="38" t="s">
        <v>926</v>
      </c>
      <c r="E1063" s="38" t="s">
        <v>1161</v>
      </c>
      <c r="F1063" s="18" t="s">
        <v>1162</v>
      </c>
      <c r="G1063" s="39" t="s">
        <v>25</v>
      </c>
      <c r="H1063" s="18" t="s">
        <v>34</v>
      </c>
      <c r="I1063" s="31">
        <v>1001946</v>
      </c>
      <c r="J1063" s="32">
        <f t="shared" si="136"/>
        <v>1001946</v>
      </c>
      <c r="K1063" s="32">
        <f t="shared" si="137"/>
        <v>1001946</v>
      </c>
      <c r="L1063" s="32">
        <f t="shared" si="139"/>
        <v>1001946</v>
      </c>
      <c r="M1063" s="32"/>
      <c r="N1063" s="32"/>
      <c r="O1063" s="32"/>
      <c r="P1063" s="34"/>
      <c r="Q1063" s="34"/>
      <c r="R1063" s="34"/>
      <c r="S1063" s="35">
        <v>46021</v>
      </c>
      <c r="T1063" s="46"/>
      <c r="U1063" s="36"/>
      <c r="V1063" s="46"/>
      <c r="W1063" s="37"/>
    </row>
    <row r="1064" spans="1:23" ht="30" customHeight="1" x14ac:dyDescent="0.2">
      <c r="A1064" s="24">
        <f t="shared" si="130"/>
        <v>1060</v>
      </c>
      <c r="B1064" s="39">
        <v>2023</v>
      </c>
      <c r="C1064" s="38" t="s">
        <v>895</v>
      </c>
      <c r="D1064" s="38" t="s">
        <v>926</v>
      </c>
      <c r="E1064" s="38" t="s">
        <v>1161</v>
      </c>
      <c r="F1064" s="18" t="s">
        <v>1162</v>
      </c>
      <c r="G1064" s="39" t="s">
        <v>25</v>
      </c>
      <c r="H1064" s="18" t="s">
        <v>37</v>
      </c>
      <c r="I1064" s="31">
        <v>42157793</v>
      </c>
      <c r="J1064" s="32">
        <f t="shared" si="136"/>
        <v>42157793</v>
      </c>
      <c r="K1064" s="32">
        <f t="shared" si="137"/>
        <v>42157793</v>
      </c>
      <c r="L1064" s="32">
        <f t="shared" si="139"/>
        <v>42157793</v>
      </c>
      <c r="M1064" s="32"/>
      <c r="N1064" s="32">
        <f t="shared" si="141"/>
        <v>902176.77019999991</v>
      </c>
      <c r="O1064" s="32"/>
      <c r="P1064" s="34"/>
      <c r="Q1064" s="34"/>
      <c r="R1064" s="34"/>
      <c r="S1064" s="35">
        <v>46021</v>
      </c>
      <c r="T1064" s="46"/>
      <c r="U1064" s="36"/>
      <c r="V1064" s="46"/>
      <c r="W1064" s="37"/>
    </row>
    <row r="1065" spans="1:23" ht="30" customHeight="1" x14ac:dyDescent="0.2">
      <c r="A1065" s="24">
        <f t="shared" ref="A1065:A1128" si="142">A1064+1</f>
        <v>1061</v>
      </c>
      <c r="B1065" s="39">
        <v>2023</v>
      </c>
      <c r="C1065" s="38" t="s">
        <v>895</v>
      </c>
      <c r="D1065" s="38" t="s">
        <v>926</v>
      </c>
      <c r="E1065" s="38" t="s">
        <v>1161</v>
      </c>
      <c r="F1065" s="18" t="s">
        <v>1162</v>
      </c>
      <c r="G1065" s="39" t="s">
        <v>25</v>
      </c>
      <c r="H1065" s="18" t="s">
        <v>31</v>
      </c>
      <c r="I1065" s="31">
        <v>4879564.7999999998</v>
      </c>
      <c r="J1065" s="32">
        <f t="shared" si="136"/>
        <v>4879564.7999999998</v>
      </c>
      <c r="K1065" s="32">
        <f t="shared" si="137"/>
        <v>4879564.7999999998</v>
      </c>
      <c r="L1065" s="32">
        <f t="shared" si="139"/>
        <v>4879564.7999999998</v>
      </c>
      <c r="M1065" s="32"/>
      <c r="N1065" s="32"/>
      <c r="O1065" s="32"/>
      <c r="P1065" s="34"/>
      <c r="Q1065" s="34"/>
      <c r="R1065" s="34"/>
      <c r="S1065" s="35">
        <v>46021</v>
      </c>
      <c r="T1065" s="46"/>
      <c r="U1065" s="36"/>
      <c r="V1065" s="46"/>
      <c r="W1065" s="37"/>
    </row>
    <row r="1066" spans="1:23" s="29" customFormat="1" ht="30" customHeight="1" x14ac:dyDescent="0.2">
      <c r="A1066" s="24">
        <f t="shared" si="142"/>
        <v>1062</v>
      </c>
      <c r="B1066" s="24">
        <v>2025</v>
      </c>
      <c r="C1066" s="38" t="s">
        <v>895</v>
      </c>
      <c r="D1066" s="30" t="s">
        <v>926</v>
      </c>
      <c r="E1066" s="38" t="s">
        <v>1163</v>
      </c>
      <c r="F1066" s="18" t="s">
        <v>1164</v>
      </c>
      <c r="G1066" s="39" t="s">
        <v>25</v>
      </c>
      <c r="H1066" s="18" t="s">
        <v>31</v>
      </c>
      <c r="I1066" s="31">
        <v>2743600</v>
      </c>
      <c r="J1066" s="43">
        <v>3027683.32</v>
      </c>
      <c r="K1066" s="44">
        <v>3027683.32</v>
      </c>
      <c r="L1066" s="32">
        <f t="shared" si="139"/>
        <v>2743600</v>
      </c>
      <c r="M1066" s="43"/>
      <c r="N1066" s="43"/>
      <c r="O1066" s="32"/>
      <c r="P1066" s="42">
        <f t="shared" si="140"/>
        <v>1097440</v>
      </c>
      <c r="Q1066" s="34"/>
      <c r="R1066" s="34"/>
      <c r="S1066" s="35">
        <v>46021</v>
      </c>
      <c r="T1066" s="42"/>
      <c r="U1066" s="36"/>
      <c r="V1066" s="34"/>
      <c r="W1066" s="37"/>
    </row>
    <row r="1067" spans="1:23" s="29" customFormat="1" ht="30" customHeight="1" x14ac:dyDescent="0.2">
      <c r="A1067" s="24">
        <f t="shared" si="142"/>
        <v>1063</v>
      </c>
      <c r="B1067" s="24">
        <v>2025</v>
      </c>
      <c r="C1067" s="38" t="s">
        <v>895</v>
      </c>
      <c r="D1067" s="30" t="s">
        <v>926</v>
      </c>
      <c r="E1067" s="38" t="s">
        <v>1165</v>
      </c>
      <c r="F1067" s="18" t="s">
        <v>1166</v>
      </c>
      <c r="G1067" s="39" t="s">
        <v>25</v>
      </c>
      <c r="H1067" s="18" t="s">
        <v>34</v>
      </c>
      <c r="I1067" s="31">
        <v>403448</v>
      </c>
      <c r="J1067" s="43">
        <v>445222.62</v>
      </c>
      <c r="K1067" s="44">
        <v>445222.62</v>
      </c>
      <c r="L1067" s="32">
        <f t="shared" si="139"/>
        <v>403448</v>
      </c>
      <c r="M1067" s="43"/>
      <c r="N1067" s="43"/>
      <c r="O1067" s="32"/>
      <c r="P1067" s="42">
        <f t="shared" si="140"/>
        <v>161379.20000000001</v>
      </c>
      <c r="Q1067" s="34"/>
      <c r="R1067" s="34"/>
      <c r="S1067" s="35">
        <v>46021</v>
      </c>
      <c r="T1067" s="42"/>
      <c r="U1067" s="36"/>
      <c r="V1067" s="34"/>
      <c r="W1067" s="37"/>
    </row>
    <row r="1068" spans="1:23" s="29" customFormat="1" ht="30" customHeight="1" x14ac:dyDescent="0.2">
      <c r="A1068" s="24">
        <f t="shared" si="142"/>
        <v>1064</v>
      </c>
      <c r="B1068" s="24">
        <v>2025</v>
      </c>
      <c r="C1068" s="38" t="s">
        <v>895</v>
      </c>
      <c r="D1068" s="30" t="s">
        <v>926</v>
      </c>
      <c r="E1068" s="38" t="s">
        <v>1167</v>
      </c>
      <c r="F1068" s="18" t="s">
        <v>1168</v>
      </c>
      <c r="G1068" s="39" t="s">
        <v>25</v>
      </c>
      <c r="H1068" s="18" t="s">
        <v>70</v>
      </c>
      <c r="I1068" s="31">
        <v>283731</v>
      </c>
      <c r="J1068" s="43">
        <v>313109.64</v>
      </c>
      <c r="K1068" s="44">
        <v>313109.64</v>
      </c>
      <c r="L1068" s="32">
        <f t="shared" si="139"/>
        <v>283731</v>
      </c>
      <c r="M1068" s="43"/>
      <c r="N1068" s="43"/>
      <c r="O1068" s="32"/>
      <c r="P1068" s="42">
        <f t="shared" si="140"/>
        <v>113492.4</v>
      </c>
      <c r="Q1068" s="34"/>
      <c r="R1068" s="34"/>
      <c r="S1068" s="35">
        <v>46021</v>
      </c>
      <c r="T1068" s="42"/>
      <c r="U1068" s="36"/>
      <c r="V1068" s="34"/>
      <c r="W1068" s="37"/>
    </row>
    <row r="1069" spans="1:23" s="29" customFormat="1" ht="30" customHeight="1" x14ac:dyDescent="0.2">
      <c r="A1069" s="24">
        <f t="shared" si="142"/>
        <v>1065</v>
      </c>
      <c r="B1069" s="24">
        <v>2025</v>
      </c>
      <c r="C1069" s="38" t="s">
        <v>895</v>
      </c>
      <c r="D1069" s="30" t="s">
        <v>926</v>
      </c>
      <c r="E1069" s="38" t="s">
        <v>1167</v>
      </c>
      <c r="F1069" s="18" t="s">
        <v>1168</v>
      </c>
      <c r="G1069" s="39" t="s">
        <v>25</v>
      </c>
      <c r="H1069" s="18" t="s">
        <v>71</v>
      </c>
      <c r="I1069" s="31">
        <v>283731</v>
      </c>
      <c r="J1069" s="43">
        <v>313109.64</v>
      </c>
      <c r="K1069" s="44">
        <v>313109.64</v>
      </c>
      <c r="L1069" s="32">
        <f t="shared" si="139"/>
        <v>283731</v>
      </c>
      <c r="M1069" s="43"/>
      <c r="N1069" s="43"/>
      <c r="O1069" s="32"/>
      <c r="P1069" s="42">
        <f t="shared" si="140"/>
        <v>113492.4</v>
      </c>
      <c r="Q1069" s="34"/>
      <c r="R1069" s="34"/>
      <c r="S1069" s="35">
        <v>46021</v>
      </c>
      <c r="T1069" s="42"/>
      <c r="U1069" s="36"/>
      <c r="V1069" s="34"/>
      <c r="W1069" s="37"/>
    </row>
    <row r="1070" spans="1:23" s="29" customFormat="1" ht="30" customHeight="1" x14ac:dyDescent="0.2">
      <c r="A1070" s="24">
        <f t="shared" si="142"/>
        <v>1066</v>
      </c>
      <c r="B1070" s="24">
        <v>2025</v>
      </c>
      <c r="C1070" s="38" t="s">
        <v>895</v>
      </c>
      <c r="D1070" s="30" t="s">
        <v>926</v>
      </c>
      <c r="E1070" s="38" t="s">
        <v>1167</v>
      </c>
      <c r="F1070" s="18" t="s">
        <v>1168</v>
      </c>
      <c r="G1070" s="39" t="s">
        <v>25</v>
      </c>
      <c r="H1070" s="18" t="s">
        <v>129</v>
      </c>
      <c r="I1070" s="31">
        <v>283731</v>
      </c>
      <c r="J1070" s="43">
        <v>313109.64</v>
      </c>
      <c r="K1070" s="44">
        <v>313109.64</v>
      </c>
      <c r="L1070" s="32">
        <f t="shared" si="139"/>
        <v>283731</v>
      </c>
      <c r="M1070" s="43"/>
      <c r="N1070" s="43"/>
      <c r="O1070" s="32"/>
      <c r="P1070" s="42">
        <f t="shared" si="140"/>
        <v>113492.4</v>
      </c>
      <c r="Q1070" s="34"/>
      <c r="R1070" s="34"/>
      <c r="S1070" s="35">
        <v>46021</v>
      </c>
      <c r="T1070" s="42"/>
      <c r="U1070" s="36"/>
      <c r="V1070" s="34"/>
      <c r="W1070" s="37"/>
    </row>
    <row r="1071" spans="1:23" s="29" customFormat="1" ht="30" customHeight="1" x14ac:dyDescent="0.2">
      <c r="A1071" s="24">
        <f t="shared" si="142"/>
        <v>1067</v>
      </c>
      <c r="B1071" s="24">
        <v>2025</v>
      </c>
      <c r="C1071" s="38" t="s">
        <v>895</v>
      </c>
      <c r="D1071" s="30" t="s">
        <v>926</v>
      </c>
      <c r="E1071" s="38" t="s">
        <v>1169</v>
      </c>
      <c r="F1071" s="18" t="s">
        <v>1170</v>
      </c>
      <c r="G1071" s="39" t="s">
        <v>25</v>
      </c>
      <c r="H1071" s="18" t="s">
        <v>34</v>
      </c>
      <c r="I1071" s="31">
        <v>334362</v>
      </c>
      <c r="J1071" s="43">
        <v>368983.18</v>
      </c>
      <c r="K1071" s="44">
        <v>368983.18</v>
      </c>
      <c r="L1071" s="32">
        <f t="shared" si="139"/>
        <v>334362</v>
      </c>
      <c r="M1071" s="43"/>
      <c r="N1071" s="43"/>
      <c r="O1071" s="32"/>
      <c r="P1071" s="42">
        <f t="shared" si="140"/>
        <v>133744.79999999999</v>
      </c>
      <c r="Q1071" s="34"/>
      <c r="R1071" s="34"/>
      <c r="S1071" s="35">
        <v>46021</v>
      </c>
      <c r="T1071" s="42"/>
      <c r="U1071" s="36"/>
      <c r="V1071" s="34"/>
      <c r="W1071" s="37"/>
    </row>
    <row r="1072" spans="1:23" ht="30" customHeight="1" x14ac:dyDescent="0.2">
      <c r="A1072" s="24">
        <f t="shared" si="142"/>
        <v>1068</v>
      </c>
      <c r="B1072" s="39">
        <v>2023</v>
      </c>
      <c r="C1072" s="38" t="s">
        <v>895</v>
      </c>
      <c r="D1072" s="38" t="s">
        <v>926</v>
      </c>
      <c r="E1072" s="38" t="s">
        <v>1171</v>
      </c>
      <c r="F1072" s="18" t="s">
        <v>1172</v>
      </c>
      <c r="G1072" s="39" t="s">
        <v>25</v>
      </c>
      <c r="H1072" s="18" t="s">
        <v>528</v>
      </c>
      <c r="I1072" s="31">
        <v>594274</v>
      </c>
      <c r="J1072" s="32">
        <f t="shared" si="136"/>
        <v>594274</v>
      </c>
      <c r="K1072" s="32">
        <f t="shared" si="137"/>
        <v>594274</v>
      </c>
      <c r="L1072" s="32">
        <f t="shared" si="139"/>
        <v>594274</v>
      </c>
      <c r="M1072" s="32"/>
      <c r="N1072" s="32"/>
      <c r="O1072" s="32"/>
      <c r="P1072" s="34"/>
      <c r="Q1072" s="34"/>
      <c r="R1072" s="34"/>
      <c r="S1072" s="35">
        <v>46021</v>
      </c>
      <c r="T1072" s="46"/>
      <c r="U1072" s="36"/>
      <c r="V1072" s="46"/>
      <c r="W1072" s="37"/>
    </row>
    <row r="1073" spans="1:23" ht="30" customHeight="1" x14ac:dyDescent="0.2">
      <c r="A1073" s="24">
        <f t="shared" si="142"/>
        <v>1069</v>
      </c>
      <c r="B1073" s="39">
        <v>2023</v>
      </c>
      <c r="C1073" s="38" t="s">
        <v>895</v>
      </c>
      <c r="D1073" s="38" t="s">
        <v>926</v>
      </c>
      <c r="E1073" s="38" t="s">
        <v>1171</v>
      </c>
      <c r="F1073" s="18" t="s">
        <v>1172</v>
      </c>
      <c r="G1073" s="39" t="s">
        <v>25</v>
      </c>
      <c r="H1073" s="18" t="s">
        <v>529</v>
      </c>
      <c r="I1073" s="31">
        <v>7449612</v>
      </c>
      <c r="J1073" s="32">
        <f t="shared" si="136"/>
        <v>7449612</v>
      </c>
      <c r="K1073" s="32">
        <f t="shared" si="137"/>
        <v>7449612</v>
      </c>
      <c r="L1073" s="32">
        <f t="shared" si="139"/>
        <v>7449612</v>
      </c>
      <c r="M1073" s="32"/>
      <c r="N1073" s="32">
        <f t="shared" si="141"/>
        <v>159421.69680000001</v>
      </c>
      <c r="O1073" s="26">
        <v>2</v>
      </c>
      <c r="P1073" s="34"/>
      <c r="Q1073" s="34"/>
      <c r="R1073" s="34"/>
      <c r="S1073" s="35">
        <v>46021</v>
      </c>
      <c r="T1073" s="46"/>
      <c r="U1073" s="36"/>
      <c r="V1073" s="46"/>
      <c r="W1073" s="37"/>
    </row>
    <row r="1074" spans="1:23" ht="30" customHeight="1" x14ac:dyDescent="0.2">
      <c r="A1074" s="24">
        <f t="shared" si="142"/>
        <v>1070</v>
      </c>
      <c r="B1074" s="39">
        <v>2023</v>
      </c>
      <c r="C1074" s="38" t="s">
        <v>895</v>
      </c>
      <c r="D1074" s="38" t="s">
        <v>926</v>
      </c>
      <c r="E1074" s="38" t="s">
        <v>1171</v>
      </c>
      <c r="F1074" s="18" t="s">
        <v>1172</v>
      </c>
      <c r="G1074" s="39" t="s">
        <v>25</v>
      </c>
      <c r="H1074" s="18" t="s">
        <v>530</v>
      </c>
      <c r="I1074" s="31">
        <v>172320</v>
      </c>
      <c r="J1074" s="32">
        <f t="shared" si="136"/>
        <v>172320</v>
      </c>
      <c r="K1074" s="32">
        <f t="shared" si="137"/>
        <v>172320</v>
      </c>
      <c r="L1074" s="32">
        <f t="shared" si="139"/>
        <v>172320</v>
      </c>
      <c r="M1074" s="32"/>
      <c r="N1074" s="32"/>
      <c r="O1074" s="32"/>
      <c r="P1074" s="34"/>
      <c r="Q1074" s="34"/>
      <c r="R1074" s="34"/>
      <c r="S1074" s="35">
        <v>46021</v>
      </c>
      <c r="T1074" s="46"/>
      <c r="U1074" s="36"/>
      <c r="V1074" s="46"/>
      <c r="W1074" s="37"/>
    </row>
    <row r="1075" spans="1:23" s="29" customFormat="1" ht="30" customHeight="1" x14ac:dyDescent="0.2">
      <c r="A1075" s="24">
        <f t="shared" si="142"/>
        <v>1071</v>
      </c>
      <c r="B1075" s="24" t="s">
        <v>925</v>
      </c>
      <c r="C1075" s="38" t="s">
        <v>895</v>
      </c>
      <c r="D1075" s="30" t="s">
        <v>926</v>
      </c>
      <c r="E1075" s="30" t="s">
        <v>1173</v>
      </c>
      <c r="F1075" s="18" t="s">
        <v>1174</v>
      </c>
      <c r="G1075" s="24" t="s">
        <v>25</v>
      </c>
      <c r="H1075" s="25" t="s">
        <v>96</v>
      </c>
      <c r="I1075" s="31">
        <v>9585540</v>
      </c>
      <c r="J1075" s="42">
        <f>K1075+M1075</f>
        <v>4041212.1100000003</v>
      </c>
      <c r="K1075" s="32">
        <v>2020606.06</v>
      </c>
      <c r="L1075" s="32">
        <f t="shared" si="139"/>
        <v>9585540</v>
      </c>
      <c r="M1075" s="32">
        <v>2020606.05</v>
      </c>
      <c r="N1075" s="32">
        <f t="shared" si="141"/>
        <v>86481.939154000007</v>
      </c>
      <c r="O1075" s="32"/>
      <c r="P1075" s="34"/>
      <c r="Q1075" s="34"/>
      <c r="R1075" s="34"/>
      <c r="S1075" s="35">
        <v>46021</v>
      </c>
      <c r="T1075" s="34"/>
      <c r="U1075" s="36"/>
      <c r="V1075" s="34"/>
    </row>
    <row r="1076" spans="1:23" s="29" customFormat="1" ht="30" customHeight="1" x14ac:dyDescent="0.2">
      <c r="A1076" s="24">
        <f t="shared" si="142"/>
        <v>1072</v>
      </c>
      <c r="B1076" s="24">
        <v>2025</v>
      </c>
      <c r="C1076" s="38" t="s">
        <v>895</v>
      </c>
      <c r="D1076" s="30" t="s">
        <v>926</v>
      </c>
      <c r="E1076" s="38" t="s">
        <v>1175</v>
      </c>
      <c r="F1076" s="18" t="s">
        <v>1176</v>
      </c>
      <c r="G1076" s="39" t="s">
        <v>25</v>
      </c>
      <c r="H1076" s="18" t="s">
        <v>70</v>
      </c>
      <c r="I1076" s="31">
        <v>611378</v>
      </c>
      <c r="J1076" s="43">
        <v>674682.52</v>
      </c>
      <c r="K1076" s="44">
        <v>674682.52</v>
      </c>
      <c r="L1076" s="32">
        <f t="shared" si="139"/>
        <v>611378</v>
      </c>
      <c r="M1076" s="43"/>
      <c r="N1076" s="43"/>
      <c r="O1076" s="32"/>
      <c r="P1076" s="42">
        <f t="shared" si="140"/>
        <v>244551.2</v>
      </c>
      <c r="Q1076" s="34"/>
      <c r="R1076" s="34"/>
      <c r="S1076" s="35">
        <v>46021</v>
      </c>
      <c r="T1076" s="42"/>
      <c r="U1076" s="36"/>
      <c r="V1076" s="34"/>
      <c r="W1076" s="37"/>
    </row>
    <row r="1077" spans="1:23" s="29" customFormat="1" ht="30" customHeight="1" x14ac:dyDescent="0.2">
      <c r="A1077" s="24">
        <f t="shared" si="142"/>
        <v>1073</v>
      </c>
      <c r="B1077" s="24">
        <v>2025</v>
      </c>
      <c r="C1077" s="38" t="s">
        <v>895</v>
      </c>
      <c r="D1077" s="30" t="s">
        <v>926</v>
      </c>
      <c r="E1077" s="38" t="s">
        <v>1175</v>
      </c>
      <c r="F1077" s="18" t="s">
        <v>1176</v>
      </c>
      <c r="G1077" s="39" t="s">
        <v>25</v>
      </c>
      <c r="H1077" s="18" t="s">
        <v>129</v>
      </c>
      <c r="I1077" s="31">
        <v>611378</v>
      </c>
      <c r="J1077" s="43">
        <v>674682.52</v>
      </c>
      <c r="K1077" s="44">
        <v>674682.52</v>
      </c>
      <c r="L1077" s="32">
        <f t="shared" si="139"/>
        <v>611378</v>
      </c>
      <c r="M1077" s="43"/>
      <c r="N1077" s="43"/>
      <c r="O1077" s="32"/>
      <c r="P1077" s="42">
        <f t="shared" si="140"/>
        <v>244551.2</v>
      </c>
      <c r="Q1077" s="34"/>
      <c r="R1077" s="34"/>
      <c r="S1077" s="35">
        <v>46021</v>
      </c>
      <c r="T1077" s="42"/>
      <c r="U1077" s="36"/>
      <c r="V1077" s="34"/>
      <c r="W1077" s="37"/>
    </row>
    <row r="1078" spans="1:23" s="29" customFormat="1" ht="30" customHeight="1" x14ac:dyDescent="0.2">
      <c r="A1078" s="24">
        <f t="shared" si="142"/>
        <v>1074</v>
      </c>
      <c r="B1078" s="24">
        <v>2025</v>
      </c>
      <c r="C1078" s="38" t="s">
        <v>895</v>
      </c>
      <c r="D1078" s="30" t="s">
        <v>926</v>
      </c>
      <c r="E1078" s="38" t="s">
        <v>1177</v>
      </c>
      <c r="F1078" s="18" t="s">
        <v>1178</v>
      </c>
      <c r="G1078" s="39" t="s">
        <v>25</v>
      </c>
      <c r="H1078" s="18" t="s">
        <v>31</v>
      </c>
      <c r="I1078" s="31">
        <v>3941056</v>
      </c>
      <c r="J1078" s="43">
        <v>4349128.7</v>
      </c>
      <c r="K1078" s="44">
        <v>4349128.7</v>
      </c>
      <c r="L1078" s="32">
        <f t="shared" si="139"/>
        <v>3941056</v>
      </c>
      <c r="M1078" s="43"/>
      <c r="N1078" s="43"/>
      <c r="O1078" s="32"/>
      <c r="P1078" s="42">
        <f t="shared" si="140"/>
        <v>1576422.3999999999</v>
      </c>
      <c r="Q1078" s="34"/>
      <c r="R1078" s="34"/>
      <c r="S1078" s="35">
        <v>46021</v>
      </c>
      <c r="T1078" s="42"/>
      <c r="U1078" s="36"/>
      <c r="V1078" s="34"/>
      <c r="W1078" s="37"/>
    </row>
    <row r="1079" spans="1:23" s="29" customFormat="1" ht="30" customHeight="1" x14ac:dyDescent="0.2">
      <c r="A1079" s="24">
        <f t="shared" si="142"/>
        <v>1075</v>
      </c>
      <c r="B1079" s="24">
        <v>2025</v>
      </c>
      <c r="C1079" s="38" t="s">
        <v>895</v>
      </c>
      <c r="D1079" s="30" t="s">
        <v>926</v>
      </c>
      <c r="E1079" s="38" t="s">
        <v>1179</v>
      </c>
      <c r="F1079" s="18" t="s">
        <v>1180</v>
      </c>
      <c r="G1079" s="39" t="s">
        <v>25</v>
      </c>
      <c r="H1079" s="18" t="s">
        <v>319</v>
      </c>
      <c r="I1079" s="31">
        <v>677379</v>
      </c>
      <c r="J1079" s="43">
        <v>747517.53</v>
      </c>
      <c r="K1079" s="44">
        <v>747517.53</v>
      </c>
      <c r="L1079" s="32">
        <f t="shared" si="139"/>
        <v>677379</v>
      </c>
      <c r="M1079" s="43"/>
      <c r="N1079" s="43"/>
      <c r="O1079" s="32"/>
      <c r="P1079" s="42">
        <f t="shared" si="140"/>
        <v>270951.59999999998</v>
      </c>
      <c r="Q1079" s="34"/>
      <c r="R1079" s="34"/>
      <c r="S1079" s="35">
        <v>46021</v>
      </c>
      <c r="T1079" s="42"/>
      <c r="U1079" s="36"/>
      <c r="V1079" s="34"/>
      <c r="W1079" s="37"/>
    </row>
    <row r="1080" spans="1:23" s="29" customFormat="1" ht="30" customHeight="1" x14ac:dyDescent="0.2">
      <c r="A1080" s="24">
        <f t="shared" si="142"/>
        <v>1076</v>
      </c>
      <c r="B1080" s="24" t="s">
        <v>925</v>
      </c>
      <c r="C1080" s="38" t="s">
        <v>895</v>
      </c>
      <c r="D1080" s="30" t="s">
        <v>926</v>
      </c>
      <c r="E1080" s="30" t="s">
        <v>1181</v>
      </c>
      <c r="F1080" s="18" t="s">
        <v>1182</v>
      </c>
      <c r="G1080" s="24" t="s">
        <v>25</v>
      </c>
      <c r="H1080" s="25" t="s">
        <v>96</v>
      </c>
      <c r="I1080" s="31">
        <v>16630650</v>
      </c>
      <c r="J1080" s="42">
        <f>IF(P1080&gt;0,P1080,L1080)</f>
        <v>16630650</v>
      </c>
      <c r="K1080" s="32">
        <f>J1080-M1080</f>
        <v>12739938.5</v>
      </c>
      <c r="L1080" s="32">
        <f t="shared" si="139"/>
        <v>16630650</v>
      </c>
      <c r="M1080" s="32">
        <v>3890711.5</v>
      </c>
      <c r="N1080" s="32">
        <f t="shared" si="141"/>
        <v>355895.91</v>
      </c>
      <c r="O1080" s="32"/>
      <c r="P1080" s="34"/>
      <c r="Q1080" s="34"/>
      <c r="R1080" s="34"/>
      <c r="S1080" s="35">
        <v>46021</v>
      </c>
      <c r="T1080" s="34"/>
      <c r="U1080" s="36"/>
      <c r="V1080" s="34"/>
      <c r="W1080" s="37"/>
    </row>
    <row r="1081" spans="1:23" s="29" customFormat="1" ht="30" customHeight="1" x14ac:dyDescent="0.2">
      <c r="A1081" s="24">
        <f t="shared" si="142"/>
        <v>1077</v>
      </c>
      <c r="B1081" s="24">
        <v>2025</v>
      </c>
      <c r="C1081" s="38" t="s">
        <v>895</v>
      </c>
      <c r="D1081" s="30" t="s">
        <v>926</v>
      </c>
      <c r="E1081" s="38" t="s">
        <v>1183</v>
      </c>
      <c r="F1081" s="18" t="s">
        <v>1184</v>
      </c>
      <c r="G1081" s="39" t="s">
        <v>25</v>
      </c>
      <c r="H1081" s="18" t="s">
        <v>70</v>
      </c>
      <c r="I1081" s="31">
        <v>566392</v>
      </c>
      <c r="J1081" s="43">
        <v>625038.49</v>
      </c>
      <c r="K1081" s="44">
        <v>625038.49</v>
      </c>
      <c r="L1081" s="32">
        <f t="shared" si="139"/>
        <v>566392</v>
      </c>
      <c r="M1081" s="43"/>
      <c r="N1081" s="43"/>
      <c r="O1081" s="32"/>
      <c r="P1081" s="42">
        <f t="shared" si="140"/>
        <v>226556.79999999999</v>
      </c>
      <c r="Q1081" s="34"/>
      <c r="R1081" s="34"/>
      <c r="S1081" s="35">
        <v>46021</v>
      </c>
      <c r="T1081" s="42"/>
      <c r="U1081" s="36"/>
      <c r="V1081" s="34"/>
      <c r="W1081" s="37"/>
    </row>
    <row r="1082" spans="1:23" s="29" customFormat="1" ht="30" customHeight="1" x14ac:dyDescent="0.2">
      <c r="A1082" s="24">
        <f t="shared" si="142"/>
        <v>1078</v>
      </c>
      <c r="B1082" s="24">
        <v>2025</v>
      </c>
      <c r="C1082" s="38" t="s">
        <v>895</v>
      </c>
      <c r="D1082" s="30" t="s">
        <v>926</v>
      </c>
      <c r="E1082" s="38" t="s">
        <v>1183</v>
      </c>
      <c r="F1082" s="18" t="s">
        <v>1184</v>
      </c>
      <c r="G1082" s="39" t="s">
        <v>25</v>
      </c>
      <c r="H1082" s="18" t="s">
        <v>129</v>
      </c>
      <c r="I1082" s="31">
        <v>566392</v>
      </c>
      <c r="J1082" s="43">
        <v>625038.49</v>
      </c>
      <c r="K1082" s="44">
        <v>625038.49</v>
      </c>
      <c r="L1082" s="32">
        <f t="shared" si="139"/>
        <v>566392</v>
      </c>
      <c r="M1082" s="43"/>
      <c r="N1082" s="43"/>
      <c r="O1082" s="32"/>
      <c r="P1082" s="42">
        <f t="shared" si="140"/>
        <v>226556.79999999999</v>
      </c>
      <c r="Q1082" s="34"/>
      <c r="R1082" s="34"/>
      <c r="S1082" s="35">
        <v>46021</v>
      </c>
      <c r="T1082" s="42"/>
      <c r="U1082" s="36"/>
      <c r="V1082" s="34"/>
      <c r="W1082" s="37"/>
    </row>
    <row r="1083" spans="1:23" s="29" customFormat="1" ht="30" customHeight="1" x14ac:dyDescent="0.2">
      <c r="A1083" s="24">
        <f t="shared" si="142"/>
        <v>1079</v>
      </c>
      <c r="B1083" s="24">
        <v>2024</v>
      </c>
      <c r="C1083" s="38" t="s">
        <v>895</v>
      </c>
      <c r="D1083" s="30" t="s">
        <v>926</v>
      </c>
      <c r="E1083" s="30" t="s">
        <v>1185</v>
      </c>
      <c r="F1083" s="18" t="s">
        <v>1186</v>
      </c>
      <c r="G1083" s="24" t="s">
        <v>25</v>
      </c>
      <c r="H1083" s="25" t="s">
        <v>26</v>
      </c>
      <c r="I1083" s="31">
        <v>1376362</v>
      </c>
      <c r="J1083" s="42">
        <v>1661223</v>
      </c>
      <c r="K1083" s="27">
        <v>1661223</v>
      </c>
      <c r="L1083" s="32">
        <f t="shared" si="139"/>
        <v>1376362</v>
      </c>
      <c r="M1083" s="32"/>
      <c r="N1083" s="32">
        <f t="shared" si="141"/>
        <v>35550.172200000001</v>
      </c>
      <c r="O1083" s="32"/>
      <c r="P1083" s="34"/>
      <c r="Q1083" s="34"/>
      <c r="R1083" s="34"/>
      <c r="S1083" s="35">
        <v>46021</v>
      </c>
      <c r="T1083" s="34"/>
      <c r="U1083" s="36"/>
      <c r="V1083" s="34"/>
      <c r="W1083" s="37"/>
    </row>
    <row r="1084" spans="1:23" s="29" customFormat="1" ht="30" customHeight="1" x14ac:dyDescent="0.2">
      <c r="A1084" s="24">
        <f t="shared" si="142"/>
        <v>1080</v>
      </c>
      <c r="B1084" s="24">
        <v>2024</v>
      </c>
      <c r="C1084" s="38" t="s">
        <v>895</v>
      </c>
      <c r="D1084" s="30" t="s">
        <v>926</v>
      </c>
      <c r="E1084" s="30" t="s">
        <v>1185</v>
      </c>
      <c r="F1084" s="18" t="s">
        <v>1186</v>
      </c>
      <c r="G1084" s="24" t="s">
        <v>25</v>
      </c>
      <c r="H1084" s="25" t="s">
        <v>45</v>
      </c>
      <c r="I1084" s="31">
        <v>307980</v>
      </c>
      <c r="J1084" s="42">
        <v>744641</v>
      </c>
      <c r="K1084" s="27">
        <v>744641</v>
      </c>
      <c r="L1084" s="32">
        <f t="shared" si="139"/>
        <v>307980</v>
      </c>
      <c r="M1084" s="32"/>
      <c r="N1084" s="32">
        <f t="shared" si="141"/>
        <v>15935.3174</v>
      </c>
      <c r="O1084" s="32"/>
      <c r="P1084" s="34"/>
      <c r="Q1084" s="34"/>
      <c r="R1084" s="34"/>
      <c r="S1084" s="35">
        <v>46021</v>
      </c>
      <c r="T1084" s="34"/>
      <c r="U1084" s="36"/>
      <c r="V1084" s="34"/>
      <c r="W1084" s="37"/>
    </row>
    <row r="1085" spans="1:23" s="29" customFormat="1" ht="30" customHeight="1" x14ac:dyDescent="0.2">
      <c r="A1085" s="24">
        <f t="shared" si="142"/>
        <v>1081</v>
      </c>
      <c r="B1085" s="24">
        <v>2024</v>
      </c>
      <c r="C1085" s="38" t="s">
        <v>895</v>
      </c>
      <c r="D1085" s="30" t="s">
        <v>926</v>
      </c>
      <c r="E1085" s="30" t="s">
        <v>1185</v>
      </c>
      <c r="F1085" s="18" t="s">
        <v>1186</v>
      </c>
      <c r="G1085" s="24" t="s">
        <v>25</v>
      </c>
      <c r="H1085" s="25" t="s">
        <v>47</v>
      </c>
      <c r="I1085" s="31">
        <v>345360</v>
      </c>
      <c r="J1085" s="42">
        <v>506268</v>
      </c>
      <c r="K1085" s="27">
        <v>506268</v>
      </c>
      <c r="L1085" s="32">
        <f t="shared" si="139"/>
        <v>345360</v>
      </c>
      <c r="M1085" s="32"/>
      <c r="N1085" s="32">
        <f t="shared" si="141"/>
        <v>10834.135199999999</v>
      </c>
      <c r="O1085" s="32"/>
      <c r="P1085" s="34"/>
      <c r="Q1085" s="34"/>
      <c r="R1085" s="34"/>
      <c r="S1085" s="35">
        <v>46021</v>
      </c>
      <c r="T1085" s="34"/>
      <c r="U1085" s="36"/>
      <c r="V1085" s="34"/>
      <c r="W1085" s="37"/>
    </row>
    <row r="1086" spans="1:23" s="29" customFormat="1" ht="30" customHeight="1" x14ac:dyDescent="0.2">
      <c r="A1086" s="24">
        <f t="shared" si="142"/>
        <v>1082</v>
      </c>
      <c r="B1086" s="24">
        <v>2024</v>
      </c>
      <c r="C1086" s="38" t="s">
        <v>895</v>
      </c>
      <c r="D1086" s="30" t="s">
        <v>926</v>
      </c>
      <c r="E1086" s="30" t="s">
        <v>1185</v>
      </c>
      <c r="F1086" s="18" t="s">
        <v>1186</v>
      </c>
      <c r="G1086" s="24" t="s">
        <v>25</v>
      </c>
      <c r="H1086" s="25" t="s">
        <v>96</v>
      </c>
      <c r="I1086" s="31">
        <v>4079951.0173607995</v>
      </c>
      <c r="J1086" s="47">
        <v>4693732.8</v>
      </c>
      <c r="K1086" s="55">
        <v>2449659</v>
      </c>
      <c r="L1086" s="33">
        <v>2244073.7999999998</v>
      </c>
      <c r="M1086" s="33">
        <v>2244073.7999999998</v>
      </c>
      <c r="N1086" s="32">
        <f t="shared" si="141"/>
        <v>100445.88191999999</v>
      </c>
      <c r="O1086" s="32"/>
      <c r="P1086" s="34"/>
      <c r="Q1086" s="34"/>
      <c r="R1086" s="34"/>
      <c r="S1086" s="35">
        <v>46021</v>
      </c>
      <c r="T1086" s="34"/>
      <c r="U1086" s="36"/>
      <c r="V1086" s="34"/>
    </row>
    <row r="1087" spans="1:23" s="29" customFormat="1" ht="30" customHeight="1" x14ac:dyDescent="0.2">
      <c r="A1087" s="24">
        <f t="shared" si="142"/>
        <v>1083</v>
      </c>
      <c r="B1087" s="24">
        <v>2024</v>
      </c>
      <c r="C1087" s="38" t="s">
        <v>895</v>
      </c>
      <c r="D1087" s="30" t="s">
        <v>926</v>
      </c>
      <c r="E1087" s="30" t="s">
        <v>1185</v>
      </c>
      <c r="F1087" s="18" t="s">
        <v>1186</v>
      </c>
      <c r="G1087" s="24" t="s">
        <v>25</v>
      </c>
      <c r="H1087" s="25" t="s">
        <v>78</v>
      </c>
      <c r="I1087" s="31">
        <v>5552591.7999999998</v>
      </c>
      <c r="J1087" s="42">
        <v>7062316.7999999998</v>
      </c>
      <c r="K1087" s="27">
        <v>7062316.7999999998</v>
      </c>
      <c r="L1087" s="32">
        <f t="shared" si="139"/>
        <v>5552591.7999999998</v>
      </c>
      <c r="M1087" s="32"/>
      <c r="N1087" s="32">
        <f t="shared" si="141"/>
        <v>151133.57952</v>
      </c>
      <c r="O1087" s="32"/>
      <c r="P1087" s="34"/>
      <c r="Q1087" s="34"/>
      <c r="R1087" s="34"/>
      <c r="S1087" s="35">
        <v>46021</v>
      </c>
      <c r="T1087" s="34"/>
      <c r="U1087" s="36"/>
      <c r="V1087" s="34"/>
      <c r="W1087" s="37"/>
    </row>
    <row r="1088" spans="1:23" s="29" customFormat="1" ht="30" customHeight="1" x14ac:dyDescent="0.2">
      <c r="A1088" s="24">
        <f t="shared" si="142"/>
        <v>1084</v>
      </c>
      <c r="B1088" s="24">
        <v>2024</v>
      </c>
      <c r="C1088" s="38" t="s">
        <v>895</v>
      </c>
      <c r="D1088" s="30" t="s">
        <v>926</v>
      </c>
      <c r="E1088" s="30" t="s">
        <v>1185</v>
      </c>
      <c r="F1088" s="18" t="s">
        <v>1186</v>
      </c>
      <c r="G1088" s="24" t="s">
        <v>25</v>
      </c>
      <c r="H1088" s="25" t="s">
        <v>37</v>
      </c>
      <c r="I1088" s="31">
        <v>9369325</v>
      </c>
      <c r="J1088" s="42">
        <f>IF(P1088&gt;0,P1088,L1088)</f>
        <v>9369325</v>
      </c>
      <c r="K1088" s="27">
        <f>IF(P1088&gt;0,P1088,L1088)</f>
        <v>9369325</v>
      </c>
      <c r="L1088" s="32">
        <f t="shared" si="139"/>
        <v>9369325</v>
      </c>
      <c r="M1088" s="32"/>
      <c r="N1088" s="32">
        <f t="shared" si="141"/>
        <v>200503.55499999999</v>
      </c>
      <c r="O1088" s="32"/>
      <c r="P1088" s="34"/>
      <c r="Q1088" s="34"/>
      <c r="R1088" s="34"/>
      <c r="S1088" s="35">
        <v>46021</v>
      </c>
      <c r="T1088" s="34"/>
      <c r="U1088" s="36"/>
      <c r="V1088" s="34"/>
      <c r="W1088" s="37"/>
    </row>
    <row r="1089" spans="1:23" s="29" customFormat="1" ht="30" customHeight="1" x14ac:dyDescent="0.2">
      <c r="A1089" s="24">
        <f t="shared" si="142"/>
        <v>1085</v>
      </c>
      <c r="B1089" s="24">
        <v>2024</v>
      </c>
      <c r="C1089" s="38" t="s">
        <v>895</v>
      </c>
      <c r="D1089" s="30" t="s">
        <v>926</v>
      </c>
      <c r="E1089" s="30" t="s">
        <v>1185</v>
      </c>
      <c r="F1089" s="18" t="s">
        <v>1186</v>
      </c>
      <c r="G1089" s="24" t="s">
        <v>25</v>
      </c>
      <c r="H1089" s="25" t="s">
        <v>79</v>
      </c>
      <c r="I1089" s="31">
        <v>3186366.3000000003</v>
      </c>
      <c r="J1089" s="42">
        <v>3581178.6</v>
      </c>
      <c r="K1089" s="27">
        <v>3581178.6</v>
      </c>
      <c r="L1089" s="32">
        <f t="shared" si="139"/>
        <v>3186366.3000000003</v>
      </c>
      <c r="M1089" s="32"/>
      <c r="N1089" s="32">
        <f t="shared" si="141"/>
        <v>76637.222039999993</v>
      </c>
      <c r="O1089" s="32"/>
      <c r="P1089" s="34"/>
      <c r="Q1089" s="34"/>
      <c r="R1089" s="34"/>
      <c r="S1089" s="35">
        <v>46021</v>
      </c>
      <c r="T1089" s="34"/>
      <c r="U1089" s="36"/>
      <c r="V1089" s="34"/>
      <c r="W1089" s="37"/>
    </row>
    <row r="1090" spans="1:23" s="29" customFormat="1" ht="30" customHeight="1" x14ac:dyDescent="0.2">
      <c r="A1090" s="24">
        <f t="shared" si="142"/>
        <v>1086</v>
      </c>
      <c r="B1090" s="24">
        <v>2024</v>
      </c>
      <c r="C1090" s="38" t="s">
        <v>895</v>
      </c>
      <c r="D1090" s="30" t="s">
        <v>926</v>
      </c>
      <c r="E1090" s="30" t="s">
        <v>1185</v>
      </c>
      <c r="F1090" s="18" t="s">
        <v>1186</v>
      </c>
      <c r="G1090" s="24" t="s">
        <v>25</v>
      </c>
      <c r="H1090" s="25" t="s">
        <v>319</v>
      </c>
      <c r="I1090" s="31">
        <v>218673</v>
      </c>
      <c r="J1090" s="42">
        <v>415569</v>
      </c>
      <c r="K1090" s="27">
        <v>415569</v>
      </c>
      <c r="L1090" s="32">
        <f t="shared" si="139"/>
        <v>218673</v>
      </c>
      <c r="M1090" s="32"/>
      <c r="N1090" s="32"/>
      <c r="O1090" s="32"/>
      <c r="P1090" s="34"/>
      <c r="Q1090" s="34"/>
      <c r="R1090" s="34"/>
      <c r="S1090" s="35">
        <v>46021</v>
      </c>
      <c r="T1090" s="34"/>
      <c r="U1090" s="36"/>
      <c r="V1090" s="34"/>
      <c r="W1090" s="37"/>
    </row>
    <row r="1091" spans="1:23" s="29" customFormat="1" ht="30" customHeight="1" x14ac:dyDescent="0.2">
      <c r="A1091" s="24">
        <f t="shared" si="142"/>
        <v>1087</v>
      </c>
      <c r="B1091" s="24">
        <v>2024</v>
      </c>
      <c r="C1091" s="38" t="s">
        <v>895</v>
      </c>
      <c r="D1091" s="30" t="s">
        <v>926</v>
      </c>
      <c r="E1091" s="30" t="s">
        <v>1185</v>
      </c>
      <c r="F1091" s="18" t="s">
        <v>1186</v>
      </c>
      <c r="G1091" s="24" t="s">
        <v>25</v>
      </c>
      <c r="H1091" s="25" t="s">
        <v>70</v>
      </c>
      <c r="I1091" s="31">
        <v>203931</v>
      </c>
      <c r="J1091" s="42">
        <v>332815</v>
      </c>
      <c r="K1091" s="27">
        <v>332815</v>
      </c>
      <c r="L1091" s="32">
        <f t="shared" si="139"/>
        <v>203931</v>
      </c>
      <c r="M1091" s="32"/>
      <c r="N1091" s="32"/>
      <c r="O1091" s="32"/>
      <c r="P1091" s="34"/>
      <c r="Q1091" s="34"/>
      <c r="R1091" s="34"/>
      <c r="S1091" s="35">
        <v>46021</v>
      </c>
      <c r="T1091" s="34"/>
      <c r="U1091" s="36"/>
      <c r="V1091" s="34"/>
      <c r="W1091" s="37"/>
    </row>
    <row r="1092" spans="1:23" s="29" customFormat="1" ht="30" customHeight="1" x14ac:dyDescent="0.2">
      <c r="A1092" s="24">
        <f t="shared" si="142"/>
        <v>1088</v>
      </c>
      <c r="B1092" s="24">
        <v>2024</v>
      </c>
      <c r="C1092" s="38" t="s">
        <v>895</v>
      </c>
      <c r="D1092" s="30" t="s">
        <v>926</v>
      </c>
      <c r="E1092" s="30" t="s">
        <v>1185</v>
      </c>
      <c r="F1092" s="18" t="s">
        <v>1186</v>
      </c>
      <c r="G1092" s="24" t="s">
        <v>25</v>
      </c>
      <c r="H1092" s="25" t="s">
        <v>129</v>
      </c>
      <c r="I1092" s="31">
        <v>203931</v>
      </c>
      <c r="J1092" s="42">
        <v>332815</v>
      </c>
      <c r="K1092" s="27">
        <v>332815</v>
      </c>
      <c r="L1092" s="32">
        <f t="shared" si="139"/>
        <v>203931</v>
      </c>
      <c r="M1092" s="32"/>
      <c r="N1092" s="32"/>
      <c r="O1092" s="32"/>
      <c r="P1092" s="34"/>
      <c r="Q1092" s="34"/>
      <c r="R1092" s="34"/>
      <c r="S1092" s="35">
        <v>46021</v>
      </c>
      <c r="T1092" s="34"/>
      <c r="U1092" s="36"/>
      <c r="V1092" s="34"/>
      <c r="W1092" s="37"/>
    </row>
    <row r="1093" spans="1:23" s="29" customFormat="1" ht="30" customHeight="1" x14ac:dyDescent="0.2">
      <c r="A1093" s="24">
        <f t="shared" si="142"/>
        <v>1089</v>
      </c>
      <c r="B1093" s="24">
        <v>2024</v>
      </c>
      <c r="C1093" s="38" t="s">
        <v>895</v>
      </c>
      <c r="D1093" s="30" t="s">
        <v>926</v>
      </c>
      <c r="E1093" s="30" t="s">
        <v>1185</v>
      </c>
      <c r="F1093" s="18" t="s">
        <v>1186</v>
      </c>
      <c r="G1093" s="24" t="s">
        <v>25</v>
      </c>
      <c r="H1093" s="25" t="s">
        <v>31</v>
      </c>
      <c r="I1093" s="31">
        <v>746928</v>
      </c>
      <c r="J1093" s="42">
        <v>1158556</v>
      </c>
      <c r="K1093" s="27">
        <v>1158556</v>
      </c>
      <c r="L1093" s="32">
        <f t="shared" si="139"/>
        <v>746928</v>
      </c>
      <c r="M1093" s="32"/>
      <c r="N1093" s="32"/>
      <c r="O1093" s="32"/>
      <c r="P1093" s="34"/>
      <c r="Q1093" s="34"/>
      <c r="R1093" s="34"/>
      <c r="S1093" s="35">
        <v>46021</v>
      </c>
      <c r="T1093" s="34"/>
      <c r="U1093" s="36"/>
      <c r="V1093" s="34"/>
      <c r="W1093" s="37"/>
    </row>
    <row r="1094" spans="1:23" s="29" customFormat="1" ht="30" customHeight="1" x14ac:dyDescent="0.2">
      <c r="A1094" s="24">
        <f t="shared" si="142"/>
        <v>1090</v>
      </c>
      <c r="B1094" s="24">
        <v>2024</v>
      </c>
      <c r="C1094" s="38" t="s">
        <v>895</v>
      </c>
      <c r="D1094" s="30" t="s">
        <v>926</v>
      </c>
      <c r="E1094" s="30" t="s">
        <v>1185</v>
      </c>
      <c r="F1094" s="18" t="s">
        <v>1186</v>
      </c>
      <c r="G1094" s="24" t="s">
        <v>25</v>
      </c>
      <c r="H1094" s="25" t="s">
        <v>264</v>
      </c>
      <c r="I1094" s="31">
        <v>275184</v>
      </c>
      <c r="J1094" s="42">
        <v>442554</v>
      </c>
      <c r="K1094" s="27">
        <v>442554</v>
      </c>
      <c r="L1094" s="32">
        <f t="shared" si="139"/>
        <v>275184</v>
      </c>
      <c r="M1094" s="32"/>
      <c r="N1094" s="32"/>
      <c r="O1094" s="32"/>
      <c r="P1094" s="34"/>
      <c r="Q1094" s="34"/>
      <c r="R1094" s="34"/>
      <c r="S1094" s="35">
        <v>46021</v>
      </c>
      <c r="T1094" s="34"/>
      <c r="U1094" s="36"/>
      <c r="V1094" s="34"/>
      <c r="W1094" s="37"/>
    </row>
    <row r="1095" spans="1:23" s="29" customFormat="1" ht="30" customHeight="1" x14ac:dyDescent="0.2">
      <c r="A1095" s="24">
        <f t="shared" si="142"/>
        <v>1091</v>
      </c>
      <c r="B1095" s="24">
        <v>2024</v>
      </c>
      <c r="C1095" s="38" t="s">
        <v>895</v>
      </c>
      <c r="D1095" s="30" t="s">
        <v>926</v>
      </c>
      <c r="E1095" s="30" t="s">
        <v>1185</v>
      </c>
      <c r="F1095" s="18" t="s">
        <v>1186</v>
      </c>
      <c r="G1095" s="24" t="s">
        <v>25</v>
      </c>
      <c r="H1095" s="25" t="s">
        <v>42</v>
      </c>
      <c r="I1095" s="31">
        <v>196560</v>
      </c>
      <c r="J1095" s="42">
        <v>3437460</v>
      </c>
      <c r="K1095" s="27">
        <v>3437460</v>
      </c>
      <c r="L1095" s="32">
        <f t="shared" si="139"/>
        <v>196560</v>
      </c>
      <c r="M1095" s="32"/>
      <c r="N1095" s="32"/>
      <c r="O1095" s="32"/>
      <c r="P1095" s="34"/>
      <c r="Q1095" s="34"/>
      <c r="R1095" s="34"/>
      <c r="S1095" s="35">
        <v>46021</v>
      </c>
      <c r="T1095" s="34"/>
      <c r="U1095" s="36"/>
      <c r="V1095" s="34"/>
      <c r="W1095" s="37"/>
    </row>
    <row r="1096" spans="1:23" s="29" customFormat="1" ht="30" customHeight="1" x14ac:dyDescent="0.2">
      <c r="A1096" s="24">
        <f t="shared" si="142"/>
        <v>1092</v>
      </c>
      <c r="B1096" s="24">
        <v>2025</v>
      </c>
      <c r="C1096" s="38" t="s">
        <v>895</v>
      </c>
      <c r="D1096" s="30" t="s">
        <v>926</v>
      </c>
      <c r="E1096" s="38" t="s">
        <v>1187</v>
      </c>
      <c r="F1096" s="18" t="s">
        <v>1188</v>
      </c>
      <c r="G1096" s="39" t="s">
        <v>25</v>
      </c>
      <c r="H1096" s="18" t="s">
        <v>34</v>
      </c>
      <c r="I1096" s="31">
        <v>299022</v>
      </c>
      <c r="J1096" s="43">
        <v>329983.93</v>
      </c>
      <c r="K1096" s="44">
        <v>329983.93</v>
      </c>
      <c r="L1096" s="32">
        <f t="shared" si="139"/>
        <v>299022</v>
      </c>
      <c r="M1096" s="43"/>
      <c r="N1096" s="43"/>
      <c r="O1096" s="32"/>
      <c r="P1096" s="42">
        <f t="shared" ref="P1096:P1158" si="143">L1096/2.5</f>
        <v>119608.8</v>
      </c>
      <c r="Q1096" s="34"/>
      <c r="R1096" s="34"/>
      <c r="S1096" s="35">
        <v>46021</v>
      </c>
      <c r="T1096" s="42"/>
      <c r="U1096" s="36"/>
      <c r="V1096" s="34"/>
      <c r="W1096" s="37"/>
    </row>
    <row r="1097" spans="1:23" s="29" customFormat="1" ht="30" customHeight="1" x14ac:dyDescent="0.2">
      <c r="A1097" s="24">
        <f t="shared" si="142"/>
        <v>1093</v>
      </c>
      <c r="B1097" s="24" t="s">
        <v>925</v>
      </c>
      <c r="C1097" s="38" t="s">
        <v>895</v>
      </c>
      <c r="D1097" s="30" t="s">
        <v>926</v>
      </c>
      <c r="E1097" s="30" t="s">
        <v>1189</v>
      </c>
      <c r="F1097" s="18" t="s">
        <v>1190</v>
      </c>
      <c r="G1097" s="24" t="s">
        <v>25</v>
      </c>
      <c r="H1097" s="25" t="s">
        <v>34</v>
      </c>
      <c r="I1097" s="31">
        <v>2595287.52</v>
      </c>
      <c r="J1097" s="42">
        <f t="shared" ref="J1097:J1129" si="144">IF(P1097&gt;0,P1097,L1097)</f>
        <v>2595287.52</v>
      </c>
      <c r="K1097" s="32">
        <f t="shared" ref="K1097:K1129" si="145">IF(P1097&gt;0,P1097,L1097)</f>
        <v>2595287.52</v>
      </c>
      <c r="L1097" s="32">
        <f t="shared" si="139"/>
        <v>2595287.52</v>
      </c>
      <c r="M1097" s="32"/>
      <c r="N1097" s="32"/>
      <c r="O1097" s="32"/>
      <c r="P1097" s="34"/>
      <c r="Q1097" s="34"/>
      <c r="R1097" s="34"/>
      <c r="S1097" s="35">
        <v>46021</v>
      </c>
      <c r="T1097" s="34"/>
      <c r="U1097" s="36"/>
      <c r="V1097" s="34"/>
      <c r="W1097" s="37"/>
    </row>
    <row r="1098" spans="1:23" s="29" customFormat="1" ht="30" customHeight="1" x14ac:dyDescent="0.2">
      <c r="A1098" s="24">
        <f t="shared" si="142"/>
        <v>1094</v>
      </c>
      <c r="B1098" s="24" t="s">
        <v>925</v>
      </c>
      <c r="C1098" s="38" t="s">
        <v>895</v>
      </c>
      <c r="D1098" s="30" t="s">
        <v>926</v>
      </c>
      <c r="E1098" s="30" t="s">
        <v>1191</v>
      </c>
      <c r="F1098" s="18" t="s">
        <v>1192</v>
      </c>
      <c r="G1098" s="24" t="s">
        <v>25</v>
      </c>
      <c r="H1098" s="25" t="s">
        <v>96</v>
      </c>
      <c r="I1098" s="31">
        <v>13644990</v>
      </c>
      <c r="J1098" s="47">
        <v>5586868.3099999996</v>
      </c>
      <c r="K1098" s="33">
        <v>981441.4299999997</v>
      </c>
      <c r="L1098" s="33">
        <v>4605426.88</v>
      </c>
      <c r="M1098" s="33">
        <v>4605426.88</v>
      </c>
      <c r="N1098" s="32">
        <f t="shared" si="141"/>
        <v>119558.98183399999</v>
      </c>
      <c r="O1098" s="32"/>
      <c r="P1098" s="34"/>
      <c r="Q1098" s="34"/>
      <c r="R1098" s="34"/>
      <c r="S1098" s="35">
        <v>46021</v>
      </c>
      <c r="T1098" s="34"/>
      <c r="U1098" s="36"/>
      <c r="V1098" s="34"/>
      <c r="W1098" s="37"/>
    </row>
    <row r="1099" spans="1:23" s="29" customFormat="1" ht="30" customHeight="1" x14ac:dyDescent="0.2">
      <c r="A1099" s="24">
        <f t="shared" si="142"/>
        <v>1095</v>
      </c>
      <c r="B1099" s="24" t="s">
        <v>925</v>
      </c>
      <c r="C1099" s="38" t="s">
        <v>895</v>
      </c>
      <c r="D1099" s="30" t="s">
        <v>926</v>
      </c>
      <c r="E1099" s="30" t="s">
        <v>1193</v>
      </c>
      <c r="F1099" s="18" t="s">
        <v>1194</v>
      </c>
      <c r="G1099" s="24" t="s">
        <v>330</v>
      </c>
      <c r="H1099" s="25" t="s">
        <v>354</v>
      </c>
      <c r="I1099" s="31">
        <v>130000</v>
      </c>
      <c r="J1099" s="32">
        <f t="shared" si="144"/>
        <v>130000</v>
      </c>
      <c r="K1099" s="32">
        <f t="shared" si="145"/>
        <v>130000</v>
      </c>
      <c r="L1099" s="32">
        <f t="shared" si="139"/>
        <v>130000</v>
      </c>
      <c r="M1099" s="32"/>
      <c r="N1099" s="32"/>
      <c r="O1099" s="32"/>
      <c r="P1099" s="34"/>
      <c r="Q1099" s="34"/>
      <c r="R1099" s="34"/>
      <c r="S1099" s="35">
        <v>45656</v>
      </c>
      <c r="T1099" s="34"/>
      <c r="U1099" s="36"/>
      <c r="V1099" s="34"/>
      <c r="W1099" s="37"/>
    </row>
    <row r="1100" spans="1:23" s="29" customFormat="1" ht="30" customHeight="1" x14ac:dyDescent="0.2">
      <c r="A1100" s="24">
        <f t="shared" si="142"/>
        <v>1096</v>
      </c>
      <c r="B1100" s="24" t="s">
        <v>925</v>
      </c>
      <c r="C1100" s="38" t="s">
        <v>895</v>
      </c>
      <c r="D1100" s="30" t="s">
        <v>926</v>
      </c>
      <c r="E1100" s="30" t="s">
        <v>1195</v>
      </c>
      <c r="F1100" s="18" t="s">
        <v>1196</v>
      </c>
      <c r="G1100" s="24" t="s">
        <v>173</v>
      </c>
      <c r="H1100" s="25" t="s">
        <v>354</v>
      </c>
      <c r="I1100" s="31">
        <v>130000</v>
      </c>
      <c r="J1100" s="32">
        <f t="shared" si="144"/>
        <v>130000</v>
      </c>
      <c r="K1100" s="32">
        <f t="shared" si="145"/>
        <v>130000</v>
      </c>
      <c r="L1100" s="32">
        <f t="shared" si="139"/>
        <v>130000</v>
      </c>
      <c r="M1100" s="32"/>
      <c r="N1100" s="32"/>
      <c r="O1100" s="32"/>
      <c r="P1100" s="34"/>
      <c r="Q1100" s="34"/>
      <c r="R1100" s="34"/>
      <c r="S1100" s="35">
        <v>45656</v>
      </c>
      <c r="T1100" s="34"/>
      <c r="U1100" s="36"/>
      <c r="V1100" s="34"/>
      <c r="W1100" s="37"/>
    </row>
    <row r="1101" spans="1:23" s="29" customFormat="1" ht="30" customHeight="1" x14ac:dyDescent="0.2">
      <c r="A1101" s="24">
        <f t="shared" si="142"/>
        <v>1097</v>
      </c>
      <c r="B1101" s="24" t="s">
        <v>933</v>
      </c>
      <c r="C1101" s="38" t="s">
        <v>895</v>
      </c>
      <c r="D1101" s="30" t="s">
        <v>926</v>
      </c>
      <c r="E1101" s="30" t="s">
        <v>1197</v>
      </c>
      <c r="F1101" s="18" t="s">
        <v>1198</v>
      </c>
      <c r="G1101" s="24" t="s">
        <v>25</v>
      </c>
      <c r="H1101" s="25" t="s">
        <v>26</v>
      </c>
      <c r="I1101" s="31">
        <v>3685042</v>
      </c>
      <c r="J1101" s="43">
        <f t="shared" si="144"/>
        <v>3685042</v>
      </c>
      <c r="K1101" s="43">
        <f t="shared" si="145"/>
        <v>3685042</v>
      </c>
      <c r="L1101" s="32">
        <f t="shared" si="139"/>
        <v>3685042</v>
      </c>
      <c r="M1101" s="43"/>
      <c r="N1101" s="43">
        <f t="shared" si="141"/>
        <v>78859.898799999995</v>
      </c>
      <c r="O1101" s="32"/>
      <c r="P1101" s="34"/>
      <c r="Q1101" s="34"/>
      <c r="R1101" s="34"/>
      <c r="S1101" s="35">
        <v>46021</v>
      </c>
      <c r="T1101" s="34"/>
      <c r="U1101" s="36"/>
      <c r="V1101" s="34"/>
      <c r="W1101" s="37"/>
    </row>
    <row r="1102" spans="1:23" s="29" customFormat="1" ht="30" customHeight="1" x14ac:dyDescent="0.2">
      <c r="A1102" s="24">
        <f t="shared" si="142"/>
        <v>1098</v>
      </c>
      <c r="B1102" s="24" t="s">
        <v>933</v>
      </c>
      <c r="C1102" s="38" t="s">
        <v>895</v>
      </c>
      <c r="D1102" s="30" t="s">
        <v>926</v>
      </c>
      <c r="E1102" s="30" t="s">
        <v>1197</v>
      </c>
      <c r="F1102" s="18" t="s">
        <v>1198</v>
      </c>
      <c r="G1102" s="24" t="s">
        <v>25</v>
      </c>
      <c r="H1102" s="25" t="s">
        <v>34</v>
      </c>
      <c r="I1102" s="31"/>
      <c r="J1102" s="43">
        <v>2663219</v>
      </c>
      <c r="K1102" s="43">
        <v>2663219</v>
      </c>
      <c r="L1102" s="32"/>
      <c r="M1102" s="43"/>
      <c r="N1102" s="43"/>
      <c r="O1102" s="32"/>
      <c r="P1102" s="34"/>
      <c r="Q1102" s="34"/>
      <c r="R1102" s="34"/>
      <c r="S1102" s="35">
        <v>46021</v>
      </c>
      <c r="T1102" s="34"/>
      <c r="U1102" s="36"/>
      <c r="V1102" s="34"/>
      <c r="W1102" s="37"/>
    </row>
    <row r="1103" spans="1:23" s="29" customFormat="1" ht="30" customHeight="1" x14ac:dyDescent="0.2">
      <c r="A1103" s="24">
        <f t="shared" si="142"/>
        <v>1099</v>
      </c>
      <c r="B1103" s="24" t="s">
        <v>933</v>
      </c>
      <c r="C1103" s="38" t="s">
        <v>895</v>
      </c>
      <c r="D1103" s="30" t="s">
        <v>926</v>
      </c>
      <c r="E1103" s="30" t="s">
        <v>1197</v>
      </c>
      <c r="F1103" s="18" t="s">
        <v>1198</v>
      </c>
      <c r="G1103" s="24" t="s">
        <v>25</v>
      </c>
      <c r="H1103" s="25" t="s">
        <v>264</v>
      </c>
      <c r="I1103" s="31"/>
      <c r="J1103" s="43">
        <v>1134233</v>
      </c>
      <c r="K1103" s="43">
        <v>1134233</v>
      </c>
      <c r="L1103" s="32"/>
      <c r="M1103" s="43"/>
      <c r="N1103" s="43"/>
      <c r="O1103" s="32"/>
      <c r="P1103" s="34"/>
      <c r="Q1103" s="34"/>
      <c r="R1103" s="34"/>
      <c r="S1103" s="35">
        <v>46021</v>
      </c>
      <c r="T1103" s="34"/>
      <c r="U1103" s="36"/>
      <c r="V1103" s="34"/>
      <c r="W1103" s="37"/>
    </row>
    <row r="1104" spans="1:23" s="29" customFormat="1" ht="30" customHeight="1" x14ac:dyDescent="0.2">
      <c r="A1104" s="24">
        <f t="shared" si="142"/>
        <v>1100</v>
      </c>
      <c r="B1104" s="24">
        <v>2025</v>
      </c>
      <c r="C1104" s="38" t="s">
        <v>895</v>
      </c>
      <c r="D1104" s="30" t="s">
        <v>926</v>
      </c>
      <c r="E1104" s="38" t="s">
        <v>1199</v>
      </c>
      <c r="F1104" s="18" t="s">
        <v>1200</v>
      </c>
      <c r="G1104" s="39" t="s">
        <v>25</v>
      </c>
      <c r="H1104" s="18" t="s">
        <v>34</v>
      </c>
      <c r="I1104" s="31">
        <v>708396</v>
      </c>
      <c r="J1104" s="43">
        <v>781746.16</v>
      </c>
      <c r="K1104" s="44">
        <v>781746.16</v>
      </c>
      <c r="L1104" s="32">
        <f t="shared" si="139"/>
        <v>708396</v>
      </c>
      <c r="M1104" s="43"/>
      <c r="N1104" s="43"/>
      <c r="O1104" s="32"/>
      <c r="P1104" s="42">
        <f t="shared" si="143"/>
        <v>283358.40000000002</v>
      </c>
      <c r="Q1104" s="34"/>
      <c r="R1104" s="34"/>
      <c r="S1104" s="35">
        <v>46021</v>
      </c>
      <c r="T1104" s="42"/>
      <c r="U1104" s="36"/>
      <c r="V1104" s="34"/>
      <c r="W1104" s="37"/>
    </row>
    <row r="1105" spans="1:23" s="29" customFormat="1" ht="30" customHeight="1" x14ac:dyDescent="0.2">
      <c r="A1105" s="24">
        <f t="shared" si="142"/>
        <v>1101</v>
      </c>
      <c r="B1105" s="24">
        <v>2025</v>
      </c>
      <c r="C1105" s="38" t="s">
        <v>895</v>
      </c>
      <c r="D1105" s="30" t="s">
        <v>926</v>
      </c>
      <c r="E1105" s="38" t="s">
        <v>1201</v>
      </c>
      <c r="F1105" s="18" t="s">
        <v>1202</v>
      </c>
      <c r="G1105" s="39" t="s">
        <v>25</v>
      </c>
      <c r="H1105" s="18" t="s">
        <v>34</v>
      </c>
      <c r="I1105" s="31">
        <v>1167246</v>
      </c>
      <c r="J1105" s="43">
        <v>1288107.32</v>
      </c>
      <c r="K1105" s="44">
        <v>1288107.32</v>
      </c>
      <c r="L1105" s="32">
        <f t="shared" si="139"/>
        <v>1167246</v>
      </c>
      <c r="M1105" s="43"/>
      <c r="N1105" s="43"/>
      <c r="O1105" s="32"/>
      <c r="P1105" s="42">
        <f t="shared" si="143"/>
        <v>466898.4</v>
      </c>
      <c r="Q1105" s="34"/>
      <c r="R1105" s="34"/>
      <c r="S1105" s="35">
        <v>46021</v>
      </c>
      <c r="T1105" s="42"/>
      <c r="U1105" s="36"/>
      <c r="V1105" s="34"/>
      <c r="W1105" s="37"/>
    </row>
    <row r="1106" spans="1:23" s="29" customFormat="1" ht="30" customHeight="1" x14ac:dyDescent="0.2">
      <c r="A1106" s="24">
        <f t="shared" si="142"/>
        <v>1102</v>
      </c>
      <c r="B1106" s="24">
        <v>2025</v>
      </c>
      <c r="C1106" s="38" t="s">
        <v>895</v>
      </c>
      <c r="D1106" s="30" t="s">
        <v>926</v>
      </c>
      <c r="E1106" s="38" t="s">
        <v>1203</v>
      </c>
      <c r="F1106" s="18" t="s">
        <v>1204</v>
      </c>
      <c r="G1106" s="39" t="s">
        <v>25</v>
      </c>
      <c r="H1106" s="18" t="s">
        <v>34</v>
      </c>
      <c r="I1106" s="31">
        <v>1824114</v>
      </c>
      <c r="J1106" s="43">
        <v>2012990.06</v>
      </c>
      <c r="K1106" s="44">
        <v>2012990.06</v>
      </c>
      <c r="L1106" s="32">
        <f t="shared" si="139"/>
        <v>1824114</v>
      </c>
      <c r="M1106" s="43"/>
      <c r="N1106" s="43"/>
      <c r="O1106" s="32"/>
      <c r="P1106" s="42">
        <f t="shared" si="143"/>
        <v>729645.6</v>
      </c>
      <c r="Q1106" s="34"/>
      <c r="R1106" s="34"/>
      <c r="S1106" s="35">
        <v>46021</v>
      </c>
      <c r="T1106" s="42"/>
      <c r="U1106" s="36"/>
      <c r="V1106" s="34"/>
      <c r="W1106" s="37"/>
    </row>
    <row r="1107" spans="1:23" s="29" customFormat="1" ht="30" customHeight="1" x14ac:dyDescent="0.2">
      <c r="A1107" s="24">
        <f t="shared" si="142"/>
        <v>1103</v>
      </c>
      <c r="B1107" s="24">
        <v>2025</v>
      </c>
      <c r="C1107" s="38" t="s">
        <v>895</v>
      </c>
      <c r="D1107" s="30" t="s">
        <v>926</v>
      </c>
      <c r="E1107" s="38" t="s">
        <v>1205</v>
      </c>
      <c r="F1107" s="18" t="s">
        <v>1206</v>
      </c>
      <c r="G1107" s="39" t="s">
        <v>25</v>
      </c>
      <c r="H1107" s="18" t="s">
        <v>34</v>
      </c>
      <c r="I1107" s="31">
        <v>2147646</v>
      </c>
      <c r="J1107" s="43">
        <v>2370021.86</v>
      </c>
      <c r="K1107" s="44">
        <v>2370021.86</v>
      </c>
      <c r="L1107" s="32">
        <f t="shared" si="139"/>
        <v>2147646</v>
      </c>
      <c r="M1107" s="43"/>
      <c r="N1107" s="43"/>
      <c r="O1107" s="32"/>
      <c r="P1107" s="42">
        <f t="shared" si="143"/>
        <v>859058.4</v>
      </c>
      <c r="Q1107" s="34"/>
      <c r="R1107" s="34"/>
      <c r="S1107" s="35">
        <v>46021</v>
      </c>
      <c r="T1107" s="42"/>
      <c r="U1107" s="36"/>
      <c r="V1107" s="34"/>
      <c r="W1107" s="37"/>
    </row>
    <row r="1108" spans="1:23" s="29" customFormat="1" ht="30" customHeight="1" x14ac:dyDescent="0.2">
      <c r="A1108" s="24">
        <f t="shared" si="142"/>
        <v>1104</v>
      </c>
      <c r="B1108" s="24">
        <v>2025</v>
      </c>
      <c r="C1108" s="38" t="s">
        <v>895</v>
      </c>
      <c r="D1108" s="30" t="s">
        <v>926</v>
      </c>
      <c r="E1108" s="38" t="s">
        <v>1207</v>
      </c>
      <c r="F1108" s="18" t="s">
        <v>1208</v>
      </c>
      <c r="G1108" s="39" t="s">
        <v>25</v>
      </c>
      <c r="H1108" s="18" t="s">
        <v>528</v>
      </c>
      <c r="I1108" s="31">
        <v>594274</v>
      </c>
      <c r="J1108" s="43">
        <v>655807.51</v>
      </c>
      <c r="K1108" s="44">
        <v>655807.51</v>
      </c>
      <c r="L1108" s="32">
        <f t="shared" si="139"/>
        <v>594274</v>
      </c>
      <c r="M1108" s="43"/>
      <c r="N1108" s="43"/>
      <c r="O1108" s="32"/>
      <c r="P1108" s="42">
        <f t="shared" si="143"/>
        <v>237709.6</v>
      </c>
      <c r="Q1108" s="34"/>
      <c r="R1108" s="34"/>
      <c r="S1108" s="35">
        <v>46021</v>
      </c>
      <c r="T1108" s="42"/>
      <c r="U1108" s="36"/>
      <c r="V1108" s="34"/>
      <c r="W1108" s="37"/>
    </row>
    <row r="1109" spans="1:23" s="29" customFormat="1" ht="30" customHeight="1" x14ac:dyDescent="0.2">
      <c r="A1109" s="24">
        <f t="shared" si="142"/>
        <v>1105</v>
      </c>
      <c r="B1109" s="24">
        <v>2025</v>
      </c>
      <c r="C1109" s="38" t="s">
        <v>895</v>
      </c>
      <c r="D1109" s="30" t="s">
        <v>926</v>
      </c>
      <c r="E1109" s="38" t="s">
        <v>1207</v>
      </c>
      <c r="F1109" s="18" t="s">
        <v>1208</v>
      </c>
      <c r="G1109" s="39" t="s">
        <v>25</v>
      </c>
      <c r="H1109" s="18" t="s">
        <v>529</v>
      </c>
      <c r="I1109" s="31">
        <v>14184108</v>
      </c>
      <c r="J1109" s="49">
        <v>10689977.359999999</v>
      </c>
      <c r="K1109" s="50">
        <v>10689977.359999999</v>
      </c>
      <c r="L1109" s="33"/>
      <c r="M1109" s="40"/>
      <c r="N1109" s="43">
        <f t="shared" si="141"/>
        <v>228765.51550399998</v>
      </c>
      <c r="O1109" s="26">
        <v>2</v>
      </c>
      <c r="P1109" s="42">
        <f t="shared" si="143"/>
        <v>0</v>
      </c>
      <c r="Q1109" s="34"/>
      <c r="R1109" s="34"/>
      <c r="S1109" s="35">
        <v>46021</v>
      </c>
      <c r="T1109" s="42"/>
      <c r="U1109" s="36"/>
      <c r="V1109" s="34"/>
      <c r="W1109" s="37"/>
    </row>
    <row r="1110" spans="1:23" s="29" customFormat="1" ht="30" customHeight="1" x14ac:dyDescent="0.2">
      <c r="A1110" s="24">
        <f t="shared" si="142"/>
        <v>1106</v>
      </c>
      <c r="B1110" s="24">
        <v>2025</v>
      </c>
      <c r="C1110" s="38" t="s">
        <v>895</v>
      </c>
      <c r="D1110" s="30" t="s">
        <v>926</v>
      </c>
      <c r="E1110" s="38" t="s">
        <v>1207</v>
      </c>
      <c r="F1110" s="18" t="s">
        <v>1208</v>
      </c>
      <c r="G1110" s="39" t="s">
        <v>25</v>
      </c>
      <c r="H1110" s="18" t="s">
        <v>530</v>
      </c>
      <c r="I1110" s="31">
        <v>222880</v>
      </c>
      <c r="J1110" s="43">
        <v>245957.89</v>
      </c>
      <c r="K1110" s="44">
        <v>245957.89</v>
      </c>
      <c r="L1110" s="32">
        <f t="shared" si="139"/>
        <v>222880</v>
      </c>
      <c r="M1110" s="43"/>
      <c r="N1110" s="43"/>
      <c r="O1110" s="32"/>
      <c r="P1110" s="42">
        <f t="shared" si="143"/>
        <v>89152</v>
      </c>
      <c r="Q1110" s="34"/>
      <c r="R1110" s="34"/>
      <c r="S1110" s="35">
        <v>46021</v>
      </c>
      <c r="T1110" s="42"/>
      <c r="U1110" s="36"/>
      <c r="V1110" s="34"/>
      <c r="W1110" s="37"/>
    </row>
    <row r="1111" spans="1:23" ht="30" customHeight="1" x14ac:dyDescent="0.2">
      <c r="A1111" s="24">
        <f t="shared" si="142"/>
        <v>1107</v>
      </c>
      <c r="B1111" s="39">
        <v>2023</v>
      </c>
      <c r="C1111" s="38" t="s">
        <v>895</v>
      </c>
      <c r="D1111" s="38" t="s">
        <v>926</v>
      </c>
      <c r="E1111" s="38" t="s">
        <v>1209</v>
      </c>
      <c r="F1111" s="18" t="s">
        <v>1210</v>
      </c>
      <c r="G1111" s="39" t="s">
        <v>25</v>
      </c>
      <c r="H1111" s="18" t="s">
        <v>47</v>
      </c>
      <c r="I1111" s="31">
        <v>1199433</v>
      </c>
      <c r="J1111" s="32">
        <v>2175768</v>
      </c>
      <c r="K1111" s="32">
        <v>2175768</v>
      </c>
      <c r="L1111" s="32">
        <f t="shared" ref="L1111:L1174" si="146">I1111</f>
        <v>1199433</v>
      </c>
      <c r="M1111" s="32"/>
      <c r="N1111" s="32">
        <f t="shared" si="141"/>
        <v>46561.4352</v>
      </c>
      <c r="O1111" s="32"/>
      <c r="P1111" s="34"/>
      <c r="Q1111" s="34"/>
      <c r="R1111" s="34"/>
      <c r="S1111" s="35">
        <v>46021</v>
      </c>
      <c r="T1111" s="46"/>
      <c r="U1111" s="36"/>
      <c r="V1111" s="46"/>
      <c r="W1111" s="37"/>
    </row>
    <row r="1112" spans="1:23" ht="30" customHeight="1" x14ac:dyDescent="0.2">
      <c r="A1112" s="24">
        <f t="shared" si="142"/>
        <v>1108</v>
      </c>
      <c r="B1112" s="39">
        <v>2023</v>
      </c>
      <c r="C1112" s="38" t="s">
        <v>895</v>
      </c>
      <c r="D1112" s="38" t="s">
        <v>926</v>
      </c>
      <c r="E1112" s="38" t="s">
        <v>1209</v>
      </c>
      <c r="F1112" s="18" t="s">
        <v>1210</v>
      </c>
      <c r="G1112" s="39" t="s">
        <v>25</v>
      </c>
      <c r="H1112" s="18" t="s">
        <v>129</v>
      </c>
      <c r="I1112" s="31">
        <v>1122420</v>
      </c>
      <c r="J1112" s="32">
        <f t="shared" si="144"/>
        <v>1122420</v>
      </c>
      <c r="K1112" s="32">
        <f t="shared" si="145"/>
        <v>1122420</v>
      </c>
      <c r="L1112" s="32">
        <f t="shared" si="146"/>
        <v>1122420</v>
      </c>
      <c r="M1112" s="32"/>
      <c r="N1112" s="32"/>
      <c r="O1112" s="32"/>
      <c r="P1112" s="34"/>
      <c r="Q1112" s="34"/>
      <c r="R1112" s="34"/>
      <c r="S1112" s="35">
        <v>46021</v>
      </c>
      <c r="T1112" s="46"/>
      <c r="U1112" s="36"/>
      <c r="V1112" s="46"/>
      <c r="W1112" s="37"/>
    </row>
    <row r="1113" spans="1:23" s="29" customFormat="1" ht="30" customHeight="1" x14ac:dyDescent="0.2">
      <c r="A1113" s="24">
        <f t="shared" si="142"/>
        <v>1109</v>
      </c>
      <c r="B1113" s="24">
        <v>2025</v>
      </c>
      <c r="C1113" s="38" t="s">
        <v>895</v>
      </c>
      <c r="D1113" s="30" t="s">
        <v>926</v>
      </c>
      <c r="E1113" s="38" t="s">
        <v>1211</v>
      </c>
      <c r="F1113" s="18" t="s">
        <v>1212</v>
      </c>
      <c r="G1113" s="39" t="s">
        <v>25</v>
      </c>
      <c r="H1113" s="18" t="s">
        <v>34</v>
      </c>
      <c r="I1113" s="31">
        <v>976620</v>
      </c>
      <c r="J1113" s="43">
        <v>1077743.1399999999</v>
      </c>
      <c r="K1113" s="44">
        <v>1077743.1399999999</v>
      </c>
      <c r="L1113" s="32">
        <f t="shared" si="146"/>
        <v>976620</v>
      </c>
      <c r="M1113" s="43"/>
      <c r="N1113" s="43"/>
      <c r="O1113" s="32"/>
      <c r="P1113" s="42">
        <f t="shared" si="143"/>
        <v>390648</v>
      </c>
      <c r="Q1113" s="34"/>
      <c r="R1113" s="34"/>
      <c r="S1113" s="35">
        <v>46021</v>
      </c>
      <c r="T1113" s="42"/>
      <c r="U1113" s="36"/>
      <c r="V1113" s="34"/>
      <c r="W1113" s="37"/>
    </row>
    <row r="1114" spans="1:23" s="29" customFormat="1" ht="30" customHeight="1" x14ac:dyDescent="0.2">
      <c r="A1114" s="24">
        <f t="shared" si="142"/>
        <v>1110</v>
      </c>
      <c r="B1114" s="24">
        <v>2025</v>
      </c>
      <c r="C1114" s="38" t="s">
        <v>895</v>
      </c>
      <c r="D1114" s="30" t="s">
        <v>926</v>
      </c>
      <c r="E1114" s="38" t="s">
        <v>1213</v>
      </c>
      <c r="F1114" s="18" t="s">
        <v>1214</v>
      </c>
      <c r="G1114" s="39" t="s">
        <v>25</v>
      </c>
      <c r="H1114" s="18" t="s">
        <v>34</v>
      </c>
      <c r="I1114" s="31">
        <v>246924</v>
      </c>
      <c r="J1114" s="43">
        <v>272491.5</v>
      </c>
      <c r="K1114" s="44">
        <v>272491.5</v>
      </c>
      <c r="L1114" s="32">
        <f t="shared" si="146"/>
        <v>246924</v>
      </c>
      <c r="M1114" s="43"/>
      <c r="N1114" s="43"/>
      <c r="O1114" s="32"/>
      <c r="P1114" s="42">
        <f t="shared" si="143"/>
        <v>98769.600000000006</v>
      </c>
      <c r="Q1114" s="34"/>
      <c r="R1114" s="34"/>
      <c r="S1114" s="35">
        <v>46021</v>
      </c>
      <c r="T1114" s="42"/>
      <c r="U1114" s="36"/>
      <c r="V1114" s="34"/>
      <c r="W1114" s="37"/>
    </row>
    <row r="1115" spans="1:23" s="29" customFormat="1" ht="30" customHeight="1" x14ac:dyDescent="0.2">
      <c r="A1115" s="24">
        <f t="shared" si="142"/>
        <v>1111</v>
      </c>
      <c r="B1115" s="24">
        <v>2025</v>
      </c>
      <c r="C1115" s="38" t="s">
        <v>895</v>
      </c>
      <c r="D1115" s="30" t="s">
        <v>926</v>
      </c>
      <c r="E1115" s="38" t="s">
        <v>1215</v>
      </c>
      <c r="F1115" s="18" t="s">
        <v>1216</v>
      </c>
      <c r="G1115" s="39" t="s">
        <v>25</v>
      </c>
      <c r="H1115" s="18" t="s">
        <v>31</v>
      </c>
      <c r="I1115" s="31">
        <v>2660912</v>
      </c>
      <c r="J1115" s="43">
        <v>2936433.47</v>
      </c>
      <c r="K1115" s="44">
        <v>2936433.47</v>
      </c>
      <c r="L1115" s="32">
        <f t="shared" si="146"/>
        <v>2660912</v>
      </c>
      <c r="M1115" s="43"/>
      <c r="N1115" s="43"/>
      <c r="O1115" s="32"/>
      <c r="P1115" s="42">
        <f t="shared" si="143"/>
        <v>1064364.8</v>
      </c>
      <c r="Q1115" s="34"/>
      <c r="R1115" s="34"/>
      <c r="S1115" s="35">
        <v>46021</v>
      </c>
      <c r="T1115" s="42"/>
      <c r="U1115" s="36"/>
      <c r="V1115" s="34"/>
      <c r="W1115" s="37"/>
    </row>
    <row r="1116" spans="1:23" s="29" customFormat="1" ht="42.75" customHeight="1" x14ac:dyDescent="0.2">
      <c r="A1116" s="24">
        <f t="shared" si="142"/>
        <v>1112</v>
      </c>
      <c r="B1116" s="24">
        <v>2024</v>
      </c>
      <c r="C1116" s="38" t="s">
        <v>895</v>
      </c>
      <c r="D1116" s="30" t="s">
        <v>1217</v>
      </c>
      <c r="E1116" s="30" t="s">
        <v>1218</v>
      </c>
      <c r="F1116" s="18" t="s">
        <v>1219</v>
      </c>
      <c r="G1116" s="24" t="s">
        <v>25</v>
      </c>
      <c r="H1116" s="25" t="s">
        <v>70</v>
      </c>
      <c r="I1116" s="31">
        <v>166747</v>
      </c>
      <c r="J1116" s="42">
        <v>174783</v>
      </c>
      <c r="K1116" s="27">
        <v>174783</v>
      </c>
      <c r="L1116" s="32">
        <f t="shared" si="146"/>
        <v>166747</v>
      </c>
      <c r="M1116" s="32"/>
      <c r="N1116" s="32"/>
      <c r="O1116" s="32"/>
      <c r="P1116" s="34"/>
      <c r="Q1116" s="34"/>
      <c r="R1116" s="34"/>
      <c r="S1116" s="35">
        <v>46021</v>
      </c>
      <c r="T1116" s="34"/>
      <c r="U1116" s="36"/>
      <c r="V1116" s="34"/>
      <c r="W1116" s="37"/>
    </row>
    <row r="1117" spans="1:23" s="29" customFormat="1" ht="38.25" customHeight="1" x14ac:dyDescent="0.2">
      <c r="A1117" s="24">
        <f t="shared" si="142"/>
        <v>1113</v>
      </c>
      <c r="B1117" s="24">
        <v>2024</v>
      </c>
      <c r="C1117" s="38" t="s">
        <v>895</v>
      </c>
      <c r="D1117" s="30" t="s">
        <v>1217</v>
      </c>
      <c r="E1117" s="30" t="s">
        <v>1218</v>
      </c>
      <c r="F1117" s="18" t="s">
        <v>1219</v>
      </c>
      <c r="G1117" s="24" t="s">
        <v>25</v>
      </c>
      <c r="H1117" s="25" t="s">
        <v>129</v>
      </c>
      <c r="I1117" s="31">
        <v>166747</v>
      </c>
      <c r="J1117" s="42">
        <v>174783</v>
      </c>
      <c r="K1117" s="27">
        <v>174783</v>
      </c>
      <c r="L1117" s="32">
        <f t="shared" si="146"/>
        <v>166747</v>
      </c>
      <c r="M1117" s="32"/>
      <c r="N1117" s="32"/>
      <c r="O1117" s="32"/>
      <c r="P1117" s="34"/>
      <c r="Q1117" s="34"/>
      <c r="R1117" s="34"/>
      <c r="S1117" s="35">
        <v>46021</v>
      </c>
      <c r="T1117" s="34"/>
      <c r="U1117" s="36"/>
      <c r="V1117" s="34"/>
      <c r="W1117" s="37"/>
    </row>
    <row r="1118" spans="1:23" ht="30" customHeight="1" x14ac:dyDescent="0.2">
      <c r="A1118" s="24">
        <f t="shared" si="142"/>
        <v>1114</v>
      </c>
      <c r="B1118" s="39">
        <v>2023</v>
      </c>
      <c r="C1118" s="38" t="s">
        <v>895</v>
      </c>
      <c r="D1118" s="38" t="s">
        <v>1217</v>
      </c>
      <c r="E1118" s="38" t="s">
        <v>1220</v>
      </c>
      <c r="F1118" s="18" t="s">
        <v>1221</v>
      </c>
      <c r="G1118" s="39" t="s">
        <v>25</v>
      </c>
      <c r="H1118" s="18" t="s">
        <v>78</v>
      </c>
      <c r="I1118" s="31">
        <v>576685.91592839989</v>
      </c>
      <c r="J1118" s="32">
        <f t="shared" si="144"/>
        <v>576685.91592839989</v>
      </c>
      <c r="K1118" s="32">
        <f t="shared" si="145"/>
        <v>576685.91592839989</v>
      </c>
      <c r="L1118" s="32">
        <f t="shared" si="146"/>
        <v>576685.91592839989</v>
      </c>
      <c r="M1118" s="32"/>
      <c r="N1118" s="32">
        <f t="shared" si="141"/>
        <v>12341.078600867757</v>
      </c>
      <c r="O1118" s="32"/>
      <c r="P1118" s="34"/>
      <c r="Q1118" s="34"/>
      <c r="R1118" s="34"/>
      <c r="S1118" s="35">
        <v>46021</v>
      </c>
      <c r="T1118" s="46"/>
      <c r="U1118" s="36"/>
      <c r="V1118" s="46"/>
      <c r="W1118" s="37"/>
    </row>
    <row r="1119" spans="1:23" ht="40.5" customHeight="1" x14ac:dyDescent="0.2">
      <c r="A1119" s="24">
        <f t="shared" si="142"/>
        <v>1115</v>
      </c>
      <c r="B1119" s="39">
        <v>2023</v>
      </c>
      <c r="C1119" s="38" t="s">
        <v>895</v>
      </c>
      <c r="D1119" s="38" t="s">
        <v>1217</v>
      </c>
      <c r="E1119" s="38" t="s">
        <v>1220</v>
      </c>
      <c r="F1119" s="18" t="s">
        <v>1221</v>
      </c>
      <c r="G1119" s="39" t="s">
        <v>25</v>
      </c>
      <c r="H1119" s="18" t="s">
        <v>37</v>
      </c>
      <c r="I1119" s="31">
        <v>5103920.0200000005</v>
      </c>
      <c r="J1119" s="32">
        <v>5986758.5199999996</v>
      </c>
      <c r="K1119" s="32">
        <v>5986758.5199999996</v>
      </c>
      <c r="L1119" s="32">
        <f t="shared" si="146"/>
        <v>5103920.0200000005</v>
      </c>
      <c r="M1119" s="32"/>
      <c r="N1119" s="32">
        <f t="shared" si="141"/>
        <v>128116.63232799998</v>
      </c>
      <c r="O1119" s="32"/>
      <c r="P1119" s="34"/>
      <c r="Q1119" s="34"/>
      <c r="R1119" s="34"/>
      <c r="S1119" s="35">
        <v>46021</v>
      </c>
      <c r="T1119" s="46"/>
      <c r="U1119" s="36"/>
      <c r="V1119" s="46"/>
      <c r="W1119" s="37"/>
    </row>
    <row r="1120" spans="1:23" ht="38.25" customHeight="1" x14ac:dyDescent="0.2">
      <c r="A1120" s="24">
        <f t="shared" si="142"/>
        <v>1116</v>
      </c>
      <c r="B1120" s="39">
        <v>2023</v>
      </c>
      <c r="C1120" s="38" t="s">
        <v>895</v>
      </c>
      <c r="D1120" s="38" t="s">
        <v>1217</v>
      </c>
      <c r="E1120" s="38" t="s">
        <v>1220</v>
      </c>
      <c r="F1120" s="18" t="s">
        <v>1221</v>
      </c>
      <c r="G1120" s="39" t="s">
        <v>25</v>
      </c>
      <c r="H1120" s="18" t="s">
        <v>79</v>
      </c>
      <c r="I1120" s="31">
        <v>1454490.5923329599</v>
      </c>
      <c r="J1120" s="32">
        <f t="shared" si="144"/>
        <v>1454490.5923329599</v>
      </c>
      <c r="K1120" s="32">
        <f t="shared" si="145"/>
        <v>1454490.5923329599</v>
      </c>
      <c r="L1120" s="32">
        <f t="shared" si="146"/>
        <v>1454490.5923329599</v>
      </c>
      <c r="M1120" s="32"/>
      <c r="N1120" s="32">
        <f t="shared" si="141"/>
        <v>31126.098675925339</v>
      </c>
      <c r="O1120" s="32"/>
      <c r="P1120" s="34"/>
      <c r="Q1120" s="34"/>
      <c r="R1120" s="34"/>
      <c r="S1120" s="35">
        <v>46021</v>
      </c>
      <c r="T1120" s="46"/>
      <c r="U1120" s="36"/>
      <c r="V1120" s="46"/>
      <c r="W1120" s="37"/>
    </row>
    <row r="1121" spans="1:23" ht="30" customHeight="1" x14ac:dyDescent="0.2">
      <c r="A1121" s="24">
        <f t="shared" si="142"/>
        <v>1117</v>
      </c>
      <c r="B1121" s="39">
        <v>2023</v>
      </c>
      <c r="C1121" s="38" t="s">
        <v>895</v>
      </c>
      <c r="D1121" s="38" t="s">
        <v>1217</v>
      </c>
      <c r="E1121" s="38" t="s">
        <v>1220</v>
      </c>
      <c r="F1121" s="18" t="s">
        <v>1221</v>
      </c>
      <c r="G1121" s="39" t="s">
        <v>25</v>
      </c>
      <c r="H1121" s="18" t="s">
        <v>31</v>
      </c>
      <c r="I1121" s="31">
        <v>610736</v>
      </c>
      <c r="J1121" s="32">
        <f t="shared" si="144"/>
        <v>610736</v>
      </c>
      <c r="K1121" s="32">
        <f t="shared" si="145"/>
        <v>610736</v>
      </c>
      <c r="L1121" s="32">
        <f t="shared" si="146"/>
        <v>610736</v>
      </c>
      <c r="M1121" s="32"/>
      <c r="N1121" s="32"/>
      <c r="O1121" s="32"/>
      <c r="P1121" s="34"/>
      <c r="Q1121" s="34"/>
      <c r="R1121" s="34"/>
      <c r="S1121" s="35">
        <v>46021</v>
      </c>
      <c r="T1121" s="46"/>
      <c r="U1121" s="36"/>
      <c r="V1121" s="46"/>
      <c r="W1121" s="37"/>
    </row>
    <row r="1122" spans="1:23" s="29" customFormat="1" ht="30" customHeight="1" x14ac:dyDescent="0.2">
      <c r="A1122" s="24">
        <f t="shared" si="142"/>
        <v>1118</v>
      </c>
      <c r="B1122" s="24">
        <v>2025</v>
      </c>
      <c r="C1122" s="38" t="s">
        <v>895</v>
      </c>
      <c r="D1122" s="30" t="s">
        <v>1217</v>
      </c>
      <c r="E1122" s="38" t="s">
        <v>1222</v>
      </c>
      <c r="F1122" s="18" t="s">
        <v>1223</v>
      </c>
      <c r="G1122" s="39" t="s">
        <v>25</v>
      </c>
      <c r="H1122" s="18" t="s">
        <v>96</v>
      </c>
      <c r="I1122" s="31">
        <v>14180870</v>
      </c>
      <c r="J1122" s="49">
        <v>11901648.66</v>
      </c>
      <c r="K1122" s="50">
        <v>11901648.66</v>
      </c>
      <c r="L1122" s="33"/>
      <c r="M1122" s="40"/>
      <c r="N1122" s="43">
        <f t="shared" si="141"/>
        <v>254695.28132399998</v>
      </c>
      <c r="O1122" s="32"/>
      <c r="P1122" s="42">
        <f t="shared" si="143"/>
        <v>0</v>
      </c>
      <c r="Q1122" s="34"/>
      <c r="R1122" s="34"/>
      <c r="S1122" s="35">
        <v>46021</v>
      </c>
      <c r="T1122" s="42"/>
      <c r="U1122" s="36"/>
      <c r="V1122" s="34"/>
      <c r="W1122" s="37"/>
    </row>
    <row r="1123" spans="1:23" s="29" customFormat="1" ht="30" customHeight="1" x14ac:dyDescent="0.2">
      <c r="A1123" s="24">
        <f t="shared" si="142"/>
        <v>1119</v>
      </c>
      <c r="B1123" s="24">
        <v>2025</v>
      </c>
      <c r="C1123" s="38" t="s">
        <v>895</v>
      </c>
      <c r="D1123" s="30" t="s">
        <v>1217</v>
      </c>
      <c r="E1123" s="38" t="s">
        <v>1222</v>
      </c>
      <c r="F1123" s="18" t="s">
        <v>1223</v>
      </c>
      <c r="G1123" s="39" t="s">
        <v>25</v>
      </c>
      <c r="H1123" s="18" t="s">
        <v>37</v>
      </c>
      <c r="I1123" s="31">
        <v>23021245.323599998</v>
      </c>
      <c r="J1123" s="43">
        <v>25404957.149999999</v>
      </c>
      <c r="K1123" s="44">
        <v>25404957.149999999</v>
      </c>
      <c r="L1123" s="32">
        <f t="shared" si="146"/>
        <v>23021245.323599998</v>
      </c>
      <c r="M1123" s="43"/>
      <c r="N1123" s="43">
        <f t="shared" si="141"/>
        <v>543666.08300999994</v>
      </c>
      <c r="O1123" s="32"/>
      <c r="P1123" s="42">
        <f t="shared" si="143"/>
        <v>9208498.1294399984</v>
      </c>
      <c r="Q1123" s="34"/>
      <c r="R1123" s="34"/>
      <c r="S1123" s="35">
        <v>46021</v>
      </c>
      <c r="T1123" s="42"/>
      <c r="U1123" s="36"/>
      <c r="V1123" s="34"/>
      <c r="W1123" s="37"/>
    </row>
    <row r="1124" spans="1:23" s="29" customFormat="1" ht="30" customHeight="1" x14ac:dyDescent="0.2">
      <c r="A1124" s="24">
        <f t="shared" si="142"/>
        <v>1120</v>
      </c>
      <c r="B1124" s="24">
        <v>2025</v>
      </c>
      <c r="C1124" s="38" t="s">
        <v>895</v>
      </c>
      <c r="D1124" s="30" t="s">
        <v>1217</v>
      </c>
      <c r="E1124" s="38" t="s">
        <v>1224</v>
      </c>
      <c r="F1124" s="18" t="s">
        <v>1225</v>
      </c>
      <c r="G1124" s="39" t="s">
        <v>25</v>
      </c>
      <c r="H1124" s="18" t="s">
        <v>34</v>
      </c>
      <c r="I1124" s="31">
        <v>1258788</v>
      </c>
      <c r="J1124" s="43">
        <v>1389127.94</v>
      </c>
      <c r="K1124" s="44">
        <v>1389127.94</v>
      </c>
      <c r="L1124" s="32">
        <f t="shared" si="146"/>
        <v>1258788</v>
      </c>
      <c r="M1124" s="43"/>
      <c r="N1124" s="43"/>
      <c r="O1124" s="32"/>
      <c r="P1124" s="42">
        <f t="shared" si="143"/>
        <v>503515.2</v>
      </c>
      <c r="Q1124" s="34"/>
      <c r="R1124" s="34"/>
      <c r="S1124" s="35">
        <v>46021</v>
      </c>
      <c r="T1124" s="42"/>
      <c r="U1124" s="36"/>
      <c r="V1124" s="34"/>
      <c r="W1124" s="37"/>
    </row>
    <row r="1125" spans="1:23" s="29" customFormat="1" ht="30" customHeight="1" x14ac:dyDescent="0.2">
      <c r="A1125" s="24">
        <f t="shared" si="142"/>
        <v>1121</v>
      </c>
      <c r="B1125" s="24">
        <v>2025</v>
      </c>
      <c r="C1125" s="38" t="s">
        <v>895</v>
      </c>
      <c r="D1125" s="30" t="s">
        <v>1217</v>
      </c>
      <c r="E1125" s="38" t="s">
        <v>1226</v>
      </c>
      <c r="F1125" s="18" t="s">
        <v>1227</v>
      </c>
      <c r="G1125" s="39" t="s">
        <v>25</v>
      </c>
      <c r="H1125" s="18" t="s">
        <v>59</v>
      </c>
      <c r="I1125" s="31">
        <v>478826</v>
      </c>
      <c r="J1125" s="43">
        <v>528405.56000000006</v>
      </c>
      <c r="K1125" s="44">
        <v>528405.56000000006</v>
      </c>
      <c r="L1125" s="32">
        <f t="shared" si="146"/>
        <v>478826</v>
      </c>
      <c r="M1125" s="43"/>
      <c r="N1125" s="43">
        <f t="shared" si="141"/>
        <v>11307.878984000001</v>
      </c>
      <c r="O1125" s="32"/>
      <c r="P1125" s="42">
        <f t="shared" si="143"/>
        <v>191530.4</v>
      </c>
      <c r="Q1125" s="34"/>
      <c r="R1125" s="34"/>
      <c r="S1125" s="35">
        <v>46021</v>
      </c>
      <c r="T1125" s="42"/>
      <c r="U1125" s="36"/>
      <c r="V1125" s="34"/>
      <c r="W1125" s="37"/>
    </row>
    <row r="1126" spans="1:23" ht="30" customHeight="1" x14ac:dyDescent="0.2">
      <c r="A1126" s="24">
        <f t="shared" si="142"/>
        <v>1122</v>
      </c>
      <c r="B1126" s="39">
        <v>2023</v>
      </c>
      <c r="C1126" s="38" t="s">
        <v>895</v>
      </c>
      <c r="D1126" s="38" t="s">
        <v>1217</v>
      </c>
      <c r="E1126" s="38" t="s">
        <v>1228</v>
      </c>
      <c r="F1126" s="18" t="s">
        <v>1229</v>
      </c>
      <c r="G1126" s="39" t="s">
        <v>25</v>
      </c>
      <c r="H1126" s="18" t="s">
        <v>37</v>
      </c>
      <c r="I1126" s="31">
        <v>16865767.799999997</v>
      </c>
      <c r="J1126" s="32">
        <f t="shared" si="144"/>
        <v>16865767.799999997</v>
      </c>
      <c r="K1126" s="32">
        <f t="shared" si="145"/>
        <v>16865767.799999997</v>
      </c>
      <c r="L1126" s="32">
        <f t="shared" si="146"/>
        <v>16865767.799999997</v>
      </c>
      <c r="M1126" s="32"/>
      <c r="N1126" s="32">
        <f t="shared" ref="N1126:N1188" si="147">J1126*0.0214</f>
        <v>360927.4309199999</v>
      </c>
      <c r="O1126" s="32"/>
      <c r="P1126" s="34"/>
      <c r="Q1126" s="34"/>
      <c r="R1126" s="34"/>
      <c r="S1126" s="35">
        <v>46021</v>
      </c>
      <c r="T1126" s="46"/>
      <c r="U1126" s="36"/>
      <c r="V1126" s="46"/>
      <c r="W1126" s="37"/>
    </row>
    <row r="1127" spans="1:23" ht="30" customHeight="1" x14ac:dyDescent="0.2">
      <c r="A1127" s="24">
        <f t="shared" si="142"/>
        <v>1123</v>
      </c>
      <c r="B1127" s="39">
        <v>2023</v>
      </c>
      <c r="C1127" s="38" t="s">
        <v>895</v>
      </c>
      <c r="D1127" s="38" t="s">
        <v>1217</v>
      </c>
      <c r="E1127" s="38" t="s">
        <v>1228</v>
      </c>
      <c r="F1127" s="18" t="s">
        <v>1229</v>
      </c>
      <c r="G1127" s="39" t="s">
        <v>25</v>
      </c>
      <c r="H1127" s="18" t="s">
        <v>31</v>
      </c>
      <c r="I1127" s="31">
        <v>2040709.44</v>
      </c>
      <c r="J1127" s="32">
        <f t="shared" si="144"/>
        <v>2040709.44</v>
      </c>
      <c r="K1127" s="32">
        <f t="shared" si="145"/>
        <v>2040709.44</v>
      </c>
      <c r="L1127" s="32">
        <f t="shared" si="146"/>
        <v>2040709.44</v>
      </c>
      <c r="M1127" s="32"/>
      <c r="N1127" s="32"/>
      <c r="O1127" s="32"/>
      <c r="P1127" s="34"/>
      <c r="Q1127" s="34"/>
      <c r="R1127" s="34"/>
      <c r="S1127" s="35">
        <v>46021</v>
      </c>
      <c r="T1127" s="46"/>
      <c r="U1127" s="36"/>
      <c r="V1127" s="46"/>
      <c r="W1127" s="37"/>
    </row>
    <row r="1128" spans="1:23" ht="30" customHeight="1" x14ac:dyDescent="0.2">
      <c r="A1128" s="24">
        <f t="shared" si="142"/>
        <v>1124</v>
      </c>
      <c r="B1128" s="39">
        <v>2023</v>
      </c>
      <c r="C1128" s="38" t="s">
        <v>895</v>
      </c>
      <c r="D1128" s="38" t="s">
        <v>1217</v>
      </c>
      <c r="E1128" s="38" t="s">
        <v>1230</v>
      </c>
      <c r="F1128" s="18" t="s">
        <v>1231</v>
      </c>
      <c r="G1128" s="39" t="s">
        <v>25</v>
      </c>
      <c r="H1128" s="18" t="s">
        <v>37</v>
      </c>
      <c r="I1128" s="31">
        <v>16865767.799999997</v>
      </c>
      <c r="J1128" s="32">
        <f t="shared" si="144"/>
        <v>16865767.799999997</v>
      </c>
      <c r="K1128" s="32">
        <f t="shared" si="145"/>
        <v>16865767.799999997</v>
      </c>
      <c r="L1128" s="32">
        <f t="shared" si="146"/>
        <v>16865767.799999997</v>
      </c>
      <c r="M1128" s="32"/>
      <c r="N1128" s="32">
        <f t="shared" si="147"/>
        <v>360927.4309199999</v>
      </c>
      <c r="O1128" s="32"/>
      <c r="P1128" s="34"/>
      <c r="Q1128" s="34"/>
      <c r="R1128" s="34"/>
      <c r="S1128" s="35">
        <v>46021</v>
      </c>
      <c r="T1128" s="46"/>
      <c r="U1128" s="36"/>
      <c r="V1128" s="46"/>
      <c r="W1128" s="37"/>
    </row>
    <row r="1129" spans="1:23" ht="30" customHeight="1" x14ac:dyDescent="0.2">
      <c r="A1129" s="24">
        <f t="shared" ref="A1129:A1192" si="148">A1128+1</f>
        <v>1125</v>
      </c>
      <c r="B1129" s="39">
        <v>2023</v>
      </c>
      <c r="C1129" s="38" t="s">
        <v>895</v>
      </c>
      <c r="D1129" s="38" t="s">
        <v>1217</v>
      </c>
      <c r="E1129" s="38" t="s">
        <v>1230</v>
      </c>
      <c r="F1129" s="18" t="s">
        <v>1231</v>
      </c>
      <c r="G1129" s="39" t="s">
        <v>25</v>
      </c>
      <c r="H1129" s="18" t="s">
        <v>31</v>
      </c>
      <c r="I1129" s="31">
        <v>2040709.44</v>
      </c>
      <c r="J1129" s="32">
        <f t="shared" si="144"/>
        <v>2040709.44</v>
      </c>
      <c r="K1129" s="32">
        <f t="shared" si="145"/>
        <v>2040709.44</v>
      </c>
      <c r="L1129" s="32">
        <f t="shared" si="146"/>
        <v>2040709.44</v>
      </c>
      <c r="M1129" s="32"/>
      <c r="N1129" s="32"/>
      <c r="O1129" s="32"/>
      <c r="P1129" s="34"/>
      <c r="Q1129" s="34"/>
      <c r="R1129" s="34"/>
      <c r="S1129" s="35">
        <v>46021</v>
      </c>
      <c r="T1129" s="46"/>
      <c r="U1129" s="36"/>
      <c r="V1129" s="46"/>
      <c r="W1129" s="37"/>
    </row>
    <row r="1130" spans="1:23" s="29" customFormat="1" ht="30" customHeight="1" x14ac:dyDescent="0.2">
      <c r="A1130" s="24">
        <f t="shared" si="148"/>
        <v>1126</v>
      </c>
      <c r="B1130" s="24">
        <v>2024</v>
      </c>
      <c r="C1130" s="38" t="s">
        <v>895</v>
      </c>
      <c r="D1130" s="30" t="s">
        <v>1217</v>
      </c>
      <c r="E1130" s="30" t="s">
        <v>1232</v>
      </c>
      <c r="F1130" s="18" t="s">
        <v>1233</v>
      </c>
      <c r="G1130" s="24" t="s">
        <v>25</v>
      </c>
      <c r="H1130" s="25" t="s">
        <v>26</v>
      </c>
      <c r="I1130" s="31">
        <v>2993043</v>
      </c>
      <c r="J1130" s="47">
        <v>1996810.33</v>
      </c>
      <c r="K1130" s="48">
        <v>1996810.33</v>
      </c>
      <c r="L1130" s="33"/>
      <c r="M1130" s="33"/>
      <c r="N1130" s="32">
        <f t="shared" si="147"/>
        <v>42731.741062000001</v>
      </c>
      <c r="O1130" s="32"/>
      <c r="P1130" s="34"/>
      <c r="Q1130" s="34"/>
      <c r="R1130" s="34"/>
      <c r="S1130" s="35">
        <v>46021</v>
      </c>
      <c r="T1130" s="34"/>
      <c r="U1130" s="36"/>
      <c r="V1130" s="34"/>
      <c r="W1130" s="37"/>
    </row>
    <row r="1131" spans="1:23" s="29" customFormat="1" ht="30" customHeight="1" x14ac:dyDescent="0.2">
      <c r="A1131" s="24">
        <f t="shared" si="148"/>
        <v>1127</v>
      </c>
      <c r="B1131" s="24">
        <v>2024</v>
      </c>
      <c r="C1131" s="38" t="s">
        <v>895</v>
      </c>
      <c r="D1131" s="30" t="s">
        <v>1217</v>
      </c>
      <c r="E1131" s="30" t="s">
        <v>1232</v>
      </c>
      <c r="F1131" s="18" t="s">
        <v>1233</v>
      </c>
      <c r="G1131" s="24" t="s">
        <v>25</v>
      </c>
      <c r="H1131" s="25" t="s">
        <v>58</v>
      </c>
      <c r="I1131" s="31">
        <v>6150158</v>
      </c>
      <c r="J1131" s="47">
        <v>4795244.0199999996</v>
      </c>
      <c r="K1131" s="48">
        <v>4795244.0199999996</v>
      </c>
      <c r="L1131" s="33"/>
      <c r="M1131" s="33"/>
      <c r="N1131" s="32">
        <f t="shared" si="147"/>
        <v>102618.22202799999</v>
      </c>
      <c r="O1131" s="32"/>
      <c r="P1131" s="34"/>
      <c r="Q1131" s="34"/>
      <c r="R1131" s="34"/>
      <c r="S1131" s="35">
        <v>46021</v>
      </c>
      <c r="T1131" s="34"/>
      <c r="U1131" s="36"/>
      <c r="V1131" s="34"/>
      <c r="W1131" s="37"/>
    </row>
    <row r="1132" spans="1:23" s="29" customFormat="1" ht="30" customHeight="1" x14ac:dyDescent="0.2">
      <c r="A1132" s="24">
        <f t="shared" si="148"/>
        <v>1128</v>
      </c>
      <c r="B1132" s="24">
        <v>2024</v>
      </c>
      <c r="C1132" s="38" t="s">
        <v>895</v>
      </c>
      <c r="D1132" s="30" t="s">
        <v>1217</v>
      </c>
      <c r="E1132" s="30" t="s">
        <v>1232</v>
      </c>
      <c r="F1132" s="18" t="s">
        <v>1233</v>
      </c>
      <c r="G1132" s="24" t="s">
        <v>25</v>
      </c>
      <c r="H1132" s="25" t="s">
        <v>59</v>
      </c>
      <c r="I1132" s="31">
        <v>478826</v>
      </c>
      <c r="J1132" s="47">
        <v>290069.88</v>
      </c>
      <c r="K1132" s="48">
        <v>290069.88</v>
      </c>
      <c r="L1132" s="33"/>
      <c r="M1132" s="33"/>
      <c r="N1132" s="32">
        <f t="shared" si="147"/>
        <v>6207.4954319999997</v>
      </c>
      <c r="O1132" s="32"/>
      <c r="P1132" s="34"/>
      <c r="Q1132" s="34"/>
      <c r="R1132" s="34"/>
      <c r="S1132" s="35">
        <v>46021</v>
      </c>
      <c r="T1132" s="34"/>
      <c r="U1132" s="36"/>
      <c r="V1132" s="34"/>
      <c r="W1132" s="37"/>
    </row>
    <row r="1133" spans="1:23" s="29" customFormat="1" ht="30" customHeight="1" x14ac:dyDescent="0.2">
      <c r="A1133" s="24">
        <f t="shared" si="148"/>
        <v>1129</v>
      </c>
      <c r="B1133" s="24">
        <v>2024</v>
      </c>
      <c r="C1133" s="38" t="s">
        <v>895</v>
      </c>
      <c r="D1133" s="30" t="s">
        <v>1217</v>
      </c>
      <c r="E1133" s="30" t="s">
        <v>1232</v>
      </c>
      <c r="F1133" s="18" t="s">
        <v>1233</v>
      </c>
      <c r="G1133" s="24" t="s">
        <v>25</v>
      </c>
      <c r="H1133" s="25" t="s">
        <v>45</v>
      </c>
      <c r="I1133" s="31">
        <v>1026600</v>
      </c>
      <c r="J1133" s="47">
        <v>325443.98</v>
      </c>
      <c r="K1133" s="48">
        <v>325443.98</v>
      </c>
      <c r="L1133" s="33"/>
      <c r="M1133" s="33"/>
      <c r="N1133" s="32">
        <f t="shared" si="147"/>
        <v>6964.5011719999993</v>
      </c>
      <c r="O1133" s="32"/>
      <c r="P1133" s="34"/>
      <c r="Q1133" s="34"/>
      <c r="R1133" s="34"/>
      <c r="S1133" s="35">
        <v>46021</v>
      </c>
      <c r="T1133" s="34"/>
      <c r="U1133" s="36"/>
      <c r="V1133" s="34"/>
      <c r="W1133" s="37"/>
    </row>
    <row r="1134" spans="1:23" s="29" customFormat="1" ht="30" customHeight="1" x14ac:dyDescent="0.2">
      <c r="A1134" s="24">
        <f t="shared" si="148"/>
        <v>1130</v>
      </c>
      <c r="B1134" s="24">
        <v>2024</v>
      </c>
      <c r="C1134" s="38" t="s">
        <v>895</v>
      </c>
      <c r="D1134" s="30" t="s">
        <v>1217</v>
      </c>
      <c r="E1134" s="30" t="s">
        <v>1232</v>
      </c>
      <c r="F1134" s="18" t="s">
        <v>1233</v>
      </c>
      <c r="G1134" s="24" t="s">
        <v>25</v>
      </c>
      <c r="H1134" s="25" t="s">
        <v>47</v>
      </c>
      <c r="I1134" s="31">
        <v>863400</v>
      </c>
      <c r="J1134" s="47">
        <v>647334.35</v>
      </c>
      <c r="K1134" s="48">
        <v>647334.35</v>
      </c>
      <c r="L1134" s="33"/>
      <c r="M1134" s="33"/>
      <c r="N1134" s="32">
        <f t="shared" si="147"/>
        <v>13852.955089999999</v>
      </c>
      <c r="O1134" s="32"/>
      <c r="P1134" s="34"/>
      <c r="Q1134" s="34"/>
      <c r="R1134" s="34"/>
      <c r="S1134" s="35">
        <v>46021</v>
      </c>
      <c r="T1134" s="34"/>
      <c r="U1134" s="36"/>
      <c r="V1134" s="34"/>
      <c r="W1134" s="37"/>
    </row>
    <row r="1135" spans="1:23" s="29" customFormat="1" ht="30" customHeight="1" x14ac:dyDescent="0.2">
      <c r="A1135" s="24">
        <f t="shared" si="148"/>
        <v>1131</v>
      </c>
      <c r="B1135" s="24">
        <v>2024</v>
      </c>
      <c r="C1135" s="38" t="s">
        <v>895</v>
      </c>
      <c r="D1135" s="30" t="s">
        <v>1217</v>
      </c>
      <c r="E1135" s="30" t="s">
        <v>1232</v>
      </c>
      <c r="F1135" s="18" t="s">
        <v>1233</v>
      </c>
      <c r="G1135" s="24" t="s">
        <v>25</v>
      </c>
      <c r="H1135" s="25" t="s">
        <v>96</v>
      </c>
      <c r="I1135" s="31">
        <v>12610860</v>
      </c>
      <c r="J1135" s="54">
        <v>8122511.6600000001</v>
      </c>
      <c r="K1135" s="55">
        <v>3169085.46</v>
      </c>
      <c r="L1135" s="33">
        <v>4953426.2</v>
      </c>
      <c r="M1135" s="33">
        <v>4953426.2</v>
      </c>
      <c r="N1135" s="32">
        <f t="shared" si="147"/>
        <v>173821.74952399998</v>
      </c>
      <c r="O1135" s="32"/>
      <c r="P1135" s="34"/>
      <c r="Q1135" s="34"/>
      <c r="R1135" s="34"/>
      <c r="S1135" s="35">
        <v>46021</v>
      </c>
      <c r="T1135" s="34"/>
      <c r="U1135" s="36"/>
      <c r="V1135" s="34"/>
    </row>
    <row r="1136" spans="1:23" s="29" customFormat="1" ht="30" customHeight="1" x14ac:dyDescent="0.2">
      <c r="A1136" s="24">
        <f t="shared" si="148"/>
        <v>1132</v>
      </c>
      <c r="B1136" s="24">
        <v>2024</v>
      </c>
      <c r="C1136" s="38" t="s">
        <v>895</v>
      </c>
      <c r="D1136" s="30" t="s">
        <v>1217</v>
      </c>
      <c r="E1136" s="30" t="s">
        <v>1232</v>
      </c>
      <c r="F1136" s="18" t="s">
        <v>1233</v>
      </c>
      <c r="G1136" s="24" t="s">
        <v>25</v>
      </c>
      <c r="H1136" s="25" t="s">
        <v>37</v>
      </c>
      <c r="I1136" s="31">
        <v>22946526</v>
      </c>
      <c r="J1136" s="54">
        <v>14985455.779999999</v>
      </c>
      <c r="K1136" s="55">
        <v>3453729.2999999989</v>
      </c>
      <c r="L1136" s="33">
        <v>11531726.48</v>
      </c>
      <c r="M1136" s="33">
        <v>11531726.48</v>
      </c>
      <c r="N1136" s="32">
        <f t="shared" si="147"/>
        <v>320688.75369199994</v>
      </c>
      <c r="O1136" s="32"/>
      <c r="P1136" s="34"/>
      <c r="Q1136" s="34"/>
      <c r="R1136" s="34"/>
      <c r="S1136" s="35">
        <v>46021</v>
      </c>
      <c r="T1136" s="34"/>
      <c r="U1136" s="36"/>
      <c r="V1136" s="34"/>
      <c r="W1136" s="37"/>
    </row>
    <row r="1137" spans="1:23" s="29" customFormat="1" ht="30" customHeight="1" x14ac:dyDescent="0.2">
      <c r="A1137" s="24">
        <f t="shared" si="148"/>
        <v>1133</v>
      </c>
      <c r="B1137" s="24">
        <v>2024</v>
      </c>
      <c r="C1137" s="38" t="s">
        <v>895</v>
      </c>
      <c r="D1137" s="30" t="s">
        <v>1217</v>
      </c>
      <c r="E1137" s="30" t="s">
        <v>1232</v>
      </c>
      <c r="F1137" s="18" t="s">
        <v>1233</v>
      </c>
      <c r="G1137" s="24" t="s">
        <v>25</v>
      </c>
      <c r="H1137" s="25" t="s">
        <v>79</v>
      </c>
      <c r="I1137" s="31">
        <v>3684105.4</v>
      </c>
      <c r="J1137" s="54">
        <v>3926236.78</v>
      </c>
      <c r="K1137" s="55">
        <v>1998383.2999999998</v>
      </c>
      <c r="L1137" s="33">
        <v>1927853.48</v>
      </c>
      <c r="M1137" s="33">
        <v>1927853.48</v>
      </c>
      <c r="N1137" s="32">
        <f t="shared" si="147"/>
        <v>84021.467091999992</v>
      </c>
      <c r="O1137" s="32"/>
      <c r="P1137" s="34"/>
      <c r="Q1137" s="34"/>
      <c r="R1137" s="34"/>
      <c r="S1137" s="35">
        <v>46021</v>
      </c>
      <c r="T1137" s="34"/>
      <c r="U1137" s="36"/>
      <c r="V1137" s="34"/>
      <c r="W1137" s="37"/>
    </row>
    <row r="1138" spans="1:23" s="29" customFormat="1" ht="30" customHeight="1" x14ac:dyDescent="0.2">
      <c r="A1138" s="24">
        <f t="shared" si="148"/>
        <v>1134</v>
      </c>
      <c r="B1138" s="24">
        <v>2024</v>
      </c>
      <c r="C1138" s="38" t="s">
        <v>895</v>
      </c>
      <c r="D1138" s="30" t="s">
        <v>1217</v>
      </c>
      <c r="E1138" s="30" t="s">
        <v>1232</v>
      </c>
      <c r="F1138" s="18" t="s">
        <v>1233</v>
      </c>
      <c r="G1138" s="24" t="s">
        <v>25</v>
      </c>
      <c r="H1138" s="25" t="s">
        <v>78</v>
      </c>
      <c r="I1138" s="31">
        <v>19177816</v>
      </c>
      <c r="J1138" s="47">
        <v>13674143.289999999</v>
      </c>
      <c r="K1138" s="55">
        <v>5510524.3899999987</v>
      </c>
      <c r="L1138" s="33">
        <v>8163618.9000000004</v>
      </c>
      <c r="M1138" s="33">
        <v>8163618.9000000004</v>
      </c>
      <c r="N1138" s="32">
        <f t="shared" si="147"/>
        <v>292626.66640599997</v>
      </c>
      <c r="O1138" s="32"/>
      <c r="P1138" s="34"/>
      <c r="Q1138" s="34"/>
      <c r="R1138" s="34"/>
      <c r="S1138" s="35">
        <v>46021</v>
      </c>
      <c r="T1138" s="34"/>
      <c r="U1138" s="36"/>
      <c r="V1138" s="34"/>
      <c r="W1138" s="37"/>
    </row>
    <row r="1139" spans="1:23" s="29" customFormat="1" ht="30" customHeight="1" x14ac:dyDescent="0.2">
      <c r="A1139" s="24">
        <f t="shared" si="148"/>
        <v>1135</v>
      </c>
      <c r="B1139" s="24">
        <v>2024</v>
      </c>
      <c r="C1139" s="38" t="s">
        <v>895</v>
      </c>
      <c r="D1139" s="30" t="s">
        <v>1217</v>
      </c>
      <c r="E1139" s="30" t="s">
        <v>1232</v>
      </c>
      <c r="F1139" s="18" t="s">
        <v>1233</v>
      </c>
      <c r="G1139" s="24" t="s">
        <v>25</v>
      </c>
      <c r="H1139" s="25" t="s">
        <v>319</v>
      </c>
      <c r="I1139" s="31">
        <v>623534</v>
      </c>
      <c r="J1139" s="42">
        <v>784672</v>
      </c>
      <c r="K1139" s="27">
        <v>784672</v>
      </c>
      <c r="L1139" s="32">
        <f t="shared" si="146"/>
        <v>623534</v>
      </c>
      <c r="M1139" s="32"/>
      <c r="N1139" s="32"/>
      <c r="O1139" s="32"/>
      <c r="P1139" s="34"/>
      <c r="Q1139" s="34"/>
      <c r="R1139" s="34"/>
      <c r="S1139" s="35">
        <v>46021</v>
      </c>
      <c r="T1139" s="34"/>
      <c r="U1139" s="36"/>
      <c r="V1139" s="34"/>
      <c r="W1139" s="37"/>
    </row>
    <row r="1140" spans="1:23" s="29" customFormat="1" ht="30" customHeight="1" x14ac:dyDescent="0.2">
      <c r="A1140" s="24">
        <f t="shared" si="148"/>
        <v>1136</v>
      </c>
      <c r="B1140" s="24">
        <v>2024</v>
      </c>
      <c r="C1140" s="38" t="s">
        <v>895</v>
      </c>
      <c r="D1140" s="30" t="s">
        <v>1217</v>
      </c>
      <c r="E1140" s="30" t="s">
        <v>1232</v>
      </c>
      <c r="F1140" s="18" t="s">
        <v>1233</v>
      </c>
      <c r="G1140" s="24" t="s">
        <v>25</v>
      </c>
      <c r="H1140" s="25" t="s">
        <v>50</v>
      </c>
      <c r="I1140" s="31">
        <v>609522</v>
      </c>
      <c r="J1140" s="42">
        <v>637546</v>
      </c>
      <c r="K1140" s="27">
        <v>637546</v>
      </c>
      <c r="L1140" s="32">
        <f t="shared" si="146"/>
        <v>609522</v>
      </c>
      <c r="M1140" s="32"/>
      <c r="N1140" s="32"/>
      <c r="O1140" s="32"/>
      <c r="P1140" s="34"/>
      <c r="Q1140" s="34"/>
      <c r="R1140" s="34"/>
      <c r="S1140" s="35">
        <v>46021</v>
      </c>
      <c r="T1140" s="34"/>
      <c r="U1140" s="36"/>
      <c r="V1140" s="34"/>
      <c r="W1140" s="37"/>
    </row>
    <row r="1141" spans="1:23" s="29" customFormat="1" ht="30" customHeight="1" x14ac:dyDescent="0.2">
      <c r="A1141" s="24">
        <f t="shared" si="148"/>
        <v>1137</v>
      </c>
      <c r="B1141" s="24">
        <v>2024</v>
      </c>
      <c r="C1141" s="38" t="s">
        <v>895</v>
      </c>
      <c r="D1141" s="30" t="s">
        <v>1217</v>
      </c>
      <c r="E1141" s="30" t="s">
        <v>1232</v>
      </c>
      <c r="F1141" s="18" t="s">
        <v>1233</v>
      </c>
      <c r="G1141" s="24" t="s">
        <v>25</v>
      </c>
      <c r="H1141" s="25" t="s">
        <v>70</v>
      </c>
      <c r="I1141" s="31">
        <v>581498</v>
      </c>
      <c r="J1141" s="42">
        <v>609522</v>
      </c>
      <c r="K1141" s="27">
        <v>609522</v>
      </c>
      <c r="L1141" s="32">
        <f t="shared" si="146"/>
        <v>581498</v>
      </c>
      <c r="M1141" s="32"/>
      <c r="N1141" s="32"/>
      <c r="O1141" s="32"/>
      <c r="P1141" s="34"/>
      <c r="Q1141" s="34"/>
      <c r="R1141" s="34"/>
      <c r="S1141" s="35">
        <v>46021</v>
      </c>
      <c r="T1141" s="34"/>
      <c r="U1141" s="36"/>
      <c r="V1141" s="34"/>
      <c r="W1141" s="37"/>
    </row>
    <row r="1142" spans="1:23" s="29" customFormat="1" ht="30" customHeight="1" x14ac:dyDescent="0.2">
      <c r="A1142" s="24">
        <f t="shared" si="148"/>
        <v>1138</v>
      </c>
      <c r="B1142" s="24">
        <v>2024</v>
      </c>
      <c r="C1142" s="38" t="s">
        <v>895</v>
      </c>
      <c r="D1142" s="30" t="s">
        <v>1217</v>
      </c>
      <c r="E1142" s="30" t="s">
        <v>1232</v>
      </c>
      <c r="F1142" s="18" t="s">
        <v>1233</v>
      </c>
      <c r="G1142" s="24" t="s">
        <v>25</v>
      </c>
      <c r="H1142" s="25" t="s">
        <v>129</v>
      </c>
      <c r="I1142" s="31">
        <v>581498</v>
      </c>
      <c r="J1142" s="42">
        <v>609522</v>
      </c>
      <c r="K1142" s="27">
        <v>609522</v>
      </c>
      <c r="L1142" s="32">
        <f t="shared" si="146"/>
        <v>581498</v>
      </c>
      <c r="M1142" s="32"/>
      <c r="N1142" s="32"/>
      <c r="O1142" s="32"/>
      <c r="P1142" s="34"/>
      <c r="Q1142" s="34"/>
      <c r="R1142" s="34"/>
      <c r="S1142" s="35">
        <v>46021</v>
      </c>
      <c r="T1142" s="34"/>
      <c r="U1142" s="36"/>
      <c r="V1142" s="34"/>
      <c r="W1142" s="37"/>
    </row>
    <row r="1143" spans="1:23" s="29" customFormat="1" ht="30" customHeight="1" x14ac:dyDescent="0.2">
      <c r="A1143" s="24">
        <f t="shared" si="148"/>
        <v>1139</v>
      </c>
      <c r="B1143" s="24">
        <v>2024</v>
      </c>
      <c r="C1143" s="38" t="s">
        <v>895</v>
      </c>
      <c r="D1143" s="30" t="s">
        <v>1217</v>
      </c>
      <c r="E1143" s="30" t="s">
        <v>1232</v>
      </c>
      <c r="F1143" s="18" t="s">
        <v>1233</v>
      </c>
      <c r="G1143" s="24" t="s">
        <v>25</v>
      </c>
      <c r="H1143" s="25" t="s">
        <v>31</v>
      </c>
      <c r="I1143" s="31">
        <v>2129824</v>
      </c>
      <c r="J1143" s="42">
        <v>2227908</v>
      </c>
      <c r="K1143" s="27">
        <v>2227908</v>
      </c>
      <c r="L1143" s="32">
        <f t="shared" si="146"/>
        <v>2129824</v>
      </c>
      <c r="M1143" s="32"/>
      <c r="N1143" s="32"/>
      <c r="O1143" s="32"/>
      <c r="P1143" s="34"/>
      <c r="Q1143" s="34"/>
      <c r="R1143" s="34"/>
      <c r="S1143" s="35">
        <v>46021</v>
      </c>
      <c r="T1143" s="34"/>
      <c r="U1143" s="36"/>
      <c r="V1143" s="34"/>
      <c r="W1143" s="37"/>
    </row>
    <row r="1144" spans="1:23" s="29" customFormat="1" ht="30" customHeight="1" x14ac:dyDescent="0.2">
      <c r="A1144" s="24">
        <f t="shared" si="148"/>
        <v>1140</v>
      </c>
      <c r="B1144" s="24">
        <v>2024</v>
      </c>
      <c r="C1144" s="38" t="s">
        <v>895</v>
      </c>
      <c r="D1144" s="30" t="s">
        <v>1217</v>
      </c>
      <c r="E1144" s="30" t="s">
        <v>1232</v>
      </c>
      <c r="F1144" s="18" t="s">
        <v>1233</v>
      </c>
      <c r="G1144" s="24" t="s">
        <v>25</v>
      </c>
      <c r="H1144" s="25" t="s">
        <v>264</v>
      </c>
      <c r="I1144" s="31">
        <v>784672</v>
      </c>
      <c r="J1144" s="42">
        <v>819702</v>
      </c>
      <c r="K1144" s="27">
        <v>819702</v>
      </c>
      <c r="L1144" s="32">
        <f t="shared" si="146"/>
        <v>784672</v>
      </c>
      <c r="M1144" s="32"/>
      <c r="N1144" s="32"/>
      <c r="O1144" s="32"/>
      <c r="P1144" s="34"/>
      <c r="Q1144" s="34"/>
      <c r="R1144" s="34"/>
      <c r="S1144" s="35">
        <v>46021</v>
      </c>
      <c r="T1144" s="34"/>
      <c r="U1144" s="36"/>
      <c r="V1144" s="34"/>
      <c r="W1144" s="37"/>
    </row>
    <row r="1145" spans="1:23" s="29" customFormat="1" ht="30" customHeight="1" x14ac:dyDescent="0.2">
      <c r="A1145" s="24">
        <f t="shared" si="148"/>
        <v>1141</v>
      </c>
      <c r="B1145" s="24">
        <v>2024</v>
      </c>
      <c r="C1145" s="38" t="s">
        <v>895</v>
      </c>
      <c r="D1145" s="30" t="s">
        <v>1217</v>
      </c>
      <c r="E1145" s="30" t="s">
        <v>1232</v>
      </c>
      <c r="F1145" s="18" t="s">
        <v>1233</v>
      </c>
      <c r="G1145" s="24" t="s">
        <v>25</v>
      </c>
      <c r="H1145" s="25" t="s">
        <v>42</v>
      </c>
      <c r="I1145" s="31">
        <v>560480</v>
      </c>
      <c r="J1145" s="42">
        <v>588504</v>
      </c>
      <c r="K1145" s="27">
        <v>588504</v>
      </c>
      <c r="L1145" s="32">
        <f t="shared" si="146"/>
        <v>560480</v>
      </c>
      <c r="M1145" s="32"/>
      <c r="N1145" s="32"/>
      <c r="O1145" s="32"/>
      <c r="P1145" s="34"/>
      <c r="Q1145" s="34"/>
      <c r="R1145" s="34"/>
      <c r="S1145" s="35">
        <v>46021</v>
      </c>
      <c r="T1145" s="34"/>
      <c r="U1145" s="36"/>
      <c r="V1145" s="34"/>
      <c r="W1145" s="37"/>
    </row>
    <row r="1146" spans="1:23" s="29" customFormat="1" ht="30" customHeight="1" x14ac:dyDescent="0.2">
      <c r="A1146" s="24">
        <f t="shared" si="148"/>
        <v>1142</v>
      </c>
      <c r="B1146" s="24">
        <v>2025</v>
      </c>
      <c r="C1146" s="38" t="s">
        <v>895</v>
      </c>
      <c r="D1146" s="30" t="s">
        <v>1234</v>
      </c>
      <c r="E1146" s="38" t="s">
        <v>1235</v>
      </c>
      <c r="F1146" s="18" t="s">
        <v>1236</v>
      </c>
      <c r="G1146" s="39" t="s">
        <v>25</v>
      </c>
      <c r="H1146" s="18" t="s">
        <v>319</v>
      </c>
      <c r="I1146" s="31">
        <v>186099</v>
      </c>
      <c r="J1146" s="43">
        <v>205368.43</v>
      </c>
      <c r="K1146" s="44">
        <v>205368.43</v>
      </c>
      <c r="L1146" s="32">
        <f t="shared" si="146"/>
        <v>186099</v>
      </c>
      <c r="M1146" s="43"/>
      <c r="N1146" s="43"/>
      <c r="O1146" s="32"/>
      <c r="P1146" s="42">
        <f t="shared" si="143"/>
        <v>74439.600000000006</v>
      </c>
      <c r="Q1146" s="34"/>
      <c r="R1146" s="34"/>
      <c r="S1146" s="35">
        <v>46021</v>
      </c>
      <c r="T1146" s="42"/>
      <c r="U1146" s="36"/>
      <c r="V1146" s="34"/>
      <c r="W1146" s="37"/>
    </row>
    <row r="1147" spans="1:23" s="29" customFormat="1" ht="30" customHeight="1" x14ac:dyDescent="0.2">
      <c r="A1147" s="24">
        <f t="shared" si="148"/>
        <v>1143</v>
      </c>
      <c r="B1147" s="24">
        <v>2025</v>
      </c>
      <c r="C1147" s="38" t="s">
        <v>895</v>
      </c>
      <c r="D1147" s="30" t="s">
        <v>1234</v>
      </c>
      <c r="E1147" s="38" t="s">
        <v>1237</v>
      </c>
      <c r="F1147" s="18" t="s">
        <v>1238</v>
      </c>
      <c r="G1147" s="39" t="s">
        <v>25</v>
      </c>
      <c r="H1147" s="18" t="s">
        <v>319</v>
      </c>
      <c r="I1147" s="31">
        <v>114257</v>
      </c>
      <c r="J1147" s="43">
        <v>126087.63</v>
      </c>
      <c r="K1147" s="44">
        <v>126087.63</v>
      </c>
      <c r="L1147" s="32">
        <f t="shared" si="146"/>
        <v>114257</v>
      </c>
      <c r="M1147" s="43"/>
      <c r="N1147" s="43"/>
      <c r="O1147" s="32"/>
      <c r="P1147" s="42">
        <f t="shared" si="143"/>
        <v>45702.8</v>
      </c>
      <c r="Q1147" s="34"/>
      <c r="R1147" s="34"/>
      <c r="S1147" s="35">
        <v>46021</v>
      </c>
      <c r="T1147" s="42"/>
      <c r="U1147" s="36"/>
      <c r="V1147" s="34"/>
      <c r="W1147" s="37"/>
    </row>
    <row r="1148" spans="1:23" s="29" customFormat="1" ht="30" customHeight="1" x14ac:dyDescent="0.2">
      <c r="A1148" s="24">
        <f t="shared" si="148"/>
        <v>1144</v>
      </c>
      <c r="B1148" s="24">
        <v>2025</v>
      </c>
      <c r="C1148" s="38" t="s">
        <v>895</v>
      </c>
      <c r="D1148" s="30" t="s">
        <v>1234</v>
      </c>
      <c r="E1148" s="38" t="s">
        <v>1239</v>
      </c>
      <c r="F1148" s="18" t="s">
        <v>1240</v>
      </c>
      <c r="G1148" s="39" t="s">
        <v>25</v>
      </c>
      <c r="H1148" s="18" t="s">
        <v>50</v>
      </c>
      <c r="I1148" s="31">
        <v>263349</v>
      </c>
      <c r="J1148" s="43">
        <v>290617.21000000002</v>
      </c>
      <c r="K1148" s="44">
        <v>290617.21000000002</v>
      </c>
      <c r="L1148" s="32">
        <f t="shared" si="146"/>
        <v>263349</v>
      </c>
      <c r="M1148" s="43"/>
      <c r="N1148" s="43"/>
      <c r="O1148" s="32"/>
      <c r="P1148" s="42">
        <f t="shared" si="143"/>
        <v>105339.6</v>
      </c>
      <c r="Q1148" s="34"/>
      <c r="R1148" s="34"/>
      <c r="S1148" s="35">
        <v>46021</v>
      </c>
      <c r="T1148" s="42"/>
      <c r="U1148" s="36"/>
      <c r="V1148" s="34"/>
      <c r="W1148" s="37"/>
    </row>
    <row r="1149" spans="1:23" s="29" customFormat="1" ht="30" customHeight="1" x14ac:dyDescent="0.2">
      <c r="A1149" s="24">
        <f t="shared" si="148"/>
        <v>1145</v>
      </c>
      <c r="B1149" s="24">
        <v>2025</v>
      </c>
      <c r="C1149" s="38" t="s">
        <v>895</v>
      </c>
      <c r="D1149" s="30" t="s">
        <v>1241</v>
      </c>
      <c r="E1149" s="30" t="s">
        <v>1242</v>
      </c>
      <c r="F1149" s="18" t="s">
        <v>1243</v>
      </c>
      <c r="G1149" s="39" t="s">
        <v>25</v>
      </c>
      <c r="H1149" s="18" t="s">
        <v>45</v>
      </c>
      <c r="I1149" s="31">
        <v>119128.10394719998</v>
      </c>
      <c r="J1149" s="43">
        <v>131463.1</v>
      </c>
      <c r="K1149" s="44">
        <v>131463.1</v>
      </c>
      <c r="L1149" s="32">
        <f t="shared" si="146"/>
        <v>119128.10394719998</v>
      </c>
      <c r="M1149" s="43"/>
      <c r="N1149" s="43">
        <f t="shared" si="147"/>
        <v>2813.31034</v>
      </c>
      <c r="O1149" s="32"/>
      <c r="P1149" s="42">
        <f t="shared" si="143"/>
        <v>47651.241578879992</v>
      </c>
      <c r="Q1149" s="34"/>
      <c r="R1149" s="34"/>
      <c r="S1149" s="35">
        <v>46021</v>
      </c>
      <c r="T1149" s="42"/>
      <c r="U1149" s="36"/>
      <c r="V1149" s="34"/>
      <c r="W1149" s="37"/>
    </row>
    <row r="1150" spans="1:23" s="29" customFormat="1" ht="30" customHeight="1" x14ac:dyDescent="0.2">
      <c r="A1150" s="24">
        <f t="shared" si="148"/>
        <v>1146</v>
      </c>
      <c r="B1150" s="24">
        <v>2025</v>
      </c>
      <c r="C1150" s="38" t="s">
        <v>895</v>
      </c>
      <c r="D1150" s="30" t="s">
        <v>1241</v>
      </c>
      <c r="E1150" s="30" t="s">
        <v>1242</v>
      </c>
      <c r="F1150" s="18" t="s">
        <v>1243</v>
      </c>
      <c r="G1150" s="24" t="s">
        <v>25</v>
      </c>
      <c r="H1150" s="25" t="s">
        <v>47</v>
      </c>
      <c r="I1150" s="31">
        <v>160387.14452399997</v>
      </c>
      <c r="J1150" s="43">
        <v>176994.27</v>
      </c>
      <c r="K1150" s="44">
        <v>176994.27</v>
      </c>
      <c r="L1150" s="32">
        <f t="shared" si="146"/>
        <v>160387.14452399997</v>
      </c>
      <c r="M1150" s="43"/>
      <c r="N1150" s="43">
        <f t="shared" si="147"/>
        <v>3787.6773779999994</v>
      </c>
      <c r="O1150" s="32"/>
      <c r="P1150" s="42">
        <f t="shared" si="143"/>
        <v>64154.857809599991</v>
      </c>
      <c r="Q1150" s="34"/>
      <c r="R1150" s="34"/>
      <c r="S1150" s="35">
        <v>46021</v>
      </c>
      <c r="T1150" s="42"/>
      <c r="U1150" s="36"/>
      <c r="V1150" s="34"/>
      <c r="W1150" s="37"/>
    </row>
    <row r="1151" spans="1:23" s="29" customFormat="1" ht="30" customHeight="1" x14ac:dyDescent="0.2">
      <c r="A1151" s="24">
        <f t="shared" si="148"/>
        <v>1147</v>
      </c>
      <c r="B1151" s="24">
        <v>2025</v>
      </c>
      <c r="C1151" s="38" t="s">
        <v>895</v>
      </c>
      <c r="D1151" s="30" t="s">
        <v>1241</v>
      </c>
      <c r="E1151" s="38" t="s">
        <v>1244</v>
      </c>
      <c r="F1151" s="18" t="s">
        <v>1245</v>
      </c>
      <c r="G1151" s="39" t="s">
        <v>25</v>
      </c>
      <c r="H1151" s="18" t="s">
        <v>34</v>
      </c>
      <c r="I1151" s="31">
        <v>344520</v>
      </c>
      <c r="J1151" s="43">
        <v>380192.98</v>
      </c>
      <c r="K1151" s="44">
        <v>380192.98</v>
      </c>
      <c r="L1151" s="32">
        <f t="shared" si="146"/>
        <v>344520</v>
      </c>
      <c r="M1151" s="43"/>
      <c r="N1151" s="43"/>
      <c r="O1151" s="32"/>
      <c r="P1151" s="42">
        <f t="shared" si="143"/>
        <v>137808</v>
      </c>
      <c r="Q1151" s="34"/>
      <c r="R1151" s="34"/>
      <c r="S1151" s="35">
        <v>46021</v>
      </c>
      <c r="T1151" s="42"/>
      <c r="U1151" s="36"/>
      <c r="V1151" s="34"/>
      <c r="W1151" s="37"/>
    </row>
    <row r="1152" spans="1:23" s="29" customFormat="1" ht="30" customHeight="1" x14ac:dyDescent="0.2">
      <c r="A1152" s="24">
        <f t="shared" si="148"/>
        <v>1148</v>
      </c>
      <c r="B1152" s="24">
        <v>2025</v>
      </c>
      <c r="C1152" s="38" t="s">
        <v>895</v>
      </c>
      <c r="D1152" s="30" t="s">
        <v>1241</v>
      </c>
      <c r="E1152" s="38" t="s">
        <v>1246</v>
      </c>
      <c r="F1152" s="18" t="s">
        <v>1247</v>
      </c>
      <c r="G1152" s="39" t="s">
        <v>25</v>
      </c>
      <c r="H1152" s="18" t="s">
        <v>34</v>
      </c>
      <c r="I1152" s="31">
        <v>562704</v>
      </c>
      <c r="J1152" s="43">
        <v>620968.62</v>
      </c>
      <c r="K1152" s="44">
        <v>620968.62</v>
      </c>
      <c r="L1152" s="32">
        <f t="shared" si="146"/>
        <v>562704</v>
      </c>
      <c r="M1152" s="43"/>
      <c r="N1152" s="43"/>
      <c r="O1152" s="32"/>
      <c r="P1152" s="42">
        <f t="shared" si="143"/>
        <v>225081.60000000001</v>
      </c>
      <c r="Q1152" s="34"/>
      <c r="R1152" s="34"/>
      <c r="S1152" s="35">
        <v>46021</v>
      </c>
      <c r="T1152" s="42"/>
      <c r="U1152" s="36"/>
      <c r="V1152" s="34"/>
      <c r="W1152" s="37"/>
    </row>
    <row r="1153" spans="1:23" s="29" customFormat="1" ht="30" customHeight="1" x14ac:dyDescent="0.2">
      <c r="A1153" s="24">
        <f t="shared" si="148"/>
        <v>1149</v>
      </c>
      <c r="B1153" s="24">
        <v>2025</v>
      </c>
      <c r="C1153" s="38" t="s">
        <v>895</v>
      </c>
      <c r="D1153" s="30" t="s">
        <v>1241</v>
      </c>
      <c r="E1153" s="38" t="s">
        <v>1248</v>
      </c>
      <c r="F1153" s="18" t="s">
        <v>1249</v>
      </c>
      <c r="G1153" s="39" t="s">
        <v>25</v>
      </c>
      <c r="H1153" s="18" t="s">
        <v>34</v>
      </c>
      <c r="I1153" s="31">
        <v>229912</v>
      </c>
      <c r="J1153" s="43">
        <v>253718.01</v>
      </c>
      <c r="K1153" s="44">
        <v>253718.01</v>
      </c>
      <c r="L1153" s="32">
        <f t="shared" si="146"/>
        <v>229912</v>
      </c>
      <c r="M1153" s="43"/>
      <c r="N1153" s="43"/>
      <c r="O1153" s="32"/>
      <c r="P1153" s="42">
        <f t="shared" si="143"/>
        <v>91964.800000000003</v>
      </c>
      <c r="Q1153" s="34"/>
      <c r="R1153" s="34"/>
      <c r="S1153" s="35">
        <v>46021</v>
      </c>
      <c r="T1153" s="42"/>
      <c r="U1153" s="36"/>
      <c r="V1153" s="34"/>
      <c r="W1153" s="37"/>
    </row>
    <row r="1154" spans="1:23" s="29" customFormat="1" ht="30" customHeight="1" x14ac:dyDescent="0.2">
      <c r="A1154" s="24">
        <f t="shared" si="148"/>
        <v>1150</v>
      </c>
      <c r="B1154" s="24">
        <v>2025</v>
      </c>
      <c r="C1154" s="38" t="s">
        <v>895</v>
      </c>
      <c r="D1154" s="30" t="s">
        <v>1241</v>
      </c>
      <c r="E1154" s="38" t="s">
        <v>1250</v>
      </c>
      <c r="F1154" s="18" t="s">
        <v>1251</v>
      </c>
      <c r="G1154" s="39" t="s">
        <v>25</v>
      </c>
      <c r="H1154" s="18" t="s">
        <v>96</v>
      </c>
      <c r="I1154" s="31">
        <v>2107754.0602031997</v>
      </c>
      <c r="J1154" s="49">
        <v>2231303.4700000002</v>
      </c>
      <c r="K1154" s="50">
        <v>2231303.4700000002</v>
      </c>
      <c r="L1154" s="33"/>
      <c r="M1154" s="40"/>
      <c r="N1154" s="43">
        <f t="shared" si="147"/>
        <v>47749.894258</v>
      </c>
      <c r="O1154" s="32"/>
      <c r="P1154" s="42">
        <f t="shared" si="143"/>
        <v>0</v>
      </c>
      <c r="Q1154" s="34"/>
      <c r="R1154" s="34"/>
      <c r="S1154" s="35">
        <v>46021</v>
      </c>
      <c r="T1154" s="42"/>
      <c r="U1154" s="36"/>
      <c r="V1154" s="34"/>
      <c r="W1154" s="37"/>
    </row>
    <row r="1155" spans="1:23" s="29" customFormat="1" ht="30" customHeight="1" x14ac:dyDescent="0.2">
      <c r="A1155" s="24">
        <f t="shared" si="148"/>
        <v>1151</v>
      </c>
      <c r="B1155" s="24">
        <v>2025</v>
      </c>
      <c r="C1155" s="38" t="s">
        <v>895</v>
      </c>
      <c r="D1155" s="30" t="s">
        <v>1241</v>
      </c>
      <c r="E1155" s="38" t="s">
        <v>1252</v>
      </c>
      <c r="F1155" s="18" t="s">
        <v>1253</v>
      </c>
      <c r="G1155" s="39" t="s">
        <v>25</v>
      </c>
      <c r="H1155" s="18" t="s">
        <v>34</v>
      </c>
      <c r="I1155" s="31">
        <v>227128</v>
      </c>
      <c r="J1155" s="43">
        <v>250645.74</v>
      </c>
      <c r="K1155" s="44">
        <v>250645.74</v>
      </c>
      <c r="L1155" s="32">
        <f t="shared" si="146"/>
        <v>227128</v>
      </c>
      <c r="M1155" s="43"/>
      <c r="N1155" s="43"/>
      <c r="O1155" s="32"/>
      <c r="P1155" s="42">
        <f t="shared" si="143"/>
        <v>90851.199999999997</v>
      </c>
      <c r="Q1155" s="34"/>
      <c r="R1155" s="34"/>
      <c r="S1155" s="35">
        <v>46021</v>
      </c>
      <c r="T1155" s="42"/>
      <c r="U1155" s="36"/>
      <c r="V1155" s="34"/>
      <c r="W1155" s="37"/>
    </row>
    <row r="1156" spans="1:23" s="29" customFormat="1" ht="30" customHeight="1" x14ac:dyDescent="0.2">
      <c r="A1156" s="24">
        <f t="shared" si="148"/>
        <v>1152</v>
      </c>
      <c r="B1156" s="24">
        <v>2025</v>
      </c>
      <c r="C1156" s="38" t="s">
        <v>895</v>
      </c>
      <c r="D1156" s="30" t="s">
        <v>1241</v>
      </c>
      <c r="E1156" s="38" t="s">
        <v>1254</v>
      </c>
      <c r="F1156" s="18" t="s">
        <v>1255</v>
      </c>
      <c r="G1156" s="39" t="s">
        <v>25</v>
      </c>
      <c r="H1156" s="18" t="s">
        <v>34</v>
      </c>
      <c r="I1156" s="31">
        <v>225736</v>
      </c>
      <c r="J1156" s="43">
        <v>249109.61</v>
      </c>
      <c r="K1156" s="44">
        <v>249109.61</v>
      </c>
      <c r="L1156" s="32">
        <f t="shared" si="146"/>
        <v>225736</v>
      </c>
      <c r="M1156" s="43"/>
      <c r="N1156" s="43"/>
      <c r="O1156" s="32"/>
      <c r="P1156" s="42">
        <f t="shared" si="143"/>
        <v>90294.399999999994</v>
      </c>
      <c r="Q1156" s="34"/>
      <c r="R1156" s="34"/>
      <c r="S1156" s="35">
        <v>46021</v>
      </c>
      <c r="T1156" s="42"/>
      <c r="U1156" s="36"/>
      <c r="V1156" s="34"/>
      <c r="W1156" s="37"/>
    </row>
    <row r="1157" spans="1:23" s="29" customFormat="1" ht="30" customHeight="1" x14ac:dyDescent="0.2">
      <c r="A1157" s="24">
        <f t="shared" si="148"/>
        <v>1153</v>
      </c>
      <c r="B1157" s="24">
        <v>2025</v>
      </c>
      <c r="C1157" s="38" t="s">
        <v>895</v>
      </c>
      <c r="D1157" s="30" t="s">
        <v>1241</v>
      </c>
      <c r="E1157" s="30" t="s">
        <v>1256</v>
      </c>
      <c r="F1157" s="18" t="s">
        <v>1257</v>
      </c>
      <c r="G1157" s="24" t="s">
        <v>25</v>
      </c>
      <c r="H1157" s="25" t="s">
        <v>37</v>
      </c>
      <c r="I1157" s="31">
        <v>3095765.8331495388</v>
      </c>
      <c r="J1157" s="43">
        <v>3416313.81</v>
      </c>
      <c r="K1157" s="44">
        <v>3416313.81</v>
      </c>
      <c r="L1157" s="32">
        <f t="shared" si="146"/>
        <v>3095765.8331495388</v>
      </c>
      <c r="M1157" s="43"/>
      <c r="N1157" s="43">
        <f t="shared" si="147"/>
        <v>73109.115533999997</v>
      </c>
      <c r="O1157" s="32"/>
      <c r="P1157" s="42">
        <f t="shared" si="143"/>
        <v>1238306.3332598156</v>
      </c>
      <c r="Q1157" s="34"/>
      <c r="R1157" s="34"/>
      <c r="S1157" s="35">
        <v>46021</v>
      </c>
      <c r="T1157" s="42"/>
      <c r="U1157" s="36"/>
      <c r="V1157" s="34"/>
      <c r="W1157" s="37"/>
    </row>
    <row r="1158" spans="1:23" s="29" customFormat="1" ht="30" customHeight="1" x14ac:dyDescent="0.2">
      <c r="A1158" s="24">
        <f t="shared" si="148"/>
        <v>1154</v>
      </c>
      <c r="B1158" s="24">
        <v>2025</v>
      </c>
      <c r="C1158" s="38" t="s">
        <v>895</v>
      </c>
      <c r="D1158" s="30" t="s">
        <v>1241</v>
      </c>
      <c r="E1158" s="38" t="s">
        <v>1258</v>
      </c>
      <c r="F1158" s="18" t="s">
        <v>1259</v>
      </c>
      <c r="G1158" s="39" t="s">
        <v>25</v>
      </c>
      <c r="H1158" s="18" t="s">
        <v>34</v>
      </c>
      <c r="I1158" s="31">
        <v>260604</v>
      </c>
      <c r="J1158" s="43">
        <v>287587.98</v>
      </c>
      <c r="K1158" s="44">
        <v>287587.98</v>
      </c>
      <c r="L1158" s="32">
        <f t="shared" si="146"/>
        <v>260604</v>
      </c>
      <c r="M1158" s="43"/>
      <c r="N1158" s="43"/>
      <c r="O1158" s="32"/>
      <c r="P1158" s="42">
        <f t="shared" si="143"/>
        <v>104241.60000000001</v>
      </c>
      <c r="Q1158" s="34"/>
      <c r="R1158" s="34"/>
      <c r="S1158" s="35">
        <v>46021</v>
      </c>
      <c r="T1158" s="42"/>
      <c r="U1158" s="36"/>
      <c r="V1158" s="34"/>
      <c r="W1158" s="37"/>
    </row>
    <row r="1159" spans="1:23" s="29" customFormat="1" ht="30" customHeight="1" x14ac:dyDescent="0.2">
      <c r="A1159" s="24">
        <f t="shared" si="148"/>
        <v>1155</v>
      </c>
      <c r="B1159" s="24">
        <v>2025</v>
      </c>
      <c r="C1159" s="38" t="s">
        <v>895</v>
      </c>
      <c r="D1159" s="30" t="s">
        <v>1241</v>
      </c>
      <c r="E1159" s="38" t="s">
        <v>1260</v>
      </c>
      <c r="F1159" s="18" t="s">
        <v>1261</v>
      </c>
      <c r="G1159" s="39" t="s">
        <v>25</v>
      </c>
      <c r="H1159" s="18" t="s">
        <v>34</v>
      </c>
      <c r="I1159" s="31">
        <v>260946</v>
      </c>
      <c r="J1159" s="43">
        <v>287965.39</v>
      </c>
      <c r="K1159" s="44">
        <v>287965.39</v>
      </c>
      <c r="L1159" s="32">
        <f t="shared" si="146"/>
        <v>260946</v>
      </c>
      <c r="M1159" s="43"/>
      <c r="N1159" s="43"/>
      <c r="O1159" s="32"/>
      <c r="P1159" s="42">
        <f t="shared" ref="P1159:P1222" si="149">L1159/2.5</f>
        <v>104378.4</v>
      </c>
      <c r="Q1159" s="34"/>
      <c r="R1159" s="34"/>
      <c r="S1159" s="35">
        <v>46021</v>
      </c>
      <c r="T1159" s="42"/>
      <c r="U1159" s="36"/>
      <c r="V1159" s="34"/>
      <c r="W1159" s="37"/>
    </row>
    <row r="1160" spans="1:23" s="29" customFormat="1" ht="30" customHeight="1" x14ac:dyDescent="0.2">
      <c r="A1160" s="24">
        <f t="shared" si="148"/>
        <v>1156</v>
      </c>
      <c r="B1160" s="24">
        <v>2025</v>
      </c>
      <c r="C1160" s="38" t="s">
        <v>895</v>
      </c>
      <c r="D1160" s="30" t="s">
        <v>1241</v>
      </c>
      <c r="E1160" s="38" t="s">
        <v>1262</v>
      </c>
      <c r="F1160" s="18" t="s">
        <v>1263</v>
      </c>
      <c r="G1160" s="39" t="s">
        <v>25</v>
      </c>
      <c r="H1160" s="18" t="s">
        <v>96</v>
      </c>
      <c r="I1160" s="31">
        <v>5354338.8724523997</v>
      </c>
      <c r="J1160" s="49">
        <v>6401814.8799999999</v>
      </c>
      <c r="K1160" s="50">
        <v>6401814.8799999999</v>
      </c>
      <c r="L1160" s="33"/>
      <c r="M1160" s="40"/>
      <c r="N1160" s="43">
        <f t="shared" si="147"/>
        <v>136998.83843199999</v>
      </c>
      <c r="O1160" s="32"/>
      <c r="P1160" s="42">
        <f t="shared" si="149"/>
        <v>0</v>
      </c>
      <c r="Q1160" s="34"/>
      <c r="R1160" s="34"/>
      <c r="S1160" s="35">
        <v>46021</v>
      </c>
      <c r="T1160" s="42"/>
      <c r="U1160" s="36"/>
      <c r="V1160" s="34"/>
      <c r="W1160" s="37"/>
    </row>
    <row r="1161" spans="1:23" s="29" customFormat="1" ht="30" customHeight="1" x14ac:dyDescent="0.2">
      <c r="A1161" s="24">
        <f t="shared" si="148"/>
        <v>1157</v>
      </c>
      <c r="B1161" s="24">
        <v>2025</v>
      </c>
      <c r="C1161" s="38" t="s">
        <v>895</v>
      </c>
      <c r="D1161" s="30" t="s">
        <v>1241</v>
      </c>
      <c r="E1161" s="38" t="s">
        <v>1264</v>
      </c>
      <c r="F1161" s="18" t="s">
        <v>1265</v>
      </c>
      <c r="G1161" s="39" t="s">
        <v>25</v>
      </c>
      <c r="H1161" s="18" t="s">
        <v>96</v>
      </c>
      <c r="I1161" s="31">
        <v>4537339.5647999998</v>
      </c>
      <c r="J1161" s="43">
        <v>5007153.8499999996</v>
      </c>
      <c r="K1161" s="44">
        <v>5007153.8499999996</v>
      </c>
      <c r="L1161" s="32">
        <f t="shared" si="146"/>
        <v>4537339.5647999998</v>
      </c>
      <c r="M1161" s="43"/>
      <c r="N1161" s="43">
        <f t="shared" si="147"/>
        <v>107153.09238999999</v>
      </c>
      <c r="O1161" s="32"/>
      <c r="P1161" s="42">
        <f t="shared" si="149"/>
        <v>1814935.82592</v>
      </c>
      <c r="Q1161" s="34"/>
      <c r="R1161" s="34"/>
      <c r="S1161" s="35">
        <v>46021</v>
      </c>
      <c r="T1161" s="42"/>
      <c r="U1161" s="36"/>
      <c r="V1161" s="34"/>
      <c r="W1161" s="37"/>
    </row>
    <row r="1162" spans="1:23" s="29" customFormat="1" ht="30" customHeight="1" x14ac:dyDescent="0.2">
      <c r="A1162" s="24">
        <f t="shared" si="148"/>
        <v>1158</v>
      </c>
      <c r="B1162" s="24">
        <v>2024</v>
      </c>
      <c r="C1162" s="38" t="s">
        <v>895</v>
      </c>
      <c r="D1162" s="30" t="s">
        <v>1241</v>
      </c>
      <c r="E1162" s="30" t="s">
        <v>1266</v>
      </c>
      <c r="F1162" s="18" t="s">
        <v>1267</v>
      </c>
      <c r="G1162" s="24" t="s">
        <v>25</v>
      </c>
      <c r="H1162" s="25" t="s">
        <v>26</v>
      </c>
      <c r="I1162" s="31">
        <v>1421827.2</v>
      </c>
      <c r="J1162" s="42">
        <f t="shared" ref="J1162:J1206" si="150">IF(P1162&gt;0,P1162,L1162)</f>
        <v>1421827.2</v>
      </c>
      <c r="K1162" s="27">
        <f t="shared" ref="K1162:K1217" si="151">IF(P1162&gt;0,P1162,L1162)</f>
        <v>1421827.2</v>
      </c>
      <c r="L1162" s="32">
        <f t="shared" si="146"/>
        <v>1421827.2</v>
      </c>
      <c r="M1162" s="32"/>
      <c r="N1162" s="32">
        <f t="shared" si="147"/>
        <v>30427.102079999997</v>
      </c>
      <c r="O1162" s="32"/>
      <c r="P1162" s="34"/>
      <c r="Q1162" s="34"/>
      <c r="R1162" s="34"/>
      <c r="S1162" s="35">
        <v>46021</v>
      </c>
      <c r="T1162" s="34"/>
      <c r="U1162" s="36"/>
      <c r="V1162" s="34"/>
      <c r="W1162" s="37"/>
    </row>
    <row r="1163" spans="1:23" s="29" customFormat="1" ht="30" customHeight="1" x14ac:dyDescent="0.2">
      <c r="A1163" s="24">
        <f t="shared" si="148"/>
        <v>1159</v>
      </c>
      <c r="B1163" s="24">
        <v>2024</v>
      </c>
      <c r="C1163" s="38" t="s">
        <v>895</v>
      </c>
      <c r="D1163" s="30" t="s">
        <v>1241</v>
      </c>
      <c r="E1163" s="30" t="s">
        <v>1266</v>
      </c>
      <c r="F1163" s="18" t="s">
        <v>1267</v>
      </c>
      <c r="G1163" s="24" t="s">
        <v>25</v>
      </c>
      <c r="H1163" s="25" t="s">
        <v>58</v>
      </c>
      <c r="I1163" s="31">
        <v>8237822.4000000004</v>
      </c>
      <c r="J1163" s="47">
        <v>15992407.199999999</v>
      </c>
      <c r="K1163" s="48">
        <v>15992407.199999999</v>
      </c>
      <c r="L1163" s="33"/>
      <c r="M1163" s="33"/>
      <c r="N1163" s="32">
        <f t="shared" si="147"/>
        <v>342237.51407999999</v>
      </c>
      <c r="O1163" s="32"/>
      <c r="P1163" s="34"/>
      <c r="Q1163" s="34"/>
      <c r="R1163" s="34"/>
      <c r="S1163" s="35">
        <v>46021</v>
      </c>
      <c r="T1163" s="34"/>
      <c r="U1163" s="36"/>
      <c r="V1163" s="34"/>
      <c r="W1163" s="37"/>
    </row>
    <row r="1164" spans="1:23" s="29" customFormat="1" ht="30" customHeight="1" x14ac:dyDescent="0.2">
      <c r="A1164" s="24">
        <f t="shared" si="148"/>
        <v>1160</v>
      </c>
      <c r="B1164" s="24">
        <v>2024</v>
      </c>
      <c r="C1164" s="38" t="s">
        <v>895</v>
      </c>
      <c r="D1164" s="30" t="s">
        <v>1241</v>
      </c>
      <c r="E1164" s="30" t="s">
        <v>1266</v>
      </c>
      <c r="F1164" s="18" t="s">
        <v>1267</v>
      </c>
      <c r="G1164" s="24" t="s">
        <v>25</v>
      </c>
      <c r="H1164" s="25" t="s">
        <v>59</v>
      </c>
      <c r="I1164" s="31">
        <v>478826</v>
      </c>
      <c r="J1164" s="47">
        <v>726336</v>
      </c>
      <c r="K1164" s="48">
        <v>726336</v>
      </c>
      <c r="L1164" s="33"/>
      <c r="M1164" s="33"/>
      <c r="N1164" s="32">
        <f t="shared" si="147"/>
        <v>15543.590399999999</v>
      </c>
      <c r="O1164" s="32"/>
      <c r="P1164" s="34"/>
      <c r="Q1164" s="34"/>
      <c r="R1164" s="34"/>
      <c r="S1164" s="35">
        <v>46021</v>
      </c>
      <c r="T1164" s="34"/>
      <c r="U1164" s="36"/>
      <c r="V1164" s="34"/>
      <c r="W1164" s="37"/>
    </row>
    <row r="1165" spans="1:23" s="29" customFormat="1" ht="30" customHeight="1" x14ac:dyDescent="0.2">
      <c r="A1165" s="24">
        <f t="shared" si="148"/>
        <v>1161</v>
      </c>
      <c r="B1165" s="24">
        <v>2024</v>
      </c>
      <c r="C1165" s="38" t="s">
        <v>895</v>
      </c>
      <c r="D1165" s="30" t="s">
        <v>1241</v>
      </c>
      <c r="E1165" s="30" t="s">
        <v>1266</v>
      </c>
      <c r="F1165" s="18" t="s">
        <v>1267</v>
      </c>
      <c r="G1165" s="24" t="s">
        <v>25</v>
      </c>
      <c r="H1165" s="25" t="s">
        <v>45</v>
      </c>
      <c r="I1165" s="31">
        <v>1111023.6000000001</v>
      </c>
      <c r="J1165" s="47">
        <v>1701200.99</v>
      </c>
      <c r="K1165" s="48">
        <v>1701200.99</v>
      </c>
      <c r="L1165" s="33"/>
      <c r="M1165" s="33"/>
      <c r="N1165" s="32">
        <f t="shared" si="147"/>
        <v>36405.701185999998</v>
      </c>
      <c r="O1165" s="32"/>
      <c r="P1165" s="34"/>
      <c r="Q1165" s="34"/>
      <c r="R1165" s="34"/>
      <c r="S1165" s="35">
        <v>46021</v>
      </c>
      <c r="T1165" s="34"/>
      <c r="U1165" s="36"/>
      <c r="V1165" s="34"/>
      <c r="W1165" s="37"/>
    </row>
    <row r="1166" spans="1:23" s="29" customFormat="1" ht="30" customHeight="1" x14ac:dyDescent="0.2">
      <c r="A1166" s="24">
        <f t="shared" si="148"/>
        <v>1162</v>
      </c>
      <c r="B1166" s="24">
        <v>2024</v>
      </c>
      <c r="C1166" s="38" t="s">
        <v>895</v>
      </c>
      <c r="D1166" s="30" t="s">
        <v>1241</v>
      </c>
      <c r="E1166" s="30" t="s">
        <v>1266</v>
      </c>
      <c r="F1166" s="18" t="s">
        <v>1267</v>
      </c>
      <c r="G1166" s="24" t="s">
        <v>25</v>
      </c>
      <c r="H1166" s="25" t="s">
        <v>46</v>
      </c>
      <c r="I1166" s="31">
        <v>2574793.2000000002</v>
      </c>
      <c r="J1166" s="47">
        <v>2267980.7999999998</v>
      </c>
      <c r="K1166" s="48">
        <v>2267980.7999999998</v>
      </c>
      <c r="L1166" s="33"/>
      <c r="M1166" s="33"/>
      <c r="N1166" s="32">
        <f t="shared" si="147"/>
        <v>48534.789119999994</v>
      </c>
      <c r="O1166" s="32"/>
      <c r="P1166" s="34"/>
      <c r="Q1166" s="34"/>
      <c r="R1166" s="34"/>
      <c r="S1166" s="35">
        <v>46021</v>
      </c>
      <c r="T1166" s="34"/>
      <c r="U1166" s="36"/>
      <c r="V1166" s="34"/>
      <c r="W1166" s="37"/>
    </row>
    <row r="1167" spans="1:23" s="29" customFormat="1" ht="30" customHeight="1" x14ac:dyDescent="0.2">
      <c r="A1167" s="24">
        <f t="shared" si="148"/>
        <v>1163</v>
      </c>
      <c r="B1167" s="24">
        <v>2024</v>
      </c>
      <c r="C1167" s="38" t="s">
        <v>895</v>
      </c>
      <c r="D1167" s="30" t="s">
        <v>1241</v>
      </c>
      <c r="E1167" s="30" t="s">
        <v>1266</v>
      </c>
      <c r="F1167" s="18" t="s">
        <v>1267</v>
      </c>
      <c r="G1167" s="24" t="s">
        <v>25</v>
      </c>
      <c r="H1167" s="25" t="s">
        <v>47</v>
      </c>
      <c r="I1167" s="31">
        <v>815386.8</v>
      </c>
      <c r="J1167" s="47">
        <v>1632351.6</v>
      </c>
      <c r="K1167" s="48">
        <v>1632351.6</v>
      </c>
      <c r="L1167" s="33"/>
      <c r="M1167" s="33"/>
      <c r="N1167" s="32">
        <f t="shared" si="147"/>
        <v>34932.324240000002</v>
      </c>
      <c r="O1167" s="32"/>
      <c r="P1167" s="34"/>
      <c r="Q1167" s="34"/>
      <c r="R1167" s="34"/>
      <c r="S1167" s="35">
        <v>46021</v>
      </c>
      <c r="T1167" s="34"/>
      <c r="U1167" s="36"/>
      <c r="V1167" s="34"/>
      <c r="W1167" s="37"/>
    </row>
    <row r="1168" spans="1:23" s="29" customFormat="1" ht="30" customHeight="1" x14ac:dyDescent="0.2">
      <c r="A1168" s="24">
        <f t="shared" si="148"/>
        <v>1164</v>
      </c>
      <c r="B1168" s="24">
        <v>2024</v>
      </c>
      <c r="C1168" s="38" t="s">
        <v>895</v>
      </c>
      <c r="D1168" s="30" t="s">
        <v>1241</v>
      </c>
      <c r="E1168" s="30" t="s">
        <v>1266</v>
      </c>
      <c r="F1168" s="18" t="s">
        <v>1267</v>
      </c>
      <c r="G1168" s="24" t="s">
        <v>25</v>
      </c>
      <c r="H1168" s="25" t="s">
        <v>96</v>
      </c>
      <c r="I1168" s="31">
        <v>11899158</v>
      </c>
      <c r="J1168" s="54">
        <v>3521655.6</v>
      </c>
      <c r="K1168" s="55">
        <v>1288878.6000000001</v>
      </c>
      <c r="L1168" s="33">
        <v>2232777</v>
      </c>
      <c r="M1168" s="33">
        <v>2232777</v>
      </c>
      <c r="N1168" s="32">
        <f t="shared" si="147"/>
        <v>75363.429839999997</v>
      </c>
      <c r="O1168" s="32"/>
      <c r="P1168" s="34"/>
      <c r="Q1168" s="34"/>
      <c r="R1168" s="34"/>
      <c r="S1168" s="35">
        <v>46021</v>
      </c>
      <c r="T1168" s="34"/>
      <c r="U1168" s="36"/>
      <c r="V1168" s="34"/>
    </row>
    <row r="1169" spans="1:23" s="29" customFormat="1" ht="30" customHeight="1" x14ac:dyDescent="0.2">
      <c r="A1169" s="24">
        <f t="shared" si="148"/>
        <v>1165</v>
      </c>
      <c r="B1169" s="24">
        <v>2024</v>
      </c>
      <c r="C1169" s="38" t="s">
        <v>895</v>
      </c>
      <c r="D1169" s="30" t="s">
        <v>1241</v>
      </c>
      <c r="E1169" s="30" t="s">
        <v>1266</v>
      </c>
      <c r="F1169" s="18" t="s">
        <v>1267</v>
      </c>
      <c r="G1169" s="24" t="s">
        <v>25</v>
      </c>
      <c r="H1169" s="25" t="s">
        <v>78</v>
      </c>
      <c r="I1169" s="31">
        <v>22507954</v>
      </c>
      <c r="J1169" s="42">
        <v>23553420</v>
      </c>
      <c r="K1169" s="27">
        <f>J1169-M1169</f>
        <v>19661043.539999999</v>
      </c>
      <c r="L1169" s="32">
        <f t="shared" si="146"/>
        <v>22507954</v>
      </c>
      <c r="M1169" s="65">
        <v>3892376.46</v>
      </c>
      <c r="N1169" s="32">
        <f t="shared" si="147"/>
        <v>504043.18799999997</v>
      </c>
      <c r="O1169" s="32"/>
      <c r="P1169" s="34"/>
      <c r="Q1169" s="34"/>
      <c r="R1169" s="34"/>
      <c r="S1169" s="35">
        <v>46021</v>
      </c>
      <c r="T1169" s="34"/>
      <c r="U1169" s="36"/>
      <c r="V1169" s="34"/>
      <c r="W1169" s="37"/>
    </row>
    <row r="1170" spans="1:23" s="29" customFormat="1" ht="30" customHeight="1" x14ac:dyDescent="0.2">
      <c r="A1170" s="24">
        <f t="shared" si="148"/>
        <v>1166</v>
      </c>
      <c r="B1170" s="24">
        <v>2024</v>
      </c>
      <c r="C1170" s="38" t="s">
        <v>895</v>
      </c>
      <c r="D1170" s="30" t="s">
        <v>1241</v>
      </c>
      <c r="E1170" s="30" t="s">
        <v>1266</v>
      </c>
      <c r="F1170" s="18" t="s">
        <v>1267</v>
      </c>
      <c r="G1170" s="24" t="s">
        <v>25</v>
      </c>
      <c r="H1170" s="25" t="s">
        <v>37</v>
      </c>
      <c r="I1170" s="31">
        <v>35319245</v>
      </c>
      <c r="J1170" s="42">
        <v>36285740</v>
      </c>
      <c r="K1170" s="27">
        <v>36285740</v>
      </c>
      <c r="L1170" s="32">
        <f t="shared" si="146"/>
        <v>35319245</v>
      </c>
      <c r="M1170" s="32"/>
      <c r="N1170" s="32">
        <f t="shared" si="147"/>
        <v>776514.83600000001</v>
      </c>
      <c r="O1170" s="32"/>
      <c r="P1170" s="34"/>
      <c r="Q1170" s="34"/>
      <c r="R1170" s="34"/>
      <c r="S1170" s="35">
        <v>46021</v>
      </c>
      <c r="T1170" s="34"/>
      <c r="U1170" s="36"/>
      <c r="V1170" s="34"/>
      <c r="W1170" s="37"/>
    </row>
    <row r="1171" spans="1:23" s="29" customFormat="1" ht="30" customHeight="1" x14ac:dyDescent="0.2">
      <c r="A1171" s="24">
        <f t="shared" si="148"/>
        <v>1167</v>
      </c>
      <c r="B1171" s="24">
        <v>2024</v>
      </c>
      <c r="C1171" s="38" t="s">
        <v>895</v>
      </c>
      <c r="D1171" s="30" t="s">
        <v>1241</v>
      </c>
      <c r="E1171" s="30" t="s">
        <v>1266</v>
      </c>
      <c r="F1171" s="18" t="s">
        <v>1267</v>
      </c>
      <c r="G1171" s="24" t="s">
        <v>25</v>
      </c>
      <c r="H1171" s="25" t="s">
        <v>31</v>
      </c>
      <c r="I1171" s="31">
        <v>810160</v>
      </c>
      <c r="J1171" s="42">
        <v>4891794</v>
      </c>
      <c r="K1171" s="27">
        <v>4891794</v>
      </c>
      <c r="L1171" s="32">
        <f t="shared" si="146"/>
        <v>810160</v>
      </c>
      <c r="M1171" s="32"/>
      <c r="N1171" s="32"/>
      <c r="O1171" s="32"/>
      <c r="P1171" s="34"/>
      <c r="Q1171" s="34"/>
      <c r="R1171" s="34"/>
      <c r="S1171" s="35">
        <v>46021</v>
      </c>
      <c r="T1171" s="34"/>
      <c r="U1171" s="36"/>
      <c r="V1171" s="34"/>
      <c r="W1171" s="37"/>
    </row>
    <row r="1172" spans="1:23" s="29" customFormat="1" ht="30" customHeight="1" x14ac:dyDescent="0.2">
      <c r="A1172" s="24">
        <f t="shared" si="148"/>
        <v>1168</v>
      </c>
      <c r="B1172" s="24">
        <v>2024</v>
      </c>
      <c r="C1172" s="38" t="s">
        <v>895</v>
      </c>
      <c r="D1172" s="30" t="s">
        <v>1241</v>
      </c>
      <c r="E1172" s="30" t="s">
        <v>1266</v>
      </c>
      <c r="F1172" s="18" t="s">
        <v>1267</v>
      </c>
      <c r="G1172" s="24" t="s">
        <v>25</v>
      </c>
      <c r="H1172" s="25" t="s">
        <v>42</v>
      </c>
      <c r="I1172" s="31">
        <v>213200</v>
      </c>
      <c r="J1172" s="42">
        <v>1292172</v>
      </c>
      <c r="K1172" s="27">
        <v>1292172</v>
      </c>
      <c r="L1172" s="32">
        <f t="shared" si="146"/>
        <v>213200</v>
      </c>
      <c r="M1172" s="32"/>
      <c r="N1172" s="32"/>
      <c r="O1172" s="32"/>
      <c r="P1172" s="34"/>
      <c r="Q1172" s="34"/>
      <c r="R1172" s="34"/>
      <c r="S1172" s="35">
        <v>46021</v>
      </c>
      <c r="T1172" s="34"/>
      <c r="U1172" s="36"/>
      <c r="V1172" s="34"/>
      <c r="W1172" s="37"/>
    </row>
    <row r="1173" spans="1:23" s="29" customFormat="1" ht="30" customHeight="1" x14ac:dyDescent="0.2">
      <c r="A1173" s="24">
        <f t="shared" si="148"/>
        <v>1169</v>
      </c>
      <c r="B1173" s="24">
        <v>2025</v>
      </c>
      <c r="C1173" s="38" t="s">
        <v>895</v>
      </c>
      <c r="D1173" s="30" t="s">
        <v>1241</v>
      </c>
      <c r="E1173" s="38" t="s">
        <v>1268</v>
      </c>
      <c r="F1173" s="18" t="s">
        <v>1269</v>
      </c>
      <c r="G1173" s="39" t="s">
        <v>25</v>
      </c>
      <c r="H1173" s="18" t="s">
        <v>96</v>
      </c>
      <c r="I1173" s="31">
        <v>9719589</v>
      </c>
      <c r="J1173" s="49">
        <v>8136341.29</v>
      </c>
      <c r="K1173" s="50">
        <v>8136341.29</v>
      </c>
      <c r="L1173" s="33"/>
      <c r="M1173" s="40"/>
      <c r="N1173" s="43">
        <f t="shared" si="147"/>
        <v>174117.703606</v>
      </c>
      <c r="O1173" s="32"/>
      <c r="P1173" s="42">
        <f t="shared" si="149"/>
        <v>0</v>
      </c>
      <c r="Q1173" s="34"/>
      <c r="R1173" s="34"/>
      <c r="S1173" s="35">
        <v>46021</v>
      </c>
      <c r="T1173" s="42"/>
      <c r="U1173" s="36"/>
      <c r="V1173" s="34"/>
      <c r="W1173" s="37"/>
    </row>
    <row r="1174" spans="1:23" s="29" customFormat="1" ht="30" customHeight="1" x14ac:dyDescent="0.2">
      <c r="A1174" s="24">
        <f t="shared" si="148"/>
        <v>1170</v>
      </c>
      <c r="B1174" s="24">
        <v>2025</v>
      </c>
      <c r="C1174" s="38" t="s">
        <v>895</v>
      </c>
      <c r="D1174" s="30" t="s">
        <v>1270</v>
      </c>
      <c r="E1174" s="38" t="s">
        <v>1271</v>
      </c>
      <c r="F1174" s="18" t="s">
        <v>1272</v>
      </c>
      <c r="G1174" s="39" t="s">
        <v>25</v>
      </c>
      <c r="H1174" s="18" t="s">
        <v>34</v>
      </c>
      <c r="I1174" s="31">
        <v>445284</v>
      </c>
      <c r="J1174" s="43">
        <v>491390.49</v>
      </c>
      <c r="K1174" s="44">
        <v>491390.49</v>
      </c>
      <c r="L1174" s="32">
        <f t="shared" si="146"/>
        <v>445284</v>
      </c>
      <c r="M1174" s="43"/>
      <c r="N1174" s="43"/>
      <c r="O1174" s="32"/>
      <c r="P1174" s="42">
        <f t="shared" si="149"/>
        <v>178113.6</v>
      </c>
      <c r="Q1174" s="34"/>
      <c r="R1174" s="34"/>
      <c r="S1174" s="35">
        <v>46021</v>
      </c>
      <c r="T1174" s="42"/>
      <c r="U1174" s="36"/>
      <c r="V1174" s="34"/>
      <c r="W1174" s="37"/>
    </row>
    <row r="1175" spans="1:23" s="29" customFormat="1" ht="30" customHeight="1" x14ac:dyDescent="0.2">
      <c r="A1175" s="24">
        <f t="shared" si="148"/>
        <v>1171</v>
      </c>
      <c r="B1175" s="24">
        <v>2025</v>
      </c>
      <c r="C1175" s="38" t="s">
        <v>895</v>
      </c>
      <c r="D1175" s="30" t="s">
        <v>1270</v>
      </c>
      <c r="E1175" s="38" t="s">
        <v>1273</v>
      </c>
      <c r="F1175" s="18" t="s">
        <v>1274</v>
      </c>
      <c r="G1175" s="39" t="s">
        <v>25</v>
      </c>
      <c r="H1175" s="18" t="s">
        <v>34</v>
      </c>
      <c r="I1175" s="31">
        <v>1312482</v>
      </c>
      <c r="J1175" s="43">
        <v>1448381.64</v>
      </c>
      <c r="K1175" s="44">
        <v>1448381.64</v>
      </c>
      <c r="L1175" s="32">
        <f t="shared" ref="L1175:L1238" si="152">I1175</f>
        <v>1312482</v>
      </c>
      <c r="M1175" s="43"/>
      <c r="N1175" s="43"/>
      <c r="O1175" s="32"/>
      <c r="P1175" s="42">
        <f t="shared" si="149"/>
        <v>524992.80000000005</v>
      </c>
      <c r="Q1175" s="34"/>
      <c r="R1175" s="34"/>
      <c r="S1175" s="35">
        <v>46021</v>
      </c>
      <c r="T1175" s="42"/>
      <c r="U1175" s="36"/>
      <c r="V1175" s="34"/>
      <c r="W1175" s="37"/>
    </row>
    <row r="1176" spans="1:23" s="29" customFormat="1" ht="30" customHeight="1" x14ac:dyDescent="0.2">
      <c r="A1176" s="24">
        <f t="shared" si="148"/>
        <v>1172</v>
      </c>
      <c r="B1176" s="24">
        <v>2025</v>
      </c>
      <c r="C1176" s="38" t="s">
        <v>895</v>
      </c>
      <c r="D1176" s="30" t="s">
        <v>1270</v>
      </c>
      <c r="E1176" s="38" t="s">
        <v>1275</v>
      </c>
      <c r="F1176" s="18" t="s">
        <v>1276</v>
      </c>
      <c r="G1176" s="39" t="s">
        <v>25</v>
      </c>
      <c r="H1176" s="18" t="s">
        <v>34</v>
      </c>
      <c r="I1176" s="31">
        <v>450186</v>
      </c>
      <c r="J1176" s="43">
        <v>496800.06</v>
      </c>
      <c r="K1176" s="44">
        <v>496800.06</v>
      </c>
      <c r="L1176" s="32">
        <f t="shared" si="152"/>
        <v>450186</v>
      </c>
      <c r="M1176" s="43"/>
      <c r="N1176" s="43"/>
      <c r="O1176" s="32"/>
      <c r="P1176" s="42">
        <f t="shared" si="149"/>
        <v>180074.4</v>
      </c>
      <c r="Q1176" s="34"/>
      <c r="R1176" s="34"/>
      <c r="S1176" s="35">
        <v>46021</v>
      </c>
      <c r="T1176" s="42"/>
      <c r="U1176" s="36"/>
      <c r="V1176" s="34"/>
      <c r="W1176" s="37"/>
    </row>
    <row r="1177" spans="1:23" s="29" customFormat="1" ht="30" customHeight="1" x14ac:dyDescent="0.2">
      <c r="A1177" s="24">
        <f t="shared" si="148"/>
        <v>1173</v>
      </c>
      <c r="B1177" s="24">
        <v>2023</v>
      </c>
      <c r="C1177" s="38" t="s">
        <v>895</v>
      </c>
      <c r="D1177" s="30" t="s">
        <v>1270</v>
      </c>
      <c r="E1177" s="30" t="s">
        <v>1277</v>
      </c>
      <c r="F1177" s="18" t="s">
        <v>1278</v>
      </c>
      <c r="G1177" s="24" t="s">
        <v>173</v>
      </c>
      <c r="H1177" s="25" t="s">
        <v>354</v>
      </c>
      <c r="I1177" s="31">
        <v>130000</v>
      </c>
      <c r="J1177" s="32">
        <f t="shared" si="150"/>
        <v>130000</v>
      </c>
      <c r="K1177" s="32">
        <f t="shared" si="151"/>
        <v>130000</v>
      </c>
      <c r="L1177" s="32">
        <f t="shared" si="152"/>
        <v>130000</v>
      </c>
      <c r="M1177" s="32"/>
      <c r="N1177" s="32"/>
      <c r="O1177" s="32"/>
      <c r="P1177" s="34"/>
      <c r="Q1177" s="34"/>
      <c r="R1177" s="34"/>
      <c r="S1177" s="35">
        <v>45290</v>
      </c>
      <c r="T1177" s="34"/>
      <c r="U1177" s="36"/>
      <c r="V1177" s="34"/>
      <c r="W1177" s="37"/>
    </row>
    <row r="1178" spans="1:23" s="29" customFormat="1" ht="30" customHeight="1" x14ac:dyDescent="0.2">
      <c r="A1178" s="24">
        <f t="shared" si="148"/>
        <v>1174</v>
      </c>
      <c r="B1178" s="24">
        <v>2025</v>
      </c>
      <c r="C1178" s="38" t="s">
        <v>895</v>
      </c>
      <c r="D1178" s="30" t="s">
        <v>1270</v>
      </c>
      <c r="E1178" s="38" t="s">
        <v>1279</v>
      </c>
      <c r="F1178" s="18" t="s">
        <v>1280</v>
      </c>
      <c r="G1178" s="39" t="s">
        <v>25</v>
      </c>
      <c r="H1178" s="18" t="s">
        <v>34</v>
      </c>
      <c r="I1178" s="31">
        <v>447108</v>
      </c>
      <c r="J1178" s="43">
        <v>493403.35</v>
      </c>
      <c r="K1178" s="44">
        <v>493403.35</v>
      </c>
      <c r="L1178" s="32">
        <f t="shared" si="152"/>
        <v>447108</v>
      </c>
      <c r="M1178" s="43"/>
      <c r="N1178" s="43"/>
      <c r="O1178" s="32"/>
      <c r="P1178" s="42">
        <f t="shared" si="149"/>
        <v>178843.2</v>
      </c>
      <c r="Q1178" s="34"/>
      <c r="R1178" s="34"/>
      <c r="S1178" s="35">
        <v>46021</v>
      </c>
      <c r="T1178" s="42"/>
      <c r="U1178" s="36"/>
      <c r="V1178" s="34"/>
      <c r="W1178" s="37"/>
    </row>
    <row r="1179" spans="1:23" s="29" customFormat="1" ht="30" customHeight="1" x14ac:dyDescent="0.2">
      <c r="A1179" s="24">
        <f t="shared" si="148"/>
        <v>1175</v>
      </c>
      <c r="B1179" s="24">
        <v>2025</v>
      </c>
      <c r="C1179" s="38" t="s">
        <v>895</v>
      </c>
      <c r="D1179" s="30" t="s">
        <v>1270</v>
      </c>
      <c r="E1179" s="38" t="s">
        <v>1281</v>
      </c>
      <c r="F1179" s="18" t="s">
        <v>1282</v>
      </c>
      <c r="G1179" s="39" t="s">
        <v>25</v>
      </c>
      <c r="H1179" s="18" t="s">
        <v>34</v>
      </c>
      <c r="I1179" s="31">
        <v>450300</v>
      </c>
      <c r="J1179" s="43">
        <v>496925.86</v>
      </c>
      <c r="K1179" s="44">
        <v>496925.86</v>
      </c>
      <c r="L1179" s="32">
        <f t="shared" si="152"/>
        <v>450300</v>
      </c>
      <c r="M1179" s="43"/>
      <c r="N1179" s="43"/>
      <c r="O1179" s="32"/>
      <c r="P1179" s="42">
        <f t="shared" si="149"/>
        <v>180120</v>
      </c>
      <c r="Q1179" s="34"/>
      <c r="R1179" s="34"/>
      <c r="S1179" s="35">
        <v>46021</v>
      </c>
      <c r="T1179" s="42"/>
      <c r="U1179" s="36"/>
      <c r="V1179" s="34"/>
      <c r="W1179" s="37"/>
    </row>
    <row r="1180" spans="1:23" s="29" customFormat="1" ht="30" customHeight="1" x14ac:dyDescent="0.2">
      <c r="A1180" s="24">
        <f t="shared" si="148"/>
        <v>1176</v>
      </c>
      <c r="B1180" s="24">
        <v>2025</v>
      </c>
      <c r="C1180" s="38" t="s">
        <v>895</v>
      </c>
      <c r="D1180" s="30" t="s">
        <v>1270</v>
      </c>
      <c r="E1180" s="38" t="s">
        <v>1283</v>
      </c>
      <c r="F1180" s="18" t="s">
        <v>1284</v>
      </c>
      <c r="G1180" s="39" t="s">
        <v>25</v>
      </c>
      <c r="H1180" s="18" t="s">
        <v>34</v>
      </c>
      <c r="I1180" s="31">
        <v>375630</v>
      </c>
      <c r="J1180" s="43">
        <v>414524.23</v>
      </c>
      <c r="K1180" s="44">
        <v>414524.23</v>
      </c>
      <c r="L1180" s="32">
        <f t="shared" si="152"/>
        <v>375630</v>
      </c>
      <c r="M1180" s="43"/>
      <c r="N1180" s="43"/>
      <c r="O1180" s="32"/>
      <c r="P1180" s="42">
        <f t="shared" si="149"/>
        <v>150252</v>
      </c>
      <c r="Q1180" s="34"/>
      <c r="R1180" s="34"/>
      <c r="S1180" s="35">
        <v>46021</v>
      </c>
      <c r="T1180" s="42"/>
      <c r="U1180" s="36"/>
      <c r="V1180" s="34"/>
      <c r="W1180" s="37"/>
    </row>
    <row r="1181" spans="1:23" s="29" customFormat="1" ht="30" customHeight="1" x14ac:dyDescent="0.2">
      <c r="A1181" s="24">
        <f t="shared" si="148"/>
        <v>1177</v>
      </c>
      <c r="B1181" s="24">
        <v>2025</v>
      </c>
      <c r="C1181" s="38" t="s">
        <v>895</v>
      </c>
      <c r="D1181" s="30" t="s">
        <v>1285</v>
      </c>
      <c r="E1181" s="38" t="s">
        <v>1286</v>
      </c>
      <c r="F1181" s="18" t="s">
        <v>1287</v>
      </c>
      <c r="G1181" s="39" t="s">
        <v>25</v>
      </c>
      <c r="H1181" s="18" t="s">
        <v>70</v>
      </c>
      <c r="I1181" s="31">
        <v>1736858</v>
      </c>
      <c r="J1181" s="43">
        <v>1916699.22</v>
      </c>
      <c r="K1181" s="44">
        <v>1916699.22</v>
      </c>
      <c r="L1181" s="32">
        <f t="shared" si="152"/>
        <v>1736858</v>
      </c>
      <c r="M1181" s="43"/>
      <c r="N1181" s="43"/>
      <c r="O1181" s="32"/>
      <c r="P1181" s="42">
        <f t="shared" si="149"/>
        <v>694743.2</v>
      </c>
      <c r="Q1181" s="34"/>
      <c r="R1181" s="34"/>
      <c r="S1181" s="35">
        <v>46021</v>
      </c>
      <c r="T1181" s="42"/>
      <c r="U1181" s="36"/>
      <c r="V1181" s="34"/>
      <c r="W1181" s="37"/>
    </row>
    <row r="1182" spans="1:23" s="29" customFormat="1" ht="30" customHeight="1" x14ac:dyDescent="0.2">
      <c r="A1182" s="24">
        <f t="shared" si="148"/>
        <v>1178</v>
      </c>
      <c r="B1182" s="24">
        <v>2025</v>
      </c>
      <c r="C1182" s="38" t="s">
        <v>895</v>
      </c>
      <c r="D1182" s="30" t="s">
        <v>1285</v>
      </c>
      <c r="E1182" s="38" t="s">
        <v>1286</v>
      </c>
      <c r="F1182" s="18" t="s">
        <v>1287</v>
      </c>
      <c r="G1182" s="39" t="s">
        <v>25</v>
      </c>
      <c r="H1182" s="18" t="s">
        <v>71</v>
      </c>
      <c r="I1182" s="31">
        <v>1715932</v>
      </c>
      <c r="J1182" s="43">
        <v>1893606.46</v>
      </c>
      <c r="K1182" s="44">
        <v>1893606.46</v>
      </c>
      <c r="L1182" s="32">
        <f t="shared" si="152"/>
        <v>1715932</v>
      </c>
      <c r="M1182" s="43"/>
      <c r="N1182" s="43"/>
      <c r="O1182" s="32"/>
      <c r="P1182" s="42">
        <f t="shared" si="149"/>
        <v>686372.8</v>
      </c>
      <c r="Q1182" s="34"/>
      <c r="R1182" s="34"/>
      <c r="S1182" s="35">
        <v>46021</v>
      </c>
      <c r="T1182" s="42"/>
      <c r="U1182" s="36"/>
      <c r="V1182" s="34"/>
      <c r="W1182" s="37"/>
    </row>
    <row r="1183" spans="1:23" ht="30" customHeight="1" x14ac:dyDescent="0.2">
      <c r="A1183" s="24">
        <f t="shared" si="148"/>
        <v>1179</v>
      </c>
      <c r="B1183" s="39">
        <v>2023</v>
      </c>
      <c r="C1183" s="38" t="s">
        <v>895</v>
      </c>
      <c r="D1183" s="38" t="s">
        <v>1285</v>
      </c>
      <c r="E1183" s="38" t="s">
        <v>1288</v>
      </c>
      <c r="F1183" s="18" t="s">
        <v>1289</v>
      </c>
      <c r="G1183" s="39" t="s">
        <v>25</v>
      </c>
      <c r="H1183" s="18" t="s">
        <v>26</v>
      </c>
      <c r="I1183" s="31">
        <v>5463944</v>
      </c>
      <c r="J1183" s="32">
        <f t="shared" si="150"/>
        <v>5463944</v>
      </c>
      <c r="K1183" s="32">
        <f t="shared" si="151"/>
        <v>5463944</v>
      </c>
      <c r="L1183" s="32">
        <f t="shared" si="152"/>
        <v>5463944</v>
      </c>
      <c r="M1183" s="32"/>
      <c r="N1183" s="32">
        <f t="shared" si="147"/>
        <v>116928.4016</v>
      </c>
      <c r="O1183" s="32"/>
      <c r="P1183" s="34"/>
      <c r="Q1183" s="34"/>
      <c r="R1183" s="34"/>
      <c r="S1183" s="35">
        <v>46021</v>
      </c>
      <c r="T1183" s="46"/>
      <c r="U1183" s="36"/>
      <c r="V1183" s="46"/>
      <c r="W1183" s="37"/>
    </row>
    <row r="1184" spans="1:23" s="29" customFormat="1" ht="30" customHeight="1" x14ac:dyDescent="0.2">
      <c r="A1184" s="24">
        <f t="shared" si="148"/>
        <v>1180</v>
      </c>
      <c r="B1184" s="24">
        <v>2025</v>
      </c>
      <c r="C1184" s="38" t="s">
        <v>895</v>
      </c>
      <c r="D1184" s="30" t="s">
        <v>1285</v>
      </c>
      <c r="E1184" s="38" t="s">
        <v>1290</v>
      </c>
      <c r="F1184" s="18" t="s">
        <v>1291</v>
      </c>
      <c r="G1184" s="39" t="s">
        <v>25</v>
      </c>
      <c r="H1184" s="18" t="s">
        <v>34</v>
      </c>
      <c r="I1184" s="31">
        <v>247836</v>
      </c>
      <c r="J1184" s="43">
        <v>273497.93</v>
      </c>
      <c r="K1184" s="44">
        <v>273497.93</v>
      </c>
      <c r="L1184" s="32">
        <f t="shared" si="152"/>
        <v>247836</v>
      </c>
      <c r="M1184" s="43"/>
      <c r="N1184" s="43"/>
      <c r="O1184" s="32"/>
      <c r="P1184" s="42">
        <f t="shared" si="149"/>
        <v>99134.399999999994</v>
      </c>
      <c r="Q1184" s="34"/>
      <c r="R1184" s="34"/>
      <c r="S1184" s="35">
        <v>46021</v>
      </c>
      <c r="T1184" s="42"/>
      <c r="U1184" s="36"/>
      <c r="V1184" s="34"/>
      <c r="W1184" s="37"/>
    </row>
    <row r="1185" spans="1:23" s="29" customFormat="1" ht="30" customHeight="1" x14ac:dyDescent="0.2">
      <c r="A1185" s="24">
        <f t="shared" si="148"/>
        <v>1181</v>
      </c>
      <c r="B1185" s="24">
        <v>2025</v>
      </c>
      <c r="C1185" s="38" t="s">
        <v>895</v>
      </c>
      <c r="D1185" s="30" t="s">
        <v>1285</v>
      </c>
      <c r="E1185" s="38" t="s">
        <v>1292</v>
      </c>
      <c r="F1185" s="18" t="s">
        <v>1293</v>
      </c>
      <c r="G1185" s="39" t="s">
        <v>25</v>
      </c>
      <c r="H1185" s="18" t="s">
        <v>34</v>
      </c>
      <c r="I1185" s="31"/>
      <c r="J1185" s="43">
        <v>295244</v>
      </c>
      <c r="K1185" s="44">
        <v>295244</v>
      </c>
      <c r="L1185" s="32"/>
      <c r="M1185" s="43"/>
      <c r="N1185" s="43"/>
      <c r="O1185" s="32"/>
      <c r="P1185" s="42"/>
      <c r="Q1185" s="34"/>
      <c r="R1185" s="34"/>
      <c r="S1185" s="35">
        <v>46021</v>
      </c>
      <c r="T1185" s="42"/>
      <c r="U1185" s="36"/>
      <c r="V1185" s="34"/>
      <c r="W1185" s="37"/>
    </row>
    <row r="1186" spans="1:23" s="29" customFormat="1" ht="30" customHeight="1" x14ac:dyDescent="0.2">
      <c r="A1186" s="24">
        <f t="shared" si="148"/>
        <v>1182</v>
      </c>
      <c r="B1186" s="24">
        <v>2025</v>
      </c>
      <c r="C1186" s="38" t="s">
        <v>895</v>
      </c>
      <c r="D1186" s="30" t="s">
        <v>1285</v>
      </c>
      <c r="E1186" s="38" t="s">
        <v>1292</v>
      </c>
      <c r="F1186" s="18" t="s">
        <v>1293</v>
      </c>
      <c r="G1186" s="39" t="s">
        <v>25</v>
      </c>
      <c r="H1186" s="18" t="s">
        <v>96</v>
      </c>
      <c r="I1186" s="31"/>
      <c r="J1186" s="49">
        <v>7798418.2300000004</v>
      </c>
      <c r="K1186" s="41">
        <f>J1186-M1186</f>
        <v>3578932.87</v>
      </c>
      <c r="L1186" s="33">
        <v>4219485.3600000003</v>
      </c>
      <c r="M1186" s="40">
        <v>4219485.3600000003</v>
      </c>
      <c r="N1186" s="43">
        <f t="shared" si="147"/>
        <v>166886.15012199999</v>
      </c>
      <c r="O1186" s="32"/>
      <c r="P1186" s="42"/>
      <c r="Q1186" s="34"/>
      <c r="R1186" s="34"/>
      <c r="S1186" s="35">
        <v>46021</v>
      </c>
      <c r="T1186" s="42"/>
      <c r="U1186" s="36"/>
      <c r="V1186" s="34"/>
      <c r="W1186" s="37"/>
    </row>
    <row r="1187" spans="1:23" s="29" customFormat="1" ht="30" customHeight="1" x14ac:dyDescent="0.2">
      <c r="A1187" s="24">
        <f t="shared" si="148"/>
        <v>1183</v>
      </c>
      <c r="B1187" s="24">
        <v>2025</v>
      </c>
      <c r="C1187" s="38" t="s">
        <v>895</v>
      </c>
      <c r="D1187" s="30" t="s">
        <v>1285</v>
      </c>
      <c r="E1187" s="38" t="s">
        <v>1294</v>
      </c>
      <c r="F1187" s="18" t="s">
        <v>1295</v>
      </c>
      <c r="G1187" s="39" t="s">
        <v>25</v>
      </c>
      <c r="H1187" s="18" t="s">
        <v>78</v>
      </c>
      <c r="I1187" s="31">
        <v>9976243.1999999993</v>
      </c>
      <c r="J1187" s="43">
        <v>11009223.33</v>
      </c>
      <c r="K1187" s="44">
        <v>11009223.33</v>
      </c>
      <c r="L1187" s="32">
        <f t="shared" si="152"/>
        <v>9976243.1999999993</v>
      </c>
      <c r="M1187" s="43"/>
      <c r="N1187" s="43">
        <f t="shared" si="147"/>
        <v>235597.379262</v>
      </c>
      <c r="O1187" s="32"/>
      <c r="P1187" s="42">
        <f t="shared" si="149"/>
        <v>3990497.2799999998</v>
      </c>
      <c r="Q1187" s="34"/>
      <c r="R1187" s="34"/>
      <c r="S1187" s="35">
        <v>46021</v>
      </c>
      <c r="T1187" s="42"/>
      <c r="U1187" s="36"/>
      <c r="V1187" s="34"/>
      <c r="W1187" s="37"/>
    </row>
    <row r="1188" spans="1:23" s="29" customFormat="1" ht="30" customHeight="1" x14ac:dyDescent="0.2">
      <c r="A1188" s="24">
        <f t="shared" si="148"/>
        <v>1184</v>
      </c>
      <c r="B1188" s="24">
        <v>2025</v>
      </c>
      <c r="C1188" s="38" t="s">
        <v>895</v>
      </c>
      <c r="D1188" s="30" t="s">
        <v>1285</v>
      </c>
      <c r="E1188" s="38" t="s">
        <v>1296</v>
      </c>
      <c r="F1188" s="18" t="s">
        <v>1297</v>
      </c>
      <c r="G1188" s="39" t="s">
        <v>25</v>
      </c>
      <c r="H1188" s="18" t="s">
        <v>78</v>
      </c>
      <c r="I1188" s="31">
        <v>27940094</v>
      </c>
      <c r="J1188" s="43">
        <v>30833123.09</v>
      </c>
      <c r="K1188" s="44">
        <v>30833123.09</v>
      </c>
      <c r="L1188" s="32">
        <f t="shared" si="152"/>
        <v>27940094</v>
      </c>
      <c r="M1188" s="43"/>
      <c r="N1188" s="43">
        <f t="shared" si="147"/>
        <v>659828.83412599994</v>
      </c>
      <c r="O1188" s="32"/>
      <c r="P1188" s="42">
        <f t="shared" si="149"/>
        <v>11176037.6</v>
      </c>
      <c r="Q1188" s="34"/>
      <c r="R1188" s="34"/>
      <c r="S1188" s="35">
        <v>46021</v>
      </c>
      <c r="T1188" s="42"/>
      <c r="U1188" s="36"/>
      <c r="V1188" s="34"/>
      <c r="W1188" s="37"/>
    </row>
    <row r="1189" spans="1:23" s="29" customFormat="1" ht="30" customHeight="1" x14ac:dyDescent="0.2">
      <c r="A1189" s="24">
        <f t="shared" si="148"/>
        <v>1185</v>
      </c>
      <c r="B1189" s="24">
        <v>2023</v>
      </c>
      <c r="C1189" s="38" t="s">
        <v>895</v>
      </c>
      <c r="D1189" s="30" t="s">
        <v>1285</v>
      </c>
      <c r="E1189" s="30" t="s">
        <v>1298</v>
      </c>
      <c r="F1189" s="18" t="s">
        <v>1299</v>
      </c>
      <c r="G1189" s="24" t="s">
        <v>173</v>
      </c>
      <c r="H1189" s="25" t="s">
        <v>354</v>
      </c>
      <c r="I1189" s="31">
        <v>130000</v>
      </c>
      <c r="J1189" s="32">
        <f t="shared" si="150"/>
        <v>130000</v>
      </c>
      <c r="K1189" s="32">
        <f t="shared" si="151"/>
        <v>130000</v>
      </c>
      <c r="L1189" s="32">
        <f t="shared" si="152"/>
        <v>130000</v>
      </c>
      <c r="M1189" s="32"/>
      <c r="N1189" s="32"/>
      <c r="O1189" s="32"/>
      <c r="P1189" s="34"/>
      <c r="Q1189" s="34"/>
      <c r="R1189" s="34"/>
      <c r="S1189" s="35">
        <v>45290</v>
      </c>
      <c r="T1189" s="34"/>
      <c r="U1189" s="36"/>
      <c r="V1189" s="34"/>
      <c r="W1189" s="37"/>
    </row>
    <row r="1190" spans="1:23" s="29" customFormat="1" ht="30" customHeight="1" x14ac:dyDescent="0.2">
      <c r="A1190" s="24">
        <f t="shared" si="148"/>
        <v>1186</v>
      </c>
      <c r="B1190" s="24">
        <v>2023</v>
      </c>
      <c r="C1190" s="38" t="s">
        <v>895</v>
      </c>
      <c r="D1190" s="30" t="s">
        <v>1285</v>
      </c>
      <c r="E1190" s="30" t="s">
        <v>1300</v>
      </c>
      <c r="F1190" s="18" t="s">
        <v>1301</v>
      </c>
      <c r="G1190" s="24" t="s">
        <v>173</v>
      </c>
      <c r="H1190" s="25" t="s">
        <v>354</v>
      </c>
      <c r="I1190" s="31">
        <v>130000</v>
      </c>
      <c r="J1190" s="32">
        <f t="shared" si="150"/>
        <v>130000</v>
      </c>
      <c r="K1190" s="32">
        <f t="shared" si="151"/>
        <v>130000</v>
      </c>
      <c r="L1190" s="32">
        <f t="shared" si="152"/>
        <v>130000</v>
      </c>
      <c r="M1190" s="32"/>
      <c r="N1190" s="32"/>
      <c r="O1190" s="32"/>
      <c r="P1190" s="34"/>
      <c r="Q1190" s="34"/>
      <c r="R1190" s="34"/>
      <c r="S1190" s="35">
        <v>45290</v>
      </c>
      <c r="T1190" s="34"/>
      <c r="U1190" s="36"/>
      <c r="V1190" s="34"/>
      <c r="W1190" s="37"/>
    </row>
    <row r="1191" spans="1:23" s="29" customFormat="1" ht="30" customHeight="1" x14ac:dyDescent="0.2">
      <c r="A1191" s="24">
        <f t="shared" si="148"/>
        <v>1187</v>
      </c>
      <c r="B1191" s="24">
        <v>2023</v>
      </c>
      <c r="C1191" s="38" t="s">
        <v>895</v>
      </c>
      <c r="D1191" s="30" t="s">
        <v>1285</v>
      </c>
      <c r="E1191" s="30" t="s">
        <v>1302</v>
      </c>
      <c r="F1191" s="18" t="s">
        <v>1303</v>
      </c>
      <c r="G1191" s="24" t="s">
        <v>173</v>
      </c>
      <c r="H1191" s="25" t="s">
        <v>354</v>
      </c>
      <c r="I1191" s="31">
        <v>130000</v>
      </c>
      <c r="J1191" s="32">
        <f t="shared" si="150"/>
        <v>130000</v>
      </c>
      <c r="K1191" s="32">
        <f t="shared" si="151"/>
        <v>130000</v>
      </c>
      <c r="L1191" s="32">
        <f t="shared" si="152"/>
        <v>130000</v>
      </c>
      <c r="M1191" s="32"/>
      <c r="N1191" s="32"/>
      <c r="O1191" s="32"/>
      <c r="P1191" s="34"/>
      <c r="Q1191" s="34"/>
      <c r="R1191" s="34"/>
      <c r="S1191" s="35">
        <v>45290</v>
      </c>
      <c r="T1191" s="34"/>
      <c r="U1191" s="36"/>
      <c r="V1191" s="34"/>
      <c r="W1191" s="37"/>
    </row>
    <row r="1192" spans="1:23" s="29" customFormat="1" ht="30" customHeight="1" x14ac:dyDescent="0.2">
      <c r="A1192" s="24">
        <f t="shared" si="148"/>
        <v>1188</v>
      </c>
      <c r="B1192" s="24">
        <v>2025</v>
      </c>
      <c r="C1192" s="38" t="s">
        <v>895</v>
      </c>
      <c r="D1192" s="30" t="s">
        <v>1304</v>
      </c>
      <c r="E1192" s="30" t="s">
        <v>1305</v>
      </c>
      <c r="F1192" s="18" t="s">
        <v>1306</v>
      </c>
      <c r="G1192" s="24" t="s">
        <v>25</v>
      </c>
      <c r="H1192" s="25" t="s">
        <v>34</v>
      </c>
      <c r="I1192" s="31">
        <v>332652</v>
      </c>
      <c r="J1192" s="43">
        <v>367096.12</v>
      </c>
      <c r="K1192" s="44">
        <v>367096.12</v>
      </c>
      <c r="L1192" s="32">
        <f t="shared" si="152"/>
        <v>332652</v>
      </c>
      <c r="M1192" s="43"/>
      <c r="N1192" s="43"/>
      <c r="O1192" s="32"/>
      <c r="P1192" s="42">
        <f t="shared" si="149"/>
        <v>133060.79999999999</v>
      </c>
      <c r="Q1192" s="34"/>
      <c r="R1192" s="34"/>
      <c r="S1192" s="35">
        <v>46021</v>
      </c>
      <c r="T1192" s="42"/>
      <c r="U1192" s="36"/>
      <c r="V1192" s="34"/>
      <c r="W1192" s="37"/>
    </row>
    <row r="1193" spans="1:23" s="29" customFormat="1" ht="30" customHeight="1" x14ac:dyDescent="0.2">
      <c r="A1193" s="24">
        <f t="shared" ref="A1193:A1256" si="153">A1192+1</f>
        <v>1189</v>
      </c>
      <c r="B1193" s="24">
        <v>2025</v>
      </c>
      <c r="C1193" s="38" t="s">
        <v>895</v>
      </c>
      <c r="D1193" s="30" t="s">
        <v>1304</v>
      </c>
      <c r="E1193" s="38" t="s">
        <v>1307</v>
      </c>
      <c r="F1193" s="18" t="s">
        <v>1308</v>
      </c>
      <c r="G1193" s="39" t="s">
        <v>25</v>
      </c>
      <c r="H1193" s="18" t="s">
        <v>34</v>
      </c>
      <c r="I1193" s="31">
        <v>497382</v>
      </c>
      <c r="J1193" s="43">
        <v>548882.92000000004</v>
      </c>
      <c r="K1193" s="44">
        <v>548882.92000000004</v>
      </c>
      <c r="L1193" s="32">
        <f t="shared" si="152"/>
        <v>497382</v>
      </c>
      <c r="M1193" s="43"/>
      <c r="N1193" s="43"/>
      <c r="O1193" s="32"/>
      <c r="P1193" s="42">
        <f t="shared" si="149"/>
        <v>198952.8</v>
      </c>
      <c r="Q1193" s="34"/>
      <c r="R1193" s="34"/>
      <c r="S1193" s="35">
        <v>46021</v>
      </c>
      <c r="T1193" s="42"/>
      <c r="U1193" s="36"/>
      <c r="V1193" s="34"/>
      <c r="W1193" s="37"/>
    </row>
    <row r="1194" spans="1:23" s="29" customFormat="1" ht="30" customHeight="1" x14ac:dyDescent="0.2">
      <c r="A1194" s="24">
        <f t="shared" si="153"/>
        <v>1190</v>
      </c>
      <c r="B1194" s="24">
        <v>2025</v>
      </c>
      <c r="C1194" s="38" t="s">
        <v>895</v>
      </c>
      <c r="D1194" s="30" t="s">
        <v>1304</v>
      </c>
      <c r="E1194" s="38" t="s">
        <v>1309</v>
      </c>
      <c r="F1194" s="18" t="s">
        <v>1310</v>
      </c>
      <c r="G1194" s="39" t="s">
        <v>25</v>
      </c>
      <c r="H1194" s="18" t="s">
        <v>34</v>
      </c>
      <c r="I1194" s="31">
        <v>392730</v>
      </c>
      <c r="J1194" s="43">
        <v>433394.84</v>
      </c>
      <c r="K1194" s="44">
        <v>433394.84</v>
      </c>
      <c r="L1194" s="32">
        <f t="shared" si="152"/>
        <v>392730</v>
      </c>
      <c r="M1194" s="43"/>
      <c r="N1194" s="43"/>
      <c r="O1194" s="32"/>
      <c r="P1194" s="42">
        <f t="shared" si="149"/>
        <v>157092</v>
      </c>
      <c r="Q1194" s="34"/>
      <c r="R1194" s="34"/>
      <c r="S1194" s="35">
        <v>46021</v>
      </c>
      <c r="T1194" s="42"/>
      <c r="U1194" s="36"/>
      <c r="V1194" s="34"/>
      <c r="W1194" s="37"/>
    </row>
    <row r="1195" spans="1:23" s="29" customFormat="1" ht="30" customHeight="1" x14ac:dyDescent="0.2">
      <c r="A1195" s="24">
        <f t="shared" si="153"/>
        <v>1191</v>
      </c>
      <c r="B1195" s="24">
        <v>2025</v>
      </c>
      <c r="C1195" s="38" t="s">
        <v>895</v>
      </c>
      <c r="D1195" s="30" t="s">
        <v>1304</v>
      </c>
      <c r="E1195" s="38" t="s">
        <v>1311</v>
      </c>
      <c r="F1195" s="18" t="s">
        <v>1312</v>
      </c>
      <c r="G1195" s="39" t="s">
        <v>25</v>
      </c>
      <c r="H1195" s="18" t="s">
        <v>34</v>
      </c>
      <c r="I1195" s="31">
        <v>248178</v>
      </c>
      <c r="J1195" s="43">
        <v>273875.34000000003</v>
      </c>
      <c r="K1195" s="44">
        <v>273875.34000000003</v>
      </c>
      <c r="L1195" s="32">
        <f t="shared" si="152"/>
        <v>248178</v>
      </c>
      <c r="M1195" s="43"/>
      <c r="N1195" s="43"/>
      <c r="O1195" s="32"/>
      <c r="P1195" s="42">
        <f t="shared" si="149"/>
        <v>99271.2</v>
      </c>
      <c r="Q1195" s="34"/>
      <c r="R1195" s="34"/>
      <c r="S1195" s="35">
        <v>46021</v>
      </c>
      <c r="T1195" s="42"/>
      <c r="U1195" s="36"/>
      <c r="V1195" s="34"/>
      <c r="W1195" s="37"/>
    </row>
    <row r="1196" spans="1:23" s="29" customFormat="1" ht="30" customHeight="1" x14ac:dyDescent="0.2">
      <c r="A1196" s="24">
        <f t="shared" si="153"/>
        <v>1192</v>
      </c>
      <c r="B1196" s="24">
        <v>2025</v>
      </c>
      <c r="C1196" s="38" t="s">
        <v>895</v>
      </c>
      <c r="D1196" s="30" t="s">
        <v>1304</v>
      </c>
      <c r="E1196" s="38" t="s">
        <v>1313</v>
      </c>
      <c r="F1196" s="18" t="s">
        <v>1314</v>
      </c>
      <c r="G1196" s="39" t="s">
        <v>25</v>
      </c>
      <c r="H1196" s="18" t="s">
        <v>34</v>
      </c>
      <c r="I1196" s="31">
        <v>248178</v>
      </c>
      <c r="J1196" s="43">
        <v>273875.34000000003</v>
      </c>
      <c r="K1196" s="44">
        <v>273875.34000000003</v>
      </c>
      <c r="L1196" s="32">
        <f t="shared" si="152"/>
        <v>248178</v>
      </c>
      <c r="M1196" s="43"/>
      <c r="N1196" s="43"/>
      <c r="O1196" s="32"/>
      <c r="P1196" s="42">
        <f t="shared" si="149"/>
        <v>99271.2</v>
      </c>
      <c r="Q1196" s="34"/>
      <c r="R1196" s="34"/>
      <c r="S1196" s="35">
        <v>46021</v>
      </c>
      <c r="T1196" s="42"/>
      <c r="U1196" s="36"/>
      <c r="V1196" s="34"/>
      <c r="W1196" s="37"/>
    </row>
    <row r="1197" spans="1:23" s="29" customFormat="1" ht="30" customHeight="1" x14ac:dyDescent="0.2">
      <c r="A1197" s="24">
        <f t="shared" si="153"/>
        <v>1193</v>
      </c>
      <c r="B1197" s="25">
        <v>2025</v>
      </c>
      <c r="C1197" s="3" t="s">
        <v>895</v>
      </c>
      <c r="D1197" s="30" t="s">
        <v>1315</v>
      </c>
      <c r="E1197" s="38" t="s">
        <v>1316</v>
      </c>
      <c r="F1197" s="66" t="s">
        <v>1317</v>
      </c>
      <c r="G1197" s="39" t="s">
        <v>968</v>
      </c>
      <c r="H1197" s="18" t="s">
        <v>31</v>
      </c>
      <c r="I1197" s="31"/>
      <c r="J1197" s="53">
        <v>2106934.7200000002</v>
      </c>
      <c r="K1197" s="70">
        <v>2106934.7200000002</v>
      </c>
      <c r="L1197" s="32"/>
      <c r="M1197" s="43"/>
      <c r="N1197" s="43"/>
      <c r="O1197" s="32"/>
      <c r="P1197" s="42"/>
      <c r="Q1197" s="34"/>
      <c r="R1197" s="34"/>
      <c r="S1197" s="35">
        <v>46021</v>
      </c>
      <c r="T1197" s="42"/>
      <c r="U1197" s="36"/>
      <c r="V1197" s="34"/>
      <c r="W1197" s="37"/>
    </row>
    <row r="1198" spans="1:23" s="29" customFormat="1" ht="30" customHeight="1" x14ac:dyDescent="0.2">
      <c r="A1198" s="24">
        <f t="shared" si="153"/>
        <v>1194</v>
      </c>
      <c r="B1198" s="25">
        <v>2025</v>
      </c>
      <c r="C1198" s="38" t="s">
        <v>895</v>
      </c>
      <c r="D1198" s="30" t="s">
        <v>1315</v>
      </c>
      <c r="E1198" s="38" t="s">
        <v>1316</v>
      </c>
      <c r="F1198" s="66" t="s">
        <v>1317</v>
      </c>
      <c r="G1198" s="39" t="s">
        <v>968</v>
      </c>
      <c r="H1198" s="18" t="s">
        <v>37</v>
      </c>
      <c r="I1198" s="31"/>
      <c r="J1198" s="53">
        <v>46453747.950000003</v>
      </c>
      <c r="K1198" s="70">
        <v>46453747.950000003</v>
      </c>
      <c r="L1198" s="32"/>
      <c r="M1198" s="43"/>
      <c r="N1198" s="43">
        <f t="shared" ref="N1198:N1253" si="154">J1198*0.0214</f>
        <v>994110.20613000006</v>
      </c>
      <c r="O1198" s="32"/>
      <c r="P1198" s="42"/>
      <c r="Q1198" s="34"/>
      <c r="R1198" s="34"/>
      <c r="S1198" s="35">
        <v>46021</v>
      </c>
      <c r="T1198" s="42"/>
      <c r="U1198" s="36"/>
      <c r="V1198" s="34"/>
      <c r="W1198" s="37"/>
    </row>
    <row r="1199" spans="1:23" ht="30" customHeight="1" x14ac:dyDescent="0.2">
      <c r="A1199" s="24">
        <f t="shared" si="153"/>
        <v>1195</v>
      </c>
      <c r="B1199" s="39">
        <v>2023</v>
      </c>
      <c r="C1199" s="38" t="s">
        <v>895</v>
      </c>
      <c r="D1199" s="38" t="s">
        <v>1315</v>
      </c>
      <c r="E1199" s="38" t="s">
        <v>1318</v>
      </c>
      <c r="F1199" s="18" t="s">
        <v>1319</v>
      </c>
      <c r="G1199" s="39" t="s">
        <v>25</v>
      </c>
      <c r="H1199" s="18" t="s">
        <v>34</v>
      </c>
      <c r="I1199" s="31">
        <v>791046</v>
      </c>
      <c r="J1199" s="32">
        <f t="shared" si="150"/>
        <v>791046</v>
      </c>
      <c r="K1199" s="32">
        <f t="shared" si="151"/>
        <v>791046</v>
      </c>
      <c r="L1199" s="32">
        <f t="shared" si="152"/>
        <v>791046</v>
      </c>
      <c r="M1199" s="32"/>
      <c r="N1199" s="32"/>
      <c r="O1199" s="32"/>
      <c r="P1199" s="34"/>
      <c r="Q1199" s="34"/>
      <c r="R1199" s="34"/>
      <c r="S1199" s="35">
        <v>46021</v>
      </c>
      <c r="T1199" s="46"/>
      <c r="U1199" s="36"/>
      <c r="V1199" s="46"/>
      <c r="W1199" s="37"/>
    </row>
    <row r="1200" spans="1:23" ht="30" customHeight="1" x14ac:dyDescent="0.2">
      <c r="A1200" s="24">
        <f t="shared" si="153"/>
        <v>1196</v>
      </c>
      <c r="B1200" s="39">
        <v>2023</v>
      </c>
      <c r="C1200" s="38" t="s">
        <v>895</v>
      </c>
      <c r="D1200" s="38" t="s">
        <v>1315</v>
      </c>
      <c r="E1200" s="38" t="s">
        <v>1318</v>
      </c>
      <c r="F1200" s="18" t="s">
        <v>1319</v>
      </c>
      <c r="G1200" s="39" t="s">
        <v>25</v>
      </c>
      <c r="H1200" s="18" t="s">
        <v>96</v>
      </c>
      <c r="I1200" s="31">
        <v>9202182</v>
      </c>
      <c r="J1200" s="32">
        <v>9434337</v>
      </c>
      <c r="K1200" s="32">
        <v>9434337</v>
      </c>
      <c r="L1200" s="32">
        <f t="shared" si="152"/>
        <v>9202182</v>
      </c>
      <c r="M1200" s="32"/>
      <c r="N1200" s="32">
        <f t="shared" si="154"/>
        <v>201894.8118</v>
      </c>
      <c r="O1200" s="32"/>
      <c r="P1200" s="34"/>
      <c r="Q1200" s="34"/>
      <c r="R1200" s="34"/>
      <c r="S1200" s="35">
        <v>46021</v>
      </c>
      <c r="T1200" s="46"/>
      <c r="U1200" s="36"/>
      <c r="V1200" s="46"/>
      <c r="W1200" s="37"/>
    </row>
    <row r="1201" spans="1:23" ht="30" customHeight="1" x14ac:dyDescent="0.2">
      <c r="A1201" s="24">
        <f t="shared" si="153"/>
        <v>1197</v>
      </c>
      <c r="B1201" s="24">
        <v>2025</v>
      </c>
      <c r="C1201" s="38" t="s">
        <v>895</v>
      </c>
      <c r="D1201" s="30" t="s">
        <v>1315</v>
      </c>
      <c r="E1201" s="30" t="s">
        <v>1320</v>
      </c>
      <c r="F1201" s="18" t="s">
        <v>1321</v>
      </c>
      <c r="G1201" s="24" t="s">
        <v>330</v>
      </c>
      <c r="H1201" s="25" t="s">
        <v>354</v>
      </c>
      <c r="I1201" s="84">
        <v>52000</v>
      </c>
      <c r="J1201" s="32">
        <v>52000</v>
      </c>
      <c r="K1201" s="27">
        <v>52000</v>
      </c>
      <c r="L1201" s="32"/>
      <c r="M1201" s="32"/>
      <c r="N1201" s="32"/>
      <c r="O1201" s="32"/>
      <c r="P1201" s="34"/>
      <c r="Q1201" s="34"/>
      <c r="R1201" s="34"/>
      <c r="S1201" s="35">
        <v>46021</v>
      </c>
      <c r="T1201" s="42"/>
      <c r="U1201" s="36"/>
      <c r="V1201" s="46"/>
      <c r="W1201" s="37"/>
    </row>
    <row r="1202" spans="1:23" s="29" customFormat="1" ht="30" customHeight="1" x14ac:dyDescent="0.2">
      <c r="A1202" s="24">
        <f t="shared" si="153"/>
        <v>1198</v>
      </c>
      <c r="B1202" s="24">
        <v>2025</v>
      </c>
      <c r="C1202" s="38" t="s">
        <v>895</v>
      </c>
      <c r="D1202" s="30" t="s">
        <v>1315</v>
      </c>
      <c r="E1202" s="38" t="s">
        <v>1322</v>
      </c>
      <c r="F1202" s="18" t="s">
        <v>1323</v>
      </c>
      <c r="G1202" s="24" t="s">
        <v>330</v>
      </c>
      <c r="H1202" s="18" t="s">
        <v>319</v>
      </c>
      <c r="I1202" s="31">
        <v>3640812</v>
      </c>
      <c r="J1202" s="32">
        <v>4017796.24</v>
      </c>
      <c r="K1202" s="27">
        <v>4017796.24</v>
      </c>
      <c r="L1202" s="32">
        <f t="shared" si="152"/>
        <v>3640812</v>
      </c>
      <c r="M1202" s="32"/>
      <c r="N1202" s="32"/>
      <c r="O1202" s="32"/>
      <c r="P1202" s="42">
        <f t="shared" si="149"/>
        <v>1456324.8</v>
      </c>
      <c r="Q1202" s="34"/>
      <c r="R1202" s="34"/>
      <c r="S1202" s="35">
        <v>46021</v>
      </c>
      <c r="T1202" s="42"/>
      <c r="U1202" s="36"/>
      <c r="V1202" s="34"/>
      <c r="W1202" s="37"/>
    </row>
    <row r="1203" spans="1:23" s="29" customFormat="1" ht="30" customHeight="1" x14ac:dyDescent="0.2">
      <c r="A1203" s="24">
        <f t="shared" si="153"/>
        <v>1199</v>
      </c>
      <c r="B1203" s="24">
        <v>2025</v>
      </c>
      <c r="C1203" s="38" t="s">
        <v>895</v>
      </c>
      <c r="D1203" s="30" t="s">
        <v>1315</v>
      </c>
      <c r="E1203" s="38" t="s">
        <v>1324</v>
      </c>
      <c r="F1203" s="18" t="s">
        <v>1325</v>
      </c>
      <c r="G1203" s="39" t="s">
        <v>25</v>
      </c>
      <c r="H1203" s="18" t="s">
        <v>31</v>
      </c>
      <c r="I1203" s="31">
        <v>851200</v>
      </c>
      <c r="J1203" s="43">
        <v>939336.65</v>
      </c>
      <c r="K1203" s="44">
        <v>939336.65</v>
      </c>
      <c r="L1203" s="32">
        <f t="shared" si="152"/>
        <v>851200</v>
      </c>
      <c r="M1203" s="43"/>
      <c r="N1203" s="43"/>
      <c r="O1203" s="32"/>
      <c r="P1203" s="42">
        <f t="shared" si="149"/>
        <v>340480</v>
      </c>
      <c r="Q1203" s="34"/>
      <c r="R1203" s="34"/>
      <c r="S1203" s="35">
        <v>46021</v>
      </c>
      <c r="T1203" s="42"/>
      <c r="U1203" s="36"/>
      <c r="V1203" s="34"/>
      <c r="W1203" s="37"/>
    </row>
    <row r="1204" spans="1:23" s="29" customFormat="1" ht="30" customHeight="1" x14ac:dyDescent="0.2">
      <c r="A1204" s="24">
        <f t="shared" si="153"/>
        <v>1200</v>
      </c>
      <c r="B1204" s="24">
        <v>2025</v>
      </c>
      <c r="C1204" s="38" t="s">
        <v>895</v>
      </c>
      <c r="D1204" s="30" t="s">
        <v>1315</v>
      </c>
      <c r="E1204" s="38" t="s">
        <v>1326</v>
      </c>
      <c r="F1204" s="18" t="s">
        <v>1327</v>
      </c>
      <c r="G1204" s="39" t="s">
        <v>25</v>
      </c>
      <c r="H1204" s="18" t="s">
        <v>34</v>
      </c>
      <c r="I1204" s="31">
        <v>231192</v>
      </c>
      <c r="J1204" s="43">
        <v>255130.54</v>
      </c>
      <c r="K1204" s="44">
        <v>255130.54</v>
      </c>
      <c r="L1204" s="32">
        <f t="shared" si="152"/>
        <v>231192</v>
      </c>
      <c r="M1204" s="43"/>
      <c r="N1204" s="43"/>
      <c r="O1204" s="32"/>
      <c r="P1204" s="42">
        <f t="shared" si="149"/>
        <v>92476.800000000003</v>
      </c>
      <c r="Q1204" s="34"/>
      <c r="R1204" s="34"/>
      <c r="S1204" s="35">
        <v>46021</v>
      </c>
      <c r="T1204" s="42"/>
      <c r="U1204" s="36"/>
      <c r="V1204" s="34"/>
      <c r="W1204" s="37"/>
    </row>
    <row r="1205" spans="1:23" s="29" customFormat="1" ht="30" customHeight="1" x14ac:dyDescent="0.2">
      <c r="A1205" s="24">
        <f t="shared" si="153"/>
        <v>1201</v>
      </c>
      <c r="B1205" s="24">
        <v>2023</v>
      </c>
      <c r="C1205" s="38" t="s">
        <v>895</v>
      </c>
      <c r="D1205" s="30" t="s">
        <v>1315</v>
      </c>
      <c r="E1205" s="30" t="s">
        <v>1328</v>
      </c>
      <c r="F1205" s="18" t="s">
        <v>1329</v>
      </c>
      <c r="G1205" s="24" t="s">
        <v>173</v>
      </c>
      <c r="H1205" s="25" t="s">
        <v>354</v>
      </c>
      <c r="I1205" s="31">
        <v>130000</v>
      </c>
      <c r="J1205" s="32">
        <f t="shared" si="150"/>
        <v>130000</v>
      </c>
      <c r="K1205" s="32">
        <f t="shared" si="151"/>
        <v>130000</v>
      </c>
      <c r="L1205" s="32">
        <f t="shared" si="152"/>
        <v>130000</v>
      </c>
      <c r="M1205" s="32"/>
      <c r="N1205" s="32"/>
      <c r="O1205" s="32"/>
      <c r="P1205" s="34"/>
      <c r="Q1205" s="34"/>
      <c r="R1205" s="34"/>
      <c r="S1205" s="35">
        <v>45290</v>
      </c>
      <c r="T1205" s="34"/>
      <c r="U1205" s="36"/>
      <c r="V1205" s="34"/>
      <c r="W1205" s="37"/>
    </row>
    <row r="1206" spans="1:23" s="29" customFormat="1" ht="30" customHeight="1" x14ac:dyDescent="0.2">
      <c r="A1206" s="24">
        <f t="shared" si="153"/>
        <v>1202</v>
      </c>
      <c r="B1206" s="24">
        <v>2023</v>
      </c>
      <c r="C1206" s="38" t="s">
        <v>895</v>
      </c>
      <c r="D1206" s="30" t="s">
        <v>1315</v>
      </c>
      <c r="E1206" s="30" t="s">
        <v>1330</v>
      </c>
      <c r="F1206" s="18" t="s">
        <v>1331</v>
      </c>
      <c r="G1206" s="24" t="s">
        <v>173</v>
      </c>
      <c r="H1206" s="25" t="s">
        <v>354</v>
      </c>
      <c r="I1206" s="31">
        <v>130000</v>
      </c>
      <c r="J1206" s="32">
        <f t="shared" si="150"/>
        <v>130000</v>
      </c>
      <c r="K1206" s="32">
        <f t="shared" si="151"/>
        <v>130000</v>
      </c>
      <c r="L1206" s="32">
        <f t="shared" si="152"/>
        <v>130000</v>
      </c>
      <c r="M1206" s="32"/>
      <c r="N1206" s="32"/>
      <c r="O1206" s="32"/>
      <c r="P1206" s="34"/>
      <c r="Q1206" s="34"/>
      <c r="R1206" s="34"/>
      <c r="S1206" s="35">
        <v>45290</v>
      </c>
      <c r="T1206" s="34"/>
      <c r="U1206" s="36"/>
      <c r="V1206" s="34"/>
      <c r="W1206" s="37"/>
    </row>
    <row r="1207" spans="1:23" s="29" customFormat="1" ht="30" customHeight="1" x14ac:dyDescent="0.2">
      <c r="A1207" s="24">
        <f t="shared" si="153"/>
        <v>1203</v>
      </c>
      <c r="B1207" s="24">
        <v>2024</v>
      </c>
      <c r="C1207" s="38" t="s">
        <v>895</v>
      </c>
      <c r="D1207" s="30" t="s">
        <v>1332</v>
      </c>
      <c r="E1207" s="30" t="s">
        <v>1333</v>
      </c>
      <c r="F1207" s="18" t="s">
        <v>1334</v>
      </c>
      <c r="G1207" s="24" t="s">
        <v>25</v>
      </c>
      <c r="H1207" s="25" t="s">
        <v>37</v>
      </c>
      <c r="I1207" s="31">
        <v>23897581.340169594</v>
      </c>
      <c r="J1207" s="42">
        <f>K1207+M1207</f>
        <v>28518838.82</v>
      </c>
      <c r="K1207" s="27">
        <v>14259419.41</v>
      </c>
      <c r="L1207" s="32">
        <f t="shared" si="152"/>
        <v>23897581.340169594</v>
      </c>
      <c r="M1207" s="32">
        <v>14259419.41</v>
      </c>
      <c r="N1207" s="32">
        <f t="shared" si="154"/>
        <v>610303.15074800001</v>
      </c>
      <c r="O1207" s="32"/>
      <c r="P1207" s="34"/>
      <c r="Q1207" s="34"/>
      <c r="R1207" s="34"/>
      <c r="S1207" s="35">
        <v>46021</v>
      </c>
      <c r="T1207" s="34"/>
      <c r="U1207" s="36"/>
      <c r="V1207" s="34"/>
    </row>
    <row r="1208" spans="1:23" s="29" customFormat="1" ht="30" customHeight="1" x14ac:dyDescent="0.2">
      <c r="A1208" s="24">
        <f t="shared" si="153"/>
        <v>1204</v>
      </c>
      <c r="B1208" s="24">
        <v>2024</v>
      </c>
      <c r="C1208" s="38" t="s">
        <v>895</v>
      </c>
      <c r="D1208" s="30" t="s">
        <v>1332</v>
      </c>
      <c r="E1208" s="30" t="s">
        <v>1333</v>
      </c>
      <c r="F1208" s="18" t="s">
        <v>1334</v>
      </c>
      <c r="G1208" s="24" t="s">
        <v>25</v>
      </c>
      <c r="H1208" s="25" t="s">
        <v>78</v>
      </c>
      <c r="I1208" s="31">
        <v>13164673.199999999</v>
      </c>
      <c r="J1208" s="42">
        <v>23400106.399999999</v>
      </c>
      <c r="K1208" s="27">
        <v>23400106.399999999</v>
      </c>
      <c r="L1208" s="32">
        <f t="shared" si="152"/>
        <v>13164673.199999999</v>
      </c>
      <c r="M1208" s="32"/>
      <c r="N1208" s="32">
        <f t="shared" si="154"/>
        <v>500762.27695999993</v>
      </c>
      <c r="O1208" s="32"/>
      <c r="P1208" s="34"/>
      <c r="Q1208" s="34"/>
      <c r="R1208" s="34"/>
      <c r="S1208" s="35">
        <v>46021</v>
      </c>
      <c r="T1208" s="34"/>
      <c r="U1208" s="36"/>
      <c r="V1208" s="34"/>
      <c r="W1208" s="37"/>
    </row>
    <row r="1209" spans="1:23" s="29" customFormat="1" ht="30" customHeight="1" x14ac:dyDescent="0.2">
      <c r="A1209" s="24">
        <f t="shared" si="153"/>
        <v>1205</v>
      </c>
      <c r="B1209" s="24">
        <v>2024</v>
      </c>
      <c r="C1209" s="38" t="s">
        <v>895</v>
      </c>
      <c r="D1209" s="30" t="s">
        <v>1332</v>
      </c>
      <c r="E1209" s="30" t="s">
        <v>1333</v>
      </c>
      <c r="F1209" s="18" t="s">
        <v>1334</v>
      </c>
      <c r="G1209" s="24" t="s">
        <v>25</v>
      </c>
      <c r="H1209" s="25" t="s">
        <v>42</v>
      </c>
      <c r="I1209" s="31">
        <v>998560</v>
      </c>
      <c r="J1209" s="42">
        <v>1048488</v>
      </c>
      <c r="K1209" s="27">
        <v>1048488</v>
      </c>
      <c r="L1209" s="32">
        <f t="shared" si="152"/>
        <v>998560</v>
      </c>
      <c r="M1209" s="32"/>
      <c r="N1209" s="32"/>
      <c r="O1209" s="32"/>
      <c r="P1209" s="34"/>
      <c r="Q1209" s="34"/>
      <c r="R1209" s="34"/>
      <c r="S1209" s="35">
        <v>46021</v>
      </c>
      <c r="T1209" s="34"/>
      <c r="U1209" s="36"/>
      <c r="V1209" s="34"/>
      <c r="W1209" s="37"/>
    </row>
    <row r="1210" spans="1:23" s="29" customFormat="1" ht="30" customHeight="1" x14ac:dyDescent="0.2">
      <c r="A1210" s="24">
        <f t="shared" si="153"/>
        <v>1206</v>
      </c>
      <c r="B1210" s="24">
        <v>2024</v>
      </c>
      <c r="C1210" s="38" t="s">
        <v>895</v>
      </c>
      <c r="D1210" s="30" t="s">
        <v>1332</v>
      </c>
      <c r="E1210" s="30" t="s">
        <v>1335</v>
      </c>
      <c r="F1210" s="18" t="s">
        <v>1336</v>
      </c>
      <c r="G1210" s="24" t="s">
        <v>25</v>
      </c>
      <c r="H1210" s="25" t="s">
        <v>96</v>
      </c>
      <c r="I1210" s="31">
        <v>5528572.6100000003</v>
      </c>
      <c r="J1210" s="54">
        <v>4446766.8</v>
      </c>
      <c r="K1210" s="55">
        <v>1629550.7999999998</v>
      </c>
      <c r="L1210" s="33">
        <v>2817216</v>
      </c>
      <c r="M1210" s="33">
        <v>2817216</v>
      </c>
      <c r="N1210" s="32">
        <f t="shared" si="154"/>
        <v>95160.809519999995</v>
      </c>
      <c r="O1210" s="32"/>
      <c r="P1210" s="34"/>
      <c r="Q1210" s="34"/>
      <c r="R1210" s="34"/>
      <c r="S1210" s="35">
        <v>46021</v>
      </c>
      <c r="T1210" s="34"/>
      <c r="U1210" s="36"/>
      <c r="V1210" s="34"/>
    </row>
    <row r="1211" spans="1:23" s="29" customFormat="1" ht="30" customHeight="1" x14ac:dyDescent="0.2">
      <c r="A1211" s="24">
        <f t="shared" si="153"/>
        <v>1207</v>
      </c>
      <c r="B1211" s="24">
        <v>2024</v>
      </c>
      <c r="C1211" s="38" t="s">
        <v>895</v>
      </c>
      <c r="D1211" s="30" t="s">
        <v>1332</v>
      </c>
      <c r="E1211" s="30" t="s">
        <v>1335</v>
      </c>
      <c r="F1211" s="18" t="s">
        <v>1336</v>
      </c>
      <c r="G1211" s="24" t="s">
        <v>25</v>
      </c>
      <c r="H1211" s="25" t="s">
        <v>78</v>
      </c>
      <c r="I1211" s="31">
        <v>12614609.98</v>
      </c>
      <c r="J1211" s="54">
        <v>8448904.4399999995</v>
      </c>
      <c r="K1211" s="55">
        <v>3189371.55</v>
      </c>
      <c r="L1211" s="33">
        <v>5259532.8899999997</v>
      </c>
      <c r="M1211" s="33">
        <v>5259532.8899999997</v>
      </c>
      <c r="N1211" s="32">
        <f t="shared" si="154"/>
        <v>180806.55501599997</v>
      </c>
      <c r="O1211" s="32"/>
      <c r="P1211" s="34"/>
      <c r="Q1211" s="34"/>
      <c r="R1211" s="34"/>
      <c r="S1211" s="35">
        <v>46021</v>
      </c>
      <c r="T1211" s="34"/>
      <c r="U1211" s="36"/>
      <c r="V1211" s="34"/>
      <c r="W1211" s="37"/>
    </row>
    <row r="1212" spans="1:23" s="29" customFormat="1" ht="30" customHeight="1" x14ac:dyDescent="0.2">
      <c r="A1212" s="24">
        <f t="shared" si="153"/>
        <v>1208</v>
      </c>
      <c r="B1212" s="24">
        <v>2024</v>
      </c>
      <c r="C1212" s="38" t="s">
        <v>895</v>
      </c>
      <c r="D1212" s="30" t="s">
        <v>1332</v>
      </c>
      <c r="E1212" s="30" t="s">
        <v>1335</v>
      </c>
      <c r="F1212" s="18" t="s">
        <v>1336</v>
      </c>
      <c r="G1212" s="24" t="s">
        <v>25</v>
      </c>
      <c r="H1212" s="25" t="s">
        <v>37</v>
      </c>
      <c r="I1212" s="31">
        <v>9012040</v>
      </c>
      <c r="J1212" s="54">
        <v>6573243.5300000003</v>
      </c>
      <c r="K1212" s="55">
        <v>2387174.7500000005</v>
      </c>
      <c r="L1212" s="33">
        <v>4186068.78</v>
      </c>
      <c r="M1212" s="33">
        <v>4186068.78</v>
      </c>
      <c r="N1212" s="32">
        <f t="shared" si="154"/>
        <v>140667.41154199999</v>
      </c>
      <c r="O1212" s="32"/>
      <c r="P1212" s="34"/>
      <c r="Q1212" s="34"/>
      <c r="R1212" s="34"/>
      <c r="S1212" s="35">
        <v>46021</v>
      </c>
      <c r="T1212" s="34"/>
      <c r="U1212" s="36"/>
      <c r="V1212" s="34"/>
      <c r="W1212" s="37"/>
    </row>
    <row r="1213" spans="1:23" s="29" customFormat="1" ht="30" customHeight="1" x14ac:dyDescent="0.2">
      <c r="A1213" s="24">
        <f t="shared" si="153"/>
        <v>1209</v>
      </c>
      <c r="B1213" s="24">
        <v>2024</v>
      </c>
      <c r="C1213" s="38" t="s">
        <v>895</v>
      </c>
      <c r="D1213" s="30" t="s">
        <v>1332</v>
      </c>
      <c r="E1213" s="30" t="s">
        <v>1335</v>
      </c>
      <c r="F1213" s="18" t="s">
        <v>1336</v>
      </c>
      <c r="G1213" s="24" t="s">
        <v>25</v>
      </c>
      <c r="H1213" s="25" t="s">
        <v>31</v>
      </c>
      <c r="I1213" s="31">
        <v>941792</v>
      </c>
      <c r="J1213" s="42">
        <v>985164</v>
      </c>
      <c r="K1213" s="27">
        <v>985164</v>
      </c>
      <c r="L1213" s="32">
        <f t="shared" si="152"/>
        <v>941792</v>
      </c>
      <c r="M1213" s="32"/>
      <c r="N1213" s="32"/>
      <c r="O1213" s="32"/>
      <c r="P1213" s="34"/>
      <c r="Q1213" s="34"/>
      <c r="R1213" s="34"/>
      <c r="S1213" s="35">
        <v>46021</v>
      </c>
      <c r="T1213" s="34"/>
      <c r="U1213" s="36"/>
      <c r="V1213" s="34"/>
      <c r="W1213" s="37"/>
    </row>
    <row r="1214" spans="1:23" s="29" customFormat="1" ht="30" customHeight="1" x14ac:dyDescent="0.2">
      <c r="A1214" s="24">
        <f t="shared" si="153"/>
        <v>1210</v>
      </c>
      <c r="B1214" s="24">
        <v>2024</v>
      </c>
      <c r="C1214" s="38" t="s">
        <v>895</v>
      </c>
      <c r="D1214" s="30" t="s">
        <v>1332</v>
      </c>
      <c r="E1214" s="30" t="s">
        <v>1335</v>
      </c>
      <c r="F1214" s="18" t="s">
        <v>1336</v>
      </c>
      <c r="G1214" s="24" t="s">
        <v>25</v>
      </c>
      <c r="H1214" s="25" t="s">
        <v>42</v>
      </c>
      <c r="I1214" s="31">
        <v>247840</v>
      </c>
      <c r="J1214" s="42">
        <v>985164</v>
      </c>
      <c r="K1214" s="27">
        <v>985164</v>
      </c>
      <c r="L1214" s="32">
        <f t="shared" si="152"/>
        <v>247840</v>
      </c>
      <c r="M1214" s="32"/>
      <c r="N1214" s="32"/>
      <c r="O1214" s="32"/>
      <c r="P1214" s="34"/>
      <c r="Q1214" s="34"/>
      <c r="R1214" s="34"/>
      <c r="S1214" s="35">
        <v>46021</v>
      </c>
      <c r="T1214" s="34"/>
      <c r="U1214" s="36"/>
      <c r="V1214" s="34"/>
      <c r="W1214" s="37"/>
    </row>
    <row r="1215" spans="1:23" s="29" customFormat="1" ht="30" customHeight="1" x14ac:dyDescent="0.2">
      <c r="A1215" s="24">
        <f t="shared" si="153"/>
        <v>1211</v>
      </c>
      <c r="B1215" s="24">
        <v>2024</v>
      </c>
      <c r="C1215" s="38" t="s">
        <v>895</v>
      </c>
      <c r="D1215" s="30" t="s">
        <v>1332</v>
      </c>
      <c r="E1215" s="30" t="s">
        <v>1337</v>
      </c>
      <c r="F1215" s="18" t="s">
        <v>1338</v>
      </c>
      <c r="G1215" s="24" t="s">
        <v>25</v>
      </c>
      <c r="H1215" s="25" t="s">
        <v>129</v>
      </c>
      <c r="I1215" s="31">
        <v>1109710</v>
      </c>
      <c r="J1215" s="42">
        <v>1163190</v>
      </c>
      <c r="K1215" s="27">
        <v>1163190</v>
      </c>
      <c r="L1215" s="32">
        <f t="shared" si="152"/>
        <v>1109710</v>
      </c>
      <c r="M1215" s="32"/>
      <c r="N1215" s="32"/>
      <c r="O1215" s="32"/>
      <c r="P1215" s="34"/>
      <c r="Q1215" s="34"/>
      <c r="R1215" s="34"/>
      <c r="S1215" s="35">
        <v>46021</v>
      </c>
      <c r="T1215" s="34"/>
      <c r="U1215" s="36"/>
      <c r="V1215" s="34"/>
      <c r="W1215" s="37"/>
    </row>
    <row r="1216" spans="1:23" s="29" customFormat="1" ht="30" customHeight="1" x14ac:dyDescent="0.2">
      <c r="A1216" s="24">
        <f t="shared" si="153"/>
        <v>1212</v>
      </c>
      <c r="B1216" s="24">
        <v>2025</v>
      </c>
      <c r="C1216" s="38" t="s">
        <v>895</v>
      </c>
      <c r="D1216" s="30" t="s">
        <v>1332</v>
      </c>
      <c r="E1216" s="38" t="s">
        <v>1339</v>
      </c>
      <c r="F1216" s="18" t="s">
        <v>1340</v>
      </c>
      <c r="G1216" s="39" t="s">
        <v>25</v>
      </c>
      <c r="H1216" s="18" t="s">
        <v>34</v>
      </c>
      <c r="I1216" s="31">
        <v>1524180</v>
      </c>
      <c r="J1216" s="43">
        <v>1681999.69</v>
      </c>
      <c r="K1216" s="44">
        <v>1681999.69</v>
      </c>
      <c r="L1216" s="32">
        <f t="shared" si="152"/>
        <v>1524180</v>
      </c>
      <c r="M1216" s="43"/>
      <c r="N1216" s="43"/>
      <c r="O1216" s="32"/>
      <c r="P1216" s="42">
        <f t="shared" si="149"/>
        <v>609672</v>
      </c>
      <c r="Q1216" s="34"/>
      <c r="R1216" s="34"/>
      <c r="S1216" s="35">
        <v>46021</v>
      </c>
      <c r="T1216" s="42"/>
      <c r="U1216" s="36"/>
      <c r="V1216" s="34"/>
      <c r="W1216" s="37"/>
    </row>
    <row r="1217" spans="1:23" s="29" customFormat="1" ht="30" customHeight="1" x14ac:dyDescent="0.2">
      <c r="A1217" s="24">
        <f t="shared" si="153"/>
        <v>1213</v>
      </c>
      <c r="B1217" s="24">
        <v>2023</v>
      </c>
      <c r="C1217" s="38" t="s">
        <v>895</v>
      </c>
      <c r="D1217" s="30" t="s">
        <v>1332</v>
      </c>
      <c r="E1217" s="30" t="s">
        <v>1341</v>
      </c>
      <c r="F1217" s="18" t="s">
        <v>1342</v>
      </c>
      <c r="G1217" s="24" t="s">
        <v>173</v>
      </c>
      <c r="H1217" s="25" t="s">
        <v>31</v>
      </c>
      <c r="I1217" s="31">
        <v>130000</v>
      </c>
      <c r="J1217" s="32">
        <f>IF(P1217&gt;0,P1217,L1217)</f>
        <v>130000</v>
      </c>
      <c r="K1217" s="32">
        <f t="shared" si="151"/>
        <v>130000</v>
      </c>
      <c r="L1217" s="32">
        <f t="shared" si="152"/>
        <v>130000</v>
      </c>
      <c r="M1217" s="32"/>
      <c r="N1217" s="32"/>
      <c r="O1217" s="32"/>
      <c r="P1217" s="34"/>
      <c r="Q1217" s="34"/>
      <c r="R1217" s="34"/>
      <c r="S1217" s="35">
        <v>45290</v>
      </c>
      <c r="T1217" s="34"/>
      <c r="U1217" s="36"/>
      <c r="V1217" s="34"/>
      <c r="W1217" s="37"/>
    </row>
    <row r="1218" spans="1:23" s="29" customFormat="1" ht="30" customHeight="1" x14ac:dyDescent="0.2">
      <c r="A1218" s="24">
        <f t="shared" si="153"/>
        <v>1214</v>
      </c>
      <c r="B1218" s="24">
        <v>2025</v>
      </c>
      <c r="C1218" s="38" t="s">
        <v>895</v>
      </c>
      <c r="D1218" s="30" t="s">
        <v>1343</v>
      </c>
      <c r="E1218" s="38" t="s">
        <v>1344</v>
      </c>
      <c r="F1218" s="18" t="s">
        <v>1345</v>
      </c>
      <c r="G1218" s="39" t="s">
        <v>25</v>
      </c>
      <c r="H1218" s="18" t="s">
        <v>319</v>
      </c>
      <c r="I1218" s="31">
        <v>1030709</v>
      </c>
      <c r="J1218" s="43">
        <v>1137432.73</v>
      </c>
      <c r="K1218" s="44">
        <v>1137432.73</v>
      </c>
      <c r="L1218" s="32">
        <f t="shared" si="152"/>
        <v>1030709</v>
      </c>
      <c r="M1218" s="43"/>
      <c r="N1218" s="43"/>
      <c r="O1218" s="32"/>
      <c r="P1218" s="42">
        <f t="shared" si="149"/>
        <v>412283.6</v>
      </c>
      <c r="Q1218" s="34"/>
      <c r="R1218" s="34"/>
      <c r="S1218" s="35">
        <v>46021</v>
      </c>
      <c r="T1218" s="42"/>
      <c r="U1218" s="36"/>
      <c r="V1218" s="34"/>
      <c r="W1218" s="37"/>
    </row>
    <row r="1219" spans="1:23" s="29" customFormat="1" ht="30" customHeight="1" x14ac:dyDescent="0.2">
      <c r="A1219" s="24">
        <f t="shared" si="153"/>
        <v>1215</v>
      </c>
      <c r="B1219" s="24">
        <v>2025</v>
      </c>
      <c r="C1219" s="30" t="s">
        <v>1346</v>
      </c>
      <c r="D1219" s="30" t="s">
        <v>1347</v>
      </c>
      <c r="E1219" s="38" t="s">
        <v>1348</v>
      </c>
      <c r="F1219" s="18" t="s">
        <v>1349</v>
      </c>
      <c r="G1219" s="39" t="s">
        <v>25</v>
      </c>
      <c r="H1219" s="18" t="s">
        <v>34</v>
      </c>
      <c r="I1219" s="31">
        <v>308142</v>
      </c>
      <c r="J1219" s="43">
        <v>340048.26</v>
      </c>
      <c r="K1219" s="44">
        <v>340048.26</v>
      </c>
      <c r="L1219" s="32">
        <f t="shared" si="152"/>
        <v>308142</v>
      </c>
      <c r="M1219" s="43"/>
      <c r="N1219" s="43"/>
      <c r="O1219" s="32"/>
      <c r="P1219" s="42">
        <f t="shared" si="149"/>
        <v>123256.8</v>
      </c>
      <c r="Q1219" s="34"/>
      <c r="R1219" s="34"/>
      <c r="S1219" s="35">
        <v>46021</v>
      </c>
      <c r="T1219" s="42"/>
      <c r="U1219" s="36"/>
      <c r="V1219" s="34"/>
      <c r="W1219" s="37"/>
    </row>
    <row r="1220" spans="1:23" s="29" customFormat="1" ht="30" customHeight="1" x14ac:dyDescent="0.2">
      <c r="A1220" s="24">
        <f t="shared" si="153"/>
        <v>1216</v>
      </c>
      <c r="B1220" s="24">
        <v>2025</v>
      </c>
      <c r="C1220" s="30" t="s">
        <v>1346</v>
      </c>
      <c r="D1220" s="30" t="s">
        <v>1347</v>
      </c>
      <c r="E1220" s="38" t="s">
        <v>1350</v>
      </c>
      <c r="F1220" s="18" t="s">
        <v>1351</v>
      </c>
      <c r="G1220" s="39" t="s">
        <v>25</v>
      </c>
      <c r="H1220" s="18" t="s">
        <v>34</v>
      </c>
      <c r="I1220" s="31">
        <v>335704</v>
      </c>
      <c r="J1220" s="43">
        <v>370464.13</v>
      </c>
      <c r="K1220" s="44">
        <v>370464.13</v>
      </c>
      <c r="L1220" s="32">
        <f t="shared" si="152"/>
        <v>335704</v>
      </c>
      <c r="M1220" s="43"/>
      <c r="N1220" s="43"/>
      <c r="O1220" s="32"/>
      <c r="P1220" s="42">
        <f t="shared" si="149"/>
        <v>134281.60000000001</v>
      </c>
      <c r="Q1220" s="34"/>
      <c r="R1220" s="34"/>
      <c r="S1220" s="35">
        <v>46021</v>
      </c>
      <c r="T1220" s="42"/>
      <c r="U1220" s="36"/>
      <c r="V1220" s="34"/>
      <c r="W1220" s="37"/>
    </row>
    <row r="1221" spans="1:23" s="29" customFormat="1" ht="30" customHeight="1" x14ac:dyDescent="0.2">
      <c r="A1221" s="24">
        <f t="shared" si="153"/>
        <v>1217</v>
      </c>
      <c r="B1221" s="24">
        <v>2025</v>
      </c>
      <c r="C1221" s="30" t="s">
        <v>1346</v>
      </c>
      <c r="D1221" s="30" t="s">
        <v>1347</v>
      </c>
      <c r="E1221" s="57" t="s">
        <v>1352</v>
      </c>
      <c r="F1221" s="56" t="s">
        <v>1353</v>
      </c>
      <c r="G1221" s="24" t="s">
        <v>25</v>
      </c>
      <c r="H1221" s="18" t="s">
        <v>129</v>
      </c>
      <c r="I1221" s="31">
        <v>171644</v>
      </c>
      <c r="J1221" s="43">
        <v>189416.71</v>
      </c>
      <c r="K1221" s="44">
        <v>189416.71</v>
      </c>
      <c r="L1221" s="32">
        <f t="shared" si="152"/>
        <v>171644</v>
      </c>
      <c r="M1221" s="43"/>
      <c r="N1221" s="43"/>
      <c r="O1221" s="32"/>
      <c r="P1221" s="42">
        <f t="shared" si="149"/>
        <v>68657.600000000006</v>
      </c>
      <c r="Q1221" s="34"/>
      <c r="R1221" s="34"/>
      <c r="S1221" s="35">
        <v>46021</v>
      </c>
      <c r="T1221" s="42"/>
      <c r="U1221" s="36"/>
      <c r="V1221" s="34"/>
      <c r="W1221" s="37"/>
    </row>
    <row r="1222" spans="1:23" s="29" customFormat="1" ht="30" customHeight="1" x14ac:dyDescent="0.2">
      <c r="A1222" s="24">
        <f t="shared" si="153"/>
        <v>1218</v>
      </c>
      <c r="B1222" s="24">
        <v>2025</v>
      </c>
      <c r="C1222" s="30" t="s">
        <v>1346</v>
      </c>
      <c r="D1222" s="30" t="s">
        <v>1347</v>
      </c>
      <c r="E1222" s="57" t="s">
        <v>1352</v>
      </c>
      <c r="F1222" s="56" t="s">
        <v>1353</v>
      </c>
      <c r="G1222" s="24" t="s">
        <v>25</v>
      </c>
      <c r="H1222" s="18" t="s">
        <v>264</v>
      </c>
      <c r="I1222" s="31">
        <v>231616</v>
      </c>
      <c r="J1222" s="43">
        <v>255598.45</v>
      </c>
      <c r="K1222" s="44">
        <v>255598.45</v>
      </c>
      <c r="L1222" s="32">
        <f t="shared" si="152"/>
        <v>231616</v>
      </c>
      <c r="M1222" s="43"/>
      <c r="N1222" s="43"/>
      <c r="O1222" s="32"/>
      <c r="P1222" s="42">
        <f t="shared" si="149"/>
        <v>92646.399999999994</v>
      </c>
      <c r="Q1222" s="34"/>
      <c r="R1222" s="34"/>
      <c r="S1222" s="35">
        <v>46021</v>
      </c>
      <c r="T1222" s="42"/>
      <c r="U1222" s="36"/>
      <c r="V1222" s="34"/>
      <c r="W1222" s="37"/>
    </row>
    <row r="1223" spans="1:23" s="29" customFormat="1" ht="30" customHeight="1" x14ac:dyDescent="0.2">
      <c r="A1223" s="24">
        <f t="shared" si="153"/>
        <v>1219</v>
      </c>
      <c r="B1223" s="24">
        <v>2025</v>
      </c>
      <c r="C1223" s="30" t="s">
        <v>1346</v>
      </c>
      <c r="D1223" s="30" t="s">
        <v>1347</v>
      </c>
      <c r="E1223" s="38" t="s">
        <v>1354</v>
      </c>
      <c r="F1223" s="18" t="s">
        <v>1355</v>
      </c>
      <c r="G1223" s="39" t="s">
        <v>25</v>
      </c>
      <c r="H1223" s="18" t="s">
        <v>34</v>
      </c>
      <c r="I1223" s="31">
        <v>417924</v>
      </c>
      <c r="J1223" s="43">
        <v>461197.52</v>
      </c>
      <c r="K1223" s="44">
        <v>461197.52</v>
      </c>
      <c r="L1223" s="32">
        <f t="shared" si="152"/>
        <v>417924</v>
      </c>
      <c r="M1223" s="43"/>
      <c r="N1223" s="43"/>
      <c r="O1223" s="32"/>
      <c r="P1223" s="42">
        <f t="shared" ref="P1223:P1284" si="155">L1223/2.5</f>
        <v>167169.60000000001</v>
      </c>
      <c r="Q1223" s="34"/>
      <c r="R1223" s="34"/>
      <c r="S1223" s="35">
        <v>46021</v>
      </c>
      <c r="T1223" s="42"/>
      <c r="U1223" s="36"/>
      <c r="V1223" s="34"/>
      <c r="W1223" s="37"/>
    </row>
    <row r="1224" spans="1:23" s="29" customFormat="1" ht="30" customHeight="1" x14ac:dyDescent="0.2">
      <c r="A1224" s="24">
        <f t="shared" si="153"/>
        <v>1220</v>
      </c>
      <c r="B1224" s="24">
        <v>2025</v>
      </c>
      <c r="C1224" s="30" t="s">
        <v>1346</v>
      </c>
      <c r="D1224" s="30" t="s">
        <v>1347</v>
      </c>
      <c r="E1224" s="38" t="s">
        <v>1356</v>
      </c>
      <c r="F1224" s="18" t="s">
        <v>1357</v>
      </c>
      <c r="G1224" s="39" t="s">
        <v>25</v>
      </c>
      <c r="H1224" s="18" t="s">
        <v>70</v>
      </c>
      <c r="I1224" s="31">
        <v>1007288</v>
      </c>
      <c r="J1224" s="43">
        <v>1111586.6299999999</v>
      </c>
      <c r="K1224" s="44">
        <v>1111586.6299999999</v>
      </c>
      <c r="L1224" s="32">
        <f t="shared" si="152"/>
        <v>1007288</v>
      </c>
      <c r="M1224" s="43"/>
      <c r="N1224" s="43"/>
      <c r="O1224" s="32"/>
      <c r="P1224" s="42">
        <f t="shared" si="155"/>
        <v>402915.2</v>
      </c>
      <c r="Q1224" s="34"/>
      <c r="R1224" s="34"/>
      <c r="S1224" s="35">
        <v>46021</v>
      </c>
      <c r="T1224" s="42"/>
      <c r="U1224" s="36"/>
      <c r="V1224" s="34"/>
      <c r="W1224" s="37"/>
    </row>
    <row r="1225" spans="1:23" s="29" customFormat="1" ht="30" customHeight="1" x14ac:dyDescent="0.2">
      <c r="A1225" s="24">
        <f t="shared" si="153"/>
        <v>1221</v>
      </c>
      <c r="B1225" s="24">
        <v>2025</v>
      </c>
      <c r="C1225" s="30" t="s">
        <v>1346</v>
      </c>
      <c r="D1225" s="30" t="s">
        <v>1347</v>
      </c>
      <c r="E1225" s="38" t="s">
        <v>1356</v>
      </c>
      <c r="F1225" s="18" t="s">
        <v>1357</v>
      </c>
      <c r="G1225" s="39" t="s">
        <v>25</v>
      </c>
      <c r="H1225" s="18" t="s">
        <v>71</v>
      </c>
      <c r="I1225" s="31">
        <v>995152</v>
      </c>
      <c r="J1225" s="43">
        <v>1098194.02</v>
      </c>
      <c r="K1225" s="44">
        <v>1098194.02</v>
      </c>
      <c r="L1225" s="32">
        <f t="shared" si="152"/>
        <v>995152</v>
      </c>
      <c r="M1225" s="43"/>
      <c r="N1225" s="43"/>
      <c r="O1225" s="32"/>
      <c r="P1225" s="42">
        <f t="shared" si="155"/>
        <v>398060.79999999999</v>
      </c>
      <c r="Q1225" s="34"/>
      <c r="R1225" s="34"/>
      <c r="S1225" s="35">
        <v>46021</v>
      </c>
      <c r="T1225" s="42"/>
      <c r="U1225" s="36"/>
      <c r="V1225" s="34"/>
      <c r="W1225" s="37"/>
    </row>
    <row r="1226" spans="1:23" s="29" customFormat="1" ht="30" customHeight="1" x14ac:dyDescent="0.2">
      <c r="A1226" s="24">
        <f t="shared" si="153"/>
        <v>1222</v>
      </c>
      <c r="B1226" s="24">
        <v>2025</v>
      </c>
      <c r="C1226" s="30" t="s">
        <v>1346</v>
      </c>
      <c r="D1226" s="30" t="s">
        <v>1347</v>
      </c>
      <c r="E1226" s="38" t="s">
        <v>1356</v>
      </c>
      <c r="F1226" s="18" t="s">
        <v>1357</v>
      </c>
      <c r="G1226" s="39" t="s">
        <v>25</v>
      </c>
      <c r="H1226" s="18" t="s">
        <v>129</v>
      </c>
      <c r="I1226" s="31">
        <v>1007288</v>
      </c>
      <c r="J1226" s="43">
        <v>1111586.6299999999</v>
      </c>
      <c r="K1226" s="44">
        <v>1111586.6299999999</v>
      </c>
      <c r="L1226" s="32">
        <f t="shared" si="152"/>
        <v>1007288</v>
      </c>
      <c r="M1226" s="43"/>
      <c r="N1226" s="43"/>
      <c r="O1226" s="32"/>
      <c r="P1226" s="42">
        <f t="shared" si="155"/>
        <v>402915.2</v>
      </c>
      <c r="Q1226" s="34"/>
      <c r="R1226" s="34"/>
      <c r="S1226" s="35">
        <v>46021</v>
      </c>
      <c r="T1226" s="42"/>
      <c r="U1226" s="36"/>
      <c r="V1226" s="34"/>
      <c r="W1226" s="37"/>
    </row>
    <row r="1227" spans="1:23" s="29" customFormat="1" ht="30" customHeight="1" x14ac:dyDescent="0.2">
      <c r="A1227" s="24">
        <f t="shared" si="153"/>
        <v>1223</v>
      </c>
      <c r="B1227" s="24">
        <v>2025</v>
      </c>
      <c r="C1227" s="30" t="s">
        <v>1346</v>
      </c>
      <c r="D1227" s="30" t="s">
        <v>1347</v>
      </c>
      <c r="E1227" s="38" t="s">
        <v>1358</v>
      </c>
      <c r="F1227" s="18" t="s">
        <v>1359</v>
      </c>
      <c r="G1227" s="39" t="s">
        <v>25</v>
      </c>
      <c r="H1227" s="18" t="s">
        <v>70</v>
      </c>
      <c r="I1227" s="31">
        <v>1042812</v>
      </c>
      <c r="J1227" s="43">
        <v>1150788.93</v>
      </c>
      <c r="K1227" s="44">
        <v>1150788.93</v>
      </c>
      <c r="L1227" s="32">
        <f t="shared" si="152"/>
        <v>1042812</v>
      </c>
      <c r="M1227" s="43"/>
      <c r="N1227" s="43"/>
      <c r="O1227" s="32"/>
      <c r="P1227" s="42">
        <f t="shared" si="155"/>
        <v>417124.8</v>
      </c>
      <c r="Q1227" s="34"/>
      <c r="R1227" s="34"/>
      <c r="S1227" s="35">
        <v>46021</v>
      </c>
      <c r="T1227" s="42"/>
      <c r="U1227" s="36"/>
      <c r="V1227" s="34"/>
      <c r="W1227" s="37"/>
    </row>
    <row r="1228" spans="1:23" s="29" customFormat="1" ht="30" customHeight="1" x14ac:dyDescent="0.2">
      <c r="A1228" s="24">
        <f t="shared" si="153"/>
        <v>1224</v>
      </c>
      <c r="B1228" s="24">
        <v>2025</v>
      </c>
      <c r="C1228" s="30" t="s">
        <v>1346</v>
      </c>
      <c r="D1228" s="30" t="s">
        <v>1347</v>
      </c>
      <c r="E1228" s="38" t="s">
        <v>1358</v>
      </c>
      <c r="F1228" s="18" t="s">
        <v>1359</v>
      </c>
      <c r="G1228" s="39" t="s">
        <v>25</v>
      </c>
      <c r="H1228" s="18" t="s">
        <v>71</v>
      </c>
      <c r="I1228" s="31">
        <v>1030248</v>
      </c>
      <c r="J1228" s="43">
        <v>1136924</v>
      </c>
      <c r="K1228" s="44">
        <v>1136924</v>
      </c>
      <c r="L1228" s="32">
        <f t="shared" si="152"/>
        <v>1030248</v>
      </c>
      <c r="M1228" s="43"/>
      <c r="N1228" s="43"/>
      <c r="O1228" s="32"/>
      <c r="P1228" s="42">
        <f t="shared" si="155"/>
        <v>412099.2</v>
      </c>
      <c r="Q1228" s="34"/>
      <c r="R1228" s="34"/>
      <c r="S1228" s="35">
        <v>46021</v>
      </c>
      <c r="T1228" s="42"/>
      <c r="U1228" s="36"/>
      <c r="V1228" s="34"/>
      <c r="W1228" s="37"/>
    </row>
    <row r="1229" spans="1:23" s="29" customFormat="1" ht="30" customHeight="1" x14ac:dyDescent="0.2">
      <c r="A1229" s="24">
        <f t="shared" si="153"/>
        <v>1225</v>
      </c>
      <c r="B1229" s="24">
        <v>2025</v>
      </c>
      <c r="C1229" s="30" t="s">
        <v>1346</v>
      </c>
      <c r="D1229" s="30" t="s">
        <v>1347</v>
      </c>
      <c r="E1229" s="38" t="s">
        <v>1358</v>
      </c>
      <c r="F1229" s="18" t="s">
        <v>1359</v>
      </c>
      <c r="G1229" s="39" t="s">
        <v>25</v>
      </c>
      <c r="H1229" s="18" t="s">
        <v>129</v>
      </c>
      <c r="I1229" s="31">
        <v>1042812</v>
      </c>
      <c r="J1229" s="43">
        <v>1150788.93</v>
      </c>
      <c r="K1229" s="44">
        <v>1150788.93</v>
      </c>
      <c r="L1229" s="32">
        <f t="shared" si="152"/>
        <v>1042812</v>
      </c>
      <c r="M1229" s="43"/>
      <c r="N1229" s="43"/>
      <c r="O1229" s="32"/>
      <c r="P1229" s="42">
        <f t="shared" si="155"/>
        <v>417124.8</v>
      </c>
      <c r="Q1229" s="34"/>
      <c r="R1229" s="34"/>
      <c r="S1229" s="35">
        <v>46021</v>
      </c>
      <c r="T1229" s="42"/>
      <c r="U1229" s="36"/>
      <c r="V1229" s="34"/>
      <c r="W1229" s="37"/>
    </row>
    <row r="1230" spans="1:23" s="29" customFormat="1" ht="30" customHeight="1" x14ac:dyDescent="0.2">
      <c r="A1230" s="24">
        <f t="shared" si="153"/>
        <v>1226</v>
      </c>
      <c r="B1230" s="24">
        <v>2025</v>
      </c>
      <c r="C1230" s="30" t="s">
        <v>1346</v>
      </c>
      <c r="D1230" s="30" t="s">
        <v>1347</v>
      </c>
      <c r="E1230" s="38" t="s">
        <v>1360</v>
      </c>
      <c r="F1230" s="18" t="s">
        <v>1361</v>
      </c>
      <c r="G1230" s="39" t="s">
        <v>25</v>
      </c>
      <c r="H1230" s="18" t="s">
        <v>96</v>
      </c>
      <c r="I1230" s="31">
        <v>3028934.3106648</v>
      </c>
      <c r="J1230" s="43">
        <v>3342562.28</v>
      </c>
      <c r="K1230" s="44">
        <f>J1230-M1230</f>
        <v>1665608.7899999998</v>
      </c>
      <c r="L1230" s="32">
        <f t="shared" si="152"/>
        <v>3028934.3106648</v>
      </c>
      <c r="M1230" s="62">
        <v>1676953.49</v>
      </c>
      <c r="N1230" s="43">
        <f t="shared" si="154"/>
        <v>71530.832791999987</v>
      </c>
      <c r="O1230" s="32"/>
      <c r="P1230" s="42">
        <f t="shared" si="155"/>
        <v>1211573.72426592</v>
      </c>
      <c r="Q1230" s="34"/>
      <c r="R1230" s="34"/>
      <c r="S1230" s="35">
        <v>46021</v>
      </c>
      <c r="T1230" s="42"/>
      <c r="U1230" s="36"/>
      <c r="V1230" s="34"/>
      <c r="W1230" s="37"/>
    </row>
    <row r="1231" spans="1:23" s="29" customFormat="1" ht="30" customHeight="1" x14ac:dyDescent="0.2">
      <c r="A1231" s="24">
        <f t="shared" si="153"/>
        <v>1227</v>
      </c>
      <c r="B1231" s="24">
        <v>2025</v>
      </c>
      <c r="C1231" s="30" t="s">
        <v>1346</v>
      </c>
      <c r="D1231" s="30" t="s">
        <v>1347</v>
      </c>
      <c r="E1231" s="30" t="s">
        <v>1362</v>
      </c>
      <c r="F1231" s="18" t="s">
        <v>1363</v>
      </c>
      <c r="G1231" s="24" t="s">
        <v>25</v>
      </c>
      <c r="H1231" s="25" t="s">
        <v>34</v>
      </c>
      <c r="I1231" s="31">
        <v>285000</v>
      </c>
      <c r="J1231" s="43">
        <v>314510.03999999998</v>
      </c>
      <c r="K1231" s="44">
        <v>314510.03999999998</v>
      </c>
      <c r="L1231" s="32">
        <f t="shared" si="152"/>
        <v>285000</v>
      </c>
      <c r="M1231" s="43"/>
      <c r="N1231" s="43"/>
      <c r="O1231" s="32"/>
      <c r="P1231" s="42">
        <f t="shared" si="155"/>
        <v>114000</v>
      </c>
      <c r="Q1231" s="34"/>
      <c r="R1231" s="34"/>
      <c r="S1231" s="35">
        <v>46021</v>
      </c>
      <c r="T1231" s="42"/>
      <c r="U1231" s="36"/>
      <c r="V1231" s="34"/>
      <c r="W1231" s="37"/>
    </row>
    <row r="1232" spans="1:23" s="29" customFormat="1" ht="30" customHeight="1" x14ac:dyDescent="0.2">
      <c r="A1232" s="24">
        <f t="shared" si="153"/>
        <v>1228</v>
      </c>
      <c r="B1232" s="24">
        <v>2025</v>
      </c>
      <c r="C1232" s="30" t="s">
        <v>1346</v>
      </c>
      <c r="D1232" s="30" t="s">
        <v>1347</v>
      </c>
      <c r="E1232" s="38" t="s">
        <v>1364</v>
      </c>
      <c r="F1232" s="18" t="s">
        <v>1365</v>
      </c>
      <c r="G1232" s="39" t="s">
        <v>25</v>
      </c>
      <c r="H1232" s="18" t="s">
        <v>34</v>
      </c>
      <c r="I1232" s="31">
        <v>296032</v>
      </c>
      <c r="J1232" s="43">
        <v>326684.34000000003</v>
      </c>
      <c r="K1232" s="44">
        <v>326684.34000000003</v>
      </c>
      <c r="L1232" s="32">
        <f t="shared" si="152"/>
        <v>296032</v>
      </c>
      <c r="M1232" s="43"/>
      <c r="N1232" s="43"/>
      <c r="O1232" s="32"/>
      <c r="P1232" s="42">
        <f t="shared" si="155"/>
        <v>118412.8</v>
      </c>
      <c r="Q1232" s="34"/>
      <c r="R1232" s="34"/>
      <c r="S1232" s="35">
        <v>46021</v>
      </c>
      <c r="T1232" s="42"/>
      <c r="U1232" s="36"/>
      <c r="V1232" s="34"/>
      <c r="W1232" s="37"/>
    </row>
    <row r="1233" spans="1:23" s="29" customFormat="1" ht="30" customHeight="1" x14ac:dyDescent="0.2">
      <c r="A1233" s="24">
        <f t="shared" si="153"/>
        <v>1229</v>
      </c>
      <c r="B1233" s="24">
        <v>2025</v>
      </c>
      <c r="C1233" s="30" t="s">
        <v>1346</v>
      </c>
      <c r="D1233" s="30" t="s">
        <v>1347</v>
      </c>
      <c r="E1233" s="38" t="s">
        <v>1366</v>
      </c>
      <c r="F1233" s="18" t="s">
        <v>1367</v>
      </c>
      <c r="G1233" s="39" t="s">
        <v>25</v>
      </c>
      <c r="H1233" s="18" t="s">
        <v>34</v>
      </c>
      <c r="I1233" s="31">
        <v>399504</v>
      </c>
      <c r="J1233" s="43">
        <v>440870.24</v>
      </c>
      <c r="K1233" s="44">
        <v>440870.24</v>
      </c>
      <c r="L1233" s="32">
        <f t="shared" si="152"/>
        <v>399504</v>
      </c>
      <c r="M1233" s="43"/>
      <c r="N1233" s="43"/>
      <c r="O1233" s="32"/>
      <c r="P1233" s="42">
        <f t="shared" si="155"/>
        <v>159801.60000000001</v>
      </c>
      <c r="Q1233" s="34"/>
      <c r="R1233" s="34"/>
      <c r="S1233" s="35">
        <v>46021</v>
      </c>
      <c r="T1233" s="42"/>
      <c r="U1233" s="36"/>
      <c r="V1233" s="34"/>
      <c r="W1233" s="37"/>
    </row>
    <row r="1234" spans="1:23" s="29" customFormat="1" ht="30" customHeight="1" x14ac:dyDescent="0.2">
      <c r="A1234" s="24">
        <f t="shared" si="153"/>
        <v>1230</v>
      </c>
      <c r="B1234" s="24">
        <v>2025</v>
      </c>
      <c r="C1234" s="30" t="s">
        <v>1346</v>
      </c>
      <c r="D1234" s="30" t="s">
        <v>1347</v>
      </c>
      <c r="E1234" s="38" t="s">
        <v>1368</v>
      </c>
      <c r="F1234" s="18" t="s">
        <v>1369</v>
      </c>
      <c r="G1234" s="39" t="s">
        <v>25</v>
      </c>
      <c r="H1234" s="18" t="s">
        <v>34</v>
      </c>
      <c r="I1234" s="31">
        <v>442192</v>
      </c>
      <c r="J1234" s="43">
        <v>487978.33</v>
      </c>
      <c r="K1234" s="44">
        <v>487978.33</v>
      </c>
      <c r="L1234" s="32">
        <f t="shared" si="152"/>
        <v>442192</v>
      </c>
      <c r="M1234" s="43"/>
      <c r="N1234" s="43"/>
      <c r="O1234" s="32"/>
      <c r="P1234" s="42">
        <f t="shared" si="155"/>
        <v>176876.79999999999</v>
      </c>
      <c r="Q1234" s="34"/>
      <c r="R1234" s="34"/>
      <c r="S1234" s="35">
        <v>46021</v>
      </c>
      <c r="T1234" s="42"/>
      <c r="U1234" s="36"/>
      <c r="V1234" s="34"/>
      <c r="W1234" s="37"/>
    </row>
    <row r="1235" spans="1:23" s="29" customFormat="1" ht="30" customHeight="1" x14ac:dyDescent="0.2">
      <c r="A1235" s="24">
        <f t="shared" si="153"/>
        <v>1231</v>
      </c>
      <c r="B1235" s="24">
        <v>2025</v>
      </c>
      <c r="C1235" s="30" t="s">
        <v>1346</v>
      </c>
      <c r="D1235" s="30" t="s">
        <v>1347</v>
      </c>
      <c r="E1235" s="38" t="s">
        <v>1370</v>
      </c>
      <c r="F1235" s="18" t="s">
        <v>1371</v>
      </c>
      <c r="G1235" s="39" t="s">
        <v>25</v>
      </c>
      <c r="H1235" s="18" t="s">
        <v>96</v>
      </c>
      <c r="I1235" s="31">
        <v>3371220</v>
      </c>
      <c r="J1235" s="43">
        <v>3720289.6</v>
      </c>
      <c r="K1235" s="44">
        <f>J1235-M1235</f>
        <v>1606137.83</v>
      </c>
      <c r="L1235" s="32">
        <f t="shared" si="152"/>
        <v>3371220</v>
      </c>
      <c r="M1235" s="43">
        <v>2114151.77</v>
      </c>
      <c r="N1235" s="43">
        <f t="shared" si="154"/>
        <v>79614.197440000004</v>
      </c>
      <c r="O1235" s="32"/>
      <c r="P1235" s="42">
        <f t="shared" si="155"/>
        <v>1348488</v>
      </c>
      <c r="Q1235" s="34"/>
      <c r="R1235" s="34"/>
      <c r="S1235" s="35">
        <v>46021</v>
      </c>
      <c r="T1235" s="42"/>
      <c r="U1235" s="36"/>
      <c r="V1235" s="34"/>
      <c r="W1235" s="37"/>
    </row>
    <row r="1236" spans="1:23" s="29" customFormat="1" ht="30" customHeight="1" x14ac:dyDescent="0.2">
      <c r="A1236" s="24">
        <f t="shared" si="153"/>
        <v>1232</v>
      </c>
      <c r="B1236" s="24">
        <v>2025</v>
      </c>
      <c r="C1236" s="30" t="s">
        <v>1346</v>
      </c>
      <c r="D1236" s="30" t="s">
        <v>1347</v>
      </c>
      <c r="E1236" s="38" t="s">
        <v>1372</v>
      </c>
      <c r="F1236" s="18" t="s">
        <v>1373</v>
      </c>
      <c r="G1236" s="39" t="s">
        <v>25</v>
      </c>
      <c r="H1236" s="18" t="s">
        <v>34</v>
      </c>
      <c r="I1236" s="31">
        <v>338024</v>
      </c>
      <c r="J1236" s="43">
        <v>373024.36</v>
      </c>
      <c r="K1236" s="44">
        <v>373024.36</v>
      </c>
      <c r="L1236" s="32">
        <f t="shared" si="152"/>
        <v>338024</v>
      </c>
      <c r="M1236" s="43"/>
      <c r="N1236" s="43"/>
      <c r="O1236" s="32"/>
      <c r="P1236" s="42">
        <f t="shared" si="155"/>
        <v>135209.60000000001</v>
      </c>
      <c r="Q1236" s="34"/>
      <c r="R1236" s="34"/>
      <c r="S1236" s="35">
        <v>46021</v>
      </c>
      <c r="T1236" s="42"/>
      <c r="U1236" s="36"/>
      <c r="V1236" s="34"/>
      <c r="W1236" s="37"/>
    </row>
    <row r="1237" spans="1:23" s="29" customFormat="1" ht="30" customHeight="1" x14ac:dyDescent="0.2">
      <c r="A1237" s="24">
        <f t="shared" si="153"/>
        <v>1233</v>
      </c>
      <c r="B1237" s="24">
        <v>2025</v>
      </c>
      <c r="C1237" s="30" t="s">
        <v>1346</v>
      </c>
      <c r="D1237" s="30" t="s">
        <v>1347</v>
      </c>
      <c r="E1237" s="38" t="s">
        <v>1374</v>
      </c>
      <c r="F1237" s="18" t="s">
        <v>1375</v>
      </c>
      <c r="G1237" s="39" t="s">
        <v>25</v>
      </c>
      <c r="H1237" s="18" t="s">
        <v>34</v>
      </c>
      <c r="I1237" s="31">
        <v>220168</v>
      </c>
      <c r="J1237" s="43">
        <v>242965.08</v>
      </c>
      <c r="K1237" s="44">
        <v>242965.08</v>
      </c>
      <c r="L1237" s="32">
        <f t="shared" si="152"/>
        <v>220168</v>
      </c>
      <c r="M1237" s="43"/>
      <c r="N1237" s="43"/>
      <c r="O1237" s="32"/>
      <c r="P1237" s="42">
        <f t="shared" si="155"/>
        <v>88067.199999999997</v>
      </c>
      <c r="Q1237" s="34"/>
      <c r="R1237" s="34"/>
      <c r="S1237" s="35">
        <v>46021</v>
      </c>
      <c r="T1237" s="42"/>
      <c r="U1237" s="36"/>
      <c r="V1237" s="34"/>
      <c r="W1237" s="37"/>
    </row>
    <row r="1238" spans="1:23" s="29" customFormat="1" ht="30" customHeight="1" x14ac:dyDescent="0.2">
      <c r="A1238" s="24">
        <f t="shared" si="153"/>
        <v>1234</v>
      </c>
      <c r="B1238" s="24">
        <v>2025</v>
      </c>
      <c r="C1238" s="30" t="s">
        <v>1346</v>
      </c>
      <c r="D1238" s="30" t="s">
        <v>1347</v>
      </c>
      <c r="E1238" s="38" t="s">
        <v>1376</v>
      </c>
      <c r="F1238" s="18" t="s">
        <v>1377</v>
      </c>
      <c r="G1238" s="39" t="s">
        <v>25</v>
      </c>
      <c r="H1238" s="18" t="s">
        <v>34</v>
      </c>
      <c r="I1238" s="31">
        <v>302064</v>
      </c>
      <c r="J1238" s="43">
        <v>333340.90999999997</v>
      </c>
      <c r="K1238" s="44">
        <v>333340.90999999997</v>
      </c>
      <c r="L1238" s="32">
        <f t="shared" si="152"/>
        <v>302064</v>
      </c>
      <c r="M1238" s="43"/>
      <c r="N1238" s="43"/>
      <c r="O1238" s="32"/>
      <c r="P1238" s="42">
        <f t="shared" si="155"/>
        <v>120825.60000000001</v>
      </c>
      <c r="Q1238" s="34"/>
      <c r="R1238" s="34"/>
      <c r="S1238" s="35">
        <v>46021</v>
      </c>
      <c r="T1238" s="42"/>
      <c r="U1238" s="36"/>
      <c r="V1238" s="34"/>
      <c r="W1238" s="37"/>
    </row>
    <row r="1239" spans="1:23" s="29" customFormat="1" ht="30" customHeight="1" x14ac:dyDescent="0.2">
      <c r="A1239" s="24">
        <f t="shared" si="153"/>
        <v>1235</v>
      </c>
      <c r="B1239" s="24">
        <v>2025</v>
      </c>
      <c r="C1239" s="30" t="s">
        <v>1346</v>
      </c>
      <c r="D1239" s="30" t="s">
        <v>1347</v>
      </c>
      <c r="E1239" s="38" t="s">
        <v>1378</v>
      </c>
      <c r="F1239" s="18" t="s">
        <v>1379</v>
      </c>
      <c r="G1239" s="39" t="s">
        <v>25</v>
      </c>
      <c r="H1239" s="18" t="s">
        <v>34</v>
      </c>
      <c r="I1239" s="31">
        <v>255018</v>
      </c>
      <c r="J1239" s="43">
        <v>281423.58</v>
      </c>
      <c r="K1239" s="44">
        <v>281423.58</v>
      </c>
      <c r="L1239" s="32">
        <f t="shared" ref="L1239:L1302" si="156">I1239</f>
        <v>255018</v>
      </c>
      <c r="M1239" s="43"/>
      <c r="N1239" s="43"/>
      <c r="O1239" s="32"/>
      <c r="P1239" s="42">
        <f t="shared" si="155"/>
        <v>102007.2</v>
      </c>
      <c r="Q1239" s="34"/>
      <c r="R1239" s="34"/>
      <c r="S1239" s="35">
        <v>46021</v>
      </c>
      <c r="T1239" s="42"/>
      <c r="U1239" s="36"/>
      <c r="V1239" s="34"/>
      <c r="W1239" s="37"/>
    </row>
    <row r="1240" spans="1:23" s="29" customFormat="1" ht="30" customHeight="1" x14ac:dyDescent="0.2">
      <c r="A1240" s="24">
        <f t="shared" si="153"/>
        <v>1236</v>
      </c>
      <c r="B1240" s="24">
        <v>2025</v>
      </c>
      <c r="C1240" s="30" t="s">
        <v>1346</v>
      </c>
      <c r="D1240" s="30" t="s">
        <v>1347</v>
      </c>
      <c r="E1240" s="30" t="s">
        <v>1380</v>
      </c>
      <c r="F1240" s="18" t="s">
        <v>1381</v>
      </c>
      <c r="G1240" s="24" t="s">
        <v>330</v>
      </c>
      <c r="H1240" s="25" t="s">
        <v>31</v>
      </c>
      <c r="I1240" s="84">
        <v>52000</v>
      </c>
      <c r="J1240" s="32">
        <v>52000</v>
      </c>
      <c r="K1240" s="27">
        <v>52000</v>
      </c>
      <c r="L1240" s="32"/>
      <c r="M1240" s="32"/>
      <c r="N1240" s="32"/>
      <c r="O1240" s="32"/>
      <c r="P1240" s="42"/>
      <c r="Q1240" s="34"/>
      <c r="R1240" s="34"/>
      <c r="S1240" s="35">
        <v>45687</v>
      </c>
      <c r="T1240" s="42"/>
      <c r="U1240" s="36"/>
      <c r="V1240" s="34"/>
      <c r="W1240" s="37"/>
    </row>
    <row r="1241" spans="1:23" s="29" customFormat="1" ht="30" customHeight="1" x14ac:dyDescent="0.2">
      <c r="A1241" s="24">
        <f t="shared" si="153"/>
        <v>1237</v>
      </c>
      <c r="B1241" s="24">
        <v>2024</v>
      </c>
      <c r="C1241" s="30" t="s">
        <v>1346</v>
      </c>
      <c r="D1241" s="30" t="s">
        <v>1347</v>
      </c>
      <c r="E1241" s="30" t="s">
        <v>1382</v>
      </c>
      <c r="F1241" s="18" t="s">
        <v>1383</v>
      </c>
      <c r="G1241" s="24" t="s">
        <v>330</v>
      </c>
      <c r="H1241" s="25" t="s">
        <v>34</v>
      </c>
      <c r="I1241" s="31">
        <v>130000</v>
      </c>
      <c r="J1241" s="32">
        <f>IF(P1241&gt;0,P1241,L1241)</f>
        <v>130000</v>
      </c>
      <c r="K1241" s="27">
        <f t="shared" ref="K1241" si="157">IF(P1241&gt;0,P1241,L1241)</f>
        <v>130000</v>
      </c>
      <c r="L1241" s="32">
        <f t="shared" si="156"/>
        <v>130000</v>
      </c>
      <c r="M1241" s="32"/>
      <c r="N1241" s="32"/>
      <c r="O1241" s="32"/>
      <c r="P1241" s="34"/>
      <c r="Q1241" s="34"/>
      <c r="R1241" s="34"/>
      <c r="S1241" s="35">
        <v>45656</v>
      </c>
      <c r="T1241" s="34"/>
      <c r="U1241" s="36"/>
      <c r="V1241" s="34"/>
      <c r="W1241" s="37"/>
    </row>
    <row r="1242" spans="1:23" s="29" customFormat="1" ht="30" customHeight="1" x14ac:dyDescent="0.2">
      <c r="A1242" s="24">
        <f t="shared" si="153"/>
        <v>1238</v>
      </c>
      <c r="B1242" s="24">
        <v>2025</v>
      </c>
      <c r="C1242" s="30" t="s">
        <v>1346</v>
      </c>
      <c r="D1242" s="30" t="s">
        <v>1347</v>
      </c>
      <c r="E1242" s="38" t="s">
        <v>1384</v>
      </c>
      <c r="F1242" s="18" t="s">
        <v>1385</v>
      </c>
      <c r="G1242" s="39" t="s">
        <v>25</v>
      </c>
      <c r="H1242" s="18" t="s">
        <v>45</v>
      </c>
      <c r="I1242" s="31">
        <v>1567831.2</v>
      </c>
      <c r="J1242" s="43">
        <v>1730170.71</v>
      </c>
      <c r="K1242" s="44">
        <v>1730170.71</v>
      </c>
      <c r="L1242" s="32">
        <f t="shared" si="156"/>
        <v>1567831.2</v>
      </c>
      <c r="M1242" s="43"/>
      <c r="N1242" s="43">
        <f t="shared" si="154"/>
        <v>37025.653193999999</v>
      </c>
      <c r="O1242" s="32"/>
      <c r="P1242" s="42">
        <f t="shared" si="155"/>
        <v>627132.48</v>
      </c>
      <c r="Q1242" s="34"/>
      <c r="R1242" s="34"/>
      <c r="S1242" s="35">
        <v>46021</v>
      </c>
      <c r="T1242" s="42"/>
      <c r="U1242" s="36"/>
      <c r="V1242" s="34"/>
      <c r="W1242" s="37"/>
    </row>
    <row r="1243" spans="1:23" s="29" customFormat="1" ht="30" customHeight="1" x14ac:dyDescent="0.2">
      <c r="A1243" s="24">
        <f t="shared" si="153"/>
        <v>1239</v>
      </c>
      <c r="B1243" s="24">
        <v>2025</v>
      </c>
      <c r="C1243" s="30" t="s">
        <v>1346</v>
      </c>
      <c r="D1243" s="30" t="s">
        <v>1347</v>
      </c>
      <c r="E1243" s="38" t="s">
        <v>1384</v>
      </c>
      <c r="F1243" s="18" t="s">
        <v>1385</v>
      </c>
      <c r="G1243" s="39" t="s">
        <v>25</v>
      </c>
      <c r="H1243" s="18" t="s">
        <v>47</v>
      </c>
      <c r="I1243" s="31">
        <v>1612059.6</v>
      </c>
      <c r="J1243" s="43">
        <v>1778978.7</v>
      </c>
      <c r="K1243" s="44">
        <v>1778978.7</v>
      </c>
      <c r="L1243" s="32">
        <f t="shared" si="156"/>
        <v>1612059.6</v>
      </c>
      <c r="M1243" s="43"/>
      <c r="N1243" s="43">
        <f t="shared" si="154"/>
        <v>38070.144179999996</v>
      </c>
      <c r="O1243" s="32"/>
      <c r="P1243" s="42">
        <f t="shared" si="155"/>
        <v>644823.84000000008</v>
      </c>
      <c r="Q1243" s="34"/>
      <c r="R1243" s="34"/>
      <c r="S1243" s="35">
        <v>46021</v>
      </c>
      <c r="T1243" s="42"/>
      <c r="U1243" s="36"/>
      <c r="V1243" s="34"/>
      <c r="W1243" s="37"/>
    </row>
    <row r="1244" spans="1:23" s="29" customFormat="1" ht="30" customHeight="1" x14ac:dyDescent="0.2">
      <c r="A1244" s="24">
        <f t="shared" si="153"/>
        <v>1240</v>
      </c>
      <c r="B1244" s="24">
        <v>2025</v>
      </c>
      <c r="C1244" s="30" t="s">
        <v>1346</v>
      </c>
      <c r="D1244" s="30" t="s">
        <v>1347</v>
      </c>
      <c r="E1244" s="38" t="s">
        <v>1386</v>
      </c>
      <c r="F1244" s="18" t="s">
        <v>1387</v>
      </c>
      <c r="G1244" s="39" t="s">
        <v>25</v>
      </c>
      <c r="H1244" s="18" t="s">
        <v>96</v>
      </c>
      <c r="I1244" s="31">
        <v>6005650.2000000002</v>
      </c>
      <c r="J1244" s="49">
        <v>4091247.22</v>
      </c>
      <c r="K1244" s="41">
        <f>J1244-M1244</f>
        <v>1937573.1700000004</v>
      </c>
      <c r="L1244" s="33">
        <v>2153674.0499999998</v>
      </c>
      <c r="M1244" s="40">
        <v>2153674.0499999998</v>
      </c>
      <c r="N1244" s="43">
        <f t="shared" si="154"/>
        <v>87552.690508</v>
      </c>
      <c r="O1244" s="32"/>
      <c r="P1244" s="42">
        <f t="shared" si="155"/>
        <v>861469.61999999988</v>
      </c>
      <c r="Q1244" s="34"/>
      <c r="R1244" s="34"/>
      <c r="S1244" s="35">
        <v>46021</v>
      </c>
      <c r="T1244" s="42"/>
      <c r="U1244" s="36"/>
      <c r="V1244" s="34"/>
      <c r="W1244" s="37"/>
    </row>
    <row r="1245" spans="1:23" s="29" customFormat="1" ht="30" customHeight="1" x14ac:dyDescent="0.2">
      <c r="A1245" s="24">
        <f t="shared" si="153"/>
        <v>1241</v>
      </c>
      <c r="B1245" s="24">
        <v>2025</v>
      </c>
      <c r="C1245" s="30" t="s">
        <v>1346</v>
      </c>
      <c r="D1245" s="30" t="s">
        <v>1347</v>
      </c>
      <c r="E1245" s="38" t="s">
        <v>1386</v>
      </c>
      <c r="F1245" s="18" t="s">
        <v>1387</v>
      </c>
      <c r="G1245" s="39" t="s">
        <v>25</v>
      </c>
      <c r="H1245" s="18" t="s">
        <v>34</v>
      </c>
      <c r="I1245" s="31">
        <v>573306</v>
      </c>
      <c r="J1245" s="43">
        <v>632668.4</v>
      </c>
      <c r="K1245" s="44">
        <v>632668.4</v>
      </c>
      <c r="L1245" s="32">
        <f t="shared" si="156"/>
        <v>573306</v>
      </c>
      <c r="M1245" s="43"/>
      <c r="N1245" s="43"/>
      <c r="O1245" s="32"/>
      <c r="P1245" s="42">
        <f t="shared" si="155"/>
        <v>229322.4</v>
      </c>
      <c r="Q1245" s="34"/>
      <c r="R1245" s="34"/>
      <c r="S1245" s="35">
        <v>46021</v>
      </c>
      <c r="T1245" s="42"/>
      <c r="U1245" s="36"/>
      <c r="V1245" s="34"/>
      <c r="W1245" s="37"/>
    </row>
    <row r="1246" spans="1:23" s="29" customFormat="1" ht="30" customHeight="1" x14ac:dyDescent="0.2">
      <c r="A1246" s="24">
        <f t="shared" si="153"/>
        <v>1242</v>
      </c>
      <c r="B1246" s="24">
        <v>2025</v>
      </c>
      <c r="C1246" s="30" t="s">
        <v>1346</v>
      </c>
      <c r="D1246" s="30" t="s">
        <v>1347</v>
      </c>
      <c r="E1246" s="38" t="s">
        <v>1386</v>
      </c>
      <c r="F1246" s="18" t="s">
        <v>1387</v>
      </c>
      <c r="G1246" s="39" t="s">
        <v>25</v>
      </c>
      <c r="H1246" s="18" t="s">
        <v>45</v>
      </c>
      <c r="I1246" s="31">
        <v>977781.6</v>
      </c>
      <c r="J1246" s="49">
        <v>972968.78</v>
      </c>
      <c r="K1246" s="50">
        <v>972968.78</v>
      </c>
      <c r="L1246" s="33"/>
      <c r="M1246" s="40"/>
      <c r="N1246" s="43">
        <f t="shared" si="154"/>
        <v>20821.531891999999</v>
      </c>
      <c r="O1246" s="32"/>
      <c r="P1246" s="42">
        <f t="shared" si="155"/>
        <v>0</v>
      </c>
      <c r="Q1246" s="34"/>
      <c r="R1246" s="34"/>
      <c r="S1246" s="35">
        <v>46021</v>
      </c>
      <c r="T1246" s="42"/>
      <c r="U1246" s="36"/>
      <c r="V1246" s="34"/>
      <c r="W1246" s="37"/>
    </row>
    <row r="1247" spans="1:23" s="29" customFormat="1" ht="30" customHeight="1" x14ac:dyDescent="0.2">
      <c r="A1247" s="24">
        <f t="shared" si="153"/>
        <v>1243</v>
      </c>
      <c r="B1247" s="24">
        <v>2025</v>
      </c>
      <c r="C1247" s="30" t="s">
        <v>1346</v>
      </c>
      <c r="D1247" s="30" t="s">
        <v>1347</v>
      </c>
      <c r="E1247" s="38" t="s">
        <v>1386</v>
      </c>
      <c r="F1247" s="18" t="s">
        <v>1387</v>
      </c>
      <c r="G1247" s="39" t="s">
        <v>25</v>
      </c>
      <c r="H1247" s="18" t="s">
        <v>47</v>
      </c>
      <c r="I1247" s="31">
        <v>1006370.4</v>
      </c>
      <c r="J1247" s="49">
        <v>1085926.1299999999</v>
      </c>
      <c r="K1247" s="50">
        <v>1085926.1299999999</v>
      </c>
      <c r="L1247" s="33"/>
      <c r="M1247" s="40"/>
      <c r="N1247" s="43">
        <f t="shared" si="154"/>
        <v>23238.819181999996</v>
      </c>
      <c r="O1247" s="32"/>
      <c r="P1247" s="42">
        <f t="shared" si="155"/>
        <v>0</v>
      </c>
      <c r="Q1247" s="34"/>
      <c r="R1247" s="34"/>
      <c r="S1247" s="35">
        <v>46021</v>
      </c>
      <c r="T1247" s="42"/>
      <c r="U1247" s="36"/>
      <c r="V1247" s="34"/>
      <c r="W1247" s="37"/>
    </row>
    <row r="1248" spans="1:23" s="29" customFormat="1" ht="30" customHeight="1" x14ac:dyDescent="0.2">
      <c r="A1248" s="24">
        <f t="shared" si="153"/>
        <v>1244</v>
      </c>
      <c r="B1248" s="24">
        <v>2025</v>
      </c>
      <c r="C1248" s="30" t="s">
        <v>1346</v>
      </c>
      <c r="D1248" s="30" t="s">
        <v>1347</v>
      </c>
      <c r="E1248" s="38" t="s">
        <v>1388</v>
      </c>
      <c r="F1248" s="18" t="s">
        <v>1389</v>
      </c>
      <c r="G1248" s="39" t="s">
        <v>25</v>
      </c>
      <c r="H1248" s="18" t="s">
        <v>58</v>
      </c>
      <c r="I1248" s="31">
        <v>5206083.6269243984</v>
      </c>
      <c r="J1248" s="49">
        <v>4274741.0999999996</v>
      </c>
      <c r="K1248" s="50">
        <v>4274741.0999999996</v>
      </c>
      <c r="L1248" s="33"/>
      <c r="M1248" s="40"/>
      <c r="N1248" s="43">
        <f t="shared" si="154"/>
        <v>91479.459539999982</v>
      </c>
      <c r="O1248" s="32"/>
      <c r="P1248" s="42">
        <f t="shared" si="155"/>
        <v>0</v>
      </c>
      <c r="Q1248" s="34"/>
      <c r="R1248" s="34"/>
      <c r="S1248" s="35">
        <v>46021</v>
      </c>
      <c r="T1248" s="42"/>
      <c r="U1248" s="36"/>
      <c r="V1248" s="34"/>
      <c r="W1248" s="37"/>
    </row>
    <row r="1249" spans="1:23" s="29" customFormat="1" ht="30" customHeight="1" x14ac:dyDescent="0.2">
      <c r="A1249" s="24">
        <f t="shared" si="153"/>
        <v>1245</v>
      </c>
      <c r="B1249" s="24">
        <v>2025</v>
      </c>
      <c r="C1249" s="30" t="s">
        <v>1346</v>
      </c>
      <c r="D1249" s="30" t="s">
        <v>1347</v>
      </c>
      <c r="E1249" s="30" t="s">
        <v>1390</v>
      </c>
      <c r="F1249" s="18" t="s">
        <v>1391</v>
      </c>
      <c r="G1249" s="24" t="s">
        <v>173</v>
      </c>
      <c r="H1249" s="25" t="s">
        <v>34</v>
      </c>
      <c r="I1249" s="31"/>
      <c r="J1249" s="32">
        <v>52000</v>
      </c>
      <c r="K1249" s="27">
        <v>52000</v>
      </c>
      <c r="L1249" s="32"/>
      <c r="M1249" s="32"/>
      <c r="N1249" s="32"/>
      <c r="O1249" s="32"/>
      <c r="P1249" s="42"/>
      <c r="Q1249" s="34"/>
      <c r="R1249" s="34"/>
      <c r="S1249" s="35">
        <v>46021</v>
      </c>
      <c r="T1249" s="42"/>
      <c r="U1249" s="36"/>
      <c r="V1249" s="34"/>
      <c r="W1249" s="37"/>
    </row>
    <row r="1250" spans="1:23" s="29" customFormat="1" ht="30" customHeight="1" x14ac:dyDescent="0.2">
      <c r="A1250" s="24">
        <f t="shared" si="153"/>
        <v>1246</v>
      </c>
      <c r="B1250" s="24">
        <v>2025</v>
      </c>
      <c r="C1250" s="30" t="s">
        <v>1346</v>
      </c>
      <c r="D1250" s="30" t="s">
        <v>1347</v>
      </c>
      <c r="E1250" s="38" t="s">
        <v>1392</v>
      </c>
      <c r="F1250" s="18" t="s">
        <v>1393</v>
      </c>
      <c r="G1250" s="39" t="s">
        <v>25</v>
      </c>
      <c r="H1250" s="18" t="s">
        <v>45</v>
      </c>
      <c r="I1250" s="31">
        <v>1492943.2878551998</v>
      </c>
      <c r="J1250" s="43">
        <v>1647528.61</v>
      </c>
      <c r="K1250" s="44">
        <v>1647528.61</v>
      </c>
      <c r="L1250" s="32">
        <f t="shared" si="156"/>
        <v>1492943.2878551998</v>
      </c>
      <c r="M1250" s="43"/>
      <c r="N1250" s="43">
        <f t="shared" si="154"/>
        <v>35257.112254</v>
      </c>
      <c r="O1250" s="32"/>
      <c r="P1250" s="42">
        <f t="shared" si="155"/>
        <v>597177.31514207995</v>
      </c>
      <c r="Q1250" s="34"/>
      <c r="R1250" s="34"/>
      <c r="S1250" s="35">
        <v>46021</v>
      </c>
      <c r="T1250" s="42"/>
      <c r="U1250" s="36"/>
      <c r="V1250" s="34"/>
      <c r="W1250" s="37"/>
    </row>
    <row r="1251" spans="1:23" s="29" customFormat="1" ht="30" customHeight="1" x14ac:dyDescent="0.2">
      <c r="A1251" s="24">
        <f t="shared" si="153"/>
        <v>1247</v>
      </c>
      <c r="B1251" s="24">
        <v>2025</v>
      </c>
      <c r="C1251" s="30" t="s">
        <v>1346</v>
      </c>
      <c r="D1251" s="30" t="s">
        <v>1347</v>
      </c>
      <c r="E1251" s="38" t="s">
        <v>1392</v>
      </c>
      <c r="F1251" s="18" t="s">
        <v>1393</v>
      </c>
      <c r="G1251" s="39" t="s">
        <v>25</v>
      </c>
      <c r="H1251" s="18" t="s">
        <v>46</v>
      </c>
      <c r="I1251" s="31">
        <v>2003283.4599611999</v>
      </c>
      <c r="J1251" s="43">
        <v>2210711.44</v>
      </c>
      <c r="K1251" s="44">
        <v>2210711.44</v>
      </c>
      <c r="L1251" s="32">
        <f t="shared" si="156"/>
        <v>2003283.4599611999</v>
      </c>
      <c r="M1251" s="43"/>
      <c r="N1251" s="43">
        <f t="shared" si="154"/>
        <v>47309.224815999994</v>
      </c>
      <c r="O1251" s="32"/>
      <c r="P1251" s="42">
        <f t="shared" si="155"/>
        <v>801313.38398447994</v>
      </c>
      <c r="Q1251" s="34"/>
      <c r="R1251" s="34"/>
      <c r="S1251" s="35">
        <v>46021</v>
      </c>
      <c r="T1251" s="42"/>
      <c r="U1251" s="36"/>
      <c r="V1251" s="34"/>
      <c r="W1251" s="37"/>
    </row>
    <row r="1252" spans="1:23" s="29" customFormat="1" ht="30" customHeight="1" x14ac:dyDescent="0.2">
      <c r="A1252" s="24">
        <f t="shared" si="153"/>
        <v>1248</v>
      </c>
      <c r="B1252" s="24">
        <v>2025</v>
      </c>
      <c r="C1252" s="30" t="s">
        <v>1346</v>
      </c>
      <c r="D1252" s="30" t="s">
        <v>1347</v>
      </c>
      <c r="E1252" s="38" t="s">
        <v>1392</v>
      </c>
      <c r="F1252" s="18" t="s">
        <v>1393</v>
      </c>
      <c r="G1252" s="39" t="s">
        <v>25</v>
      </c>
      <c r="H1252" s="18" t="s">
        <v>47</v>
      </c>
      <c r="I1252" s="31">
        <v>1087026.0880343998</v>
      </c>
      <c r="J1252" s="43">
        <v>1199581.1200000001</v>
      </c>
      <c r="K1252" s="44">
        <v>1199581.1200000001</v>
      </c>
      <c r="L1252" s="32">
        <f t="shared" si="156"/>
        <v>1087026.0880343998</v>
      </c>
      <c r="M1252" s="43"/>
      <c r="N1252" s="43">
        <f t="shared" si="154"/>
        <v>25671.035968</v>
      </c>
      <c r="O1252" s="32"/>
      <c r="P1252" s="42">
        <f t="shared" si="155"/>
        <v>434810.43521375989</v>
      </c>
      <c r="Q1252" s="34"/>
      <c r="R1252" s="34"/>
      <c r="S1252" s="35">
        <v>46021</v>
      </c>
      <c r="T1252" s="42"/>
      <c r="U1252" s="36"/>
      <c r="V1252" s="34"/>
      <c r="W1252" s="37"/>
    </row>
    <row r="1253" spans="1:23" s="29" customFormat="1" ht="30" customHeight="1" x14ac:dyDescent="0.2">
      <c r="A1253" s="24">
        <f t="shared" si="153"/>
        <v>1249</v>
      </c>
      <c r="B1253" s="24">
        <v>2025</v>
      </c>
      <c r="C1253" s="30" t="s">
        <v>1346</v>
      </c>
      <c r="D1253" s="30" t="s">
        <v>1347</v>
      </c>
      <c r="E1253" s="38" t="s">
        <v>1394</v>
      </c>
      <c r="F1253" s="18" t="s">
        <v>1395</v>
      </c>
      <c r="G1253" s="39" t="s">
        <v>25</v>
      </c>
      <c r="H1253" s="18" t="s">
        <v>45</v>
      </c>
      <c r="I1253" s="31">
        <v>1118611.3613855999</v>
      </c>
      <c r="J1253" s="43">
        <v>1234436.8600000001</v>
      </c>
      <c r="K1253" s="44">
        <v>1234436.8600000001</v>
      </c>
      <c r="L1253" s="32">
        <f t="shared" si="156"/>
        <v>1118611.3613855999</v>
      </c>
      <c r="M1253" s="43"/>
      <c r="N1253" s="43">
        <f t="shared" si="154"/>
        <v>26416.948804</v>
      </c>
      <c r="O1253" s="32"/>
      <c r="P1253" s="42">
        <f t="shared" si="155"/>
        <v>447444.54455423995</v>
      </c>
      <c r="Q1253" s="34"/>
      <c r="R1253" s="34"/>
      <c r="S1253" s="35">
        <v>46021</v>
      </c>
      <c r="T1253" s="42"/>
      <c r="U1253" s="36"/>
      <c r="V1253" s="34"/>
      <c r="W1253" s="37"/>
    </row>
    <row r="1254" spans="1:23" s="29" customFormat="1" ht="30" customHeight="1" x14ac:dyDescent="0.2">
      <c r="A1254" s="24">
        <f t="shared" si="153"/>
        <v>1250</v>
      </c>
      <c r="B1254" s="24">
        <v>2025</v>
      </c>
      <c r="C1254" s="30" t="s">
        <v>1346</v>
      </c>
      <c r="D1254" s="30" t="s">
        <v>1347</v>
      </c>
      <c r="E1254" s="38" t="s">
        <v>1394</v>
      </c>
      <c r="F1254" s="18" t="s">
        <v>1395</v>
      </c>
      <c r="G1254" s="39" t="s">
        <v>25</v>
      </c>
      <c r="H1254" s="18" t="s">
        <v>47</v>
      </c>
      <c r="I1254" s="31">
        <v>913547.8703843999</v>
      </c>
      <c r="J1254" s="43">
        <v>1008140.27</v>
      </c>
      <c r="K1254" s="44">
        <v>1008140.27</v>
      </c>
      <c r="L1254" s="32">
        <f t="shared" si="156"/>
        <v>913547.8703843999</v>
      </c>
      <c r="M1254" s="43"/>
      <c r="N1254" s="43">
        <f t="shared" ref="N1254:N1256" si="158">J1254*0.0214</f>
        <v>21574.201777999999</v>
      </c>
      <c r="O1254" s="32"/>
      <c r="P1254" s="42">
        <f t="shared" si="155"/>
        <v>365419.14815375995</v>
      </c>
      <c r="Q1254" s="34"/>
      <c r="R1254" s="34"/>
      <c r="S1254" s="35">
        <v>46021</v>
      </c>
      <c r="T1254" s="42"/>
      <c r="U1254" s="36"/>
      <c r="V1254" s="34"/>
      <c r="W1254" s="37"/>
    </row>
    <row r="1255" spans="1:23" s="29" customFormat="1" ht="30" customHeight="1" x14ac:dyDescent="0.2">
      <c r="A1255" s="24">
        <f t="shared" si="153"/>
        <v>1251</v>
      </c>
      <c r="B1255" s="24">
        <v>2025</v>
      </c>
      <c r="C1255" s="30" t="s">
        <v>1346</v>
      </c>
      <c r="D1255" s="30" t="s">
        <v>1347</v>
      </c>
      <c r="E1255" s="38" t="s">
        <v>1396</v>
      </c>
      <c r="F1255" s="18" t="s">
        <v>1397</v>
      </c>
      <c r="G1255" s="39" t="s">
        <v>25</v>
      </c>
      <c r="H1255" s="18" t="s">
        <v>45</v>
      </c>
      <c r="I1255" s="31">
        <v>1118469.8005139998</v>
      </c>
      <c r="J1255" s="43">
        <v>1234280.6399999999</v>
      </c>
      <c r="K1255" s="44">
        <v>1234280.6399999999</v>
      </c>
      <c r="L1255" s="32">
        <f t="shared" si="156"/>
        <v>1118469.8005139998</v>
      </c>
      <c r="M1255" s="43"/>
      <c r="N1255" s="43">
        <f t="shared" si="158"/>
        <v>26413.605695999995</v>
      </c>
      <c r="O1255" s="32"/>
      <c r="P1255" s="42">
        <f t="shared" si="155"/>
        <v>447387.92020559992</v>
      </c>
      <c r="Q1255" s="34"/>
      <c r="R1255" s="34"/>
      <c r="S1255" s="35">
        <v>46021</v>
      </c>
      <c r="T1255" s="42"/>
      <c r="U1255" s="36"/>
      <c r="V1255" s="34"/>
      <c r="W1255" s="37"/>
    </row>
    <row r="1256" spans="1:23" s="29" customFormat="1" ht="30" customHeight="1" x14ac:dyDescent="0.2">
      <c r="A1256" s="24">
        <f t="shared" si="153"/>
        <v>1252</v>
      </c>
      <c r="B1256" s="24">
        <v>2025</v>
      </c>
      <c r="C1256" s="30" t="s">
        <v>1346</v>
      </c>
      <c r="D1256" s="30" t="s">
        <v>1347</v>
      </c>
      <c r="E1256" s="38" t="s">
        <v>1396</v>
      </c>
      <c r="F1256" s="18" t="s">
        <v>1397</v>
      </c>
      <c r="G1256" s="39" t="s">
        <v>25</v>
      </c>
      <c r="H1256" s="18" t="s">
        <v>47</v>
      </c>
      <c r="I1256" s="31">
        <v>919501.36498439987</v>
      </c>
      <c r="J1256" s="43">
        <v>1014710.21</v>
      </c>
      <c r="K1256" s="44">
        <v>1014710.21</v>
      </c>
      <c r="L1256" s="32">
        <f t="shared" si="156"/>
        <v>919501.36498439987</v>
      </c>
      <c r="M1256" s="43"/>
      <c r="N1256" s="43">
        <f t="shared" si="158"/>
        <v>21714.798493999999</v>
      </c>
      <c r="O1256" s="32"/>
      <c r="P1256" s="42">
        <f t="shared" si="155"/>
        <v>367800.54599375994</v>
      </c>
      <c r="Q1256" s="34"/>
      <c r="R1256" s="34"/>
      <c r="S1256" s="35">
        <v>46021</v>
      </c>
      <c r="T1256" s="42"/>
      <c r="U1256" s="36"/>
      <c r="V1256" s="34"/>
      <c r="W1256" s="37"/>
    </row>
    <row r="1257" spans="1:23" s="29" customFormat="1" ht="30" customHeight="1" x14ac:dyDescent="0.2">
      <c r="A1257" s="24">
        <f t="shared" ref="A1257:A1320" si="159">A1256+1</f>
        <v>1253</v>
      </c>
      <c r="B1257" s="24">
        <v>2024</v>
      </c>
      <c r="C1257" s="30" t="s">
        <v>1346</v>
      </c>
      <c r="D1257" s="30" t="s">
        <v>1347</v>
      </c>
      <c r="E1257" s="30" t="s">
        <v>1398</v>
      </c>
      <c r="F1257" s="18" t="s">
        <v>1399</v>
      </c>
      <c r="G1257" s="24" t="s">
        <v>25</v>
      </c>
      <c r="H1257" s="25" t="s">
        <v>31</v>
      </c>
      <c r="I1257" s="31"/>
      <c r="J1257" s="42">
        <v>5751348</v>
      </c>
      <c r="K1257" s="27">
        <f>J1257</f>
        <v>5751348</v>
      </c>
      <c r="L1257" s="32"/>
      <c r="M1257" s="32"/>
      <c r="N1257" s="32"/>
      <c r="O1257" s="32"/>
      <c r="P1257" s="42"/>
      <c r="Q1257" s="34"/>
      <c r="R1257" s="34"/>
      <c r="S1257" s="35">
        <v>46021</v>
      </c>
      <c r="T1257" s="34"/>
      <c r="U1257" s="36"/>
      <c r="V1257" s="34"/>
      <c r="W1257" s="37"/>
    </row>
    <row r="1258" spans="1:23" s="29" customFormat="1" ht="30" customHeight="1" x14ac:dyDescent="0.2">
      <c r="A1258" s="24">
        <f t="shared" si="159"/>
        <v>1254</v>
      </c>
      <c r="B1258" s="24">
        <v>2024</v>
      </c>
      <c r="C1258" s="30" t="s">
        <v>1346</v>
      </c>
      <c r="D1258" s="30" t="s">
        <v>1347</v>
      </c>
      <c r="E1258" s="30" t="s">
        <v>1398</v>
      </c>
      <c r="F1258" s="18" t="s">
        <v>1399</v>
      </c>
      <c r="G1258" s="24" t="s">
        <v>25</v>
      </c>
      <c r="H1258" s="25" t="s">
        <v>1400</v>
      </c>
      <c r="I1258" s="31"/>
      <c r="J1258" s="42">
        <v>58433550</v>
      </c>
      <c r="K1258" s="27">
        <f>J1258-M1258</f>
        <v>33502009.77</v>
      </c>
      <c r="L1258" s="32"/>
      <c r="M1258" s="65">
        <v>24931540.23</v>
      </c>
      <c r="N1258" s="32">
        <f>K1258*0.0214</f>
        <v>716943.00907799997</v>
      </c>
      <c r="O1258" s="32"/>
      <c r="P1258" s="42"/>
      <c r="Q1258" s="34"/>
      <c r="R1258" s="34"/>
      <c r="S1258" s="35">
        <v>46021</v>
      </c>
      <c r="T1258" s="34"/>
      <c r="U1258" s="36"/>
      <c r="V1258" s="34"/>
      <c r="W1258" s="37"/>
    </row>
    <row r="1259" spans="1:23" s="29" customFormat="1" ht="30" customHeight="1" x14ac:dyDescent="0.2">
      <c r="A1259" s="24">
        <f t="shared" si="159"/>
        <v>1255</v>
      </c>
      <c r="B1259" s="24">
        <v>2025</v>
      </c>
      <c r="C1259" s="30" t="s">
        <v>1346</v>
      </c>
      <c r="D1259" s="30" t="s">
        <v>1347</v>
      </c>
      <c r="E1259" s="38" t="s">
        <v>1398</v>
      </c>
      <c r="F1259" s="18" t="s">
        <v>1399</v>
      </c>
      <c r="G1259" s="39" t="s">
        <v>25</v>
      </c>
      <c r="H1259" s="18" t="s">
        <v>70</v>
      </c>
      <c r="I1259" s="31">
        <v>1501138</v>
      </c>
      <c r="J1259" s="43">
        <v>1656571.83</v>
      </c>
      <c r="K1259" s="44">
        <v>1656571.83</v>
      </c>
      <c r="L1259" s="32">
        <f t="shared" si="156"/>
        <v>1501138</v>
      </c>
      <c r="M1259" s="43"/>
      <c r="N1259" s="43"/>
      <c r="O1259" s="32"/>
      <c r="P1259" s="42">
        <f t="shared" si="155"/>
        <v>600455.19999999995</v>
      </c>
      <c r="Q1259" s="34"/>
      <c r="R1259" s="34"/>
      <c r="S1259" s="35">
        <v>46021</v>
      </c>
      <c r="T1259" s="42"/>
      <c r="U1259" s="36"/>
      <c r="V1259" s="34"/>
      <c r="W1259" s="37"/>
    </row>
    <row r="1260" spans="1:23" s="29" customFormat="1" ht="30" customHeight="1" x14ac:dyDescent="0.2">
      <c r="A1260" s="24">
        <f t="shared" si="159"/>
        <v>1256</v>
      </c>
      <c r="B1260" s="24">
        <v>2025</v>
      </c>
      <c r="C1260" s="30" t="s">
        <v>1346</v>
      </c>
      <c r="D1260" s="30" t="s">
        <v>1347</v>
      </c>
      <c r="E1260" s="38" t="s">
        <v>1398</v>
      </c>
      <c r="F1260" s="18" t="s">
        <v>1399</v>
      </c>
      <c r="G1260" s="39" t="s">
        <v>25</v>
      </c>
      <c r="H1260" s="18" t="s">
        <v>129</v>
      </c>
      <c r="I1260" s="31">
        <v>1501138</v>
      </c>
      <c r="J1260" s="43">
        <v>1656571.83</v>
      </c>
      <c r="K1260" s="44">
        <v>1656571.83</v>
      </c>
      <c r="L1260" s="32">
        <f t="shared" si="156"/>
        <v>1501138</v>
      </c>
      <c r="M1260" s="43"/>
      <c r="N1260" s="43"/>
      <c r="O1260" s="32"/>
      <c r="P1260" s="42">
        <f t="shared" si="155"/>
        <v>600455.19999999995</v>
      </c>
      <c r="Q1260" s="34"/>
      <c r="R1260" s="34"/>
      <c r="S1260" s="35">
        <v>46021</v>
      </c>
      <c r="T1260" s="42"/>
      <c r="U1260" s="36"/>
      <c r="V1260" s="34"/>
      <c r="W1260" s="37"/>
    </row>
    <row r="1261" spans="1:23" s="29" customFormat="1" ht="30" customHeight="1" x14ac:dyDescent="0.2">
      <c r="A1261" s="24">
        <f t="shared" si="159"/>
        <v>1257</v>
      </c>
      <c r="B1261" s="24">
        <v>2025</v>
      </c>
      <c r="C1261" s="30" t="s">
        <v>1346</v>
      </c>
      <c r="D1261" s="30" t="s">
        <v>1347</v>
      </c>
      <c r="E1261" s="38" t="s">
        <v>1401</v>
      </c>
      <c r="F1261" s="18" t="s">
        <v>1402</v>
      </c>
      <c r="G1261" s="39" t="s">
        <v>25</v>
      </c>
      <c r="H1261" s="18" t="s">
        <v>31</v>
      </c>
      <c r="I1261" s="31">
        <v>13231904</v>
      </c>
      <c r="J1261" s="43">
        <v>14601988.27</v>
      </c>
      <c r="K1261" s="44">
        <v>14601988.27</v>
      </c>
      <c r="L1261" s="32">
        <f t="shared" si="156"/>
        <v>13231904</v>
      </c>
      <c r="M1261" s="43"/>
      <c r="N1261" s="43"/>
      <c r="O1261" s="32"/>
      <c r="P1261" s="42">
        <f t="shared" si="155"/>
        <v>5292761.5999999996</v>
      </c>
      <c r="Q1261" s="34"/>
      <c r="R1261" s="34"/>
      <c r="S1261" s="35">
        <v>46021</v>
      </c>
      <c r="T1261" s="42"/>
      <c r="U1261" s="36"/>
      <c r="V1261" s="34"/>
      <c r="W1261" s="37"/>
    </row>
    <row r="1262" spans="1:23" s="29" customFormat="1" ht="30" customHeight="1" x14ac:dyDescent="0.2">
      <c r="A1262" s="24">
        <f t="shared" si="159"/>
        <v>1258</v>
      </c>
      <c r="B1262" s="24">
        <v>2024</v>
      </c>
      <c r="C1262" s="30" t="s">
        <v>1346</v>
      </c>
      <c r="D1262" s="30" t="s">
        <v>1347</v>
      </c>
      <c r="E1262" s="30" t="s">
        <v>1403</v>
      </c>
      <c r="F1262" s="18" t="s">
        <v>1404</v>
      </c>
      <c r="G1262" s="24" t="s">
        <v>173</v>
      </c>
      <c r="H1262" s="25" t="s">
        <v>70</v>
      </c>
      <c r="I1262" s="31">
        <v>65000</v>
      </c>
      <c r="J1262" s="32">
        <f t="shared" ref="J1262:J1317" si="160">IF(P1262&gt;0,P1262,L1262)</f>
        <v>65000</v>
      </c>
      <c r="K1262" s="27">
        <f t="shared" ref="K1262:K1317" si="161">IF(P1262&gt;0,P1262,L1262)</f>
        <v>65000</v>
      </c>
      <c r="L1262" s="32">
        <f t="shared" si="156"/>
        <v>65000</v>
      </c>
      <c r="M1262" s="32"/>
      <c r="N1262" s="32"/>
      <c r="O1262" s="32"/>
      <c r="P1262" s="34"/>
      <c r="Q1262" s="34"/>
      <c r="R1262" s="34"/>
      <c r="S1262" s="35">
        <v>45656</v>
      </c>
      <c r="T1262" s="34"/>
      <c r="U1262" s="36"/>
      <c r="V1262" s="34"/>
      <c r="W1262" s="37"/>
    </row>
    <row r="1263" spans="1:23" s="29" customFormat="1" ht="30" customHeight="1" x14ac:dyDescent="0.2">
      <c r="A1263" s="24">
        <f t="shared" si="159"/>
        <v>1259</v>
      </c>
      <c r="B1263" s="24">
        <v>2024</v>
      </c>
      <c r="C1263" s="30" t="s">
        <v>1346</v>
      </c>
      <c r="D1263" s="30" t="s">
        <v>1347</v>
      </c>
      <c r="E1263" s="30" t="s">
        <v>1403</v>
      </c>
      <c r="F1263" s="18" t="s">
        <v>1404</v>
      </c>
      <c r="G1263" s="24" t="s">
        <v>173</v>
      </c>
      <c r="H1263" s="25" t="s">
        <v>129</v>
      </c>
      <c r="I1263" s="31">
        <v>65000</v>
      </c>
      <c r="J1263" s="32">
        <f t="shared" si="160"/>
        <v>65000</v>
      </c>
      <c r="K1263" s="27">
        <f t="shared" si="161"/>
        <v>65000</v>
      </c>
      <c r="L1263" s="32">
        <f t="shared" si="156"/>
        <v>65000</v>
      </c>
      <c r="M1263" s="32"/>
      <c r="N1263" s="32"/>
      <c r="O1263" s="32"/>
      <c r="P1263" s="34"/>
      <c r="Q1263" s="34"/>
      <c r="R1263" s="34"/>
      <c r="S1263" s="35">
        <v>45656</v>
      </c>
      <c r="T1263" s="34"/>
      <c r="U1263" s="36"/>
      <c r="V1263" s="34"/>
      <c r="W1263" s="37"/>
    </row>
    <row r="1264" spans="1:23" s="29" customFormat="1" ht="30" customHeight="1" x14ac:dyDescent="0.2">
      <c r="A1264" s="24">
        <f t="shared" si="159"/>
        <v>1260</v>
      </c>
      <c r="B1264" s="24">
        <v>2024</v>
      </c>
      <c r="C1264" s="30" t="s">
        <v>1346</v>
      </c>
      <c r="D1264" s="30" t="s">
        <v>1347</v>
      </c>
      <c r="E1264" s="30" t="s">
        <v>1405</v>
      </c>
      <c r="F1264" s="18" t="s">
        <v>1406</v>
      </c>
      <c r="G1264" s="24" t="s">
        <v>25</v>
      </c>
      <c r="H1264" s="25" t="s">
        <v>26</v>
      </c>
      <c r="I1264" s="31">
        <v>3921543</v>
      </c>
      <c r="J1264" s="42">
        <v>6098421</v>
      </c>
      <c r="K1264" s="27">
        <v>6098421</v>
      </c>
      <c r="L1264" s="32">
        <f t="shared" si="156"/>
        <v>3921543</v>
      </c>
      <c r="M1264" s="32"/>
      <c r="N1264" s="32">
        <f t="shared" ref="N1264:N1276" si="162">J1264*0.0214</f>
        <v>130506.20939999999</v>
      </c>
      <c r="O1264" s="32"/>
      <c r="P1264" s="34"/>
      <c r="Q1264" s="34"/>
      <c r="R1264" s="34"/>
      <c r="S1264" s="35">
        <v>46021</v>
      </c>
      <c r="T1264" s="34"/>
      <c r="U1264" s="36"/>
      <c r="V1264" s="34"/>
      <c r="W1264" s="37"/>
    </row>
    <row r="1265" spans="1:23" s="29" customFormat="1" ht="30" customHeight="1" x14ac:dyDescent="0.2">
      <c r="A1265" s="24">
        <f t="shared" si="159"/>
        <v>1261</v>
      </c>
      <c r="B1265" s="24">
        <v>2024</v>
      </c>
      <c r="C1265" s="30" t="s">
        <v>1346</v>
      </c>
      <c r="D1265" s="30" t="s">
        <v>1347</v>
      </c>
      <c r="E1265" s="30" t="s">
        <v>1405</v>
      </c>
      <c r="F1265" s="18" t="s">
        <v>1406</v>
      </c>
      <c r="G1265" s="24" t="s">
        <v>25</v>
      </c>
      <c r="H1265" s="25" t="s">
        <v>58</v>
      </c>
      <c r="I1265" s="31">
        <v>8382814.2609759346</v>
      </c>
      <c r="J1265" s="42">
        <f t="shared" si="160"/>
        <v>8382814.2609759346</v>
      </c>
      <c r="K1265" s="27">
        <f t="shared" si="161"/>
        <v>8382814.2609759346</v>
      </c>
      <c r="L1265" s="32">
        <f t="shared" si="156"/>
        <v>8382814.2609759346</v>
      </c>
      <c r="M1265" s="32"/>
      <c r="N1265" s="32">
        <f t="shared" si="162"/>
        <v>179392.225184885</v>
      </c>
      <c r="O1265" s="32"/>
      <c r="P1265" s="34"/>
      <c r="Q1265" s="34"/>
      <c r="R1265" s="34"/>
      <c r="S1265" s="35">
        <v>46021</v>
      </c>
      <c r="T1265" s="34"/>
      <c r="U1265" s="36"/>
      <c r="V1265" s="34"/>
      <c r="W1265" s="37"/>
    </row>
    <row r="1266" spans="1:23" s="29" customFormat="1" ht="30" customHeight="1" x14ac:dyDescent="0.2">
      <c r="A1266" s="24">
        <f t="shared" si="159"/>
        <v>1262</v>
      </c>
      <c r="B1266" s="24">
        <v>2024</v>
      </c>
      <c r="C1266" s="30" t="s">
        <v>1346</v>
      </c>
      <c r="D1266" s="30" t="s">
        <v>1347</v>
      </c>
      <c r="E1266" s="30" t="s">
        <v>1405</v>
      </c>
      <c r="F1266" s="18" t="s">
        <v>1406</v>
      </c>
      <c r="G1266" s="24" t="s">
        <v>25</v>
      </c>
      <c r="H1266" s="25" t="s">
        <v>59</v>
      </c>
      <c r="I1266" s="31">
        <v>478826</v>
      </c>
      <c r="J1266" s="42">
        <f t="shared" si="160"/>
        <v>478826</v>
      </c>
      <c r="K1266" s="27">
        <f t="shared" si="161"/>
        <v>478826</v>
      </c>
      <c r="L1266" s="32">
        <f t="shared" si="156"/>
        <v>478826</v>
      </c>
      <c r="M1266" s="32"/>
      <c r="N1266" s="32">
        <f t="shared" si="162"/>
        <v>10246.876399999999</v>
      </c>
      <c r="O1266" s="32"/>
      <c r="P1266" s="34"/>
      <c r="Q1266" s="34"/>
      <c r="R1266" s="34"/>
      <c r="S1266" s="35">
        <v>46021</v>
      </c>
      <c r="T1266" s="34"/>
      <c r="U1266" s="36"/>
      <c r="V1266" s="34"/>
      <c r="W1266" s="37"/>
    </row>
    <row r="1267" spans="1:23" s="29" customFormat="1" ht="30" customHeight="1" x14ac:dyDescent="0.2">
      <c r="A1267" s="24">
        <f t="shared" si="159"/>
        <v>1263</v>
      </c>
      <c r="B1267" s="24">
        <v>2024</v>
      </c>
      <c r="C1267" s="30" t="s">
        <v>1346</v>
      </c>
      <c r="D1267" s="30" t="s">
        <v>1347</v>
      </c>
      <c r="E1267" s="30" t="s">
        <v>1405</v>
      </c>
      <c r="F1267" s="18" t="s">
        <v>1406</v>
      </c>
      <c r="G1267" s="24" t="s">
        <v>25</v>
      </c>
      <c r="H1267" s="25" t="s">
        <v>45</v>
      </c>
      <c r="I1267" s="31">
        <v>1283250</v>
      </c>
      <c r="J1267" s="42">
        <v>1644750</v>
      </c>
      <c r="K1267" s="27">
        <v>1644750</v>
      </c>
      <c r="L1267" s="32">
        <f t="shared" si="156"/>
        <v>1283250</v>
      </c>
      <c r="M1267" s="32"/>
      <c r="N1267" s="32">
        <f t="shared" si="162"/>
        <v>35197.65</v>
      </c>
      <c r="O1267" s="32"/>
      <c r="P1267" s="34"/>
      <c r="Q1267" s="34"/>
      <c r="R1267" s="34"/>
      <c r="S1267" s="35">
        <v>46021</v>
      </c>
      <c r="T1267" s="34"/>
      <c r="U1267" s="36"/>
      <c r="V1267" s="34"/>
      <c r="W1267" s="37"/>
    </row>
    <row r="1268" spans="1:23" s="29" customFormat="1" ht="30" customHeight="1" x14ac:dyDescent="0.2">
      <c r="A1268" s="24">
        <f t="shared" si="159"/>
        <v>1264</v>
      </c>
      <c r="B1268" s="24">
        <v>2024</v>
      </c>
      <c r="C1268" s="30" t="s">
        <v>1346</v>
      </c>
      <c r="D1268" s="30" t="s">
        <v>1347</v>
      </c>
      <c r="E1268" s="30" t="s">
        <v>1405</v>
      </c>
      <c r="F1268" s="18" t="s">
        <v>1406</v>
      </c>
      <c r="G1268" s="24" t="s">
        <v>25</v>
      </c>
      <c r="H1268" s="25" t="s">
        <v>47</v>
      </c>
      <c r="I1268" s="31">
        <v>1439000</v>
      </c>
      <c r="J1268" s="42">
        <v>1765911</v>
      </c>
      <c r="K1268" s="27">
        <v>1765911</v>
      </c>
      <c r="L1268" s="32">
        <f t="shared" si="156"/>
        <v>1439000</v>
      </c>
      <c r="M1268" s="32"/>
      <c r="N1268" s="32">
        <f t="shared" si="162"/>
        <v>37790.4954</v>
      </c>
      <c r="O1268" s="32"/>
      <c r="P1268" s="34"/>
      <c r="Q1268" s="34"/>
      <c r="R1268" s="34"/>
      <c r="S1268" s="35">
        <v>46021</v>
      </c>
      <c r="T1268" s="34"/>
      <c r="U1268" s="36"/>
      <c r="V1268" s="34"/>
      <c r="W1268" s="37"/>
    </row>
    <row r="1269" spans="1:23" s="29" customFormat="1" ht="30" customHeight="1" x14ac:dyDescent="0.2">
      <c r="A1269" s="24">
        <f t="shared" si="159"/>
        <v>1265</v>
      </c>
      <c r="B1269" s="24">
        <v>2024</v>
      </c>
      <c r="C1269" s="30" t="s">
        <v>1346</v>
      </c>
      <c r="D1269" s="30" t="s">
        <v>1347</v>
      </c>
      <c r="E1269" s="30" t="s">
        <v>1405</v>
      </c>
      <c r="F1269" s="18" t="s">
        <v>1406</v>
      </c>
      <c r="G1269" s="24" t="s">
        <v>25</v>
      </c>
      <c r="H1269" s="25" t="s">
        <v>79</v>
      </c>
      <c r="I1269" s="31">
        <v>4412757</v>
      </c>
      <c r="J1269" s="54">
        <v>9306521.3499999996</v>
      </c>
      <c r="K1269" s="55">
        <v>4750200.1599999992</v>
      </c>
      <c r="L1269" s="33">
        <v>4556321.1900000004</v>
      </c>
      <c r="M1269" s="33">
        <v>4556321.1900000004</v>
      </c>
      <c r="N1269" s="32">
        <f t="shared" si="162"/>
        <v>199159.55688999998</v>
      </c>
      <c r="O1269" s="32"/>
      <c r="P1269" s="34"/>
      <c r="Q1269" s="34"/>
      <c r="R1269" s="34"/>
      <c r="S1269" s="35">
        <v>46021</v>
      </c>
      <c r="T1269" s="34"/>
      <c r="U1269" s="36"/>
      <c r="V1269" s="34"/>
      <c r="W1269" s="37"/>
    </row>
    <row r="1270" spans="1:23" s="29" customFormat="1" ht="30" customHeight="1" x14ac:dyDescent="0.2">
      <c r="A1270" s="24">
        <f t="shared" si="159"/>
        <v>1266</v>
      </c>
      <c r="B1270" s="24">
        <v>2024</v>
      </c>
      <c r="C1270" s="30" t="s">
        <v>1346</v>
      </c>
      <c r="D1270" s="30" t="s">
        <v>1347</v>
      </c>
      <c r="E1270" s="30" t="s">
        <v>1405</v>
      </c>
      <c r="F1270" s="18" t="s">
        <v>1406</v>
      </c>
      <c r="G1270" s="24" t="s">
        <v>25</v>
      </c>
      <c r="H1270" s="25" t="s">
        <v>319</v>
      </c>
      <c r="I1270" s="31">
        <v>1078502</v>
      </c>
      <c r="J1270" s="42">
        <v>1357216</v>
      </c>
      <c r="K1270" s="27">
        <v>1357216</v>
      </c>
      <c r="L1270" s="32">
        <f t="shared" si="156"/>
        <v>1078502</v>
      </c>
      <c r="M1270" s="32"/>
      <c r="N1270" s="32"/>
      <c r="O1270" s="32"/>
      <c r="P1270" s="34"/>
      <c r="Q1270" s="34"/>
      <c r="R1270" s="34"/>
      <c r="S1270" s="35">
        <v>46021</v>
      </c>
      <c r="T1270" s="34"/>
      <c r="U1270" s="36"/>
      <c r="V1270" s="34"/>
      <c r="W1270" s="37"/>
    </row>
    <row r="1271" spans="1:23" s="29" customFormat="1" ht="30" customHeight="1" x14ac:dyDescent="0.2">
      <c r="A1271" s="24">
        <f t="shared" si="159"/>
        <v>1267</v>
      </c>
      <c r="B1271" s="24">
        <v>2024</v>
      </c>
      <c r="C1271" s="30" t="s">
        <v>1346</v>
      </c>
      <c r="D1271" s="30" t="s">
        <v>1347</v>
      </c>
      <c r="E1271" s="30" t="s">
        <v>1405</v>
      </c>
      <c r="F1271" s="18" t="s">
        <v>1406</v>
      </c>
      <c r="G1271" s="24" t="s">
        <v>25</v>
      </c>
      <c r="H1271" s="25" t="s">
        <v>70</v>
      </c>
      <c r="I1271" s="31">
        <v>1005794</v>
      </c>
      <c r="J1271" s="42">
        <v>1054266</v>
      </c>
      <c r="K1271" s="27">
        <v>1054266</v>
      </c>
      <c r="L1271" s="32">
        <f t="shared" si="156"/>
        <v>1005794</v>
      </c>
      <c r="M1271" s="32"/>
      <c r="N1271" s="32"/>
      <c r="O1271" s="32"/>
      <c r="P1271" s="34"/>
      <c r="Q1271" s="34"/>
      <c r="R1271" s="34"/>
      <c r="S1271" s="35">
        <v>46021</v>
      </c>
      <c r="T1271" s="34"/>
      <c r="U1271" s="36"/>
      <c r="V1271" s="34"/>
      <c r="W1271" s="37"/>
    </row>
    <row r="1272" spans="1:23" s="29" customFormat="1" ht="30" customHeight="1" x14ac:dyDescent="0.2">
      <c r="A1272" s="24">
        <f t="shared" si="159"/>
        <v>1268</v>
      </c>
      <c r="B1272" s="24">
        <v>2024</v>
      </c>
      <c r="C1272" s="30" t="s">
        <v>1346</v>
      </c>
      <c r="D1272" s="30" t="s">
        <v>1347</v>
      </c>
      <c r="E1272" s="30" t="s">
        <v>1405</v>
      </c>
      <c r="F1272" s="18" t="s">
        <v>1406</v>
      </c>
      <c r="G1272" s="24" t="s">
        <v>25</v>
      </c>
      <c r="H1272" s="25" t="s">
        <v>129</v>
      </c>
      <c r="I1272" s="31">
        <v>1005794</v>
      </c>
      <c r="J1272" s="42">
        <v>1054266</v>
      </c>
      <c r="K1272" s="27">
        <v>1054266</v>
      </c>
      <c r="L1272" s="32">
        <f t="shared" si="156"/>
        <v>1005794</v>
      </c>
      <c r="M1272" s="32"/>
      <c r="N1272" s="32"/>
      <c r="O1272" s="32"/>
      <c r="P1272" s="34"/>
      <c r="Q1272" s="34"/>
      <c r="R1272" s="34"/>
      <c r="S1272" s="35">
        <v>46021</v>
      </c>
      <c r="T1272" s="34"/>
      <c r="U1272" s="36"/>
      <c r="V1272" s="34"/>
      <c r="W1272" s="37"/>
    </row>
    <row r="1273" spans="1:23" s="29" customFormat="1" ht="30" customHeight="1" x14ac:dyDescent="0.2">
      <c r="A1273" s="24">
        <f t="shared" si="159"/>
        <v>1269</v>
      </c>
      <c r="B1273" s="24">
        <v>2024</v>
      </c>
      <c r="C1273" s="30" t="s">
        <v>1346</v>
      </c>
      <c r="D1273" s="30" t="s">
        <v>1347</v>
      </c>
      <c r="E1273" s="30" t="s">
        <v>1405</v>
      </c>
      <c r="F1273" s="18" t="s">
        <v>1406</v>
      </c>
      <c r="G1273" s="24" t="s">
        <v>25</v>
      </c>
      <c r="H1273" s="25" t="s">
        <v>1407</v>
      </c>
      <c r="I1273" s="31">
        <v>1357216</v>
      </c>
      <c r="J1273" s="42">
        <v>1417806</v>
      </c>
      <c r="K1273" s="27">
        <v>1417806</v>
      </c>
      <c r="L1273" s="32">
        <f t="shared" si="156"/>
        <v>1357216</v>
      </c>
      <c r="M1273" s="32"/>
      <c r="N1273" s="32"/>
      <c r="O1273" s="32"/>
      <c r="P1273" s="34"/>
      <c r="Q1273" s="34"/>
      <c r="R1273" s="34"/>
      <c r="S1273" s="35">
        <v>46021</v>
      </c>
      <c r="T1273" s="34"/>
      <c r="U1273" s="36"/>
      <c r="V1273" s="34"/>
      <c r="W1273" s="37"/>
    </row>
    <row r="1274" spans="1:23" s="29" customFormat="1" ht="30" customHeight="1" x14ac:dyDescent="0.2">
      <c r="A1274" s="24">
        <f t="shared" si="159"/>
        <v>1270</v>
      </c>
      <c r="B1274" s="24">
        <v>2024</v>
      </c>
      <c r="C1274" s="30" t="s">
        <v>1346</v>
      </c>
      <c r="D1274" s="30" t="s">
        <v>1347</v>
      </c>
      <c r="E1274" s="30" t="s">
        <v>1405</v>
      </c>
      <c r="F1274" s="18" t="s">
        <v>1406</v>
      </c>
      <c r="G1274" s="24" t="s">
        <v>25</v>
      </c>
      <c r="H1274" s="34"/>
      <c r="I1274" s="31"/>
      <c r="J1274" s="42"/>
      <c r="K1274" s="27"/>
      <c r="L1274" s="32"/>
      <c r="M1274" s="32"/>
      <c r="N1274" s="32"/>
      <c r="O1274" s="32"/>
      <c r="P1274" s="34"/>
      <c r="Q1274" s="34"/>
      <c r="R1274" s="34"/>
      <c r="S1274" s="35">
        <v>46021</v>
      </c>
      <c r="T1274" s="25" t="s">
        <v>53</v>
      </c>
      <c r="U1274" s="32">
        <v>297486.24</v>
      </c>
      <c r="V1274" s="33">
        <f t="shared" ref="V1274:V1275" si="163">U1274*0.0214</f>
        <v>6366.2055359999995</v>
      </c>
      <c r="W1274" s="37"/>
    </row>
    <row r="1275" spans="1:23" s="29" customFormat="1" ht="30" customHeight="1" x14ac:dyDescent="0.2">
      <c r="A1275" s="24">
        <f t="shared" si="159"/>
        <v>1271</v>
      </c>
      <c r="B1275" s="24">
        <v>2024</v>
      </c>
      <c r="C1275" s="30" t="s">
        <v>1346</v>
      </c>
      <c r="D1275" s="30" t="s">
        <v>1347</v>
      </c>
      <c r="E1275" s="30" t="s">
        <v>1408</v>
      </c>
      <c r="F1275" s="18" t="s">
        <v>1409</v>
      </c>
      <c r="G1275" s="24" t="s">
        <v>25</v>
      </c>
      <c r="H1275" s="34"/>
      <c r="I1275" s="31"/>
      <c r="J1275" s="42"/>
      <c r="K1275" s="27"/>
      <c r="L1275" s="32"/>
      <c r="M1275" s="32"/>
      <c r="N1275" s="32"/>
      <c r="O1275" s="32"/>
      <c r="P1275" s="42"/>
      <c r="Q1275" s="34"/>
      <c r="R1275" s="34"/>
      <c r="S1275" s="35">
        <v>46021</v>
      </c>
      <c r="T1275" s="25" t="s">
        <v>53</v>
      </c>
      <c r="U1275" s="32">
        <v>397248.65</v>
      </c>
      <c r="V1275" s="33">
        <f t="shared" si="163"/>
        <v>8501.12111</v>
      </c>
      <c r="W1275" s="37"/>
    </row>
    <row r="1276" spans="1:23" s="29" customFormat="1" ht="30" customHeight="1" x14ac:dyDescent="0.2">
      <c r="A1276" s="24">
        <f t="shared" si="159"/>
        <v>1272</v>
      </c>
      <c r="B1276" s="24">
        <v>2024</v>
      </c>
      <c r="C1276" s="30" t="s">
        <v>1346</v>
      </c>
      <c r="D1276" s="30" t="s">
        <v>1347</v>
      </c>
      <c r="E1276" s="30" t="s">
        <v>1410</v>
      </c>
      <c r="F1276" s="18" t="s">
        <v>1411</v>
      </c>
      <c r="G1276" s="24" t="s">
        <v>25</v>
      </c>
      <c r="H1276" s="25" t="s">
        <v>26</v>
      </c>
      <c r="I1276" s="31">
        <v>1091178.6951558795</v>
      </c>
      <c r="J1276" s="42">
        <f t="shared" si="160"/>
        <v>1091178.6951558795</v>
      </c>
      <c r="K1276" s="27">
        <f t="shared" si="161"/>
        <v>1091178.6951558795</v>
      </c>
      <c r="L1276" s="32">
        <f t="shared" si="156"/>
        <v>1091178.6951558795</v>
      </c>
      <c r="M1276" s="32"/>
      <c r="N1276" s="32">
        <f t="shared" si="162"/>
        <v>23351.22407633582</v>
      </c>
      <c r="O1276" s="32"/>
      <c r="P1276" s="34"/>
      <c r="Q1276" s="34"/>
      <c r="R1276" s="34"/>
      <c r="S1276" s="35">
        <v>46021</v>
      </c>
      <c r="T1276" s="34"/>
      <c r="U1276" s="36"/>
      <c r="V1276" s="34"/>
      <c r="W1276" s="37"/>
    </row>
    <row r="1277" spans="1:23" s="29" customFormat="1" ht="30" customHeight="1" x14ac:dyDescent="0.2">
      <c r="A1277" s="24">
        <f t="shared" si="159"/>
        <v>1273</v>
      </c>
      <c r="B1277" s="24">
        <v>2024</v>
      </c>
      <c r="C1277" s="30" t="s">
        <v>1346</v>
      </c>
      <c r="D1277" s="30" t="s">
        <v>1347</v>
      </c>
      <c r="E1277" s="30" t="s">
        <v>1412</v>
      </c>
      <c r="F1277" s="18" t="s">
        <v>1413</v>
      </c>
      <c r="G1277" s="24" t="s">
        <v>25</v>
      </c>
      <c r="H1277" s="25" t="s">
        <v>264</v>
      </c>
      <c r="I1277" s="31">
        <v>382592</v>
      </c>
      <c r="J1277" s="42">
        <v>399672</v>
      </c>
      <c r="K1277" s="27">
        <v>399672</v>
      </c>
      <c r="L1277" s="32">
        <f t="shared" si="156"/>
        <v>382592</v>
      </c>
      <c r="M1277" s="32"/>
      <c r="N1277" s="32"/>
      <c r="O1277" s="32"/>
      <c r="P1277" s="34"/>
      <c r="Q1277" s="34"/>
      <c r="R1277" s="34"/>
      <c r="S1277" s="35">
        <v>46021</v>
      </c>
      <c r="T1277" s="34"/>
      <c r="U1277" s="36"/>
      <c r="V1277" s="34"/>
      <c r="W1277" s="37"/>
    </row>
    <row r="1278" spans="1:23" s="29" customFormat="1" ht="30" customHeight="1" x14ac:dyDescent="0.2">
      <c r="A1278" s="24">
        <f t="shared" si="159"/>
        <v>1274</v>
      </c>
      <c r="B1278" s="24">
        <v>2024</v>
      </c>
      <c r="C1278" s="30" t="s">
        <v>1346</v>
      </c>
      <c r="D1278" s="30" t="s">
        <v>1347</v>
      </c>
      <c r="E1278" s="30" t="s">
        <v>1414</v>
      </c>
      <c r="F1278" s="18" t="s">
        <v>1415</v>
      </c>
      <c r="G1278" s="24" t="s">
        <v>25</v>
      </c>
      <c r="H1278" s="25" t="s">
        <v>34</v>
      </c>
      <c r="I1278" s="31"/>
      <c r="J1278" s="42">
        <v>374612</v>
      </c>
      <c r="K1278" s="27">
        <v>374612</v>
      </c>
      <c r="L1278" s="32"/>
      <c r="M1278" s="32"/>
      <c r="N1278" s="32"/>
      <c r="O1278" s="32"/>
      <c r="P1278" s="42"/>
      <c r="Q1278" s="34"/>
      <c r="R1278" s="34"/>
      <c r="S1278" s="35">
        <v>46021</v>
      </c>
      <c r="T1278" s="34"/>
      <c r="U1278" s="36"/>
      <c r="V1278" s="34"/>
      <c r="W1278" s="37"/>
    </row>
    <row r="1279" spans="1:23" s="29" customFormat="1" ht="30" customHeight="1" x14ac:dyDescent="0.2">
      <c r="A1279" s="24">
        <f t="shared" si="159"/>
        <v>1275</v>
      </c>
      <c r="B1279" s="24">
        <v>2024</v>
      </c>
      <c r="C1279" s="30" t="s">
        <v>1346</v>
      </c>
      <c r="D1279" s="30" t="s">
        <v>1347</v>
      </c>
      <c r="E1279" s="30" t="s">
        <v>1414</v>
      </c>
      <c r="F1279" s="18" t="s">
        <v>1415</v>
      </c>
      <c r="G1279" s="24" t="s">
        <v>25</v>
      </c>
      <c r="H1279" s="25" t="s">
        <v>96</v>
      </c>
      <c r="I1279" s="31"/>
      <c r="J1279" s="42">
        <v>10231228</v>
      </c>
      <c r="K1279" s="27">
        <f>J1279-M1279</f>
        <v>5799701.6600000001</v>
      </c>
      <c r="L1279" s="32"/>
      <c r="M1279" s="65">
        <v>4431526.34</v>
      </c>
      <c r="N1279" s="32">
        <f>K1279*0.0214</f>
        <v>124113.61552399999</v>
      </c>
      <c r="O1279" s="32"/>
      <c r="P1279" s="42"/>
      <c r="Q1279" s="34"/>
      <c r="R1279" s="34"/>
      <c r="S1279" s="35">
        <v>46021</v>
      </c>
      <c r="T1279" s="34"/>
      <c r="U1279" s="36"/>
      <c r="V1279" s="34"/>
      <c r="W1279" s="37"/>
    </row>
    <row r="1280" spans="1:23" s="29" customFormat="1" ht="30" customHeight="1" x14ac:dyDescent="0.2">
      <c r="A1280" s="24">
        <f t="shared" si="159"/>
        <v>1276</v>
      </c>
      <c r="B1280" s="24">
        <v>2025</v>
      </c>
      <c r="C1280" s="30" t="s">
        <v>1346</v>
      </c>
      <c r="D1280" s="30" t="s">
        <v>1347</v>
      </c>
      <c r="E1280" s="38" t="s">
        <v>1416</v>
      </c>
      <c r="F1280" s="18" t="s">
        <v>1417</v>
      </c>
      <c r="G1280" s="39" t="s">
        <v>25</v>
      </c>
      <c r="H1280" s="18" t="s">
        <v>45</v>
      </c>
      <c r="I1280" s="31">
        <v>3814651.3909955993</v>
      </c>
      <c r="J1280" s="43">
        <v>4209635.6500000004</v>
      </c>
      <c r="K1280" s="44">
        <v>4209635.6500000004</v>
      </c>
      <c r="L1280" s="32">
        <f t="shared" si="156"/>
        <v>3814651.3909955993</v>
      </c>
      <c r="M1280" s="43"/>
      <c r="N1280" s="43">
        <f t="shared" ref="N1280:N1342" si="164">J1280*0.0214</f>
        <v>90086.202910000007</v>
      </c>
      <c r="O1280" s="32"/>
      <c r="P1280" s="42">
        <f t="shared" si="155"/>
        <v>1525860.5563982397</v>
      </c>
      <c r="Q1280" s="34"/>
      <c r="R1280" s="34"/>
      <c r="S1280" s="35">
        <v>46021</v>
      </c>
      <c r="T1280" s="42"/>
      <c r="U1280" s="36"/>
      <c r="V1280" s="34"/>
      <c r="W1280" s="37"/>
    </row>
    <row r="1281" spans="1:23" s="29" customFormat="1" ht="30" customHeight="1" x14ac:dyDescent="0.2">
      <c r="A1281" s="24">
        <f t="shared" si="159"/>
        <v>1277</v>
      </c>
      <c r="B1281" s="24">
        <v>2025</v>
      </c>
      <c r="C1281" s="30" t="s">
        <v>1346</v>
      </c>
      <c r="D1281" s="30" t="s">
        <v>1347</v>
      </c>
      <c r="E1281" s="38" t="s">
        <v>1416</v>
      </c>
      <c r="F1281" s="18" t="s">
        <v>1417</v>
      </c>
      <c r="G1281" s="39" t="s">
        <v>25</v>
      </c>
      <c r="H1281" s="18" t="s">
        <v>47</v>
      </c>
      <c r="I1281" s="31">
        <v>2251647.3786875997</v>
      </c>
      <c r="J1281" s="43">
        <v>2484791.9500000002</v>
      </c>
      <c r="K1281" s="44">
        <v>2484791.9500000002</v>
      </c>
      <c r="L1281" s="32">
        <f t="shared" si="156"/>
        <v>2251647.3786875997</v>
      </c>
      <c r="M1281" s="43"/>
      <c r="N1281" s="43">
        <f t="shared" si="164"/>
        <v>53174.547729999998</v>
      </c>
      <c r="O1281" s="32"/>
      <c r="P1281" s="42">
        <f t="shared" si="155"/>
        <v>900658.95147503982</v>
      </c>
      <c r="Q1281" s="34"/>
      <c r="R1281" s="34"/>
      <c r="S1281" s="35">
        <v>46021</v>
      </c>
      <c r="T1281" s="42"/>
      <c r="U1281" s="36"/>
      <c r="V1281" s="34"/>
      <c r="W1281" s="37"/>
    </row>
    <row r="1282" spans="1:23" s="29" customFormat="1" ht="30" customHeight="1" x14ac:dyDescent="0.2">
      <c r="A1282" s="24">
        <f t="shared" si="159"/>
        <v>1278</v>
      </c>
      <c r="B1282" s="24">
        <v>2025</v>
      </c>
      <c r="C1282" s="30" t="s">
        <v>1346</v>
      </c>
      <c r="D1282" s="30" t="s">
        <v>1347</v>
      </c>
      <c r="E1282" s="30" t="s">
        <v>1418</v>
      </c>
      <c r="F1282" s="18" t="s">
        <v>1419</v>
      </c>
      <c r="G1282" s="24" t="s">
        <v>173</v>
      </c>
      <c r="H1282" s="25" t="s">
        <v>34</v>
      </c>
      <c r="I1282" s="31"/>
      <c r="J1282" s="32">
        <v>574286.4</v>
      </c>
      <c r="K1282" s="27">
        <v>574286.4</v>
      </c>
      <c r="L1282" s="32"/>
      <c r="M1282" s="32"/>
      <c r="N1282" s="32"/>
      <c r="O1282" s="32"/>
      <c r="P1282" s="42"/>
      <c r="Q1282" s="34"/>
      <c r="R1282" s="34"/>
      <c r="S1282" s="35">
        <v>46021</v>
      </c>
      <c r="T1282" s="42"/>
      <c r="U1282" s="36"/>
      <c r="V1282" s="34"/>
      <c r="W1282" s="37"/>
    </row>
    <row r="1283" spans="1:23" s="29" customFormat="1" ht="30" customHeight="1" x14ac:dyDescent="0.2">
      <c r="A1283" s="24">
        <f t="shared" si="159"/>
        <v>1279</v>
      </c>
      <c r="B1283" s="24">
        <v>2025</v>
      </c>
      <c r="C1283" s="30" t="s">
        <v>1346</v>
      </c>
      <c r="D1283" s="30" t="s">
        <v>1347</v>
      </c>
      <c r="E1283" s="38" t="s">
        <v>1420</v>
      </c>
      <c r="F1283" s="18" t="s">
        <v>1421</v>
      </c>
      <c r="G1283" s="39" t="s">
        <v>25</v>
      </c>
      <c r="H1283" s="18" t="s">
        <v>45</v>
      </c>
      <c r="I1283" s="31">
        <v>1251867.7695179998</v>
      </c>
      <c r="J1283" s="43">
        <v>1381491.17</v>
      </c>
      <c r="K1283" s="44">
        <v>1381491.17</v>
      </c>
      <c r="L1283" s="32">
        <f t="shared" si="156"/>
        <v>1251867.7695179998</v>
      </c>
      <c r="M1283" s="43"/>
      <c r="N1283" s="43">
        <f t="shared" si="164"/>
        <v>29563.911037999998</v>
      </c>
      <c r="O1283" s="32"/>
      <c r="P1283" s="42">
        <f t="shared" si="155"/>
        <v>500747.10780719994</v>
      </c>
      <c r="Q1283" s="34"/>
      <c r="R1283" s="34"/>
      <c r="S1283" s="35">
        <v>46021</v>
      </c>
      <c r="T1283" s="42"/>
      <c r="U1283" s="36"/>
      <c r="V1283" s="34"/>
      <c r="W1283" s="37"/>
    </row>
    <row r="1284" spans="1:23" s="29" customFormat="1" ht="30" customHeight="1" x14ac:dyDescent="0.2">
      <c r="A1284" s="24">
        <f t="shared" si="159"/>
        <v>1280</v>
      </c>
      <c r="B1284" s="24">
        <v>2025</v>
      </c>
      <c r="C1284" s="30" t="s">
        <v>1346</v>
      </c>
      <c r="D1284" s="30" t="s">
        <v>1347</v>
      </c>
      <c r="E1284" s="38" t="s">
        <v>1420</v>
      </c>
      <c r="F1284" s="18" t="s">
        <v>1421</v>
      </c>
      <c r="G1284" s="39" t="s">
        <v>25</v>
      </c>
      <c r="H1284" s="18" t="s">
        <v>47</v>
      </c>
      <c r="I1284" s="31">
        <v>1380911.7494711999</v>
      </c>
      <c r="J1284" s="43">
        <v>1523896.88</v>
      </c>
      <c r="K1284" s="44">
        <v>1523896.88</v>
      </c>
      <c r="L1284" s="32">
        <f t="shared" si="156"/>
        <v>1380911.7494711999</v>
      </c>
      <c r="M1284" s="43"/>
      <c r="N1284" s="43">
        <f t="shared" si="164"/>
        <v>32611.393231999995</v>
      </c>
      <c r="O1284" s="32"/>
      <c r="P1284" s="42">
        <f t="shared" si="155"/>
        <v>552364.69978847995</v>
      </c>
      <c r="Q1284" s="34"/>
      <c r="R1284" s="34"/>
      <c r="S1284" s="35">
        <v>46021</v>
      </c>
      <c r="T1284" s="42"/>
      <c r="U1284" s="36"/>
      <c r="V1284" s="34"/>
      <c r="W1284" s="37"/>
    </row>
    <row r="1285" spans="1:23" s="29" customFormat="1" ht="30" customHeight="1" x14ac:dyDescent="0.2">
      <c r="A1285" s="24">
        <f t="shared" si="159"/>
        <v>1281</v>
      </c>
      <c r="B1285" s="24">
        <v>2023</v>
      </c>
      <c r="C1285" s="30" t="s">
        <v>1346</v>
      </c>
      <c r="D1285" s="30" t="s">
        <v>1347</v>
      </c>
      <c r="E1285" s="30" t="s">
        <v>1422</v>
      </c>
      <c r="F1285" s="18" t="s">
        <v>1423</v>
      </c>
      <c r="G1285" s="24" t="s">
        <v>330</v>
      </c>
      <c r="H1285" s="25" t="s">
        <v>528</v>
      </c>
      <c r="I1285" s="31">
        <v>311102</v>
      </c>
      <c r="J1285" s="32">
        <f t="shared" si="160"/>
        <v>311102</v>
      </c>
      <c r="K1285" s="32">
        <f t="shared" si="161"/>
        <v>311102</v>
      </c>
      <c r="L1285" s="32">
        <f t="shared" si="156"/>
        <v>311102</v>
      </c>
      <c r="M1285" s="32"/>
      <c r="N1285" s="32"/>
      <c r="O1285" s="32"/>
      <c r="P1285" s="34"/>
      <c r="Q1285" s="34"/>
      <c r="R1285" s="34"/>
      <c r="S1285" s="35">
        <v>45290</v>
      </c>
      <c r="T1285" s="34"/>
      <c r="U1285" s="36"/>
      <c r="V1285" s="34"/>
      <c r="W1285" s="37"/>
    </row>
    <row r="1286" spans="1:23" s="29" customFormat="1" ht="30" customHeight="1" x14ac:dyDescent="0.2">
      <c r="A1286" s="24">
        <f t="shared" si="159"/>
        <v>1282</v>
      </c>
      <c r="B1286" s="24">
        <v>2023</v>
      </c>
      <c r="C1286" s="30" t="s">
        <v>1346</v>
      </c>
      <c r="D1286" s="30" t="s">
        <v>1347</v>
      </c>
      <c r="E1286" s="30" t="s">
        <v>1422</v>
      </c>
      <c r="F1286" s="18" t="s">
        <v>1423</v>
      </c>
      <c r="G1286" s="24" t="s">
        <v>330</v>
      </c>
      <c r="H1286" s="25" t="s">
        <v>529</v>
      </c>
      <c r="I1286" s="31">
        <v>3899872</v>
      </c>
      <c r="J1286" s="32">
        <f t="shared" si="160"/>
        <v>3899872</v>
      </c>
      <c r="K1286" s="32">
        <f t="shared" si="161"/>
        <v>3899872</v>
      </c>
      <c r="L1286" s="32">
        <f t="shared" si="156"/>
        <v>3899872</v>
      </c>
      <c r="M1286" s="32"/>
      <c r="N1286" s="32">
        <f t="shared" si="164"/>
        <v>83457.260799999989</v>
      </c>
      <c r="O1286" s="26">
        <v>1</v>
      </c>
      <c r="P1286" s="34"/>
      <c r="Q1286" s="34"/>
      <c r="R1286" s="34"/>
      <c r="S1286" s="35">
        <v>45290</v>
      </c>
      <c r="T1286" s="34"/>
      <c r="U1286" s="36"/>
      <c r="V1286" s="34"/>
      <c r="W1286" s="37"/>
    </row>
    <row r="1287" spans="1:23" s="29" customFormat="1" ht="30" customHeight="1" x14ac:dyDescent="0.2">
      <c r="A1287" s="24">
        <f t="shared" si="159"/>
        <v>1283</v>
      </c>
      <c r="B1287" s="24">
        <v>2023</v>
      </c>
      <c r="C1287" s="30" t="s">
        <v>1346</v>
      </c>
      <c r="D1287" s="30" t="s">
        <v>1347</v>
      </c>
      <c r="E1287" s="30" t="s">
        <v>1422</v>
      </c>
      <c r="F1287" s="18" t="s">
        <v>1423</v>
      </c>
      <c r="G1287" s="24" t="s">
        <v>330</v>
      </c>
      <c r="H1287" s="25" t="s">
        <v>530</v>
      </c>
      <c r="I1287" s="31">
        <v>90210</v>
      </c>
      <c r="J1287" s="32">
        <f t="shared" si="160"/>
        <v>90210</v>
      </c>
      <c r="K1287" s="32">
        <f t="shared" si="161"/>
        <v>90210</v>
      </c>
      <c r="L1287" s="32">
        <f t="shared" si="156"/>
        <v>90210</v>
      </c>
      <c r="M1287" s="32"/>
      <c r="N1287" s="32"/>
      <c r="O1287" s="32"/>
      <c r="P1287" s="34"/>
      <c r="Q1287" s="34"/>
      <c r="R1287" s="34"/>
      <c r="S1287" s="35">
        <v>45290</v>
      </c>
      <c r="T1287" s="34"/>
      <c r="U1287" s="36"/>
      <c r="V1287" s="34"/>
      <c r="W1287" s="37"/>
    </row>
    <row r="1288" spans="1:23" s="29" customFormat="1" ht="30" customHeight="1" x14ac:dyDescent="0.2">
      <c r="A1288" s="24">
        <f t="shared" si="159"/>
        <v>1284</v>
      </c>
      <c r="B1288" s="24">
        <v>2025</v>
      </c>
      <c r="C1288" s="30" t="s">
        <v>1346</v>
      </c>
      <c r="D1288" s="30" t="s">
        <v>1347</v>
      </c>
      <c r="E1288" s="38" t="s">
        <v>1424</v>
      </c>
      <c r="F1288" s="18" t="s">
        <v>1425</v>
      </c>
      <c r="G1288" s="39" t="s">
        <v>25</v>
      </c>
      <c r="H1288" s="18" t="s">
        <v>45</v>
      </c>
      <c r="I1288" s="31">
        <v>1493316.3735167996</v>
      </c>
      <c r="J1288" s="43">
        <v>1647940.32</v>
      </c>
      <c r="K1288" s="44">
        <v>1647940.32</v>
      </c>
      <c r="L1288" s="32">
        <f t="shared" si="156"/>
        <v>1493316.3735167996</v>
      </c>
      <c r="M1288" s="43"/>
      <c r="N1288" s="43">
        <f t="shared" si="164"/>
        <v>35265.922848000002</v>
      </c>
      <c r="O1288" s="32"/>
      <c r="P1288" s="42">
        <f t="shared" ref="P1288:P1350" si="165">L1288/2.5</f>
        <v>597326.54940671986</v>
      </c>
      <c r="Q1288" s="34"/>
      <c r="R1288" s="34"/>
      <c r="S1288" s="35">
        <v>46021</v>
      </c>
      <c r="T1288" s="42"/>
      <c r="U1288" s="36"/>
      <c r="V1288" s="34"/>
      <c r="W1288" s="37"/>
    </row>
    <row r="1289" spans="1:23" s="29" customFormat="1" ht="30" customHeight="1" x14ac:dyDescent="0.2">
      <c r="A1289" s="24">
        <f t="shared" si="159"/>
        <v>1285</v>
      </c>
      <c r="B1289" s="24">
        <v>2025</v>
      </c>
      <c r="C1289" s="30" t="s">
        <v>1346</v>
      </c>
      <c r="D1289" s="30" t="s">
        <v>1347</v>
      </c>
      <c r="E1289" s="38" t="s">
        <v>1424</v>
      </c>
      <c r="F1289" s="18" t="s">
        <v>1425</v>
      </c>
      <c r="G1289" s="39" t="s">
        <v>25</v>
      </c>
      <c r="H1289" s="18" t="s">
        <v>47</v>
      </c>
      <c r="I1289" s="31">
        <v>1789973.7174395996</v>
      </c>
      <c r="J1289" s="43">
        <v>1975314.76</v>
      </c>
      <c r="K1289" s="44">
        <v>1975314.76</v>
      </c>
      <c r="L1289" s="32">
        <f t="shared" si="156"/>
        <v>1789973.7174395996</v>
      </c>
      <c r="M1289" s="43"/>
      <c r="N1289" s="43">
        <f t="shared" si="164"/>
        <v>42271.735863999995</v>
      </c>
      <c r="O1289" s="32"/>
      <c r="P1289" s="42">
        <f t="shared" si="165"/>
        <v>715989.48697583983</v>
      </c>
      <c r="Q1289" s="34"/>
      <c r="R1289" s="34"/>
      <c r="S1289" s="35">
        <v>46021</v>
      </c>
      <c r="T1289" s="42"/>
      <c r="U1289" s="36"/>
      <c r="V1289" s="34"/>
      <c r="W1289" s="37"/>
    </row>
    <row r="1290" spans="1:23" s="29" customFormat="1" ht="30" customHeight="1" x14ac:dyDescent="0.2">
      <c r="A1290" s="24">
        <f t="shared" si="159"/>
        <v>1286</v>
      </c>
      <c r="B1290" s="24">
        <v>2025</v>
      </c>
      <c r="C1290" s="30" t="s">
        <v>1346</v>
      </c>
      <c r="D1290" s="30" t="s">
        <v>1347</v>
      </c>
      <c r="E1290" s="38" t="s">
        <v>1426</v>
      </c>
      <c r="F1290" s="18" t="s">
        <v>1427</v>
      </c>
      <c r="G1290" s="39" t="s">
        <v>25</v>
      </c>
      <c r="H1290" s="18" t="s">
        <v>31</v>
      </c>
      <c r="I1290" s="31">
        <v>5260720</v>
      </c>
      <c r="J1290" s="43">
        <v>5805435.9900000002</v>
      </c>
      <c r="K1290" s="44">
        <v>5805435.9900000002</v>
      </c>
      <c r="L1290" s="32">
        <f t="shared" si="156"/>
        <v>5260720</v>
      </c>
      <c r="M1290" s="43"/>
      <c r="N1290" s="43"/>
      <c r="O1290" s="32"/>
      <c r="P1290" s="42">
        <f t="shared" si="165"/>
        <v>2104288</v>
      </c>
      <c r="Q1290" s="34"/>
      <c r="R1290" s="34"/>
      <c r="S1290" s="35">
        <v>46021</v>
      </c>
      <c r="T1290" s="42"/>
      <c r="U1290" s="36"/>
      <c r="V1290" s="34"/>
      <c r="W1290" s="37"/>
    </row>
    <row r="1291" spans="1:23" s="29" customFormat="1" ht="30" customHeight="1" x14ac:dyDescent="0.2">
      <c r="A1291" s="24">
        <f t="shared" si="159"/>
        <v>1287</v>
      </c>
      <c r="B1291" s="24">
        <v>2025</v>
      </c>
      <c r="C1291" s="30" t="s">
        <v>1346</v>
      </c>
      <c r="D1291" s="30" t="s">
        <v>1347</v>
      </c>
      <c r="E1291" s="38" t="s">
        <v>1428</v>
      </c>
      <c r="F1291" s="18" t="s">
        <v>1429</v>
      </c>
      <c r="G1291" s="39" t="s">
        <v>25</v>
      </c>
      <c r="H1291" s="18" t="s">
        <v>31</v>
      </c>
      <c r="I1291" s="31">
        <v>5140336</v>
      </c>
      <c r="J1291" s="43">
        <v>5672586.9500000002</v>
      </c>
      <c r="K1291" s="44">
        <v>5672586.9500000002</v>
      </c>
      <c r="L1291" s="32">
        <f t="shared" si="156"/>
        <v>5140336</v>
      </c>
      <c r="M1291" s="43"/>
      <c r="N1291" s="43"/>
      <c r="O1291" s="32"/>
      <c r="P1291" s="42">
        <f t="shared" si="165"/>
        <v>2056134.4</v>
      </c>
      <c r="Q1291" s="34"/>
      <c r="R1291" s="34"/>
      <c r="S1291" s="35">
        <v>46021</v>
      </c>
      <c r="T1291" s="42"/>
      <c r="U1291" s="36"/>
      <c r="V1291" s="34"/>
      <c r="W1291" s="37"/>
    </row>
    <row r="1292" spans="1:23" s="29" customFormat="1" ht="30" customHeight="1" x14ac:dyDescent="0.2">
      <c r="A1292" s="24">
        <f t="shared" si="159"/>
        <v>1288</v>
      </c>
      <c r="B1292" s="24">
        <v>2025</v>
      </c>
      <c r="C1292" s="30" t="s">
        <v>1346</v>
      </c>
      <c r="D1292" s="30" t="s">
        <v>1347</v>
      </c>
      <c r="E1292" s="30" t="s">
        <v>1430</v>
      </c>
      <c r="F1292" s="18" t="s">
        <v>1431</v>
      </c>
      <c r="G1292" s="24" t="s">
        <v>330</v>
      </c>
      <c r="H1292" s="25" t="s">
        <v>528</v>
      </c>
      <c r="I1292" s="31"/>
      <c r="J1292" s="32">
        <v>497763.2</v>
      </c>
      <c r="K1292" s="27">
        <v>497763.2</v>
      </c>
      <c r="L1292" s="32"/>
      <c r="M1292" s="32"/>
      <c r="N1292" s="32"/>
      <c r="O1292" s="32"/>
      <c r="P1292" s="42"/>
      <c r="Q1292" s="34"/>
      <c r="R1292" s="34"/>
      <c r="S1292" s="35">
        <v>46022</v>
      </c>
      <c r="T1292" s="42"/>
      <c r="U1292" s="36"/>
      <c r="V1292" s="34"/>
      <c r="W1292" s="37"/>
    </row>
    <row r="1293" spans="1:23" s="29" customFormat="1" ht="30" customHeight="1" x14ac:dyDescent="0.2">
      <c r="A1293" s="24">
        <f t="shared" si="159"/>
        <v>1289</v>
      </c>
      <c r="B1293" s="24">
        <v>2025</v>
      </c>
      <c r="C1293" s="30" t="s">
        <v>1346</v>
      </c>
      <c r="D1293" s="30" t="s">
        <v>1347</v>
      </c>
      <c r="E1293" s="30" t="s">
        <v>1430</v>
      </c>
      <c r="F1293" s="18" t="s">
        <v>1431</v>
      </c>
      <c r="G1293" s="24" t="s">
        <v>330</v>
      </c>
      <c r="H1293" s="25" t="s">
        <v>529</v>
      </c>
      <c r="I1293" s="31"/>
      <c r="J1293" s="32">
        <v>6239795.2000000002</v>
      </c>
      <c r="K1293" s="27">
        <v>6239795.2000000002</v>
      </c>
      <c r="L1293" s="32"/>
      <c r="M1293" s="32"/>
      <c r="N1293" s="32">
        <v>133531.62</v>
      </c>
      <c r="O1293" s="26">
        <v>4</v>
      </c>
      <c r="P1293" s="42"/>
      <c r="Q1293" s="34"/>
      <c r="R1293" s="34"/>
      <c r="S1293" s="35">
        <v>46021</v>
      </c>
      <c r="T1293" s="42"/>
      <c r="U1293" s="36"/>
      <c r="V1293" s="34"/>
      <c r="W1293" s="37"/>
    </row>
    <row r="1294" spans="1:23" s="29" customFormat="1" ht="30" customHeight="1" x14ac:dyDescent="0.2">
      <c r="A1294" s="24">
        <f t="shared" si="159"/>
        <v>1290</v>
      </c>
      <c r="B1294" s="24">
        <v>2025</v>
      </c>
      <c r="C1294" s="30" t="s">
        <v>1346</v>
      </c>
      <c r="D1294" s="30" t="s">
        <v>1347</v>
      </c>
      <c r="E1294" s="30" t="s">
        <v>1430</v>
      </c>
      <c r="F1294" s="18" t="s">
        <v>1431</v>
      </c>
      <c r="G1294" s="24" t="s">
        <v>330</v>
      </c>
      <c r="H1294" s="25" t="s">
        <v>530</v>
      </c>
      <c r="I1294" s="31"/>
      <c r="J1294" s="32">
        <v>144336</v>
      </c>
      <c r="K1294" s="27">
        <v>144336</v>
      </c>
      <c r="L1294" s="32"/>
      <c r="M1294" s="32"/>
      <c r="N1294" s="32"/>
      <c r="O1294" s="32"/>
      <c r="P1294" s="42"/>
      <c r="Q1294" s="34"/>
      <c r="R1294" s="34"/>
      <c r="S1294" s="35">
        <v>46022</v>
      </c>
      <c r="T1294" s="42"/>
      <c r="U1294" s="36"/>
      <c r="V1294" s="34"/>
      <c r="W1294" s="37"/>
    </row>
    <row r="1295" spans="1:23" s="29" customFormat="1" ht="30" customHeight="1" x14ac:dyDescent="0.2">
      <c r="A1295" s="24">
        <f t="shared" si="159"/>
        <v>1291</v>
      </c>
      <c r="B1295" s="24">
        <v>2025</v>
      </c>
      <c r="C1295" s="30" t="s">
        <v>1346</v>
      </c>
      <c r="D1295" s="30" t="s">
        <v>1347</v>
      </c>
      <c r="E1295" s="38" t="s">
        <v>1432</v>
      </c>
      <c r="F1295" s="18" t="s">
        <v>1433</v>
      </c>
      <c r="G1295" s="39" t="s">
        <v>25</v>
      </c>
      <c r="H1295" s="18" t="s">
        <v>528</v>
      </c>
      <c r="I1295" s="31">
        <v>298637</v>
      </c>
      <c r="J1295" s="43">
        <v>329559.07</v>
      </c>
      <c r="K1295" s="44">
        <v>329559.07</v>
      </c>
      <c r="L1295" s="32">
        <f t="shared" si="156"/>
        <v>298637</v>
      </c>
      <c r="M1295" s="43"/>
      <c r="N1295" s="43"/>
      <c r="O1295" s="32"/>
      <c r="P1295" s="42">
        <f t="shared" si="165"/>
        <v>119454.8</v>
      </c>
      <c r="Q1295" s="34"/>
      <c r="R1295" s="34"/>
      <c r="S1295" s="35">
        <v>46021</v>
      </c>
      <c r="T1295" s="42"/>
      <c r="U1295" s="36"/>
      <c r="V1295" s="34"/>
      <c r="W1295" s="37"/>
    </row>
    <row r="1296" spans="1:23" s="29" customFormat="1" ht="30" customHeight="1" x14ac:dyDescent="0.2">
      <c r="A1296" s="24">
        <f t="shared" si="159"/>
        <v>1292</v>
      </c>
      <c r="B1296" s="24">
        <v>2025</v>
      </c>
      <c r="C1296" s="30" t="s">
        <v>1346</v>
      </c>
      <c r="D1296" s="30" t="s">
        <v>1347</v>
      </c>
      <c r="E1296" s="38" t="s">
        <v>1432</v>
      </c>
      <c r="F1296" s="18" t="s">
        <v>1433</v>
      </c>
      <c r="G1296" s="39" t="s">
        <v>25</v>
      </c>
      <c r="H1296" s="18" t="s">
        <v>529</v>
      </c>
      <c r="I1296" s="31">
        <v>3122868</v>
      </c>
      <c r="J1296" s="49">
        <v>2915754.33</v>
      </c>
      <c r="K1296" s="50">
        <v>2915754.33</v>
      </c>
      <c r="L1296" s="33"/>
      <c r="M1296" s="40"/>
      <c r="N1296" s="43">
        <f t="shared" si="164"/>
        <v>62397.142661999998</v>
      </c>
      <c r="O1296" s="26">
        <v>1</v>
      </c>
      <c r="P1296" s="42">
        <f t="shared" si="165"/>
        <v>0</v>
      </c>
      <c r="Q1296" s="34"/>
      <c r="R1296" s="34"/>
      <c r="S1296" s="35">
        <v>46021</v>
      </c>
      <c r="T1296" s="42"/>
      <c r="U1296" s="36"/>
      <c r="V1296" s="34"/>
      <c r="W1296" s="37"/>
    </row>
    <row r="1297" spans="1:23" s="29" customFormat="1" ht="30" customHeight="1" x14ac:dyDescent="0.2">
      <c r="A1297" s="24">
        <f t="shared" si="159"/>
        <v>1293</v>
      </c>
      <c r="B1297" s="24">
        <v>2025</v>
      </c>
      <c r="C1297" s="30" t="s">
        <v>1346</v>
      </c>
      <c r="D1297" s="30" t="s">
        <v>1347</v>
      </c>
      <c r="E1297" s="38" t="s">
        <v>1432</v>
      </c>
      <c r="F1297" s="18" t="s">
        <v>1433</v>
      </c>
      <c r="G1297" s="39" t="s">
        <v>25</v>
      </c>
      <c r="H1297" s="18" t="s">
        <v>530</v>
      </c>
      <c r="I1297" s="31">
        <v>212976</v>
      </c>
      <c r="J1297" s="43">
        <v>235028.39</v>
      </c>
      <c r="K1297" s="44">
        <v>235028.39</v>
      </c>
      <c r="L1297" s="32">
        <f t="shared" si="156"/>
        <v>212976</v>
      </c>
      <c r="M1297" s="43"/>
      <c r="N1297" s="43"/>
      <c r="O1297" s="32"/>
      <c r="P1297" s="42">
        <f t="shared" si="165"/>
        <v>85190.399999999994</v>
      </c>
      <c r="Q1297" s="34"/>
      <c r="R1297" s="34"/>
      <c r="S1297" s="35">
        <v>46021</v>
      </c>
      <c r="T1297" s="42"/>
      <c r="U1297" s="36"/>
      <c r="V1297" s="34"/>
      <c r="W1297" s="37"/>
    </row>
    <row r="1298" spans="1:23" ht="30" customHeight="1" x14ac:dyDescent="0.2">
      <c r="A1298" s="24">
        <f t="shared" si="159"/>
        <v>1294</v>
      </c>
      <c r="B1298" s="39">
        <v>2023</v>
      </c>
      <c r="C1298" s="30" t="s">
        <v>1346</v>
      </c>
      <c r="D1298" s="30" t="s">
        <v>1347</v>
      </c>
      <c r="E1298" s="38" t="s">
        <v>1434</v>
      </c>
      <c r="F1298" s="18" t="s">
        <v>1435</v>
      </c>
      <c r="G1298" s="39" t="s">
        <v>25</v>
      </c>
      <c r="H1298" s="18" t="s">
        <v>528</v>
      </c>
      <c r="I1298" s="31">
        <v>297137</v>
      </c>
      <c r="J1298" s="32">
        <f t="shared" si="160"/>
        <v>297137</v>
      </c>
      <c r="K1298" s="32">
        <f t="shared" si="161"/>
        <v>297137</v>
      </c>
      <c r="L1298" s="32">
        <f t="shared" si="156"/>
        <v>297137</v>
      </c>
      <c r="M1298" s="32"/>
      <c r="N1298" s="32"/>
      <c r="O1298" s="32"/>
      <c r="P1298" s="34"/>
      <c r="Q1298" s="34"/>
      <c r="R1298" s="34"/>
      <c r="S1298" s="35">
        <v>46021</v>
      </c>
      <c r="T1298" s="46"/>
      <c r="U1298" s="36"/>
      <c r="V1298" s="46"/>
      <c r="W1298" s="37"/>
    </row>
    <row r="1299" spans="1:23" ht="30" customHeight="1" x14ac:dyDescent="0.2">
      <c r="A1299" s="24">
        <f t="shared" si="159"/>
        <v>1295</v>
      </c>
      <c r="B1299" s="39">
        <v>2023</v>
      </c>
      <c r="C1299" s="30" t="s">
        <v>1346</v>
      </c>
      <c r="D1299" s="30" t="s">
        <v>1347</v>
      </c>
      <c r="E1299" s="38" t="s">
        <v>1434</v>
      </c>
      <c r="F1299" s="18" t="s">
        <v>1435</v>
      </c>
      <c r="G1299" s="39" t="s">
        <v>25</v>
      </c>
      <c r="H1299" s="18" t="s">
        <v>529</v>
      </c>
      <c r="I1299" s="31">
        <v>3724806</v>
      </c>
      <c r="J1299" s="32">
        <f t="shared" si="160"/>
        <v>3724806</v>
      </c>
      <c r="K1299" s="32">
        <f t="shared" si="161"/>
        <v>3724806</v>
      </c>
      <c r="L1299" s="32">
        <f t="shared" si="156"/>
        <v>3724806</v>
      </c>
      <c r="M1299" s="32"/>
      <c r="N1299" s="32">
        <f t="shared" si="164"/>
        <v>79710.848400000003</v>
      </c>
      <c r="O1299" s="26">
        <v>1</v>
      </c>
      <c r="P1299" s="34"/>
      <c r="Q1299" s="34"/>
      <c r="R1299" s="34"/>
      <c r="S1299" s="35">
        <v>46021</v>
      </c>
      <c r="T1299" s="46"/>
      <c r="U1299" s="36"/>
      <c r="V1299" s="46"/>
      <c r="W1299" s="37"/>
    </row>
    <row r="1300" spans="1:23" ht="30" customHeight="1" x14ac:dyDescent="0.2">
      <c r="A1300" s="24">
        <f t="shared" si="159"/>
        <v>1296</v>
      </c>
      <c r="B1300" s="39">
        <v>2023</v>
      </c>
      <c r="C1300" s="30" t="s">
        <v>1346</v>
      </c>
      <c r="D1300" s="30" t="s">
        <v>1347</v>
      </c>
      <c r="E1300" s="38" t="s">
        <v>1434</v>
      </c>
      <c r="F1300" s="18" t="s">
        <v>1435</v>
      </c>
      <c r="G1300" s="39" t="s">
        <v>25</v>
      </c>
      <c r="H1300" s="18" t="s">
        <v>530</v>
      </c>
      <c r="I1300" s="31">
        <v>86160</v>
      </c>
      <c r="J1300" s="32">
        <f t="shared" si="160"/>
        <v>86160</v>
      </c>
      <c r="K1300" s="32">
        <f t="shared" si="161"/>
        <v>86160</v>
      </c>
      <c r="L1300" s="32">
        <f t="shared" si="156"/>
        <v>86160</v>
      </c>
      <c r="M1300" s="32"/>
      <c r="N1300" s="32"/>
      <c r="O1300" s="32"/>
      <c r="P1300" s="34"/>
      <c r="Q1300" s="34"/>
      <c r="R1300" s="34"/>
      <c r="S1300" s="35">
        <v>46021</v>
      </c>
      <c r="T1300" s="46"/>
      <c r="U1300" s="36"/>
      <c r="V1300" s="46"/>
      <c r="W1300" s="37"/>
    </row>
    <row r="1301" spans="1:23" s="29" customFormat="1" ht="30" customHeight="1" x14ac:dyDescent="0.2">
      <c r="A1301" s="24">
        <f t="shared" si="159"/>
        <v>1297</v>
      </c>
      <c r="B1301" s="24">
        <v>2023</v>
      </c>
      <c r="C1301" s="30" t="s">
        <v>1346</v>
      </c>
      <c r="D1301" s="30" t="s">
        <v>1347</v>
      </c>
      <c r="E1301" s="30" t="s">
        <v>1436</v>
      </c>
      <c r="F1301" s="18" t="s">
        <v>1437</v>
      </c>
      <c r="G1301" s="24" t="s">
        <v>330</v>
      </c>
      <c r="H1301" s="25" t="s">
        <v>528</v>
      </c>
      <c r="I1301" s="31">
        <v>622204</v>
      </c>
      <c r="J1301" s="32">
        <f t="shared" si="160"/>
        <v>622204</v>
      </c>
      <c r="K1301" s="32">
        <f t="shared" si="161"/>
        <v>622204</v>
      </c>
      <c r="L1301" s="32">
        <f t="shared" si="156"/>
        <v>622204</v>
      </c>
      <c r="M1301" s="32"/>
      <c r="N1301" s="32"/>
      <c r="O1301" s="32"/>
      <c r="P1301" s="34"/>
      <c r="Q1301" s="34"/>
      <c r="R1301" s="34"/>
      <c r="S1301" s="35">
        <v>45290</v>
      </c>
      <c r="T1301" s="34"/>
      <c r="U1301" s="36"/>
      <c r="V1301" s="34"/>
      <c r="W1301" s="37"/>
    </row>
    <row r="1302" spans="1:23" s="29" customFormat="1" ht="30" customHeight="1" x14ac:dyDescent="0.2">
      <c r="A1302" s="24">
        <f t="shared" si="159"/>
        <v>1298</v>
      </c>
      <c r="B1302" s="24">
        <v>2023</v>
      </c>
      <c r="C1302" s="30" t="s">
        <v>1346</v>
      </c>
      <c r="D1302" s="30" t="s">
        <v>1347</v>
      </c>
      <c r="E1302" s="30" t="s">
        <v>1436</v>
      </c>
      <c r="F1302" s="18" t="s">
        <v>1437</v>
      </c>
      <c r="G1302" s="24" t="s">
        <v>330</v>
      </c>
      <c r="H1302" s="25" t="s">
        <v>529</v>
      </c>
      <c r="I1302" s="31">
        <v>7799744</v>
      </c>
      <c r="J1302" s="32">
        <f t="shared" si="160"/>
        <v>7799744</v>
      </c>
      <c r="K1302" s="32">
        <f t="shared" si="161"/>
        <v>7799744</v>
      </c>
      <c r="L1302" s="32">
        <f t="shared" si="156"/>
        <v>7799744</v>
      </c>
      <c r="M1302" s="32"/>
      <c r="N1302" s="32">
        <f t="shared" si="164"/>
        <v>166914.52159999998</v>
      </c>
      <c r="O1302" s="26">
        <v>2</v>
      </c>
      <c r="P1302" s="34"/>
      <c r="Q1302" s="34"/>
      <c r="R1302" s="34"/>
      <c r="S1302" s="35">
        <v>45290</v>
      </c>
      <c r="T1302" s="34"/>
      <c r="U1302" s="36"/>
      <c r="V1302" s="34"/>
      <c r="W1302" s="37"/>
    </row>
    <row r="1303" spans="1:23" s="29" customFormat="1" ht="30" customHeight="1" x14ac:dyDescent="0.2">
      <c r="A1303" s="24">
        <f t="shared" si="159"/>
        <v>1299</v>
      </c>
      <c r="B1303" s="24">
        <v>2023</v>
      </c>
      <c r="C1303" s="30" t="s">
        <v>1346</v>
      </c>
      <c r="D1303" s="30" t="s">
        <v>1347</v>
      </c>
      <c r="E1303" s="30" t="s">
        <v>1436</v>
      </c>
      <c r="F1303" s="18" t="s">
        <v>1437</v>
      </c>
      <c r="G1303" s="24" t="s">
        <v>330</v>
      </c>
      <c r="H1303" s="25" t="s">
        <v>530</v>
      </c>
      <c r="I1303" s="31">
        <v>180420</v>
      </c>
      <c r="J1303" s="32">
        <f t="shared" si="160"/>
        <v>180420</v>
      </c>
      <c r="K1303" s="32">
        <f t="shared" si="161"/>
        <v>180420</v>
      </c>
      <c r="L1303" s="32">
        <f t="shared" ref="L1303:L1366" si="166">I1303</f>
        <v>180420</v>
      </c>
      <c r="M1303" s="32"/>
      <c r="N1303" s="32"/>
      <c r="O1303" s="32"/>
      <c r="P1303" s="34"/>
      <c r="Q1303" s="34"/>
      <c r="R1303" s="34"/>
      <c r="S1303" s="35">
        <v>45290</v>
      </c>
      <c r="T1303" s="34"/>
      <c r="U1303" s="36"/>
      <c r="V1303" s="34"/>
      <c r="W1303" s="37"/>
    </row>
    <row r="1304" spans="1:23" s="29" customFormat="1" ht="30" customHeight="1" x14ac:dyDescent="0.2">
      <c r="A1304" s="24">
        <f t="shared" si="159"/>
        <v>1300</v>
      </c>
      <c r="B1304" s="24">
        <v>2025</v>
      </c>
      <c r="C1304" s="30" t="s">
        <v>1346</v>
      </c>
      <c r="D1304" s="30" t="s">
        <v>1347</v>
      </c>
      <c r="E1304" s="38" t="s">
        <v>1438</v>
      </c>
      <c r="F1304" s="18" t="s">
        <v>1439</v>
      </c>
      <c r="G1304" s="39" t="s">
        <v>25</v>
      </c>
      <c r="H1304" s="18" t="s">
        <v>45</v>
      </c>
      <c r="I1304" s="31">
        <v>410957.82524879999</v>
      </c>
      <c r="J1304" s="43">
        <v>453510.04</v>
      </c>
      <c r="K1304" s="44">
        <v>453510.04</v>
      </c>
      <c r="L1304" s="32">
        <f t="shared" si="166"/>
        <v>410957.82524879999</v>
      </c>
      <c r="M1304" s="43"/>
      <c r="N1304" s="43">
        <f t="shared" si="164"/>
        <v>9705.1148559999983</v>
      </c>
      <c r="O1304" s="32"/>
      <c r="P1304" s="42">
        <f t="shared" si="165"/>
        <v>164383.13009952</v>
      </c>
      <c r="Q1304" s="34"/>
      <c r="R1304" s="34"/>
      <c r="S1304" s="35">
        <v>46021</v>
      </c>
      <c r="T1304" s="42"/>
      <c r="U1304" s="36"/>
      <c r="V1304" s="34"/>
      <c r="W1304" s="37"/>
    </row>
    <row r="1305" spans="1:23" s="29" customFormat="1" ht="30" customHeight="1" x14ac:dyDescent="0.2">
      <c r="A1305" s="24">
        <f t="shared" si="159"/>
        <v>1301</v>
      </c>
      <c r="B1305" s="24">
        <v>2024</v>
      </c>
      <c r="C1305" s="30" t="s">
        <v>1346</v>
      </c>
      <c r="D1305" s="30" t="s">
        <v>1347</v>
      </c>
      <c r="E1305" s="30" t="s">
        <v>1440</v>
      </c>
      <c r="F1305" s="18" t="s">
        <v>1441</v>
      </c>
      <c r="G1305" s="24" t="s">
        <v>173</v>
      </c>
      <c r="H1305" s="25" t="s">
        <v>34</v>
      </c>
      <c r="I1305" s="31">
        <v>2103870</v>
      </c>
      <c r="J1305" s="32">
        <f t="shared" si="160"/>
        <v>2103870</v>
      </c>
      <c r="K1305" s="27">
        <f t="shared" si="161"/>
        <v>2103870</v>
      </c>
      <c r="L1305" s="32">
        <f t="shared" si="166"/>
        <v>2103870</v>
      </c>
      <c r="M1305" s="32"/>
      <c r="N1305" s="32"/>
      <c r="O1305" s="32"/>
      <c r="P1305" s="34"/>
      <c r="Q1305" s="34"/>
      <c r="R1305" s="34"/>
      <c r="S1305" s="35">
        <v>45656</v>
      </c>
      <c r="T1305" s="34"/>
      <c r="U1305" s="36"/>
      <c r="V1305" s="34"/>
      <c r="W1305" s="37"/>
    </row>
    <row r="1306" spans="1:23" s="29" customFormat="1" ht="30" customHeight="1" x14ac:dyDescent="0.2">
      <c r="A1306" s="24">
        <f t="shared" si="159"/>
        <v>1302</v>
      </c>
      <c r="B1306" s="24">
        <v>2025</v>
      </c>
      <c r="C1306" s="30" t="s">
        <v>1346</v>
      </c>
      <c r="D1306" s="30" t="s">
        <v>1347</v>
      </c>
      <c r="E1306" s="38" t="s">
        <v>1442</v>
      </c>
      <c r="F1306" s="18" t="s">
        <v>1443</v>
      </c>
      <c r="G1306" s="39" t="s">
        <v>25</v>
      </c>
      <c r="H1306" s="18" t="s">
        <v>528</v>
      </c>
      <c r="I1306" s="31">
        <v>594274</v>
      </c>
      <c r="J1306" s="43">
        <v>655807.51</v>
      </c>
      <c r="K1306" s="44">
        <v>655807.51</v>
      </c>
      <c r="L1306" s="32">
        <f t="shared" si="166"/>
        <v>594274</v>
      </c>
      <c r="M1306" s="43"/>
      <c r="N1306" s="43"/>
      <c r="O1306" s="32"/>
      <c r="P1306" s="42">
        <f t="shared" si="165"/>
        <v>237709.6</v>
      </c>
      <c r="Q1306" s="34"/>
      <c r="R1306" s="34"/>
      <c r="S1306" s="35">
        <v>46021</v>
      </c>
      <c r="T1306" s="42"/>
      <c r="U1306" s="36"/>
      <c r="V1306" s="34"/>
      <c r="W1306" s="37"/>
    </row>
    <row r="1307" spans="1:23" s="29" customFormat="1" ht="30" customHeight="1" x14ac:dyDescent="0.2">
      <c r="A1307" s="24">
        <f t="shared" si="159"/>
        <v>1303</v>
      </c>
      <c r="B1307" s="24">
        <v>2025</v>
      </c>
      <c r="C1307" s="30" t="s">
        <v>1346</v>
      </c>
      <c r="D1307" s="30" t="s">
        <v>1347</v>
      </c>
      <c r="E1307" s="38" t="s">
        <v>1442</v>
      </c>
      <c r="F1307" s="18" t="s">
        <v>1443</v>
      </c>
      <c r="G1307" s="39" t="s">
        <v>25</v>
      </c>
      <c r="H1307" s="18" t="s">
        <v>529</v>
      </c>
      <c r="I1307" s="31">
        <v>7048320</v>
      </c>
      <c r="J1307" s="43">
        <v>7778131.25</v>
      </c>
      <c r="K1307" s="44">
        <v>7778131.25</v>
      </c>
      <c r="L1307" s="32">
        <f t="shared" si="166"/>
        <v>7048320</v>
      </c>
      <c r="M1307" s="43"/>
      <c r="N1307" s="43">
        <f t="shared" si="164"/>
        <v>166452.00874999998</v>
      </c>
      <c r="O1307" s="26">
        <v>2</v>
      </c>
      <c r="P1307" s="42">
        <f t="shared" si="165"/>
        <v>2819328</v>
      </c>
      <c r="Q1307" s="34"/>
      <c r="R1307" s="34"/>
      <c r="S1307" s="35">
        <v>46021</v>
      </c>
      <c r="T1307" s="42"/>
      <c r="U1307" s="36"/>
      <c r="V1307" s="34"/>
      <c r="W1307" s="37"/>
    </row>
    <row r="1308" spans="1:23" s="29" customFormat="1" ht="30" customHeight="1" x14ac:dyDescent="0.2">
      <c r="A1308" s="24">
        <f t="shared" si="159"/>
        <v>1304</v>
      </c>
      <c r="B1308" s="24">
        <v>2025</v>
      </c>
      <c r="C1308" s="30" t="s">
        <v>1346</v>
      </c>
      <c r="D1308" s="30" t="s">
        <v>1347</v>
      </c>
      <c r="E1308" s="38" t="s">
        <v>1442</v>
      </c>
      <c r="F1308" s="18" t="s">
        <v>1443</v>
      </c>
      <c r="G1308" s="39" t="s">
        <v>25</v>
      </c>
      <c r="H1308" s="18" t="s">
        <v>530</v>
      </c>
      <c r="I1308" s="31">
        <v>162208</v>
      </c>
      <c r="J1308" s="43">
        <v>179003.67</v>
      </c>
      <c r="K1308" s="44">
        <v>179003.67</v>
      </c>
      <c r="L1308" s="32">
        <f t="shared" si="166"/>
        <v>162208</v>
      </c>
      <c r="M1308" s="43"/>
      <c r="N1308" s="43"/>
      <c r="O1308" s="32"/>
      <c r="P1308" s="42">
        <f t="shared" si="165"/>
        <v>64883.199999999997</v>
      </c>
      <c r="Q1308" s="34"/>
      <c r="R1308" s="34"/>
      <c r="S1308" s="35">
        <v>46021</v>
      </c>
      <c r="T1308" s="42"/>
      <c r="U1308" s="36"/>
      <c r="V1308" s="34"/>
      <c r="W1308" s="37"/>
    </row>
    <row r="1309" spans="1:23" s="29" customFormat="1" ht="30" customHeight="1" x14ac:dyDescent="0.2">
      <c r="A1309" s="24">
        <f t="shared" si="159"/>
        <v>1305</v>
      </c>
      <c r="B1309" s="24">
        <v>2025</v>
      </c>
      <c r="C1309" s="30" t="s">
        <v>1346</v>
      </c>
      <c r="D1309" s="30" t="s">
        <v>1347</v>
      </c>
      <c r="E1309" s="38" t="s">
        <v>1444</v>
      </c>
      <c r="F1309" s="18" t="s">
        <v>1445</v>
      </c>
      <c r="G1309" s="39" t="s">
        <v>25</v>
      </c>
      <c r="H1309" s="18" t="s">
        <v>59</v>
      </c>
      <c r="I1309" s="31">
        <v>478826</v>
      </c>
      <c r="J1309" s="43">
        <v>528405.56000000006</v>
      </c>
      <c r="K1309" s="44">
        <v>528405.56000000006</v>
      </c>
      <c r="L1309" s="32">
        <f t="shared" si="166"/>
        <v>478826</v>
      </c>
      <c r="M1309" s="43"/>
      <c r="N1309" s="43">
        <f t="shared" si="164"/>
        <v>11307.878984000001</v>
      </c>
      <c r="O1309" s="32"/>
      <c r="P1309" s="42">
        <f t="shared" si="165"/>
        <v>191530.4</v>
      </c>
      <c r="Q1309" s="34"/>
      <c r="R1309" s="34"/>
      <c r="S1309" s="35">
        <v>46021</v>
      </c>
      <c r="T1309" s="42"/>
      <c r="U1309" s="36"/>
      <c r="V1309" s="34"/>
      <c r="W1309" s="37"/>
    </row>
    <row r="1310" spans="1:23" s="29" customFormat="1" ht="30" customHeight="1" x14ac:dyDescent="0.2">
      <c r="A1310" s="24">
        <f t="shared" si="159"/>
        <v>1306</v>
      </c>
      <c r="B1310" s="24">
        <v>2025</v>
      </c>
      <c r="C1310" s="30" t="s">
        <v>1346</v>
      </c>
      <c r="D1310" s="30" t="s">
        <v>1347</v>
      </c>
      <c r="E1310" s="38" t="s">
        <v>1446</v>
      </c>
      <c r="F1310" s="18" t="s">
        <v>1447</v>
      </c>
      <c r="G1310" s="39" t="s">
        <v>25</v>
      </c>
      <c r="H1310" s="18" t="s">
        <v>70</v>
      </c>
      <c r="I1310" s="31">
        <v>1346758</v>
      </c>
      <c r="J1310" s="43">
        <v>1486206.71</v>
      </c>
      <c r="K1310" s="44">
        <v>1486206.71</v>
      </c>
      <c r="L1310" s="32">
        <f t="shared" si="166"/>
        <v>1346758</v>
      </c>
      <c r="M1310" s="43"/>
      <c r="N1310" s="43"/>
      <c r="O1310" s="32"/>
      <c r="P1310" s="42">
        <f t="shared" si="165"/>
        <v>538703.19999999995</v>
      </c>
      <c r="Q1310" s="34"/>
      <c r="R1310" s="34"/>
      <c r="S1310" s="35">
        <v>46021</v>
      </c>
      <c r="T1310" s="42"/>
      <c r="U1310" s="36"/>
      <c r="V1310" s="34"/>
      <c r="W1310" s="37"/>
    </row>
    <row r="1311" spans="1:23" s="29" customFormat="1" ht="30" customHeight="1" x14ac:dyDescent="0.2">
      <c r="A1311" s="24">
        <f t="shared" si="159"/>
        <v>1307</v>
      </c>
      <c r="B1311" s="24">
        <v>2025</v>
      </c>
      <c r="C1311" s="30" t="s">
        <v>1346</v>
      </c>
      <c r="D1311" s="30" t="s">
        <v>1347</v>
      </c>
      <c r="E1311" s="38" t="s">
        <v>1446</v>
      </c>
      <c r="F1311" s="18" t="s">
        <v>1447</v>
      </c>
      <c r="G1311" s="39" t="s">
        <v>25</v>
      </c>
      <c r="H1311" s="18" t="s">
        <v>71</v>
      </c>
      <c r="I1311" s="31">
        <v>1330532</v>
      </c>
      <c r="J1311" s="43">
        <v>1468300.61</v>
      </c>
      <c r="K1311" s="44">
        <v>1468300.61</v>
      </c>
      <c r="L1311" s="32">
        <f t="shared" si="166"/>
        <v>1330532</v>
      </c>
      <c r="M1311" s="43"/>
      <c r="N1311" s="43"/>
      <c r="O1311" s="32"/>
      <c r="P1311" s="42">
        <f t="shared" si="165"/>
        <v>532212.80000000005</v>
      </c>
      <c r="Q1311" s="34"/>
      <c r="R1311" s="34"/>
      <c r="S1311" s="35">
        <v>46021</v>
      </c>
      <c r="T1311" s="42"/>
      <c r="U1311" s="36"/>
      <c r="V1311" s="34"/>
      <c r="W1311" s="37"/>
    </row>
    <row r="1312" spans="1:23" s="29" customFormat="1" ht="30" customHeight="1" x14ac:dyDescent="0.2">
      <c r="A1312" s="24">
        <f t="shared" si="159"/>
        <v>1308</v>
      </c>
      <c r="B1312" s="24">
        <v>2025</v>
      </c>
      <c r="C1312" s="30" t="s">
        <v>1346</v>
      </c>
      <c r="D1312" s="30" t="s">
        <v>1347</v>
      </c>
      <c r="E1312" s="38" t="s">
        <v>1446</v>
      </c>
      <c r="F1312" s="18" t="s">
        <v>1447</v>
      </c>
      <c r="G1312" s="39" t="s">
        <v>25</v>
      </c>
      <c r="H1312" s="18" t="s">
        <v>129</v>
      </c>
      <c r="I1312" s="31">
        <v>1346758</v>
      </c>
      <c r="J1312" s="43">
        <v>1486206.71</v>
      </c>
      <c r="K1312" s="44">
        <v>1486206.71</v>
      </c>
      <c r="L1312" s="32">
        <f t="shared" si="166"/>
        <v>1346758</v>
      </c>
      <c r="M1312" s="43"/>
      <c r="N1312" s="43"/>
      <c r="O1312" s="32"/>
      <c r="P1312" s="42">
        <f t="shared" si="165"/>
        <v>538703.19999999995</v>
      </c>
      <c r="Q1312" s="34"/>
      <c r="R1312" s="34"/>
      <c r="S1312" s="35">
        <v>46021</v>
      </c>
      <c r="T1312" s="42"/>
      <c r="U1312" s="36"/>
      <c r="V1312" s="34"/>
      <c r="W1312" s="37"/>
    </row>
    <row r="1313" spans="1:23" s="29" customFormat="1" ht="30" customHeight="1" x14ac:dyDescent="0.2">
      <c r="A1313" s="24">
        <f t="shared" si="159"/>
        <v>1309</v>
      </c>
      <c r="B1313" s="24">
        <v>2025</v>
      </c>
      <c r="C1313" s="30" t="s">
        <v>1346</v>
      </c>
      <c r="D1313" s="30" t="s">
        <v>1347</v>
      </c>
      <c r="E1313" s="38" t="s">
        <v>1448</v>
      </c>
      <c r="F1313" s="18" t="s">
        <v>1449</v>
      </c>
      <c r="G1313" s="39" t="s">
        <v>25</v>
      </c>
      <c r="H1313" s="18" t="s">
        <v>70</v>
      </c>
      <c r="I1313" s="31">
        <v>1237696</v>
      </c>
      <c r="J1313" s="43">
        <v>1365851.99</v>
      </c>
      <c r="K1313" s="44">
        <v>1365851.99</v>
      </c>
      <c r="L1313" s="32">
        <f t="shared" si="166"/>
        <v>1237696</v>
      </c>
      <c r="M1313" s="43"/>
      <c r="N1313" s="43"/>
      <c r="O1313" s="32"/>
      <c r="P1313" s="42">
        <f t="shared" si="165"/>
        <v>495078.40000000002</v>
      </c>
      <c r="Q1313" s="34"/>
      <c r="R1313" s="34"/>
      <c r="S1313" s="35">
        <v>46021</v>
      </c>
      <c r="T1313" s="42"/>
      <c r="U1313" s="36"/>
      <c r="V1313" s="34"/>
      <c r="W1313" s="37"/>
    </row>
    <row r="1314" spans="1:23" s="29" customFormat="1" ht="30" customHeight="1" x14ac:dyDescent="0.2">
      <c r="A1314" s="24">
        <f t="shared" si="159"/>
        <v>1310</v>
      </c>
      <c r="B1314" s="24">
        <v>2025</v>
      </c>
      <c r="C1314" s="30" t="s">
        <v>1346</v>
      </c>
      <c r="D1314" s="30" t="s">
        <v>1347</v>
      </c>
      <c r="E1314" s="38" t="s">
        <v>1448</v>
      </c>
      <c r="F1314" s="18" t="s">
        <v>1449</v>
      </c>
      <c r="G1314" s="39" t="s">
        <v>25</v>
      </c>
      <c r="H1314" s="18" t="s">
        <v>129</v>
      </c>
      <c r="I1314" s="31">
        <v>1237696</v>
      </c>
      <c r="J1314" s="43">
        <v>1365851.99</v>
      </c>
      <c r="K1314" s="44">
        <v>1365851.99</v>
      </c>
      <c r="L1314" s="32">
        <f t="shared" si="166"/>
        <v>1237696</v>
      </c>
      <c r="M1314" s="43"/>
      <c r="N1314" s="43"/>
      <c r="O1314" s="32"/>
      <c r="P1314" s="42">
        <f t="shared" si="165"/>
        <v>495078.40000000002</v>
      </c>
      <c r="Q1314" s="34"/>
      <c r="R1314" s="34"/>
      <c r="S1314" s="35">
        <v>46021</v>
      </c>
      <c r="T1314" s="42"/>
      <c r="U1314" s="36"/>
      <c r="V1314" s="34"/>
      <c r="W1314" s="37"/>
    </row>
    <row r="1315" spans="1:23" s="29" customFormat="1" ht="30" customHeight="1" x14ac:dyDescent="0.2">
      <c r="A1315" s="24">
        <f t="shared" si="159"/>
        <v>1311</v>
      </c>
      <c r="B1315" s="24">
        <v>2024</v>
      </c>
      <c r="C1315" s="30" t="s">
        <v>1346</v>
      </c>
      <c r="D1315" s="30" t="s">
        <v>1347</v>
      </c>
      <c r="E1315" s="30" t="s">
        <v>1450</v>
      </c>
      <c r="F1315" s="18" t="s">
        <v>1451</v>
      </c>
      <c r="G1315" s="24" t="s">
        <v>330</v>
      </c>
      <c r="H1315" s="25" t="s">
        <v>31</v>
      </c>
      <c r="I1315" s="31">
        <v>130000</v>
      </c>
      <c r="J1315" s="32">
        <f t="shared" si="160"/>
        <v>130000</v>
      </c>
      <c r="K1315" s="27">
        <f t="shared" si="161"/>
        <v>130000</v>
      </c>
      <c r="L1315" s="32">
        <f t="shared" si="166"/>
        <v>130000</v>
      </c>
      <c r="M1315" s="32"/>
      <c r="N1315" s="32"/>
      <c r="O1315" s="32"/>
      <c r="P1315" s="34"/>
      <c r="Q1315" s="34"/>
      <c r="R1315" s="34"/>
      <c r="S1315" s="35">
        <v>45656</v>
      </c>
      <c r="T1315" s="34"/>
      <c r="U1315" s="36"/>
      <c r="V1315" s="34"/>
      <c r="W1315" s="37"/>
    </row>
    <row r="1316" spans="1:23" s="29" customFormat="1" ht="30" customHeight="1" x14ac:dyDescent="0.2">
      <c r="A1316" s="24">
        <f t="shared" si="159"/>
        <v>1312</v>
      </c>
      <c r="B1316" s="24">
        <v>2025</v>
      </c>
      <c r="C1316" s="30" t="s">
        <v>1346</v>
      </c>
      <c r="D1316" s="30" t="s">
        <v>1347</v>
      </c>
      <c r="E1316" s="30" t="s">
        <v>1452</v>
      </c>
      <c r="F1316" s="18" t="s">
        <v>1453</v>
      </c>
      <c r="G1316" s="24" t="s">
        <v>330</v>
      </c>
      <c r="H1316" s="25" t="s">
        <v>78</v>
      </c>
      <c r="I1316" s="31"/>
      <c r="J1316" s="32">
        <v>10441045.439999999</v>
      </c>
      <c r="K1316" s="27">
        <v>10441045.439999999</v>
      </c>
      <c r="L1316" s="32"/>
      <c r="M1316" s="32"/>
      <c r="N1316" s="32">
        <f t="shared" si="164"/>
        <v>223438.37241599997</v>
      </c>
      <c r="O1316" s="32"/>
      <c r="P1316" s="42"/>
      <c r="Q1316" s="34"/>
      <c r="R1316" s="34"/>
      <c r="S1316" s="35">
        <v>46022</v>
      </c>
      <c r="T1316" s="42"/>
      <c r="U1316" s="36"/>
      <c r="V1316" s="34"/>
      <c r="W1316" s="37"/>
    </row>
    <row r="1317" spans="1:23" s="29" customFormat="1" ht="30" customHeight="1" x14ac:dyDescent="0.2">
      <c r="A1317" s="24">
        <f t="shared" si="159"/>
        <v>1313</v>
      </c>
      <c r="B1317" s="24">
        <v>2024</v>
      </c>
      <c r="C1317" s="30" t="s">
        <v>1346</v>
      </c>
      <c r="D1317" s="30" t="s">
        <v>1347</v>
      </c>
      <c r="E1317" s="30" t="s">
        <v>1454</v>
      </c>
      <c r="F1317" s="18" t="s">
        <v>1455</v>
      </c>
      <c r="G1317" s="24" t="s">
        <v>25</v>
      </c>
      <c r="H1317" s="25" t="s">
        <v>46</v>
      </c>
      <c r="I1317" s="31">
        <v>753234.81379320007</v>
      </c>
      <c r="J1317" s="42">
        <f t="shared" si="160"/>
        <v>753234.81379320007</v>
      </c>
      <c r="K1317" s="27">
        <f t="shared" si="161"/>
        <v>753234.81379320007</v>
      </c>
      <c r="L1317" s="32">
        <f t="shared" si="166"/>
        <v>753234.81379320007</v>
      </c>
      <c r="M1317" s="32"/>
      <c r="N1317" s="32">
        <f t="shared" si="164"/>
        <v>16119.225015174481</v>
      </c>
      <c r="O1317" s="32"/>
      <c r="P1317" s="34"/>
      <c r="Q1317" s="34"/>
      <c r="R1317" s="34"/>
      <c r="S1317" s="35">
        <v>46021</v>
      </c>
      <c r="T1317" s="34"/>
      <c r="U1317" s="36"/>
      <c r="V1317" s="34"/>
      <c r="W1317" s="37"/>
    </row>
    <row r="1318" spans="1:23" s="29" customFormat="1" ht="30" customHeight="1" x14ac:dyDescent="0.2">
      <c r="A1318" s="24">
        <f t="shared" si="159"/>
        <v>1314</v>
      </c>
      <c r="B1318" s="24">
        <v>2024</v>
      </c>
      <c r="C1318" s="30" t="s">
        <v>1346</v>
      </c>
      <c r="D1318" s="30" t="s">
        <v>1347</v>
      </c>
      <c r="E1318" s="30" t="s">
        <v>1454</v>
      </c>
      <c r="F1318" s="18" t="s">
        <v>1455</v>
      </c>
      <c r="G1318" s="24" t="s">
        <v>25</v>
      </c>
      <c r="H1318" s="25" t="s">
        <v>129</v>
      </c>
      <c r="I1318" s="31">
        <v>309396</v>
      </c>
      <c r="J1318" s="42">
        <v>741501</v>
      </c>
      <c r="K1318" s="27">
        <v>741501</v>
      </c>
      <c r="L1318" s="32">
        <f t="shared" si="166"/>
        <v>309396</v>
      </c>
      <c r="M1318" s="32"/>
      <c r="N1318" s="32"/>
      <c r="O1318" s="32"/>
      <c r="P1318" s="34"/>
      <c r="Q1318" s="34"/>
      <c r="R1318" s="34"/>
      <c r="S1318" s="35">
        <v>46021</v>
      </c>
      <c r="T1318" s="34"/>
      <c r="U1318" s="36"/>
      <c r="V1318" s="34"/>
      <c r="W1318" s="37"/>
    </row>
    <row r="1319" spans="1:23" s="29" customFormat="1" ht="30" customHeight="1" x14ac:dyDescent="0.2">
      <c r="A1319" s="24">
        <f t="shared" si="159"/>
        <v>1315</v>
      </c>
      <c r="B1319" s="24">
        <v>2024</v>
      </c>
      <c r="C1319" s="30" t="s">
        <v>1346</v>
      </c>
      <c r="D1319" s="30" t="s">
        <v>1347</v>
      </c>
      <c r="E1319" s="30" t="s">
        <v>1456</v>
      </c>
      <c r="F1319" s="18" t="s">
        <v>1457</v>
      </c>
      <c r="G1319" s="24" t="s">
        <v>25</v>
      </c>
      <c r="H1319" s="25" t="s">
        <v>319</v>
      </c>
      <c r="I1319" s="31">
        <v>44000</v>
      </c>
      <c r="J1319" s="42">
        <v>911120</v>
      </c>
      <c r="K1319" s="27">
        <v>911120</v>
      </c>
      <c r="L1319" s="32">
        <f t="shared" si="166"/>
        <v>44000</v>
      </c>
      <c r="M1319" s="32"/>
      <c r="N1319" s="32"/>
      <c r="O1319" s="32"/>
      <c r="P1319" s="34"/>
      <c r="Q1319" s="34"/>
      <c r="R1319" s="34"/>
      <c r="S1319" s="35">
        <v>46021</v>
      </c>
      <c r="T1319" s="34"/>
      <c r="U1319" s="36"/>
      <c r="V1319" s="34"/>
      <c r="W1319" s="37"/>
    </row>
    <row r="1320" spans="1:23" s="29" customFormat="1" ht="30" customHeight="1" x14ac:dyDescent="0.2">
      <c r="A1320" s="24">
        <f t="shared" si="159"/>
        <v>1316</v>
      </c>
      <c r="B1320" s="24">
        <v>2024</v>
      </c>
      <c r="C1320" s="30" t="s">
        <v>1346</v>
      </c>
      <c r="D1320" s="30" t="s">
        <v>1347</v>
      </c>
      <c r="E1320" s="30" t="s">
        <v>1456</v>
      </c>
      <c r="F1320" s="18" t="s">
        <v>1457</v>
      </c>
      <c r="G1320" s="24" t="s">
        <v>25</v>
      </c>
      <c r="H1320" s="25" t="s">
        <v>34</v>
      </c>
      <c r="I1320" s="31">
        <v>44000</v>
      </c>
      <c r="J1320" s="42">
        <v>968065</v>
      </c>
      <c r="K1320" s="27">
        <v>968065</v>
      </c>
      <c r="L1320" s="32">
        <f t="shared" si="166"/>
        <v>44000</v>
      </c>
      <c r="M1320" s="32"/>
      <c r="N1320" s="32"/>
      <c r="O1320" s="32"/>
      <c r="P1320" s="34"/>
      <c r="Q1320" s="34"/>
      <c r="R1320" s="34"/>
      <c r="S1320" s="35">
        <v>46021</v>
      </c>
      <c r="T1320" s="34"/>
      <c r="U1320" s="36"/>
      <c r="V1320" s="34"/>
      <c r="W1320" s="37"/>
    </row>
    <row r="1321" spans="1:23" s="29" customFormat="1" ht="30" customHeight="1" x14ac:dyDescent="0.2">
      <c r="A1321" s="24">
        <f t="shared" ref="A1321:A1384" si="167">A1320+1</f>
        <v>1317</v>
      </c>
      <c r="B1321" s="24">
        <v>2025</v>
      </c>
      <c r="C1321" s="30" t="s">
        <v>1346</v>
      </c>
      <c r="D1321" s="30" t="s">
        <v>1347</v>
      </c>
      <c r="E1321" s="38" t="s">
        <v>1458</v>
      </c>
      <c r="F1321" s="18" t="s">
        <v>1459</v>
      </c>
      <c r="G1321" s="39" t="s">
        <v>25</v>
      </c>
      <c r="H1321" s="18" t="s">
        <v>96</v>
      </c>
      <c r="I1321" s="31">
        <v>7802745.2786735995</v>
      </c>
      <c r="J1321" s="49">
        <v>10921995.359999999</v>
      </c>
      <c r="K1321" s="41">
        <f t="shared" ref="K1321:K1322" si="168">J1321-M1321</f>
        <v>6094102.4299999997</v>
      </c>
      <c r="L1321" s="33">
        <v>4827892.93</v>
      </c>
      <c r="M1321" s="40">
        <v>4827892.93</v>
      </c>
      <c r="N1321" s="43">
        <f t="shared" si="164"/>
        <v>233730.70070399999</v>
      </c>
      <c r="O1321" s="32"/>
      <c r="P1321" s="42">
        <f t="shared" si="165"/>
        <v>1931157.1719999998</v>
      </c>
      <c r="Q1321" s="34"/>
      <c r="R1321" s="34"/>
      <c r="S1321" s="35">
        <v>46021</v>
      </c>
      <c r="T1321" s="42"/>
      <c r="U1321" s="36"/>
      <c r="V1321" s="34"/>
      <c r="W1321" s="37"/>
    </row>
    <row r="1322" spans="1:23" s="29" customFormat="1" ht="30" customHeight="1" x14ac:dyDescent="0.2">
      <c r="A1322" s="24">
        <f t="shared" si="167"/>
        <v>1318</v>
      </c>
      <c r="B1322" s="24">
        <v>2025</v>
      </c>
      <c r="C1322" s="30" t="s">
        <v>1346</v>
      </c>
      <c r="D1322" s="30" t="s">
        <v>1347</v>
      </c>
      <c r="E1322" s="38" t="s">
        <v>1460</v>
      </c>
      <c r="F1322" s="18" t="s">
        <v>1461</v>
      </c>
      <c r="G1322" s="39" t="s">
        <v>25</v>
      </c>
      <c r="H1322" s="18" t="s">
        <v>96</v>
      </c>
      <c r="I1322" s="31">
        <v>7836461.9030916002</v>
      </c>
      <c r="J1322" s="49">
        <v>10754665.630000001</v>
      </c>
      <c r="K1322" s="41">
        <f t="shared" si="168"/>
        <v>5854253.0600000005</v>
      </c>
      <c r="L1322" s="33">
        <v>4900412.57</v>
      </c>
      <c r="M1322" s="40">
        <v>4900412.57</v>
      </c>
      <c r="N1322" s="43">
        <f t="shared" si="164"/>
        <v>230149.84448200001</v>
      </c>
      <c r="O1322" s="32"/>
      <c r="P1322" s="42">
        <f t="shared" si="165"/>
        <v>1960165.0280000002</v>
      </c>
      <c r="Q1322" s="34"/>
      <c r="R1322" s="34"/>
      <c r="S1322" s="35">
        <v>46021</v>
      </c>
      <c r="T1322" s="42"/>
      <c r="U1322" s="36"/>
      <c r="V1322" s="34"/>
      <c r="W1322" s="37"/>
    </row>
    <row r="1323" spans="1:23" s="29" customFormat="1" ht="30" customHeight="1" x14ac:dyDescent="0.2">
      <c r="A1323" s="24">
        <f t="shared" si="167"/>
        <v>1319</v>
      </c>
      <c r="B1323" s="24">
        <v>2025</v>
      </c>
      <c r="C1323" s="30" t="s">
        <v>1346</v>
      </c>
      <c r="D1323" s="30" t="s">
        <v>1347</v>
      </c>
      <c r="E1323" s="30" t="s">
        <v>1462</v>
      </c>
      <c r="F1323" s="18" t="s">
        <v>1463</v>
      </c>
      <c r="G1323" s="24" t="s">
        <v>25</v>
      </c>
      <c r="H1323" s="18" t="s">
        <v>528</v>
      </c>
      <c r="I1323" s="31">
        <v>297137</v>
      </c>
      <c r="J1323" s="43">
        <v>327903.75</v>
      </c>
      <c r="K1323" s="44">
        <v>327903.75</v>
      </c>
      <c r="L1323" s="32">
        <f t="shared" si="166"/>
        <v>297137</v>
      </c>
      <c r="M1323" s="43"/>
      <c r="N1323" s="43"/>
      <c r="O1323" s="32"/>
      <c r="P1323" s="42">
        <f t="shared" si="165"/>
        <v>118854.8</v>
      </c>
      <c r="Q1323" s="34"/>
      <c r="R1323" s="34"/>
      <c r="S1323" s="35">
        <v>46021</v>
      </c>
      <c r="T1323" s="42"/>
      <c r="U1323" s="36"/>
      <c r="V1323" s="34"/>
      <c r="W1323" s="37"/>
    </row>
    <row r="1324" spans="1:23" s="29" customFormat="1" ht="30" customHeight="1" x14ac:dyDescent="0.2">
      <c r="A1324" s="24">
        <f t="shared" si="167"/>
        <v>1320</v>
      </c>
      <c r="B1324" s="24">
        <v>2025</v>
      </c>
      <c r="C1324" s="30" t="s">
        <v>1346</v>
      </c>
      <c r="D1324" s="30" t="s">
        <v>1347</v>
      </c>
      <c r="E1324" s="30" t="s">
        <v>1462</v>
      </c>
      <c r="F1324" s="18" t="s">
        <v>1463</v>
      </c>
      <c r="G1324" s="24" t="s">
        <v>25</v>
      </c>
      <c r="H1324" s="18" t="s">
        <v>529</v>
      </c>
      <c r="I1324" s="31">
        <v>3323514</v>
      </c>
      <c r="J1324" s="49">
        <v>2915754.33</v>
      </c>
      <c r="K1324" s="50">
        <v>2915754.33</v>
      </c>
      <c r="L1324" s="33"/>
      <c r="M1324" s="40"/>
      <c r="N1324" s="43">
        <f t="shared" si="164"/>
        <v>62397.142661999998</v>
      </c>
      <c r="O1324" s="26">
        <v>1</v>
      </c>
      <c r="P1324" s="42">
        <f t="shared" si="165"/>
        <v>0</v>
      </c>
      <c r="Q1324" s="34"/>
      <c r="R1324" s="34"/>
      <c r="S1324" s="35">
        <v>46021</v>
      </c>
      <c r="T1324" s="42"/>
      <c r="U1324" s="36"/>
      <c r="V1324" s="34"/>
      <c r="W1324" s="37"/>
    </row>
    <row r="1325" spans="1:23" s="29" customFormat="1" ht="30" customHeight="1" x14ac:dyDescent="0.2">
      <c r="A1325" s="24">
        <f t="shared" si="167"/>
        <v>1321</v>
      </c>
      <c r="B1325" s="24">
        <v>2025</v>
      </c>
      <c r="C1325" s="30" t="s">
        <v>1346</v>
      </c>
      <c r="D1325" s="30" t="s">
        <v>1347</v>
      </c>
      <c r="E1325" s="30" t="s">
        <v>1462</v>
      </c>
      <c r="F1325" s="18" t="s">
        <v>1463</v>
      </c>
      <c r="G1325" s="24" t="s">
        <v>25</v>
      </c>
      <c r="H1325" s="18" t="s">
        <v>530</v>
      </c>
      <c r="I1325" s="31">
        <v>76048</v>
      </c>
      <c r="J1325" s="43">
        <v>83922.31</v>
      </c>
      <c r="K1325" s="44">
        <v>83922.31</v>
      </c>
      <c r="L1325" s="32">
        <f t="shared" si="166"/>
        <v>76048</v>
      </c>
      <c r="M1325" s="43"/>
      <c r="N1325" s="43"/>
      <c r="O1325" s="32"/>
      <c r="P1325" s="42">
        <f t="shared" si="165"/>
        <v>30419.200000000001</v>
      </c>
      <c r="Q1325" s="34"/>
      <c r="R1325" s="34"/>
      <c r="S1325" s="35">
        <v>46021</v>
      </c>
      <c r="T1325" s="42"/>
      <c r="U1325" s="36"/>
      <c r="V1325" s="34"/>
      <c r="W1325" s="37"/>
    </row>
    <row r="1326" spans="1:23" s="29" customFormat="1" ht="30" customHeight="1" x14ac:dyDescent="0.2">
      <c r="A1326" s="24">
        <f t="shared" si="167"/>
        <v>1322</v>
      </c>
      <c r="B1326" s="24">
        <v>2024</v>
      </c>
      <c r="C1326" s="30" t="s">
        <v>1346</v>
      </c>
      <c r="D1326" s="30" t="s">
        <v>1347</v>
      </c>
      <c r="E1326" s="30" t="s">
        <v>1464</v>
      </c>
      <c r="F1326" s="18" t="s">
        <v>1465</v>
      </c>
      <c r="G1326" s="24" t="s">
        <v>25</v>
      </c>
      <c r="H1326" s="25" t="s">
        <v>79</v>
      </c>
      <c r="I1326" s="31">
        <v>3343354.2364763995</v>
      </c>
      <c r="J1326" s="54">
        <v>3744429.6</v>
      </c>
      <c r="K1326" s="55">
        <v>2500326</v>
      </c>
      <c r="L1326" s="33">
        <v>1244103.6000000001</v>
      </c>
      <c r="M1326" s="33">
        <v>1244103.6000000001</v>
      </c>
      <c r="N1326" s="32">
        <f t="shared" si="164"/>
        <v>80130.793439999994</v>
      </c>
      <c r="O1326" s="32"/>
      <c r="P1326" s="34"/>
      <c r="Q1326" s="34"/>
      <c r="R1326" s="34"/>
      <c r="S1326" s="35">
        <v>46021</v>
      </c>
      <c r="T1326" s="34"/>
      <c r="U1326" s="36"/>
      <c r="V1326" s="34"/>
      <c r="W1326" s="37"/>
    </row>
    <row r="1327" spans="1:23" s="29" customFormat="1" ht="30" customHeight="1" x14ac:dyDescent="0.2">
      <c r="A1327" s="24">
        <f t="shared" si="167"/>
        <v>1323</v>
      </c>
      <c r="B1327" s="24">
        <v>2025</v>
      </c>
      <c r="C1327" s="30" t="s">
        <v>1346</v>
      </c>
      <c r="D1327" s="30" t="s">
        <v>1347</v>
      </c>
      <c r="E1327" s="38" t="s">
        <v>1466</v>
      </c>
      <c r="F1327" s="18" t="s">
        <v>1467</v>
      </c>
      <c r="G1327" s="39" t="s">
        <v>25</v>
      </c>
      <c r="H1327" s="18" t="s">
        <v>45</v>
      </c>
      <c r="I1327" s="31">
        <v>540577.30967999995</v>
      </c>
      <c r="J1327" s="43">
        <v>596550.85</v>
      </c>
      <c r="K1327" s="44">
        <v>596550.85</v>
      </c>
      <c r="L1327" s="32">
        <f t="shared" si="166"/>
        <v>540577.30967999995</v>
      </c>
      <c r="M1327" s="43"/>
      <c r="N1327" s="43">
        <f t="shared" si="164"/>
        <v>12766.188189999999</v>
      </c>
      <c r="O1327" s="32"/>
      <c r="P1327" s="42">
        <f t="shared" si="165"/>
        <v>216230.92387199998</v>
      </c>
      <c r="Q1327" s="34"/>
      <c r="R1327" s="34"/>
      <c r="S1327" s="35">
        <v>46021</v>
      </c>
      <c r="T1327" s="42"/>
      <c r="U1327" s="36"/>
      <c r="V1327" s="34"/>
      <c r="W1327" s="37"/>
    </row>
    <row r="1328" spans="1:23" s="29" customFormat="1" ht="30" customHeight="1" x14ac:dyDescent="0.2">
      <c r="A1328" s="24">
        <f t="shared" si="167"/>
        <v>1324</v>
      </c>
      <c r="B1328" s="24">
        <v>2025</v>
      </c>
      <c r="C1328" s="30" t="s">
        <v>1346</v>
      </c>
      <c r="D1328" s="30" t="s">
        <v>1347</v>
      </c>
      <c r="E1328" s="38" t="s">
        <v>1466</v>
      </c>
      <c r="F1328" s="18" t="s">
        <v>1467</v>
      </c>
      <c r="G1328" s="39" t="s">
        <v>25</v>
      </c>
      <c r="H1328" s="18" t="s">
        <v>47</v>
      </c>
      <c r="I1328" s="31">
        <v>596835.18765239988</v>
      </c>
      <c r="J1328" s="43">
        <v>658633.89</v>
      </c>
      <c r="K1328" s="44">
        <v>658633.89</v>
      </c>
      <c r="L1328" s="32">
        <f t="shared" si="166"/>
        <v>596835.18765239988</v>
      </c>
      <c r="M1328" s="43"/>
      <c r="N1328" s="43">
        <f t="shared" si="164"/>
        <v>14094.765245999999</v>
      </c>
      <c r="O1328" s="32"/>
      <c r="P1328" s="42">
        <f t="shared" si="165"/>
        <v>238734.07506095996</v>
      </c>
      <c r="Q1328" s="34"/>
      <c r="R1328" s="34"/>
      <c r="S1328" s="35">
        <v>46021</v>
      </c>
      <c r="T1328" s="42"/>
      <c r="U1328" s="36"/>
      <c r="V1328" s="34"/>
      <c r="W1328" s="37"/>
    </row>
    <row r="1329" spans="1:23" s="29" customFormat="1" ht="30" customHeight="1" x14ac:dyDescent="0.2">
      <c r="A1329" s="24">
        <f t="shared" si="167"/>
        <v>1325</v>
      </c>
      <c r="B1329" s="24">
        <v>2025</v>
      </c>
      <c r="C1329" s="30" t="s">
        <v>1346</v>
      </c>
      <c r="D1329" s="30" t="s">
        <v>1347</v>
      </c>
      <c r="E1329" s="38" t="s">
        <v>1468</v>
      </c>
      <c r="F1329" s="18" t="s">
        <v>1469</v>
      </c>
      <c r="G1329" s="39" t="s">
        <v>25</v>
      </c>
      <c r="H1329" s="18" t="s">
        <v>78</v>
      </c>
      <c r="I1329" s="31">
        <v>17900244</v>
      </c>
      <c r="J1329" s="43">
        <v>19753706.859999999</v>
      </c>
      <c r="K1329" s="44">
        <v>19753706.859999999</v>
      </c>
      <c r="L1329" s="32">
        <f t="shared" si="166"/>
        <v>17900244</v>
      </c>
      <c r="M1329" s="43"/>
      <c r="N1329" s="43">
        <f t="shared" si="164"/>
        <v>422729.32680399995</v>
      </c>
      <c r="O1329" s="32"/>
      <c r="P1329" s="42">
        <f t="shared" si="165"/>
        <v>7160097.5999999996</v>
      </c>
      <c r="Q1329" s="34"/>
      <c r="R1329" s="34"/>
      <c r="S1329" s="35">
        <v>46021</v>
      </c>
      <c r="T1329" s="42"/>
      <c r="U1329" s="36"/>
      <c r="V1329" s="34"/>
      <c r="W1329" s="37"/>
    </row>
    <row r="1330" spans="1:23" s="29" customFormat="1" ht="30" customHeight="1" x14ac:dyDescent="0.2">
      <c r="A1330" s="24">
        <f t="shared" si="167"/>
        <v>1326</v>
      </c>
      <c r="B1330" s="24">
        <v>2024</v>
      </c>
      <c r="C1330" s="30" t="s">
        <v>1346</v>
      </c>
      <c r="D1330" s="30" t="s">
        <v>1347</v>
      </c>
      <c r="E1330" s="30" t="s">
        <v>1470</v>
      </c>
      <c r="F1330" s="18" t="s">
        <v>1471</v>
      </c>
      <c r="G1330" s="24" t="s">
        <v>25</v>
      </c>
      <c r="H1330" s="25" t="s">
        <v>96</v>
      </c>
      <c r="I1330" s="31">
        <v>4271256.6438407991</v>
      </c>
      <c r="J1330" s="54">
        <v>5580448.7999999998</v>
      </c>
      <c r="K1330" s="55">
        <v>2881863.5999999996</v>
      </c>
      <c r="L1330" s="33">
        <v>2698585.2</v>
      </c>
      <c r="M1330" s="33">
        <v>2698585.2</v>
      </c>
      <c r="N1330" s="32">
        <f t="shared" si="164"/>
        <v>119421.60431999998</v>
      </c>
      <c r="O1330" s="32"/>
      <c r="P1330" s="34"/>
      <c r="Q1330" s="34"/>
      <c r="R1330" s="34"/>
      <c r="S1330" s="35">
        <v>46021</v>
      </c>
      <c r="T1330" s="34"/>
      <c r="U1330" s="36"/>
      <c r="V1330" s="34"/>
    </row>
    <row r="1331" spans="1:23" s="29" customFormat="1" ht="30" customHeight="1" x14ac:dyDescent="0.2">
      <c r="A1331" s="24">
        <f t="shared" si="167"/>
        <v>1327</v>
      </c>
      <c r="B1331" s="24">
        <v>2024</v>
      </c>
      <c r="C1331" s="30" t="s">
        <v>1346</v>
      </c>
      <c r="D1331" s="30" t="s">
        <v>1347</v>
      </c>
      <c r="E1331" s="30" t="s">
        <v>1470</v>
      </c>
      <c r="F1331" s="18" t="s">
        <v>1471</v>
      </c>
      <c r="G1331" s="24" t="s">
        <v>25</v>
      </c>
      <c r="H1331" s="25" t="s">
        <v>264</v>
      </c>
      <c r="I1331" s="31">
        <v>295792</v>
      </c>
      <c r="J1331" s="42">
        <v>308997</v>
      </c>
      <c r="K1331" s="27">
        <v>308997</v>
      </c>
      <c r="L1331" s="32">
        <f t="shared" si="166"/>
        <v>295792</v>
      </c>
      <c r="M1331" s="32"/>
      <c r="N1331" s="32"/>
      <c r="O1331" s="32"/>
      <c r="P1331" s="34"/>
      <c r="Q1331" s="34"/>
      <c r="R1331" s="34"/>
      <c r="S1331" s="35">
        <v>46021</v>
      </c>
      <c r="T1331" s="34"/>
      <c r="U1331" s="36"/>
      <c r="V1331" s="34"/>
      <c r="W1331" s="37"/>
    </row>
    <row r="1332" spans="1:23" s="29" customFormat="1" ht="30" customHeight="1" x14ac:dyDescent="0.2">
      <c r="A1332" s="24">
        <f t="shared" si="167"/>
        <v>1328</v>
      </c>
      <c r="B1332" s="24">
        <v>2025</v>
      </c>
      <c r="C1332" s="30" t="s">
        <v>1346</v>
      </c>
      <c r="D1332" s="30" t="s">
        <v>1347</v>
      </c>
      <c r="E1332" s="38" t="s">
        <v>1472</v>
      </c>
      <c r="F1332" s="18" t="s">
        <v>1473</v>
      </c>
      <c r="G1332" s="39" t="s">
        <v>25</v>
      </c>
      <c r="H1332" s="18" t="s">
        <v>47</v>
      </c>
      <c r="I1332" s="31">
        <v>1459315.3043567999</v>
      </c>
      <c r="J1332" s="43">
        <v>1610418.65</v>
      </c>
      <c r="K1332" s="44">
        <v>1610418.65</v>
      </c>
      <c r="L1332" s="32">
        <f t="shared" si="166"/>
        <v>1459315.3043567999</v>
      </c>
      <c r="M1332" s="43"/>
      <c r="N1332" s="43">
        <f t="shared" si="164"/>
        <v>34462.959109999996</v>
      </c>
      <c r="O1332" s="32"/>
      <c r="P1332" s="42">
        <f t="shared" si="165"/>
        <v>583726.12174272002</v>
      </c>
      <c r="Q1332" s="34"/>
      <c r="R1332" s="34"/>
      <c r="S1332" s="35">
        <v>46021</v>
      </c>
      <c r="T1332" s="42"/>
      <c r="U1332" s="36"/>
      <c r="V1332" s="34"/>
      <c r="W1332" s="37"/>
    </row>
    <row r="1333" spans="1:23" s="29" customFormat="1" ht="30" customHeight="1" x14ac:dyDescent="0.2">
      <c r="A1333" s="24">
        <f t="shared" si="167"/>
        <v>1329</v>
      </c>
      <c r="B1333" s="24">
        <v>2024</v>
      </c>
      <c r="C1333" s="30" t="s">
        <v>1346</v>
      </c>
      <c r="D1333" s="30" t="s">
        <v>1347</v>
      </c>
      <c r="E1333" s="30" t="s">
        <v>1474</v>
      </c>
      <c r="F1333" s="18" t="s">
        <v>1475</v>
      </c>
      <c r="G1333" s="24" t="s">
        <v>25</v>
      </c>
      <c r="H1333" s="25" t="s">
        <v>59</v>
      </c>
      <c r="I1333" s="31">
        <v>478826</v>
      </c>
      <c r="J1333" s="42">
        <f t="shared" ref="J1333:J1367" si="169">IF(P1333&gt;0,P1333,L1333)</f>
        <v>478826</v>
      </c>
      <c r="K1333" s="27">
        <f t="shared" ref="K1333:K1335" si="170">IF(P1333&gt;0,P1333,L1333)</f>
        <v>478826</v>
      </c>
      <c r="L1333" s="32">
        <f t="shared" si="166"/>
        <v>478826</v>
      </c>
      <c r="M1333" s="32"/>
      <c r="N1333" s="32">
        <f t="shared" si="164"/>
        <v>10246.876399999999</v>
      </c>
      <c r="O1333" s="32"/>
      <c r="P1333" s="34"/>
      <c r="Q1333" s="34"/>
      <c r="R1333" s="34"/>
      <c r="S1333" s="35">
        <v>46021</v>
      </c>
      <c r="T1333" s="34"/>
      <c r="U1333" s="36"/>
      <c r="V1333" s="34"/>
      <c r="W1333" s="37"/>
    </row>
    <row r="1334" spans="1:23" s="29" customFormat="1" ht="30" customHeight="1" x14ac:dyDescent="0.2">
      <c r="A1334" s="24">
        <f t="shared" si="167"/>
        <v>1330</v>
      </c>
      <c r="B1334" s="24">
        <v>2024</v>
      </c>
      <c r="C1334" s="30" t="s">
        <v>1346</v>
      </c>
      <c r="D1334" s="30" t="s">
        <v>1347</v>
      </c>
      <c r="E1334" s="30" t="s">
        <v>1474</v>
      </c>
      <c r="F1334" s="18" t="s">
        <v>1475</v>
      </c>
      <c r="G1334" s="24" t="s">
        <v>25</v>
      </c>
      <c r="H1334" s="25" t="s">
        <v>45</v>
      </c>
      <c r="I1334" s="31">
        <v>338801.84486202861</v>
      </c>
      <c r="J1334" s="42">
        <f t="shared" si="169"/>
        <v>338801.84486202861</v>
      </c>
      <c r="K1334" s="27">
        <f t="shared" si="170"/>
        <v>338801.84486202861</v>
      </c>
      <c r="L1334" s="32">
        <f t="shared" si="166"/>
        <v>338801.84486202861</v>
      </c>
      <c r="M1334" s="32"/>
      <c r="N1334" s="32">
        <f t="shared" si="164"/>
        <v>7250.359480047412</v>
      </c>
      <c r="O1334" s="32"/>
      <c r="P1334" s="34"/>
      <c r="Q1334" s="34"/>
      <c r="R1334" s="34"/>
      <c r="S1334" s="35">
        <v>46021</v>
      </c>
      <c r="T1334" s="34"/>
      <c r="U1334" s="36"/>
      <c r="V1334" s="34"/>
      <c r="W1334" s="37"/>
    </row>
    <row r="1335" spans="1:23" s="29" customFormat="1" ht="30" customHeight="1" x14ac:dyDescent="0.2">
      <c r="A1335" s="24">
        <f t="shared" si="167"/>
        <v>1331</v>
      </c>
      <c r="B1335" s="24">
        <v>2024</v>
      </c>
      <c r="C1335" s="30" t="s">
        <v>1346</v>
      </c>
      <c r="D1335" s="30" t="s">
        <v>1347</v>
      </c>
      <c r="E1335" s="30" t="s">
        <v>1474</v>
      </c>
      <c r="F1335" s="18" t="s">
        <v>1475</v>
      </c>
      <c r="G1335" s="24" t="s">
        <v>25</v>
      </c>
      <c r="H1335" s="25" t="s">
        <v>47</v>
      </c>
      <c r="I1335" s="31">
        <v>315577.13449873659</v>
      </c>
      <c r="J1335" s="42">
        <f t="shared" si="169"/>
        <v>315577.13449873659</v>
      </c>
      <c r="K1335" s="27">
        <f t="shared" si="170"/>
        <v>315577.13449873659</v>
      </c>
      <c r="L1335" s="32">
        <f t="shared" si="166"/>
        <v>315577.13449873659</v>
      </c>
      <c r="M1335" s="32"/>
      <c r="N1335" s="32">
        <f t="shared" si="164"/>
        <v>6753.3506782729628</v>
      </c>
      <c r="O1335" s="32"/>
      <c r="P1335" s="34"/>
      <c r="Q1335" s="34"/>
      <c r="R1335" s="34"/>
      <c r="S1335" s="35">
        <v>46021</v>
      </c>
      <c r="T1335" s="34"/>
      <c r="U1335" s="36"/>
      <c r="V1335" s="34"/>
      <c r="W1335" s="37"/>
    </row>
    <row r="1336" spans="1:23" s="29" customFormat="1" ht="30" customHeight="1" x14ac:dyDescent="0.2">
      <c r="A1336" s="24">
        <f t="shared" si="167"/>
        <v>1332</v>
      </c>
      <c r="B1336" s="24">
        <v>2024</v>
      </c>
      <c r="C1336" s="30" t="s">
        <v>1346</v>
      </c>
      <c r="D1336" s="30" t="s">
        <v>1347</v>
      </c>
      <c r="E1336" s="30" t="s">
        <v>1474</v>
      </c>
      <c r="F1336" s="18" t="s">
        <v>1475</v>
      </c>
      <c r="G1336" s="24" t="s">
        <v>25</v>
      </c>
      <c r="H1336" s="25" t="s">
        <v>78</v>
      </c>
      <c r="I1336" s="31">
        <v>2955221.48</v>
      </c>
      <c r="J1336" s="47">
        <v>3955492.8</v>
      </c>
      <c r="K1336" s="55">
        <v>2270707.1999999997</v>
      </c>
      <c r="L1336" s="33">
        <v>1684785.6</v>
      </c>
      <c r="M1336" s="33">
        <v>1684785.6</v>
      </c>
      <c r="N1336" s="32">
        <f t="shared" si="164"/>
        <v>84647.54591999999</v>
      </c>
      <c r="O1336" s="32"/>
      <c r="P1336" s="34"/>
      <c r="Q1336" s="34"/>
      <c r="R1336" s="34"/>
      <c r="S1336" s="35">
        <v>46021</v>
      </c>
      <c r="T1336" s="34"/>
      <c r="U1336" s="36"/>
      <c r="V1336" s="34"/>
      <c r="W1336" s="37"/>
    </row>
    <row r="1337" spans="1:23" s="29" customFormat="1" ht="30" customHeight="1" x14ac:dyDescent="0.2">
      <c r="A1337" s="24">
        <f t="shared" si="167"/>
        <v>1333</v>
      </c>
      <c r="B1337" s="24">
        <v>2025</v>
      </c>
      <c r="C1337" s="30" t="s">
        <v>1346</v>
      </c>
      <c r="D1337" s="30" t="s">
        <v>1347</v>
      </c>
      <c r="E1337" s="38" t="s">
        <v>1476</v>
      </c>
      <c r="F1337" s="18" t="s">
        <v>1477</v>
      </c>
      <c r="G1337" s="39" t="s">
        <v>25</v>
      </c>
      <c r="H1337" s="18" t="s">
        <v>78</v>
      </c>
      <c r="I1337" s="31">
        <v>12367605.785206798</v>
      </c>
      <c r="J1337" s="43">
        <v>13648197.16</v>
      </c>
      <c r="K1337" s="44">
        <v>13648197.16</v>
      </c>
      <c r="L1337" s="32">
        <f t="shared" si="166"/>
        <v>12367605.785206798</v>
      </c>
      <c r="M1337" s="43"/>
      <c r="N1337" s="43">
        <f t="shared" si="164"/>
        <v>292071.41922400001</v>
      </c>
      <c r="O1337" s="32"/>
      <c r="P1337" s="42">
        <f t="shared" si="165"/>
        <v>4947042.3140827194</v>
      </c>
      <c r="Q1337" s="34"/>
      <c r="R1337" s="34"/>
      <c r="S1337" s="35">
        <v>46021</v>
      </c>
      <c r="T1337" s="42"/>
      <c r="U1337" s="36"/>
      <c r="V1337" s="34"/>
      <c r="W1337" s="37"/>
    </row>
    <row r="1338" spans="1:23" s="29" customFormat="1" ht="30" customHeight="1" x14ac:dyDescent="0.2">
      <c r="A1338" s="24">
        <f t="shared" si="167"/>
        <v>1334</v>
      </c>
      <c r="B1338" s="24">
        <v>2025</v>
      </c>
      <c r="C1338" s="30" t="s">
        <v>1346</v>
      </c>
      <c r="D1338" s="30" t="s">
        <v>1347</v>
      </c>
      <c r="E1338" s="38" t="s">
        <v>1478</v>
      </c>
      <c r="F1338" s="18" t="s">
        <v>1479</v>
      </c>
      <c r="G1338" s="39" t="s">
        <v>25</v>
      </c>
      <c r="H1338" s="18" t="s">
        <v>79</v>
      </c>
      <c r="I1338" s="31">
        <v>2188295.5811495995</v>
      </c>
      <c r="J1338" s="43">
        <v>2414880.46</v>
      </c>
      <c r="K1338" s="44">
        <v>2414880.46</v>
      </c>
      <c r="L1338" s="32">
        <f t="shared" si="166"/>
        <v>2188295.5811495995</v>
      </c>
      <c r="M1338" s="43"/>
      <c r="N1338" s="43">
        <f t="shared" si="164"/>
        <v>51678.441843999994</v>
      </c>
      <c r="O1338" s="32"/>
      <c r="P1338" s="42">
        <f t="shared" si="165"/>
        <v>875318.23245983978</v>
      </c>
      <c r="Q1338" s="34"/>
      <c r="R1338" s="34"/>
      <c r="S1338" s="35">
        <v>46021</v>
      </c>
      <c r="T1338" s="42"/>
      <c r="U1338" s="36"/>
      <c r="V1338" s="34"/>
      <c r="W1338" s="37"/>
    </row>
    <row r="1339" spans="1:23" s="29" customFormat="1" ht="30" customHeight="1" x14ac:dyDescent="0.2">
      <c r="A1339" s="24">
        <f t="shared" si="167"/>
        <v>1335</v>
      </c>
      <c r="B1339" s="24">
        <v>2025</v>
      </c>
      <c r="C1339" s="30" t="s">
        <v>1346</v>
      </c>
      <c r="D1339" s="30" t="s">
        <v>1347</v>
      </c>
      <c r="E1339" s="38" t="s">
        <v>1480</v>
      </c>
      <c r="F1339" s="18" t="s">
        <v>1481</v>
      </c>
      <c r="G1339" s="39" t="s">
        <v>25</v>
      </c>
      <c r="H1339" s="18" t="s">
        <v>45</v>
      </c>
      <c r="I1339" s="31">
        <v>578032.72870679991</v>
      </c>
      <c r="J1339" s="43">
        <v>637884.55000000005</v>
      </c>
      <c r="K1339" s="44">
        <v>637884.55000000005</v>
      </c>
      <c r="L1339" s="32">
        <f t="shared" si="166"/>
        <v>578032.72870679991</v>
      </c>
      <c r="M1339" s="43"/>
      <c r="N1339" s="43">
        <f t="shared" si="164"/>
        <v>13650.729370000001</v>
      </c>
      <c r="O1339" s="32"/>
      <c r="P1339" s="42">
        <f t="shared" si="165"/>
        <v>231213.09148271996</v>
      </c>
      <c r="Q1339" s="34"/>
      <c r="R1339" s="34"/>
      <c r="S1339" s="35">
        <v>46021</v>
      </c>
      <c r="T1339" s="42"/>
      <c r="U1339" s="36"/>
      <c r="V1339" s="34"/>
      <c r="W1339" s="37"/>
    </row>
    <row r="1340" spans="1:23" s="29" customFormat="1" ht="30" customHeight="1" x14ac:dyDescent="0.2">
      <c r="A1340" s="24">
        <f t="shared" si="167"/>
        <v>1336</v>
      </c>
      <c r="B1340" s="24">
        <v>2025</v>
      </c>
      <c r="C1340" s="30" t="s">
        <v>1346</v>
      </c>
      <c r="D1340" s="30" t="s">
        <v>1347</v>
      </c>
      <c r="E1340" s="38" t="s">
        <v>1480</v>
      </c>
      <c r="F1340" s="18" t="s">
        <v>1481</v>
      </c>
      <c r="G1340" s="39" t="s">
        <v>25</v>
      </c>
      <c r="H1340" s="18" t="s">
        <v>47</v>
      </c>
      <c r="I1340" s="31">
        <v>536822.63908559992</v>
      </c>
      <c r="J1340" s="43">
        <v>592407.4</v>
      </c>
      <c r="K1340" s="44">
        <v>592407.4</v>
      </c>
      <c r="L1340" s="32">
        <f t="shared" si="166"/>
        <v>536822.63908559992</v>
      </c>
      <c r="M1340" s="43"/>
      <c r="N1340" s="43">
        <f t="shared" si="164"/>
        <v>12677.51836</v>
      </c>
      <c r="O1340" s="32"/>
      <c r="P1340" s="42">
        <f t="shared" si="165"/>
        <v>214729.05563423998</v>
      </c>
      <c r="Q1340" s="34"/>
      <c r="R1340" s="34"/>
      <c r="S1340" s="35">
        <v>46021</v>
      </c>
      <c r="T1340" s="42"/>
      <c r="U1340" s="36"/>
      <c r="V1340" s="34"/>
      <c r="W1340" s="37"/>
    </row>
    <row r="1341" spans="1:23" s="29" customFormat="1" ht="30" customHeight="1" x14ac:dyDescent="0.2">
      <c r="A1341" s="24">
        <f t="shared" si="167"/>
        <v>1337</v>
      </c>
      <c r="B1341" s="24">
        <v>2025</v>
      </c>
      <c r="C1341" s="30" t="s">
        <v>1346</v>
      </c>
      <c r="D1341" s="30" t="s">
        <v>1347</v>
      </c>
      <c r="E1341" s="38" t="s">
        <v>1482</v>
      </c>
      <c r="F1341" s="18" t="s">
        <v>1483</v>
      </c>
      <c r="G1341" s="39" t="s">
        <v>25</v>
      </c>
      <c r="H1341" s="18" t="s">
        <v>45</v>
      </c>
      <c r="I1341" s="31">
        <v>1550533.4256191999</v>
      </c>
      <c r="J1341" s="43">
        <v>1711081.86</v>
      </c>
      <c r="K1341" s="44">
        <v>1711081.86</v>
      </c>
      <c r="L1341" s="32">
        <f t="shared" si="166"/>
        <v>1550533.4256191999</v>
      </c>
      <c r="M1341" s="43"/>
      <c r="N1341" s="43">
        <f t="shared" si="164"/>
        <v>36617.151804000001</v>
      </c>
      <c r="O1341" s="32"/>
      <c r="P1341" s="42">
        <f t="shared" si="165"/>
        <v>620213.37024768</v>
      </c>
      <c r="Q1341" s="34"/>
      <c r="R1341" s="34"/>
      <c r="S1341" s="35">
        <v>46021</v>
      </c>
      <c r="T1341" s="42"/>
      <c r="U1341" s="36"/>
      <c r="V1341" s="34"/>
      <c r="W1341" s="37"/>
    </row>
    <row r="1342" spans="1:23" s="29" customFormat="1" ht="30" customHeight="1" x14ac:dyDescent="0.2">
      <c r="A1342" s="24">
        <f t="shared" si="167"/>
        <v>1338</v>
      </c>
      <c r="B1342" s="24">
        <v>2025</v>
      </c>
      <c r="C1342" s="30" t="s">
        <v>1346</v>
      </c>
      <c r="D1342" s="30" t="s">
        <v>1347</v>
      </c>
      <c r="E1342" s="38" t="s">
        <v>1482</v>
      </c>
      <c r="F1342" s="18" t="s">
        <v>1483</v>
      </c>
      <c r="G1342" s="39" t="s">
        <v>25</v>
      </c>
      <c r="H1342" s="18" t="s">
        <v>47</v>
      </c>
      <c r="I1342" s="31">
        <v>1170206.9915868</v>
      </c>
      <c r="J1342" s="43">
        <v>1291374.8999999999</v>
      </c>
      <c r="K1342" s="44">
        <v>1291374.8999999999</v>
      </c>
      <c r="L1342" s="32">
        <f t="shared" si="166"/>
        <v>1170206.9915868</v>
      </c>
      <c r="M1342" s="43"/>
      <c r="N1342" s="43">
        <f t="shared" si="164"/>
        <v>27635.422859999995</v>
      </c>
      <c r="O1342" s="32"/>
      <c r="P1342" s="42">
        <f t="shared" si="165"/>
        <v>468082.79663472</v>
      </c>
      <c r="Q1342" s="34"/>
      <c r="R1342" s="34"/>
      <c r="S1342" s="35">
        <v>46021</v>
      </c>
      <c r="T1342" s="42"/>
      <c r="U1342" s="36"/>
      <c r="V1342" s="34"/>
      <c r="W1342" s="37"/>
    </row>
    <row r="1343" spans="1:23" s="29" customFormat="1" ht="30" customHeight="1" x14ac:dyDescent="0.2">
      <c r="A1343" s="24">
        <f t="shared" si="167"/>
        <v>1339</v>
      </c>
      <c r="B1343" s="24">
        <v>2024</v>
      </c>
      <c r="C1343" s="30" t="s">
        <v>1346</v>
      </c>
      <c r="D1343" s="30" t="s">
        <v>1347</v>
      </c>
      <c r="E1343" s="30" t="s">
        <v>1484</v>
      </c>
      <c r="F1343" s="18" t="s">
        <v>1485</v>
      </c>
      <c r="G1343" s="24" t="s">
        <v>25</v>
      </c>
      <c r="H1343" s="25" t="s">
        <v>319</v>
      </c>
      <c r="I1343" s="31">
        <v>224400</v>
      </c>
      <c r="J1343" s="42">
        <v>389466</v>
      </c>
      <c r="K1343" s="27">
        <v>389466</v>
      </c>
      <c r="L1343" s="32">
        <f t="shared" si="166"/>
        <v>224400</v>
      </c>
      <c r="M1343" s="32"/>
      <c r="N1343" s="32"/>
      <c r="O1343" s="32"/>
      <c r="P1343" s="34"/>
      <c r="Q1343" s="34"/>
      <c r="R1343" s="34"/>
      <c r="S1343" s="35">
        <v>46021</v>
      </c>
      <c r="T1343" s="34"/>
      <c r="U1343" s="36"/>
      <c r="V1343" s="34"/>
      <c r="W1343" s="37"/>
    </row>
    <row r="1344" spans="1:23" s="29" customFormat="1" ht="30" customHeight="1" x14ac:dyDescent="0.2">
      <c r="A1344" s="24">
        <f t="shared" si="167"/>
        <v>1340</v>
      </c>
      <c r="B1344" s="24">
        <v>2024</v>
      </c>
      <c r="C1344" s="30" t="s">
        <v>1346</v>
      </c>
      <c r="D1344" s="30" t="s">
        <v>1347</v>
      </c>
      <c r="E1344" s="30" t="s">
        <v>1484</v>
      </c>
      <c r="F1344" s="18" t="s">
        <v>1485</v>
      </c>
      <c r="G1344" s="24" t="s">
        <v>25</v>
      </c>
      <c r="H1344" s="25" t="s">
        <v>50</v>
      </c>
      <c r="I1344" s="31">
        <v>222000</v>
      </c>
      <c r="J1344" s="42">
        <v>327084</v>
      </c>
      <c r="K1344" s="27">
        <v>327084</v>
      </c>
      <c r="L1344" s="32">
        <f t="shared" si="166"/>
        <v>222000</v>
      </c>
      <c r="M1344" s="32"/>
      <c r="N1344" s="32"/>
      <c r="O1344" s="32"/>
      <c r="P1344" s="34"/>
      <c r="Q1344" s="34"/>
      <c r="R1344" s="34"/>
      <c r="S1344" s="35">
        <v>46021</v>
      </c>
      <c r="T1344" s="34"/>
      <c r="U1344" s="36"/>
      <c r="V1344" s="34"/>
      <c r="W1344" s="37"/>
    </row>
    <row r="1345" spans="1:23" s="29" customFormat="1" ht="30" customHeight="1" x14ac:dyDescent="0.2">
      <c r="A1345" s="24">
        <f t="shared" si="167"/>
        <v>1341</v>
      </c>
      <c r="B1345" s="24">
        <v>2024</v>
      </c>
      <c r="C1345" s="30" t="s">
        <v>1346</v>
      </c>
      <c r="D1345" s="30" t="s">
        <v>1347</v>
      </c>
      <c r="E1345" s="30" t="s">
        <v>1484</v>
      </c>
      <c r="F1345" s="18" t="s">
        <v>1485</v>
      </c>
      <c r="G1345" s="24" t="s">
        <v>25</v>
      </c>
      <c r="H1345" s="25" t="s">
        <v>70</v>
      </c>
      <c r="I1345" s="31">
        <v>212400</v>
      </c>
      <c r="J1345" s="42">
        <v>311910</v>
      </c>
      <c r="K1345" s="27">
        <v>311910</v>
      </c>
      <c r="L1345" s="32">
        <f t="shared" si="166"/>
        <v>212400</v>
      </c>
      <c r="M1345" s="32"/>
      <c r="N1345" s="32"/>
      <c r="O1345" s="32"/>
      <c r="P1345" s="34"/>
      <c r="Q1345" s="34"/>
      <c r="R1345" s="34"/>
      <c r="S1345" s="35">
        <v>46021</v>
      </c>
      <c r="T1345" s="34"/>
      <c r="U1345" s="36"/>
      <c r="V1345" s="34"/>
      <c r="W1345" s="37"/>
    </row>
    <row r="1346" spans="1:23" s="29" customFormat="1" ht="30" customHeight="1" x14ac:dyDescent="0.2">
      <c r="A1346" s="24">
        <f t="shared" si="167"/>
        <v>1342</v>
      </c>
      <c r="B1346" s="24">
        <v>2024</v>
      </c>
      <c r="C1346" s="30" t="s">
        <v>1346</v>
      </c>
      <c r="D1346" s="30" t="s">
        <v>1347</v>
      </c>
      <c r="E1346" s="30" t="s">
        <v>1484</v>
      </c>
      <c r="F1346" s="18" t="s">
        <v>1485</v>
      </c>
      <c r="G1346" s="24" t="s">
        <v>25</v>
      </c>
      <c r="H1346" s="25" t="s">
        <v>129</v>
      </c>
      <c r="I1346" s="31">
        <v>212400</v>
      </c>
      <c r="J1346" s="42">
        <v>311910</v>
      </c>
      <c r="K1346" s="27">
        <v>311910</v>
      </c>
      <c r="L1346" s="32">
        <f t="shared" si="166"/>
        <v>212400</v>
      </c>
      <c r="M1346" s="32"/>
      <c r="N1346" s="32"/>
      <c r="O1346" s="32"/>
      <c r="P1346" s="34"/>
      <c r="Q1346" s="34"/>
      <c r="R1346" s="34"/>
      <c r="S1346" s="35">
        <v>46021</v>
      </c>
      <c r="T1346" s="34"/>
      <c r="U1346" s="36"/>
      <c r="V1346" s="34"/>
      <c r="W1346" s="37"/>
    </row>
    <row r="1347" spans="1:23" s="29" customFormat="1" ht="30" customHeight="1" x14ac:dyDescent="0.2">
      <c r="A1347" s="24">
        <f t="shared" si="167"/>
        <v>1343</v>
      </c>
      <c r="B1347" s="24">
        <v>2024</v>
      </c>
      <c r="C1347" s="30" t="s">
        <v>1346</v>
      </c>
      <c r="D1347" s="30" t="s">
        <v>1347</v>
      </c>
      <c r="E1347" s="30" t="s">
        <v>1484</v>
      </c>
      <c r="F1347" s="18" t="s">
        <v>1485</v>
      </c>
      <c r="G1347" s="24" t="s">
        <v>25</v>
      </c>
      <c r="H1347" s="25" t="s">
        <v>31</v>
      </c>
      <c r="I1347" s="31">
        <v>738000</v>
      </c>
      <c r="J1347" s="42">
        <v>1085784</v>
      </c>
      <c r="K1347" s="27">
        <v>1085784</v>
      </c>
      <c r="L1347" s="32">
        <f t="shared" si="166"/>
        <v>738000</v>
      </c>
      <c r="M1347" s="32"/>
      <c r="N1347" s="32"/>
      <c r="O1347" s="32"/>
      <c r="P1347" s="34"/>
      <c r="Q1347" s="34"/>
      <c r="R1347" s="34"/>
      <c r="S1347" s="35">
        <v>46021</v>
      </c>
      <c r="T1347" s="34"/>
      <c r="U1347" s="36"/>
      <c r="V1347" s="34"/>
      <c r="W1347" s="37"/>
    </row>
    <row r="1348" spans="1:23" s="29" customFormat="1" ht="30" customHeight="1" x14ac:dyDescent="0.2">
      <c r="A1348" s="24">
        <f t="shared" si="167"/>
        <v>1344</v>
      </c>
      <c r="B1348" s="24">
        <v>2024</v>
      </c>
      <c r="C1348" s="30" t="s">
        <v>1346</v>
      </c>
      <c r="D1348" s="30" t="s">
        <v>1347</v>
      </c>
      <c r="E1348" s="30" t="s">
        <v>1484</v>
      </c>
      <c r="F1348" s="18" t="s">
        <v>1485</v>
      </c>
      <c r="G1348" s="24" t="s">
        <v>25</v>
      </c>
      <c r="H1348" s="25" t="s">
        <v>264</v>
      </c>
      <c r="I1348" s="31">
        <v>282000</v>
      </c>
      <c r="J1348" s="42">
        <v>414756</v>
      </c>
      <c r="K1348" s="27">
        <v>414756</v>
      </c>
      <c r="L1348" s="32">
        <f t="shared" si="166"/>
        <v>282000</v>
      </c>
      <c r="M1348" s="32"/>
      <c r="N1348" s="32"/>
      <c r="O1348" s="32"/>
      <c r="P1348" s="34"/>
      <c r="Q1348" s="34"/>
      <c r="R1348" s="34"/>
      <c r="S1348" s="35">
        <v>46021</v>
      </c>
      <c r="T1348" s="34"/>
      <c r="U1348" s="36"/>
      <c r="V1348" s="34"/>
      <c r="W1348" s="37"/>
    </row>
    <row r="1349" spans="1:23" s="29" customFormat="1" ht="30" customHeight="1" x14ac:dyDescent="0.2">
      <c r="A1349" s="24">
        <f t="shared" si="167"/>
        <v>1345</v>
      </c>
      <c r="B1349" s="24">
        <v>2025</v>
      </c>
      <c r="C1349" s="30" t="s">
        <v>1346</v>
      </c>
      <c r="D1349" s="30" t="s">
        <v>1347</v>
      </c>
      <c r="E1349" s="38" t="s">
        <v>1486</v>
      </c>
      <c r="F1349" s="18" t="s">
        <v>1487</v>
      </c>
      <c r="G1349" s="39" t="s">
        <v>25</v>
      </c>
      <c r="H1349" s="18" t="s">
        <v>45</v>
      </c>
      <c r="I1349" s="31">
        <v>534541.19999999995</v>
      </c>
      <c r="J1349" s="43">
        <v>589889.73</v>
      </c>
      <c r="K1349" s="44">
        <v>589889.73</v>
      </c>
      <c r="L1349" s="32">
        <f t="shared" si="166"/>
        <v>534541.19999999995</v>
      </c>
      <c r="M1349" s="43"/>
      <c r="N1349" s="43">
        <f t="shared" ref="N1349:N1404" si="171">J1349*0.0214</f>
        <v>12623.640221999998</v>
      </c>
      <c r="O1349" s="32"/>
      <c r="P1349" s="42">
        <f t="shared" si="165"/>
        <v>213816.47999999998</v>
      </c>
      <c r="Q1349" s="34"/>
      <c r="R1349" s="34"/>
      <c r="S1349" s="35">
        <v>46021</v>
      </c>
      <c r="T1349" s="42"/>
      <c r="U1349" s="36"/>
      <c r="V1349" s="34"/>
      <c r="W1349" s="37"/>
    </row>
    <row r="1350" spans="1:23" s="29" customFormat="1" ht="30" customHeight="1" x14ac:dyDescent="0.2">
      <c r="A1350" s="24">
        <f t="shared" si="167"/>
        <v>1346</v>
      </c>
      <c r="B1350" s="24">
        <v>2025</v>
      </c>
      <c r="C1350" s="30" t="s">
        <v>1346</v>
      </c>
      <c r="D1350" s="30" t="s">
        <v>1347</v>
      </c>
      <c r="E1350" s="38" t="s">
        <v>1486</v>
      </c>
      <c r="F1350" s="18" t="s">
        <v>1487</v>
      </c>
      <c r="G1350" s="39" t="s">
        <v>25</v>
      </c>
      <c r="H1350" s="18" t="s">
        <v>47</v>
      </c>
      <c r="I1350" s="31">
        <v>484711.2</v>
      </c>
      <c r="J1350" s="43">
        <v>534900.14</v>
      </c>
      <c r="K1350" s="44">
        <v>534900.14</v>
      </c>
      <c r="L1350" s="32">
        <f t="shared" si="166"/>
        <v>484711.2</v>
      </c>
      <c r="M1350" s="43"/>
      <c r="N1350" s="43">
        <f t="shared" si="171"/>
        <v>11446.862996</v>
      </c>
      <c r="O1350" s="32"/>
      <c r="P1350" s="42">
        <f t="shared" si="165"/>
        <v>193884.48</v>
      </c>
      <c r="Q1350" s="34"/>
      <c r="R1350" s="34"/>
      <c r="S1350" s="35">
        <v>46021</v>
      </c>
      <c r="T1350" s="42"/>
      <c r="U1350" s="36"/>
      <c r="V1350" s="34"/>
      <c r="W1350" s="37"/>
    </row>
    <row r="1351" spans="1:23" s="29" customFormat="1" ht="30" customHeight="1" x14ac:dyDescent="0.2">
      <c r="A1351" s="24">
        <f t="shared" si="167"/>
        <v>1347</v>
      </c>
      <c r="B1351" s="24">
        <v>2025</v>
      </c>
      <c r="C1351" s="30" t="s">
        <v>1346</v>
      </c>
      <c r="D1351" s="30" t="s">
        <v>1347</v>
      </c>
      <c r="E1351" s="38" t="s">
        <v>1488</v>
      </c>
      <c r="F1351" s="18" t="s">
        <v>1489</v>
      </c>
      <c r="G1351" s="39" t="s">
        <v>25</v>
      </c>
      <c r="H1351" s="18" t="s">
        <v>58</v>
      </c>
      <c r="I1351" s="31">
        <v>3907318.1959439996</v>
      </c>
      <c r="J1351" s="43">
        <v>4311897.55</v>
      </c>
      <c r="K1351" s="44">
        <v>4311897.55</v>
      </c>
      <c r="L1351" s="32">
        <f t="shared" si="166"/>
        <v>3907318.1959439996</v>
      </c>
      <c r="M1351" s="43"/>
      <c r="N1351" s="43">
        <f t="shared" si="171"/>
        <v>92274.607569999993</v>
      </c>
      <c r="O1351" s="32"/>
      <c r="P1351" s="42">
        <f t="shared" ref="P1351:P1414" si="172">L1351/2.5</f>
        <v>1562927.2783775998</v>
      </c>
      <c r="Q1351" s="34"/>
      <c r="R1351" s="34"/>
      <c r="S1351" s="35">
        <v>46021</v>
      </c>
      <c r="T1351" s="42"/>
      <c r="U1351" s="36"/>
      <c r="V1351" s="34"/>
      <c r="W1351" s="37"/>
    </row>
    <row r="1352" spans="1:23" s="29" customFormat="1" ht="30" customHeight="1" x14ac:dyDescent="0.2">
      <c r="A1352" s="24">
        <f t="shared" si="167"/>
        <v>1348</v>
      </c>
      <c r="B1352" s="24">
        <v>2025</v>
      </c>
      <c r="C1352" s="30" t="s">
        <v>1346</v>
      </c>
      <c r="D1352" s="30" t="s">
        <v>1347</v>
      </c>
      <c r="E1352" s="38" t="s">
        <v>1490</v>
      </c>
      <c r="F1352" s="18" t="s">
        <v>1491</v>
      </c>
      <c r="G1352" s="39" t="s">
        <v>25</v>
      </c>
      <c r="H1352" s="18" t="s">
        <v>96</v>
      </c>
      <c r="I1352" s="31">
        <v>5397815.2590179993</v>
      </c>
      <c r="J1352" s="43">
        <v>5956726.6399999997</v>
      </c>
      <c r="K1352" s="44">
        <v>5956726.6399999997</v>
      </c>
      <c r="L1352" s="32">
        <f t="shared" si="166"/>
        <v>5397815.2590179993</v>
      </c>
      <c r="M1352" s="43"/>
      <c r="N1352" s="43">
        <f t="shared" si="171"/>
        <v>127473.95009599999</v>
      </c>
      <c r="O1352" s="32"/>
      <c r="P1352" s="42">
        <f t="shared" si="172"/>
        <v>2159126.1036071996</v>
      </c>
      <c r="Q1352" s="34"/>
      <c r="R1352" s="34"/>
      <c r="S1352" s="35">
        <v>46021</v>
      </c>
      <c r="T1352" s="42"/>
      <c r="U1352" s="36"/>
      <c r="V1352" s="34"/>
      <c r="W1352" s="37"/>
    </row>
    <row r="1353" spans="1:23" s="29" customFormat="1" ht="30" customHeight="1" x14ac:dyDescent="0.2">
      <c r="A1353" s="24">
        <f t="shared" si="167"/>
        <v>1349</v>
      </c>
      <c r="B1353" s="24">
        <v>2025</v>
      </c>
      <c r="C1353" s="30" t="s">
        <v>1346</v>
      </c>
      <c r="D1353" s="30" t="s">
        <v>1347</v>
      </c>
      <c r="E1353" s="38" t="s">
        <v>1492</v>
      </c>
      <c r="F1353" s="18" t="s">
        <v>1493</v>
      </c>
      <c r="G1353" s="39" t="s">
        <v>25</v>
      </c>
      <c r="H1353" s="18" t="s">
        <v>96</v>
      </c>
      <c r="I1353" s="31">
        <v>7482534.5871143993</v>
      </c>
      <c r="J1353" s="49">
        <v>10823633.199999999</v>
      </c>
      <c r="K1353" s="41">
        <f>J1353-M1353</f>
        <v>5372021.2399999993</v>
      </c>
      <c r="L1353" s="33">
        <v>5451611.96</v>
      </c>
      <c r="M1353" s="40">
        <v>5451611.96</v>
      </c>
      <c r="N1353" s="43">
        <f t="shared" si="171"/>
        <v>231625.75047999996</v>
      </c>
      <c r="O1353" s="32"/>
      <c r="P1353" s="42">
        <f t="shared" si="172"/>
        <v>2180644.784</v>
      </c>
      <c r="Q1353" s="34"/>
      <c r="R1353" s="34"/>
      <c r="S1353" s="35">
        <v>46021</v>
      </c>
      <c r="T1353" s="42"/>
      <c r="U1353" s="36"/>
      <c r="V1353" s="34"/>
      <c r="W1353" s="37"/>
    </row>
    <row r="1354" spans="1:23" s="29" customFormat="1" ht="30" customHeight="1" x14ac:dyDescent="0.2">
      <c r="A1354" s="24">
        <f t="shared" si="167"/>
        <v>1350</v>
      </c>
      <c r="B1354" s="24">
        <v>2025</v>
      </c>
      <c r="C1354" s="30" t="s">
        <v>1346</v>
      </c>
      <c r="D1354" s="30" t="s">
        <v>1347</v>
      </c>
      <c r="E1354" s="38" t="s">
        <v>1494</v>
      </c>
      <c r="F1354" s="18" t="s">
        <v>1495</v>
      </c>
      <c r="G1354" s="39" t="s">
        <v>25</v>
      </c>
      <c r="H1354" s="18" t="s">
        <v>26</v>
      </c>
      <c r="I1354" s="31">
        <v>1115494.3762127999</v>
      </c>
      <c r="J1354" s="49">
        <v>851748.5</v>
      </c>
      <c r="K1354" s="50">
        <v>851748.5</v>
      </c>
      <c r="L1354" s="33"/>
      <c r="M1354" s="40"/>
      <c r="N1354" s="43">
        <f t="shared" si="171"/>
        <v>18227.4179</v>
      </c>
      <c r="O1354" s="32"/>
      <c r="P1354" s="42">
        <f t="shared" si="172"/>
        <v>0</v>
      </c>
      <c r="Q1354" s="34"/>
      <c r="R1354" s="34"/>
      <c r="S1354" s="35">
        <v>46021</v>
      </c>
      <c r="T1354" s="42"/>
      <c r="U1354" s="36"/>
      <c r="V1354" s="34"/>
      <c r="W1354" s="37"/>
    </row>
    <row r="1355" spans="1:23" s="29" customFormat="1" ht="30" customHeight="1" x14ac:dyDescent="0.2">
      <c r="A1355" s="24">
        <f t="shared" si="167"/>
        <v>1351</v>
      </c>
      <c r="B1355" s="24">
        <v>2025</v>
      </c>
      <c r="C1355" s="30" t="s">
        <v>1346</v>
      </c>
      <c r="D1355" s="30" t="s">
        <v>1347</v>
      </c>
      <c r="E1355" s="38" t="s">
        <v>1496</v>
      </c>
      <c r="F1355" s="18" t="s">
        <v>1497</v>
      </c>
      <c r="G1355" s="39" t="s">
        <v>25</v>
      </c>
      <c r="H1355" s="18" t="s">
        <v>96</v>
      </c>
      <c r="I1355" s="31">
        <v>3764517.6744684</v>
      </c>
      <c r="J1355" s="49">
        <v>6717553.3499999996</v>
      </c>
      <c r="K1355" s="50">
        <v>6717553.3499999996</v>
      </c>
      <c r="L1355" s="33"/>
      <c r="M1355" s="40"/>
      <c r="N1355" s="43">
        <f t="shared" si="171"/>
        <v>143755.64168999999</v>
      </c>
      <c r="O1355" s="32"/>
      <c r="P1355" s="42">
        <f t="shared" si="172"/>
        <v>0</v>
      </c>
      <c r="Q1355" s="34"/>
      <c r="R1355" s="34"/>
      <c r="S1355" s="35">
        <v>46021</v>
      </c>
      <c r="T1355" s="42"/>
      <c r="U1355" s="36"/>
      <c r="V1355" s="34"/>
      <c r="W1355" s="37"/>
    </row>
    <row r="1356" spans="1:23" s="29" customFormat="1" ht="30" customHeight="1" x14ac:dyDescent="0.2">
      <c r="A1356" s="24">
        <f t="shared" si="167"/>
        <v>1352</v>
      </c>
      <c r="B1356" s="24">
        <v>2025</v>
      </c>
      <c r="C1356" s="30" t="s">
        <v>1346</v>
      </c>
      <c r="D1356" s="30" t="s">
        <v>1347</v>
      </c>
      <c r="E1356" s="38" t="s">
        <v>1498</v>
      </c>
      <c r="F1356" s="18" t="s">
        <v>1499</v>
      </c>
      <c r="G1356" s="39" t="s">
        <v>25</v>
      </c>
      <c r="H1356" s="18" t="s">
        <v>96</v>
      </c>
      <c r="I1356" s="31">
        <v>13197196.968474457</v>
      </c>
      <c r="J1356" s="43">
        <v>14563687.529999999</v>
      </c>
      <c r="K1356" s="44">
        <v>14563687.529999999</v>
      </c>
      <c r="L1356" s="32">
        <f t="shared" si="166"/>
        <v>13197196.968474457</v>
      </c>
      <c r="M1356" s="43"/>
      <c r="N1356" s="43">
        <f t="shared" si="171"/>
        <v>311662.91314199998</v>
      </c>
      <c r="O1356" s="32"/>
      <c r="P1356" s="42">
        <f t="shared" si="172"/>
        <v>5278878.7873897832</v>
      </c>
      <c r="Q1356" s="34"/>
      <c r="R1356" s="34"/>
      <c r="S1356" s="35">
        <v>46021</v>
      </c>
      <c r="T1356" s="42"/>
      <c r="U1356" s="36"/>
      <c r="V1356" s="34"/>
      <c r="W1356" s="37"/>
    </row>
    <row r="1357" spans="1:23" s="29" customFormat="1" ht="30" customHeight="1" x14ac:dyDescent="0.2">
      <c r="A1357" s="24">
        <f t="shared" si="167"/>
        <v>1353</v>
      </c>
      <c r="B1357" s="24">
        <v>2025</v>
      </c>
      <c r="C1357" s="30" t="s">
        <v>1346</v>
      </c>
      <c r="D1357" s="30" t="s">
        <v>1347</v>
      </c>
      <c r="E1357" s="38" t="s">
        <v>1500</v>
      </c>
      <c r="F1357" s="18" t="s">
        <v>1501</v>
      </c>
      <c r="G1357" s="39" t="s">
        <v>25</v>
      </c>
      <c r="H1357" s="18" t="s">
        <v>96</v>
      </c>
      <c r="I1357" s="31">
        <v>2947329.0986831994</v>
      </c>
      <c r="J1357" s="49">
        <v>5973377.8600000003</v>
      </c>
      <c r="K1357" s="50">
        <v>5973377.8600000003</v>
      </c>
      <c r="L1357" s="33"/>
      <c r="M1357" s="40"/>
      <c r="N1357" s="43">
        <f t="shared" si="171"/>
        <v>127830.286204</v>
      </c>
      <c r="O1357" s="32"/>
      <c r="P1357" s="42">
        <f t="shared" si="172"/>
        <v>0</v>
      </c>
      <c r="Q1357" s="34"/>
      <c r="R1357" s="34"/>
      <c r="S1357" s="35">
        <v>46021</v>
      </c>
      <c r="T1357" s="42"/>
      <c r="U1357" s="36"/>
      <c r="V1357" s="34"/>
      <c r="W1357" s="37"/>
    </row>
    <row r="1358" spans="1:23" s="29" customFormat="1" ht="30" customHeight="1" x14ac:dyDescent="0.2">
      <c r="A1358" s="24">
        <f t="shared" si="167"/>
        <v>1354</v>
      </c>
      <c r="B1358" s="24">
        <v>2025</v>
      </c>
      <c r="C1358" s="30" t="s">
        <v>1346</v>
      </c>
      <c r="D1358" s="30" t="s">
        <v>1347</v>
      </c>
      <c r="E1358" s="38" t="s">
        <v>1502</v>
      </c>
      <c r="F1358" s="18" t="s">
        <v>1503</v>
      </c>
      <c r="G1358" s="39" t="s">
        <v>25</v>
      </c>
      <c r="H1358" s="18" t="s">
        <v>58</v>
      </c>
      <c r="I1358" s="31">
        <v>8846318</v>
      </c>
      <c r="J1358" s="43">
        <v>9762301.1500000004</v>
      </c>
      <c r="K1358" s="44">
        <v>9762301.1500000004</v>
      </c>
      <c r="L1358" s="32">
        <f t="shared" si="166"/>
        <v>8846318</v>
      </c>
      <c r="M1358" s="43"/>
      <c r="N1358" s="43">
        <f t="shared" si="171"/>
        <v>208913.24460999999</v>
      </c>
      <c r="O1358" s="32"/>
      <c r="P1358" s="42">
        <f t="shared" si="172"/>
        <v>3538527.2</v>
      </c>
      <c r="Q1358" s="34"/>
      <c r="R1358" s="34"/>
      <c r="S1358" s="35">
        <v>46021</v>
      </c>
      <c r="T1358" s="42"/>
      <c r="U1358" s="36"/>
      <c r="V1358" s="34"/>
      <c r="W1358" s="37"/>
    </row>
    <row r="1359" spans="1:23" s="29" customFormat="1" ht="30" customHeight="1" x14ac:dyDescent="0.2">
      <c r="A1359" s="24">
        <f t="shared" si="167"/>
        <v>1355</v>
      </c>
      <c r="B1359" s="24">
        <v>2025</v>
      </c>
      <c r="C1359" s="30" t="s">
        <v>1346</v>
      </c>
      <c r="D1359" s="30" t="s">
        <v>1347</v>
      </c>
      <c r="E1359" s="38" t="s">
        <v>1504</v>
      </c>
      <c r="F1359" s="18" t="s">
        <v>1505</v>
      </c>
      <c r="G1359" s="39" t="s">
        <v>25</v>
      </c>
      <c r="H1359" s="18" t="s">
        <v>58</v>
      </c>
      <c r="I1359" s="31">
        <v>32885595</v>
      </c>
      <c r="J1359" s="43">
        <v>36290701.049999997</v>
      </c>
      <c r="K1359" s="44">
        <v>36290701.049999997</v>
      </c>
      <c r="L1359" s="32">
        <f t="shared" si="166"/>
        <v>32885595</v>
      </c>
      <c r="M1359" s="43"/>
      <c r="N1359" s="43">
        <f t="shared" si="171"/>
        <v>776621.00246999995</v>
      </c>
      <c r="O1359" s="32"/>
      <c r="P1359" s="42">
        <f t="shared" si="172"/>
        <v>13154238</v>
      </c>
      <c r="Q1359" s="34"/>
      <c r="R1359" s="34"/>
      <c r="S1359" s="35">
        <v>46021</v>
      </c>
      <c r="T1359" s="42"/>
      <c r="U1359" s="36"/>
      <c r="V1359" s="34"/>
      <c r="W1359" s="37"/>
    </row>
    <row r="1360" spans="1:23" s="29" customFormat="1" ht="30" customHeight="1" x14ac:dyDescent="0.2">
      <c r="A1360" s="24">
        <f t="shared" si="167"/>
        <v>1356</v>
      </c>
      <c r="B1360" s="24">
        <v>2025</v>
      </c>
      <c r="C1360" s="30" t="s">
        <v>1346</v>
      </c>
      <c r="D1360" s="30" t="s">
        <v>1347</v>
      </c>
      <c r="E1360" s="38" t="s">
        <v>1506</v>
      </c>
      <c r="F1360" s="18" t="s">
        <v>1507</v>
      </c>
      <c r="G1360" s="39" t="s">
        <v>25</v>
      </c>
      <c r="H1360" s="18" t="s">
        <v>45</v>
      </c>
      <c r="I1360" s="31">
        <v>1852386.1858295999</v>
      </c>
      <c r="J1360" s="43">
        <v>2044189.66</v>
      </c>
      <c r="K1360" s="44">
        <v>2044189.66</v>
      </c>
      <c r="L1360" s="32">
        <f t="shared" si="166"/>
        <v>1852386.1858295999</v>
      </c>
      <c r="M1360" s="43"/>
      <c r="N1360" s="43">
        <f t="shared" si="171"/>
        <v>43745.658723999994</v>
      </c>
      <c r="O1360" s="32"/>
      <c r="P1360" s="42">
        <f t="shared" si="172"/>
        <v>740954.47433183994</v>
      </c>
      <c r="Q1360" s="34"/>
      <c r="R1360" s="34"/>
      <c r="S1360" s="35">
        <v>46021</v>
      </c>
      <c r="T1360" s="42"/>
      <c r="U1360" s="36"/>
      <c r="V1360" s="34"/>
      <c r="W1360" s="37"/>
    </row>
    <row r="1361" spans="1:23" s="29" customFormat="1" ht="30" customHeight="1" x14ac:dyDescent="0.2">
      <c r="A1361" s="24">
        <f t="shared" si="167"/>
        <v>1357</v>
      </c>
      <c r="B1361" s="24">
        <v>2025</v>
      </c>
      <c r="C1361" s="30" t="s">
        <v>1346</v>
      </c>
      <c r="D1361" s="30" t="s">
        <v>1347</v>
      </c>
      <c r="E1361" s="38" t="s">
        <v>1506</v>
      </c>
      <c r="F1361" s="18" t="s">
        <v>1507</v>
      </c>
      <c r="G1361" s="39" t="s">
        <v>25</v>
      </c>
      <c r="H1361" s="18" t="s">
        <v>47</v>
      </c>
      <c r="I1361" s="31">
        <v>1405605.5220731997</v>
      </c>
      <c r="J1361" s="43">
        <v>1551147.54</v>
      </c>
      <c r="K1361" s="44">
        <v>1551147.54</v>
      </c>
      <c r="L1361" s="32">
        <f t="shared" si="166"/>
        <v>1405605.5220731997</v>
      </c>
      <c r="M1361" s="43"/>
      <c r="N1361" s="43">
        <f t="shared" si="171"/>
        <v>33194.557355999998</v>
      </c>
      <c r="O1361" s="32"/>
      <c r="P1361" s="42">
        <f t="shared" si="172"/>
        <v>562242.20882927987</v>
      </c>
      <c r="Q1361" s="34"/>
      <c r="R1361" s="34"/>
      <c r="S1361" s="35">
        <v>46021</v>
      </c>
      <c r="T1361" s="42"/>
      <c r="U1361" s="36"/>
      <c r="V1361" s="34"/>
      <c r="W1361" s="37"/>
    </row>
    <row r="1362" spans="1:23" s="29" customFormat="1" ht="30" customHeight="1" x14ac:dyDescent="0.2">
      <c r="A1362" s="24">
        <f t="shared" si="167"/>
        <v>1358</v>
      </c>
      <c r="B1362" s="24">
        <v>2025</v>
      </c>
      <c r="C1362" s="30" t="s">
        <v>1346</v>
      </c>
      <c r="D1362" s="30" t="s">
        <v>1347</v>
      </c>
      <c r="E1362" s="38" t="s">
        <v>1508</v>
      </c>
      <c r="F1362" s="18" t="s">
        <v>1509</v>
      </c>
      <c r="G1362" s="39" t="s">
        <v>25</v>
      </c>
      <c r="H1362" s="18" t="s">
        <v>96</v>
      </c>
      <c r="I1362" s="31">
        <v>3670559.6226911992</v>
      </c>
      <c r="J1362" s="49">
        <v>6811002.79</v>
      </c>
      <c r="K1362" s="50">
        <v>6811002.79</v>
      </c>
      <c r="L1362" s="33"/>
      <c r="M1362" s="40"/>
      <c r="N1362" s="43">
        <f t="shared" si="171"/>
        <v>145755.45970599999</v>
      </c>
      <c r="O1362" s="32"/>
      <c r="P1362" s="42">
        <f t="shared" si="172"/>
        <v>0</v>
      </c>
      <c r="Q1362" s="34"/>
      <c r="R1362" s="34"/>
      <c r="S1362" s="35">
        <v>46021</v>
      </c>
      <c r="T1362" s="42"/>
      <c r="U1362" s="36"/>
      <c r="V1362" s="34"/>
      <c r="W1362" s="37"/>
    </row>
    <row r="1363" spans="1:23" s="29" customFormat="1" ht="30" customHeight="1" x14ac:dyDescent="0.2">
      <c r="A1363" s="24">
        <f t="shared" si="167"/>
        <v>1359</v>
      </c>
      <c r="B1363" s="24">
        <v>2025</v>
      </c>
      <c r="C1363" s="30" t="s">
        <v>1346</v>
      </c>
      <c r="D1363" s="30" t="s">
        <v>1347</v>
      </c>
      <c r="E1363" s="38" t="s">
        <v>1510</v>
      </c>
      <c r="F1363" s="18" t="s">
        <v>1511</v>
      </c>
      <c r="G1363" s="39" t="s">
        <v>25</v>
      </c>
      <c r="H1363" s="18" t="s">
        <v>96</v>
      </c>
      <c r="I1363" s="31">
        <v>3036310.0289747999</v>
      </c>
      <c r="J1363" s="49">
        <v>6044063.7699999996</v>
      </c>
      <c r="K1363" s="41">
        <f>J1363-M1363</f>
        <v>3277901.8099999996</v>
      </c>
      <c r="L1363" s="33">
        <v>2766161.96</v>
      </c>
      <c r="M1363" s="40">
        <v>2766161.96</v>
      </c>
      <c r="N1363" s="43">
        <f t="shared" si="171"/>
        <v>129342.96467799999</v>
      </c>
      <c r="O1363" s="32"/>
      <c r="P1363" s="42">
        <f t="shared" si="172"/>
        <v>1106464.784</v>
      </c>
      <c r="Q1363" s="34"/>
      <c r="R1363" s="34"/>
      <c r="S1363" s="35">
        <v>46021</v>
      </c>
      <c r="T1363" s="42"/>
      <c r="U1363" s="36"/>
      <c r="V1363" s="34"/>
      <c r="W1363" s="37"/>
    </row>
    <row r="1364" spans="1:23" s="29" customFormat="1" ht="30" customHeight="1" x14ac:dyDescent="0.2">
      <c r="A1364" s="24">
        <f t="shared" si="167"/>
        <v>1360</v>
      </c>
      <c r="B1364" s="24">
        <v>2025</v>
      </c>
      <c r="C1364" s="30" t="s">
        <v>1346</v>
      </c>
      <c r="D1364" s="30" t="s">
        <v>1347</v>
      </c>
      <c r="E1364" s="38" t="s">
        <v>1512</v>
      </c>
      <c r="F1364" s="18" t="s">
        <v>1513</v>
      </c>
      <c r="G1364" s="39" t="s">
        <v>25</v>
      </c>
      <c r="H1364" s="18" t="s">
        <v>96</v>
      </c>
      <c r="I1364" s="31">
        <v>6513038.4204767998</v>
      </c>
      <c r="J1364" s="49">
        <v>10069516.800000001</v>
      </c>
      <c r="K1364" s="41">
        <v>5210632.2000000011</v>
      </c>
      <c r="L1364" s="33">
        <v>4858884.5999999996</v>
      </c>
      <c r="M1364" s="40">
        <v>4858884.5999999996</v>
      </c>
      <c r="N1364" s="43">
        <f t="shared" si="171"/>
        <v>215487.65952000002</v>
      </c>
      <c r="O1364" s="32"/>
      <c r="P1364" s="42">
        <f t="shared" si="172"/>
        <v>1943553.8399999999</v>
      </c>
      <c r="Q1364" s="34"/>
      <c r="R1364" s="34"/>
      <c r="S1364" s="35">
        <v>46021</v>
      </c>
      <c r="T1364" s="42"/>
      <c r="U1364" s="36"/>
      <c r="V1364" s="34"/>
      <c r="W1364" s="37"/>
    </row>
    <row r="1365" spans="1:23" s="29" customFormat="1" ht="30" customHeight="1" x14ac:dyDescent="0.2">
      <c r="A1365" s="24">
        <f t="shared" si="167"/>
        <v>1361</v>
      </c>
      <c r="B1365" s="24">
        <v>2024</v>
      </c>
      <c r="C1365" s="30" t="s">
        <v>1346</v>
      </c>
      <c r="D1365" s="30" t="s">
        <v>1347</v>
      </c>
      <c r="E1365" s="30" t="s">
        <v>1514</v>
      </c>
      <c r="F1365" s="18" t="s">
        <v>1515</v>
      </c>
      <c r="G1365" s="24" t="s">
        <v>25</v>
      </c>
      <c r="H1365" s="25" t="s">
        <v>45</v>
      </c>
      <c r="I1365" s="31">
        <v>742346.69174109655</v>
      </c>
      <c r="J1365" s="42">
        <f t="shared" si="169"/>
        <v>742346.69174109655</v>
      </c>
      <c r="K1365" s="27">
        <f t="shared" ref="K1365:K1418" si="173">IF(P1365&gt;0,P1365,L1365)</f>
        <v>742346.69174109655</v>
      </c>
      <c r="L1365" s="32">
        <f t="shared" si="166"/>
        <v>742346.69174109655</v>
      </c>
      <c r="M1365" s="32"/>
      <c r="N1365" s="32">
        <f t="shared" si="171"/>
        <v>15886.219203259465</v>
      </c>
      <c r="O1365" s="32"/>
      <c r="P1365" s="34"/>
      <c r="Q1365" s="34"/>
      <c r="R1365" s="34"/>
      <c r="S1365" s="35">
        <v>46021</v>
      </c>
      <c r="T1365" s="34"/>
      <c r="U1365" s="36"/>
      <c r="V1365" s="34"/>
      <c r="W1365" s="37"/>
    </row>
    <row r="1366" spans="1:23" s="29" customFormat="1" ht="30" customHeight="1" x14ac:dyDescent="0.2">
      <c r="A1366" s="24">
        <f t="shared" si="167"/>
        <v>1362</v>
      </c>
      <c r="B1366" s="24">
        <v>2024</v>
      </c>
      <c r="C1366" s="30" t="s">
        <v>1346</v>
      </c>
      <c r="D1366" s="30" t="s">
        <v>1347</v>
      </c>
      <c r="E1366" s="30" t="s">
        <v>1516</v>
      </c>
      <c r="F1366" s="18" t="s">
        <v>1517</v>
      </c>
      <c r="G1366" s="24" t="s">
        <v>25</v>
      </c>
      <c r="H1366" s="25" t="s">
        <v>45</v>
      </c>
      <c r="I1366" s="31">
        <v>634418.99913516396</v>
      </c>
      <c r="J1366" s="42">
        <f t="shared" si="169"/>
        <v>634418.99913516396</v>
      </c>
      <c r="K1366" s="27">
        <f t="shared" si="173"/>
        <v>634418.99913516396</v>
      </c>
      <c r="L1366" s="32">
        <f t="shared" si="166"/>
        <v>634418.99913516396</v>
      </c>
      <c r="M1366" s="32"/>
      <c r="N1366" s="32">
        <f t="shared" si="171"/>
        <v>13576.566581492509</v>
      </c>
      <c r="O1366" s="32"/>
      <c r="P1366" s="34"/>
      <c r="Q1366" s="34"/>
      <c r="R1366" s="34"/>
      <c r="S1366" s="35">
        <v>46021</v>
      </c>
      <c r="T1366" s="34"/>
      <c r="U1366" s="36"/>
      <c r="V1366" s="34"/>
      <c r="W1366" s="37"/>
    </row>
    <row r="1367" spans="1:23" s="29" customFormat="1" ht="30" customHeight="1" x14ac:dyDescent="0.2">
      <c r="A1367" s="24">
        <f t="shared" si="167"/>
        <v>1363</v>
      </c>
      <c r="B1367" s="24">
        <v>2024</v>
      </c>
      <c r="C1367" s="30" t="s">
        <v>1346</v>
      </c>
      <c r="D1367" s="30" t="s">
        <v>1347</v>
      </c>
      <c r="E1367" s="30" t="s">
        <v>1516</v>
      </c>
      <c r="F1367" s="18" t="s">
        <v>1517</v>
      </c>
      <c r="G1367" s="24" t="s">
        <v>25</v>
      </c>
      <c r="H1367" s="25" t="s">
        <v>47</v>
      </c>
      <c r="I1367" s="31">
        <v>328798.91340231447</v>
      </c>
      <c r="J1367" s="42">
        <f t="shared" si="169"/>
        <v>328798.91340231447</v>
      </c>
      <c r="K1367" s="27">
        <f t="shared" si="173"/>
        <v>328798.91340231447</v>
      </c>
      <c r="L1367" s="32">
        <f t="shared" ref="L1367:L1430" si="174">I1367</f>
        <v>328798.91340231447</v>
      </c>
      <c r="M1367" s="32"/>
      <c r="N1367" s="32">
        <f t="shared" si="171"/>
        <v>7036.2967468095294</v>
      </c>
      <c r="O1367" s="32"/>
      <c r="P1367" s="34"/>
      <c r="Q1367" s="34"/>
      <c r="R1367" s="34"/>
      <c r="S1367" s="35">
        <v>46021</v>
      </c>
      <c r="T1367" s="34"/>
      <c r="U1367" s="36"/>
      <c r="V1367" s="34"/>
      <c r="W1367" s="37"/>
    </row>
    <row r="1368" spans="1:23" s="29" customFormat="1" ht="30" customHeight="1" x14ac:dyDescent="0.2">
      <c r="A1368" s="24">
        <f t="shared" si="167"/>
        <v>1364</v>
      </c>
      <c r="B1368" s="24">
        <v>2025</v>
      </c>
      <c r="C1368" s="30" t="s">
        <v>1346</v>
      </c>
      <c r="D1368" s="30" t="s">
        <v>1347</v>
      </c>
      <c r="E1368" s="38" t="s">
        <v>1518</v>
      </c>
      <c r="F1368" s="18" t="s">
        <v>1519</v>
      </c>
      <c r="G1368" s="39" t="s">
        <v>25</v>
      </c>
      <c r="H1368" s="18" t="s">
        <v>96</v>
      </c>
      <c r="I1368" s="31">
        <v>3655805.5400735992</v>
      </c>
      <c r="J1368" s="49">
        <v>5890163.2400000002</v>
      </c>
      <c r="K1368" s="41">
        <f>J1368-M1368</f>
        <v>3106470.47</v>
      </c>
      <c r="L1368" s="33">
        <v>2783692.77</v>
      </c>
      <c r="M1368" s="40">
        <v>2783692.77</v>
      </c>
      <c r="N1368" s="43">
        <f t="shared" si="171"/>
        <v>126049.493336</v>
      </c>
      <c r="O1368" s="32"/>
      <c r="P1368" s="42">
        <f t="shared" si="172"/>
        <v>1113477.108</v>
      </c>
      <c r="Q1368" s="34"/>
      <c r="R1368" s="34"/>
      <c r="S1368" s="35">
        <v>46021</v>
      </c>
      <c r="T1368" s="42"/>
      <c r="U1368" s="36"/>
      <c r="V1368" s="34"/>
      <c r="W1368" s="37"/>
    </row>
    <row r="1369" spans="1:23" s="29" customFormat="1" ht="30" customHeight="1" x14ac:dyDescent="0.2">
      <c r="A1369" s="24">
        <f t="shared" si="167"/>
        <v>1365</v>
      </c>
      <c r="B1369" s="24">
        <v>2024</v>
      </c>
      <c r="C1369" s="30" t="s">
        <v>1346</v>
      </c>
      <c r="D1369" s="30" t="s">
        <v>1347</v>
      </c>
      <c r="E1369" s="30" t="s">
        <v>1520</v>
      </c>
      <c r="F1369" s="18" t="s">
        <v>1521</v>
      </c>
      <c r="G1369" s="24" t="s">
        <v>25</v>
      </c>
      <c r="H1369" s="25" t="s">
        <v>50</v>
      </c>
      <c r="I1369" s="31">
        <v>219501</v>
      </c>
      <c r="J1369" s="42">
        <v>229593</v>
      </c>
      <c r="K1369" s="27">
        <v>229593</v>
      </c>
      <c r="L1369" s="32">
        <f t="shared" si="174"/>
        <v>219501</v>
      </c>
      <c r="M1369" s="32"/>
      <c r="N1369" s="32"/>
      <c r="O1369" s="32"/>
      <c r="P1369" s="34"/>
      <c r="Q1369" s="34"/>
      <c r="R1369" s="34"/>
      <c r="S1369" s="35">
        <v>46021</v>
      </c>
      <c r="T1369" s="34"/>
      <c r="U1369" s="36"/>
      <c r="V1369" s="34"/>
      <c r="W1369" s="37"/>
    </row>
    <row r="1370" spans="1:23" s="29" customFormat="1" ht="30" customHeight="1" x14ac:dyDescent="0.2">
      <c r="A1370" s="24">
        <f t="shared" si="167"/>
        <v>1366</v>
      </c>
      <c r="B1370" s="24">
        <v>2025</v>
      </c>
      <c r="C1370" s="30" t="s">
        <v>1346</v>
      </c>
      <c r="D1370" s="30" t="s">
        <v>1347</v>
      </c>
      <c r="E1370" s="38" t="s">
        <v>1522</v>
      </c>
      <c r="F1370" s="18" t="s">
        <v>1523</v>
      </c>
      <c r="G1370" s="39" t="s">
        <v>25</v>
      </c>
      <c r="H1370" s="18" t="s">
        <v>47</v>
      </c>
      <c r="I1370" s="31">
        <v>1505559.4044119997</v>
      </c>
      <c r="J1370" s="43">
        <v>1661451.05</v>
      </c>
      <c r="K1370" s="44">
        <v>1661451.05</v>
      </c>
      <c r="L1370" s="32">
        <f t="shared" si="174"/>
        <v>1505559.4044119997</v>
      </c>
      <c r="M1370" s="43"/>
      <c r="N1370" s="43">
        <f t="shared" si="171"/>
        <v>35555.052470000002</v>
      </c>
      <c r="O1370" s="32"/>
      <c r="P1370" s="42">
        <f t="shared" si="172"/>
        <v>602223.76176479994</v>
      </c>
      <c r="Q1370" s="34"/>
      <c r="R1370" s="34"/>
      <c r="S1370" s="35">
        <v>46021</v>
      </c>
      <c r="T1370" s="42"/>
      <c r="U1370" s="36"/>
      <c r="V1370" s="34"/>
      <c r="W1370" s="37"/>
    </row>
    <row r="1371" spans="1:23" s="29" customFormat="1" ht="30" customHeight="1" x14ac:dyDescent="0.2">
      <c r="A1371" s="24">
        <f t="shared" si="167"/>
        <v>1367</v>
      </c>
      <c r="B1371" s="24">
        <v>2025</v>
      </c>
      <c r="C1371" s="30" t="s">
        <v>1346</v>
      </c>
      <c r="D1371" s="30" t="s">
        <v>1347</v>
      </c>
      <c r="E1371" s="38" t="s">
        <v>1522</v>
      </c>
      <c r="F1371" s="18" t="s">
        <v>1523</v>
      </c>
      <c r="G1371" s="39" t="s">
        <v>25</v>
      </c>
      <c r="H1371" s="18" t="s">
        <v>45</v>
      </c>
      <c r="I1371" s="31">
        <v>1868627.5</v>
      </c>
      <c r="J1371" s="43">
        <v>2062112.67</v>
      </c>
      <c r="K1371" s="44">
        <v>2062112.67</v>
      </c>
      <c r="L1371" s="32">
        <f t="shared" si="174"/>
        <v>1868627.5</v>
      </c>
      <c r="M1371" s="43"/>
      <c r="N1371" s="43">
        <f t="shared" si="171"/>
        <v>44129.211137999999</v>
      </c>
      <c r="O1371" s="32"/>
      <c r="P1371" s="42">
        <f t="shared" si="172"/>
        <v>747451</v>
      </c>
      <c r="Q1371" s="34"/>
      <c r="R1371" s="34"/>
      <c r="S1371" s="35">
        <v>46021</v>
      </c>
      <c r="T1371" s="42"/>
      <c r="U1371" s="36"/>
      <c r="V1371" s="34"/>
      <c r="W1371" s="37"/>
    </row>
    <row r="1372" spans="1:23" s="29" customFormat="1" ht="30" customHeight="1" x14ac:dyDescent="0.2">
      <c r="A1372" s="24">
        <f t="shared" si="167"/>
        <v>1368</v>
      </c>
      <c r="B1372" s="24">
        <v>2025</v>
      </c>
      <c r="C1372" s="30" t="s">
        <v>1346</v>
      </c>
      <c r="D1372" s="30" t="s">
        <v>1347</v>
      </c>
      <c r="E1372" s="38" t="s">
        <v>1524</v>
      </c>
      <c r="F1372" s="18" t="s">
        <v>1525</v>
      </c>
      <c r="G1372" s="39" t="s">
        <v>25</v>
      </c>
      <c r="H1372" s="18" t="s">
        <v>96</v>
      </c>
      <c r="I1372" s="31">
        <v>5302366.1875931993</v>
      </c>
      <c r="J1372" s="49">
        <v>9424351.7300000004</v>
      </c>
      <c r="K1372" s="41">
        <f t="shared" ref="K1372:K1374" si="175">J1372-M1372</f>
        <v>4839029.8500000006</v>
      </c>
      <c r="L1372" s="33">
        <v>4585321.88</v>
      </c>
      <c r="M1372" s="40">
        <v>4585321.88</v>
      </c>
      <c r="N1372" s="43">
        <f t="shared" si="171"/>
        <v>201681.127022</v>
      </c>
      <c r="O1372" s="32"/>
      <c r="P1372" s="42">
        <f t="shared" si="172"/>
        <v>1834128.7519999999</v>
      </c>
      <c r="Q1372" s="34"/>
      <c r="R1372" s="34"/>
      <c r="S1372" s="35">
        <v>46021</v>
      </c>
      <c r="T1372" s="42"/>
      <c r="U1372" s="36"/>
      <c r="V1372" s="34"/>
      <c r="W1372" s="37"/>
    </row>
    <row r="1373" spans="1:23" s="29" customFormat="1" ht="30" customHeight="1" x14ac:dyDescent="0.2">
      <c r="A1373" s="24">
        <f t="shared" si="167"/>
        <v>1369</v>
      </c>
      <c r="B1373" s="24">
        <v>2025</v>
      </c>
      <c r="C1373" s="30" t="s">
        <v>1346</v>
      </c>
      <c r="D1373" s="30" t="s">
        <v>1347</v>
      </c>
      <c r="E1373" s="38" t="s">
        <v>1526</v>
      </c>
      <c r="F1373" s="18" t="s">
        <v>1527</v>
      </c>
      <c r="G1373" s="39" t="s">
        <v>25</v>
      </c>
      <c r="H1373" s="18" t="s">
        <v>96</v>
      </c>
      <c r="I1373" s="31">
        <v>15518749.464023998</v>
      </c>
      <c r="J1373" s="49">
        <v>28212057.879999999</v>
      </c>
      <c r="K1373" s="41">
        <f t="shared" si="175"/>
        <v>14620518.85</v>
      </c>
      <c r="L1373" s="33">
        <v>13591539.029999999</v>
      </c>
      <c r="M1373" s="40">
        <v>13591539.029999999</v>
      </c>
      <c r="N1373" s="43">
        <f t="shared" si="171"/>
        <v>603738.03863199998</v>
      </c>
      <c r="O1373" s="32"/>
      <c r="P1373" s="42">
        <f t="shared" si="172"/>
        <v>5436615.6119999997</v>
      </c>
      <c r="Q1373" s="34"/>
      <c r="R1373" s="34"/>
      <c r="S1373" s="35">
        <v>46021</v>
      </c>
      <c r="T1373" s="42"/>
      <c r="U1373" s="36"/>
      <c r="V1373" s="34"/>
      <c r="W1373" s="37"/>
    </row>
    <row r="1374" spans="1:23" s="29" customFormat="1" ht="30" customHeight="1" x14ac:dyDescent="0.2">
      <c r="A1374" s="24">
        <f t="shared" si="167"/>
        <v>1370</v>
      </c>
      <c r="B1374" s="24">
        <v>2025</v>
      </c>
      <c r="C1374" s="30" t="s">
        <v>1346</v>
      </c>
      <c r="D1374" s="30" t="s">
        <v>1347</v>
      </c>
      <c r="E1374" s="38" t="s">
        <v>1528</v>
      </c>
      <c r="F1374" s="18" t="s">
        <v>1529</v>
      </c>
      <c r="G1374" s="39" t="s">
        <v>25</v>
      </c>
      <c r="H1374" s="18" t="s">
        <v>96</v>
      </c>
      <c r="I1374" s="31">
        <v>8932520.1039335988</v>
      </c>
      <c r="J1374" s="49">
        <v>7658264.5099999998</v>
      </c>
      <c r="K1374" s="41">
        <f t="shared" si="175"/>
        <v>2341312.2999999998</v>
      </c>
      <c r="L1374" s="33">
        <v>5316952.21</v>
      </c>
      <c r="M1374" s="40">
        <v>5316952.21</v>
      </c>
      <c r="N1374" s="43">
        <f t="shared" si="171"/>
        <v>163886.860514</v>
      </c>
      <c r="O1374" s="32"/>
      <c r="P1374" s="42">
        <f t="shared" si="172"/>
        <v>2126780.8840000001</v>
      </c>
      <c r="Q1374" s="34"/>
      <c r="R1374" s="34"/>
      <c r="S1374" s="35">
        <v>46021</v>
      </c>
      <c r="T1374" s="42"/>
      <c r="U1374" s="36"/>
      <c r="V1374" s="34"/>
      <c r="W1374" s="37"/>
    </row>
    <row r="1375" spans="1:23" s="29" customFormat="1" ht="30" customHeight="1" x14ac:dyDescent="0.2">
      <c r="A1375" s="24">
        <f t="shared" si="167"/>
        <v>1371</v>
      </c>
      <c r="B1375" s="24">
        <v>2025</v>
      </c>
      <c r="C1375" s="30" t="s">
        <v>1346</v>
      </c>
      <c r="D1375" s="30" t="s">
        <v>1347</v>
      </c>
      <c r="E1375" s="38" t="s">
        <v>1530</v>
      </c>
      <c r="F1375" s="18" t="s">
        <v>1531</v>
      </c>
      <c r="G1375" s="39" t="s">
        <v>25</v>
      </c>
      <c r="H1375" s="18" t="s">
        <v>26</v>
      </c>
      <c r="I1375" s="31">
        <v>2552604.4687103997</v>
      </c>
      <c r="J1375" s="43">
        <v>2816911.35</v>
      </c>
      <c r="K1375" s="44">
        <v>2816911.35</v>
      </c>
      <c r="L1375" s="32">
        <f t="shared" si="174"/>
        <v>2552604.4687103997</v>
      </c>
      <c r="M1375" s="43"/>
      <c r="N1375" s="43">
        <f t="shared" si="171"/>
        <v>60281.902889999998</v>
      </c>
      <c r="O1375" s="32"/>
      <c r="P1375" s="42">
        <f t="shared" si="172"/>
        <v>1021041.7874841599</v>
      </c>
      <c r="Q1375" s="34"/>
      <c r="R1375" s="34"/>
      <c r="S1375" s="35">
        <v>46021</v>
      </c>
      <c r="T1375" s="42"/>
      <c r="U1375" s="36"/>
      <c r="V1375" s="34"/>
      <c r="W1375" s="37"/>
    </row>
    <row r="1376" spans="1:23" s="29" customFormat="1" ht="30" customHeight="1" x14ac:dyDescent="0.2">
      <c r="A1376" s="24">
        <f t="shared" si="167"/>
        <v>1372</v>
      </c>
      <c r="B1376" s="24">
        <v>2025</v>
      </c>
      <c r="C1376" s="30" t="s">
        <v>1346</v>
      </c>
      <c r="D1376" s="30" t="s">
        <v>1347</v>
      </c>
      <c r="E1376" s="30" t="s">
        <v>1532</v>
      </c>
      <c r="F1376" s="18" t="s">
        <v>1533</v>
      </c>
      <c r="G1376" s="24" t="s">
        <v>330</v>
      </c>
      <c r="H1376" s="25" t="s">
        <v>26</v>
      </c>
      <c r="I1376" s="31"/>
      <c r="J1376" s="32">
        <v>335979.07</v>
      </c>
      <c r="K1376" s="27">
        <v>335979.07</v>
      </c>
      <c r="L1376" s="32"/>
      <c r="M1376" s="32"/>
      <c r="N1376" s="32">
        <f t="shared" si="171"/>
        <v>7189.9520979999998</v>
      </c>
      <c r="O1376" s="32"/>
      <c r="P1376" s="42"/>
      <c r="Q1376" s="34"/>
      <c r="R1376" s="34"/>
      <c r="S1376" s="35">
        <v>46022</v>
      </c>
      <c r="T1376" s="42"/>
      <c r="U1376" s="36"/>
      <c r="V1376" s="34"/>
      <c r="W1376" s="37"/>
    </row>
    <row r="1377" spans="1:23" s="29" customFormat="1" ht="30" customHeight="1" x14ac:dyDescent="0.2">
      <c r="A1377" s="24">
        <f t="shared" si="167"/>
        <v>1373</v>
      </c>
      <c r="B1377" s="24">
        <v>2025</v>
      </c>
      <c r="C1377" s="30" t="s">
        <v>1346</v>
      </c>
      <c r="D1377" s="30" t="s">
        <v>1347</v>
      </c>
      <c r="E1377" s="38" t="s">
        <v>1534</v>
      </c>
      <c r="F1377" s="18" t="s">
        <v>1535</v>
      </c>
      <c r="G1377" s="39" t="s">
        <v>25</v>
      </c>
      <c r="H1377" s="18" t="s">
        <v>45</v>
      </c>
      <c r="I1377" s="31">
        <v>1644831.4880879999</v>
      </c>
      <c r="J1377" s="43">
        <v>1815143.92</v>
      </c>
      <c r="K1377" s="44">
        <v>1815143.92</v>
      </c>
      <c r="L1377" s="32">
        <f t="shared" si="174"/>
        <v>1644831.4880879999</v>
      </c>
      <c r="M1377" s="43"/>
      <c r="N1377" s="43">
        <f t="shared" si="171"/>
        <v>38844.079887999993</v>
      </c>
      <c r="O1377" s="32"/>
      <c r="P1377" s="42">
        <f t="shared" si="172"/>
        <v>657932.5952351999</v>
      </c>
      <c r="Q1377" s="34"/>
      <c r="R1377" s="34"/>
      <c r="S1377" s="35">
        <v>46021</v>
      </c>
      <c r="T1377" s="42"/>
      <c r="U1377" s="36"/>
      <c r="V1377" s="34"/>
      <c r="W1377" s="37"/>
    </row>
    <row r="1378" spans="1:23" s="29" customFormat="1" ht="30" customHeight="1" x14ac:dyDescent="0.2">
      <c r="A1378" s="24">
        <f t="shared" si="167"/>
        <v>1374</v>
      </c>
      <c r="B1378" s="24">
        <v>2025</v>
      </c>
      <c r="C1378" s="30" t="s">
        <v>1346</v>
      </c>
      <c r="D1378" s="30" t="s">
        <v>1347</v>
      </c>
      <c r="E1378" s="38" t="s">
        <v>1534</v>
      </c>
      <c r="F1378" s="18" t="s">
        <v>1535</v>
      </c>
      <c r="G1378" s="39" t="s">
        <v>25</v>
      </c>
      <c r="H1378" s="18" t="s">
        <v>47</v>
      </c>
      <c r="I1378" s="31">
        <v>957575.94744959997</v>
      </c>
      <c r="J1378" s="43">
        <v>1056727.19</v>
      </c>
      <c r="K1378" s="44">
        <v>1056727.19</v>
      </c>
      <c r="L1378" s="32">
        <f t="shared" si="174"/>
        <v>957575.94744959997</v>
      </c>
      <c r="M1378" s="43"/>
      <c r="N1378" s="43">
        <f t="shared" si="171"/>
        <v>22613.961865999998</v>
      </c>
      <c r="O1378" s="32"/>
      <c r="P1378" s="42">
        <f t="shared" si="172"/>
        <v>383030.37897983997</v>
      </c>
      <c r="Q1378" s="34"/>
      <c r="R1378" s="34"/>
      <c r="S1378" s="35">
        <v>46021</v>
      </c>
      <c r="T1378" s="42"/>
      <c r="U1378" s="36"/>
      <c r="V1378" s="34"/>
      <c r="W1378" s="37"/>
    </row>
    <row r="1379" spans="1:23" s="29" customFormat="1" ht="30" customHeight="1" x14ac:dyDescent="0.2">
      <c r="A1379" s="24">
        <f t="shared" si="167"/>
        <v>1375</v>
      </c>
      <c r="B1379" s="24">
        <v>2025</v>
      </c>
      <c r="C1379" s="30" t="s">
        <v>1346</v>
      </c>
      <c r="D1379" s="30" t="s">
        <v>1347</v>
      </c>
      <c r="E1379" s="38" t="s">
        <v>1536</v>
      </c>
      <c r="F1379" s="18" t="s">
        <v>1537</v>
      </c>
      <c r="G1379" s="39" t="s">
        <v>25</v>
      </c>
      <c r="H1379" s="18" t="s">
        <v>58</v>
      </c>
      <c r="I1379" s="31">
        <v>18072817.1694072</v>
      </c>
      <c r="J1379" s="43">
        <v>19944148.949999999</v>
      </c>
      <c r="K1379" s="44">
        <v>19944148.949999999</v>
      </c>
      <c r="L1379" s="32">
        <f t="shared" si="174"/>
        <v>18072817.1694072</v>
      </c>
      <c r="M1379" s="43"/>
      <c r="N1379" s="43">
        <f t="shared" si="171"/>
        <v>426804.78752999997</v>
      </c>
      <c r="O1379" s="32"/>
      <c r="P1379" s="42">
        <f t="shared" si="172"/>
        <v>7229126.8677628804</v>
      </c>
      <c r="Q1379" s="34"/>
      <c r="R1379" s="34"/>
      <c r="S1379" s="35">
        <v>46021</v>
      </c>
      <c r="T1379" s="42"/>
      <c r="U1379" s="36"/>
      <c r="V1379" s="34"/>
      <c r="W1379" s="37"/>
    </row>
    <row r="1380" spans="1:23" s="29" customFormat="1" ht="30" customHeight="1" x14ac:dyDescent="0.2">
      <c r="A1380" s="24">
        <f t="shared" si="167"/>
        <v>1376</v>
      </c>
      <c r="B1380" s="24">
        <v>2024</v>
      </c>
      <c r="C1380" s="30" t="s">
        <v>1346</v>
      </c>
      <c r="D1380" s="30" t="s">
        <v>1347</v>
      </c>
      <c r="E1380" s="30" t="s">
        <v>1538</v>
      </c>
      <c r="F1380" s="18" t="s">
        <v>1539</v>
      </c>
      <c r="G1380" s="24" t="s">
        <v>25</v>
      </c>
      <c r="H1380" s="25" t="s">
        <v>79</v>
      </c>
      <c r="I1380" s="31">
        <v>4047521</v>
      </c>
      <c r="J1380" s="54">
        <v>1777990.27</v>
      </c>
      <c r="K1380" s="55">
        <v>703374.07000000007</v>
      </c>
      <c r="L1380" s="33">
        <v>1074616.2</v>
      </c>
      <c r="M1380" s="33">
        <v>1074616.2</v>
      </c>
      <c r="N1380" s="32">
        <f t="shared" si="171"/>
        <v>38048.991777999996</v>
      </c>
      <c r="O1380" s="32"/>
      <c r="P1380" s="34"/>
      <c r="Q1380" s="34"/>
      <c r="R1380" s="34"/>
      <c r="S1380" s="35">
        <v>46021</v>
      </c>
      <c r="T1380" s="34"/>
      <c r="U1380" s="36"/>
      <c r="V1380" s="34"/>
      <c r="W1380" s="37"/>
    </row>
    <row r="1381" spans="1:23" s="29" customFormat="1" ht="30" customHeight="1" x14ac:dyDescent="0.2">
      <c r="A1381" s="24">
        <f t="shared" si="167"/>
        <v>1377</v>
      </c>
      <c r="B1381" s="24">
        <v>2024</v>
      </c>
      <c r="C1381" s="30" t="s">
        <v>1346</v>
      </c>
      <c r="D1381" s="30" t="s">
        <v>1347</v>
      </c>
      <c r="E1381" s="30" t="s">
        <v>1538</v>
      </c>
      <c r="F1381" s="18" t="s">
        <v>1539</v>
      </c>
      <c r="G1381" s="24" t="s">
        <v>25</v>
      </c>
      <c r="H1381" s="25" t="s">
        <v>264</v>
      </c>
      <c r="I1381" s="31">
        <v>197120</v>
      </c>
      <c r="J1381" s="42">
        <v>234234</v>
      </c>
      <c r="K1381" s="27">
        <v>234234</v>
      </c>
      <c r="L1381" s="32">
        <f t="shared" si="174"/>
        <v>197120</v>
      </c>
      <c r="M1381" s="32"/>
      <c r="N1381" s="32"/>
      <c r="O1381" s="32"/>
      <c r="P1381" s="34"/>
      <c r="Q1381" s="34"/>
      <c r="R1381" s="34"/>
      <c r="S1381" s="35">
        <v>46021</v>
      </c>
      <c r="T1381" s="34"/>
      <c r="U1381" s="36"/>
      <c r="V1381" s="34"/>
      <c r="W1381" s="37"/>
    </row>
    <row r="1382" spans="1:23" s="29" customFormat="1" ht="30" customHeight="1" x14ac:dyDescent="0.2">
      <c r="A1382" s="24">
        <f t="shared" si="167"/>
        <v>1378</v>
      </c>
      <c r="B1382" s="24">
        <v>2025</v>
      </c>
      <c r="C1382" s="30" t="s">
        <v>1346</v>
      </c>
      <c r="D1382" s="30" t="s">
        <v>1347</v>
      </c>
      <c r="E1382" s="38" t="s">
        <v>1540</v>
      </c>
      <c r="F1382" s="18" t="s">
        <v>1541</v>
      </c>
      <c r="G1382" s="39" t="s">
        <v>25</v>
      </c>
      <c r="H1382" s="18" t="s">
        <v>528</v>
      </c>
      <c r="I1382" s="31">
        <v>1244408</v>
      </c>
      <c r="J1382" s="43">
        <v>1373258.98</v>
      </c>
      <c r="K1382" s="44">
        <v>1373258.98</v>
      </c>
      <c r="L1382" s="32">
        <f t="shared" si="174"/>
        <v>1244408</v>
      </c>
      <c r="M1382" s="43"/>
      <c r="N1382" s="43"/>
      <c r="O1382" s="32"/>
      <c r="P1382" s="42">
        <f t="shared" si="172"/>
        <v>497763.2</v>
      </c>
      <c r="Q1382" s="34"/>
      <c r="R1382" s="34"/>
      <c r="S1382" s="35">
        <v>46021</v>
      </c>
      <c r="T1382" s="42"/>
      <c r="U1382" s="36"/>
      <c r="V1382" s="34"/>
      <c r="W1382" s="37"/>
    </row>
    <row r="1383" spans="1:23" s="29" customFormat="1" ht="30" customHeight="1" x14ac:dyDescent="0.2">
      <c r="A1383" s="24">
        <f t="shared" si="167"/>
        <v>1379</v>
      </c>
      <c r="B1383" s="24">
        <v>2025</v>
      </c>
      <c r="C1383" s="30" t="s">
        <v>1346</v>
      </c>
      <c r="D1383" s="30" t="s">
        <v>1347</v>
      </c>
      <c r="E1383" s="38" t="s">
        <v>1540</v>
      </c>
      <c r="F1383" s="18" t="s">
        <v>1541</v>
      </c>
      <c r="G1383" s="39" t="s">
        <v>25</v>
      </c>
      <c r="H1383" s="18" t="s">
        <v>529</v>
      </c>
      <c r="I1383" s="31">
        <v>15599488</v>
      </c>
      <c r="J1383" s="49">
        <v>13161722.92</v>
      </c>
      <c r="K1383" s="50">
        <v>13161722.92</v>
      </c>
      <c r="L1383" s="33"/>
      <c r="M1383" s="40"/>
      <c r="N1383" s="43">
        <f t="shared" si="171"/>
        <v>281660.87048799999</v>
      </c>
      <c r="O1383" s="26">
        <v>4</v>
      </c>
      <c r="P1383" s="42">
        <f t="shared" si="172"/>
        <v>0</v>
      </c>
      <c r="Q1383" s="34"/>
      <c r="R1383" s="34"/>
      <c r="S1383" s="35">
        <v>46021</v>
      </c>
      <c r="T1383" s="42"/>
      <c r="U1383" s="36"/>
      <c r="V1383" s="34"/>
      <c r="W1383" s="37"/>
    </row>
    <row r="1384" spans="1:23" s="29" customFormat="1" ht="30" customHeight="1" x14ac:dyDescent="0.2">
      <c r="A1384" s="24">
        <f t="shared" si="167"/>
        <v>1380</v>
      </c>
      <c r="B1384" s="24">
        <v>2025</v>
      </c>
      <c r="C1384" s="30" t="s">
        <v>1346</v>
      </c>
      <c r="D1384" s="30" t="s">
        <v>1347</v>
      </c>
      <c r="E1384" s="38" t="s">
        <v>1540</v>
      </c>
      <c r="F1384" s="18" t="s">
        <v>1541</v>
      </c>
      <c r="G1384" s="39" t="s">
        <v>25</v>
      </c>
      <c r="H1384" s="18" t="s">
        <v>530</v>
      </c>
      <c r="I1384" s="31">
        <v>360840</v>
      </c>
      <c r="J1384" s="43">
        <v>398202.82</v>
      </c>
      <c r="K1384" s="44">
        <v>398202.82</v>
      </c>
      <c r="L1384" s="32">
        <f t="shared" si="174"/>
        <v>360840</v>
      </c>
      <c r="M1384" s="43"/>
      <c r="N1384" s="43"/>
      <c r="O1384" s="32"/>
      <c r="P1384" s="42">
        <f t="shared" si="172"/>
        <v>144336</v>
      </c>
      <c r="Q1384" s="34"/>
      <c r="R1384" s="34"/>
      <c r="S1384" s="35">
        <v>46021</v>
      </c>
      <c r="T1384" s="42"/>
      <c r="U1384" s="36"/>
      <c r="V1384" s="34"/>
      <c r="W1384" s="37"/>
    </row>
    <row r="1385" spans="1:23" s="29" customFormat="1" ht="30" customHeight="1" x14ac:dyDescent="0.2">
      <c r="A1385" s="24">
        <f t="shared" ref="A1385:A1448" si="176">A1384+1</f>
        <v>1381</v>
      </c>
      <c r="B1385" s="24">
        <v>2025</v>
      </c>
      <c r="C1385" s="30" t="s">
        <v>1346</v>
      </c>
      <c r="D1385" s="30" t="s">
        <v>1347</v>
      </c>
      <c r="E1385" s="38" t="s">
        <v>1542</v>
      </c>
      <c r="F1385" s="18" t="s">
        <v>1543</v>
      </c>
      <c r="G1385" s="39" t="s">
        <v>25</v>
      </c>
      <c r="H1385" s="18" t="s">
        <v>34</v>
      </c>
      <c r="I1385" s="31">
        <v>4259724</v>
      </c>
      <c r="J1385" s="43">
        <v>4700792.8600000003</v>
      </c>
      <c r="K1385" s="44">
        <v>4700792.8600000003</v>
      </c>
      <c r="L1385" s="32">
        <f t="shared" si="174"/>
        <v>4259724</v>
      </c>
      <c r="M1385" s="43"/>
      <c r="N1385" s="43"/>
      <c r="O1385" s="32"/>
      <c r="P1385" s="42">
        <f t="shared" si="172"/>
        <v>1703889.6</v>
      </c>
      <c r="Q1385" s="34"/>
      <c r="R1385" s="34"/>
      <c r="S1385" s="35">
        <v>46021</v>
      </c>
      <c r="T1385" s="42"/>
      <c r="U1385" s="36"/>
      <c r="V1385" s="34"/>
      <c r="W1385" s="37"/>
    </row>
    <row r="1386" spans="1:23" s="29" customFormat="1" ht="30" customHeight="1" x14ac:dyDescent="0.2">
      <c r="A1386" s="24">
        <f t="shared" si="176"/>
        <v>1382</v>
      </c>
      <c r="B1386" s="24">
        <v>2025</v>
      </c>
      <c r="C1386" s="30" t="s">
        <v>1346</v>
      </c>
      <c r="D1386" s="30" t="s">
        <v>1347</v>
      </c>
      <c r="E1386" s="38" t="s">
        <v>1544</v>
      </c>
      <c r="F1386" s="18" t="s">
        <v>1545</v>
      </c>
      <c r="G1386" s="39" t="s">
        <v>25</v>
      </c>
      <c r="H1386" s="18" t="s">
        <v>45</v>
      </c>
      <c r="I1386" s="31">
        <v>2153001.9421619996</v>
      </c>
      <c r="J1386" s="43">
        <v>2375932.38</v>
      </c>
      <c r="K1386" s="44">
        <v>2375932.38</v>
      </c>
      <c r="L1386" s="32">
        <f t="shared" si="174"/>
        <v>2153001.9421619996</v>
      </c>
      <c r="M1386" s="43"/>
      <c r="N1386" s="43">
        <f t="shared" si="171"/>
        <v>50844.952931999993</v>
      </c>
      <c r="O1386" s="32"/>
      <c r="P1386" s="42">
        <f t="shared" si="172"/>
        <v>861200.7768647999</v>
      </c>
      <c r="Q1386" s="34"/>
      <c r="R1386" s="34"/>
      <c r="S1386" s="35">
        <v>46021</v>
      </c>
      <c r="T1386" s="42"/>
      <c r="U1386" s="36"/>
      <c r="V1386" s="34"/>
      <c r="W1386" s="37"/>
    </row>
    <row r="1387" spans="1:23" s="29" customFormat="1" ht="30" customHeight="1" x14ac:dyDescent="0.2">
      <c r="A1387" s="24">
        <f t="shared" si="176"/>
        <v>1383</v>
      </c>
      <c r="B1387" s="24">
        <v>2025</v>
      </c>
      <c r="C1387" s="30" t="s">
        <v>1346</v>
      </c>
      <c r="D1387" s="30" t="s">
        <v>1347</v>
      </c>
      <c r="E1387" s="38" t="s">
        <v>1544</v>
      </c>
      <c r="F1387" s="18" t="s">
        <v>1545</v>
      </c>
      <c r="G1387" s="39" t="s">
        <v>25</v>
      </c>
      <c r="H1387" s="18" t="s">
        <v>47</v>
      </c>
      <c r="I1387" s="31">
        <v>2033293.0417415996</v>
      </c>
      <c r="J1387" s="43">
        <v>2243828.34</v>
      </c>
      <c r="K1387" s="44">
        <v>2243828.34</v>
      </c>
      <c r="L1387" s="32">
        <f t="shared" si="174"/>
        <v>2033293.0417415996</v>
      </c>
      <c r="M1387" s="43"/>
      <c r="N1387" s="43">
        <f t="shared" si="171"/>
        <v>48017.926475999993</v>
      </c>
      <c r="O1387" s="32"/>
      <c r="P1387" s="42">
        <f t="shared" si="172"/>
        <v>813317.21669663978</v>
      </c>
      <c r="Q1387" s="34"/>
      <c r="R1387" s="34"/>
      <c r="S1387" s="35">
        <v>46021</v>
      </c>
      <c r="T1387" s="42"/>
      <c r="U1387" s="36"/>
      <c r="V1387" s="34"/>
      <c r="W1387" s="37"/>
    </row>
    <row r="1388" spans="1:23" s="29" customFormat="1" ht="30" customHeight="1" x14ac:dyDescent="0.2">
      <c r="A1388" s="24">
        <f t="shared" si="176"/>
        <v>1384</v>
      </c>
      <c r="B1388" s="24">
        <v>2025</v>
      </c>
      <c r="C1388" s="30" t="s">
        <v>1346</v>
      </c>
      <c r="D1388" s="30" t="s">
        <v>1347</v>
      </c>
      <c r="E1388" s="38" t="s">
        <v>1546</v>
      </c>
      <c r="F1388" s="18" t="s">
        <v>1547</v>
      </c>
      <c r="G1388" s="39" t="s">
        <v>25</v>
      </c>
      <c r="H1388" s="18" t="s">
        <v>96</v>
      </c>
      <c r="I1388" s="31">
        <v>4429823.3420159994</v>
      </c>
      <c r="J1388" s="43">
        <v>4888504.97</v>
      </c>
      <c r="K1388" s="44">
        <v>4888504.97</v>
      </c>
      <c r="L1388" s="32">
        <f t="shared" si="174"/>
        <v>4429823.3420159994</v>
      </c>
      <c r="M1388" s="43"/>
      <c r="N1388" s="43">
        <f t="shared" si="171"/>
        <v>104614.00635799998</v>
      </c>
      <c r="O1388" s="32"/>
      <c r="P1388" s="42">
        <f t="shared" si="172"/>
        <v>1771929.3368063997</v>
      </c>
      <c r="Q1388" s="34"/>
      <c r="R1388" s="34"/>
      <c r="S1388" s="35">
        <v>46021</v>
      </c>
      <c r="T1388" s="42"/>
      <c r="U1388" s="36"/>
      <c r="V1388" s="34"/>
      <c r="W1388" s="37"/>
    </row>
    <row r="1389" spans="1:23" s="29" customFormat="1" ht="30" customHeight="1" x14ac:dyDescent="0.2">
      <c r="A1389" s="24">
        <f t="shared" si="176"/>
        <v>1385</v>
      </c>
      <c r="B1389" s="24">
        <v>2025</v>
      </c>
      <c r="C1389" s="30" t="s">
        <v>1346</v>
      </c>
      <c r="D1389" s="30" t="s">
        <v>1347</v>
      </c>
      <c r="E1389" s="38" t="s">
        <v>1548</v>
      </c>
      <c r="F1389" s="18" t="s">
        <v>1549</v>
      </c>
      <c r="G1389" s="39" t="s">
        <v>25</v>
      </c>
      <c r="H1389" s="18" t="s">
        <v>37</v>
      </c>
      <c r="I1389" s="31">
        <v>32393732.780902795</v>
      </c>
      <c r="J1389" s="49">
        <v>45629269.310000002</v>
      </c>
      <c r="K1389" s="50">
        <v>45629269.310000002</v>
      </c>
      <c r="L1389" s="33"/>
      <c r="M1389" s="40"/>
      <c r="N1389" s="43">
        <f t="shared" si="171"/>
        <v>976466.36323400005</v>
      </c>
      <c r="O1389" s="32"/>
      <c r="P1389" s="42">
        <f t="shared" si="172"/>
        <v>0</v>
      </c>
      <c r="Q1389" s="34"/>
      <c r="R1389" s="34"/>
      <c r="S1389" s="35">
        <v>46021</v>
      </c>
      <c r="T1389" s="42"/>
      <c r="U1389" s="36"/>
      <c r="V1389" s="34"/>
      <c r="W1389" s="37"/>
    </row>
    <row r="1390" spans="1:23" s="29" customFormat="1" ht="30" customHeight="1" x14ac:dyDescent="0.2">
      <c r="A1390" s="24">
        <f t="shared" si="176"/>
        <v>1386</v>
      </c>
      <c r="B1390" s="24">
        <v>2025</v>
      </c>
      <c r="C1390" s="30" t="s">
        <v>1346</v>
      </c>
      <c r="D1390" s="30" t="s">
        <v>1347</v>
      </c>
      <c r="E1390" s="38" t="s">
        <v>1550</v>
      </c>
      <c r="F1390" s="18" t="s">
        <v>1551</v>
      </c>
      <c r="G1390" s="39" t="s">
        <v>25</v>
      </c>
      <c r="H1390" s="18" t="s">
        <v>45</v>
      </c>
      <c r="I1390" s="31">
        <v>2016584.8898964</v>
      </c>
      <c r="J1390" s="43">
        <v>2225390.16</v>
      </c>
      <c r="K1390" s="44">
        <v>2225390.16</v>
      </c>
      <c r="L1390" s="32">
        <f t="shared" si="174"/>
        <v>2016584.8898964</v>
      </c>
      <c r="M1390" s="43"/>
      <c r="N1390" s="43">
        <f t="shared" si="171"/>
        <v>47623.349424</v>
      </c>
      <c r="O1390" s="32"/>
      <c r="P1390" s="42">
        <f t="shared" si="172"/>
        <v>806633.95595855999</v>
      </c>
      <c r="Q1390" s="34"/>
      <c r="R1390" s="34"/>
      <c r="S1390" s="35">
        <v>46021</v>
      </c>
      <c r="T1390" s="42"/>
      <c r="U1390" s="36"/>
      <c r="V1390" s="34"/>
      <c r="W1390" s="37"/>
    </row>
    <row r="1391" spans="1:23" s="29" customFormat="1" ht="30" customHeight="1" x14ac:dyDescent="0.2">
      <c r="A1391" s="24">
        <f t="shared" si="176"/>
        <v>1387</v>
      </c>
      <c r="B1391" s="24">
        <v>2025</v>
      </c>
      <c r="C1391" s="30" t="s">
        <v>1346</v>
      </c>
      <c r="D1391" s="30" t="s">
        <v>1347</v>
      </c>
      <c r="E1391" s="38" t="s">
        <v>1550</v>
      </c>
      <c r="F1391" s="18" t="s">
        <v>1551</v>
      </c>
      <c r="G1391" s="39" t="s">
        <v>25</v>
      </c>
      <c r="H1391" s="18" t="s">
        <v>47</v>
      </c>
      <c r="I1391" s="31">
        <v>1806238.6646867997</v>
      </c>
      <c r="J1391" s="43">
        <v>1993263.84</v>
      </c>
      <c r="K1391" s="44">
        <v>1993263.84</v>
      </c>
      <c r="L1391" s="32">
        <f t="shared" si="174"/>
        <v>1806238.6646867997</v>
      </c>
      <c r="M1391" s="43"/>
      <c r="N1391" s="43">
        <f t="shared" si="171"/>
        <v>42655.846175999999</v>
      </c>
      <c r="O1391" s="32"/>
      <c r="P1391" s="42">
        <f t="shared" si="172"/>
        <v>722495.4658747199</v>
      </c>
      <c r="Q1391" s="34"/>
      <c r="R1391" s="34"/>
      <c r="S1391" s="35">
        <v>46021</v>
      </c>
      <c r="T1391" s="42"/>
      <c r="U1391" s="36"/>
      <c r="V1391" s="34"/>
      <c r="W1391" s="37"/>
    </row>
    <row r="1392" spans="1:23" s="29" customFormat="1" ht="30" customHeight="1" x14ac:dyDescent="0.2">
      <c r="A1392" s="24">
        <f t="shared" si="176"/>
        <v>1388</v>
      </c>
      <c r="B1392" s="24">
        <v>2024</v>
      </c>
      <c r="C1392" s="30" t="s">
        <v>1346</v>
      </c>
      <c r="D1392" s="30" t="s">
        <v>1347</v>
      </c>
      <c r="E1392" s="30" t="s">
        <v>1552</v>
      </c>
      <c r="F1392" s="18" t="s">
        <v>1553</v>
      </c>
      <c r="G1392" s="24" t="s">
        <v>173</v>
      </c>
      <c r="H1392" s="25" t="s">
        <v>354</v>
      </c>
      <c r="I1392" s="31">
        <v>130000</v>
      </c>
      <c r="J1392" s="32">
        <f t="shared" ref="J1392:J1450" si="177">IF(P1392&gt;0,P1392,L1392)</f>
        <v>130000</v>
      </c>
      <c r="K1392" s="27">
        <f t="shared" si="173"/>
        <v>130000</v>
      </c>
      <c r="L1392" s="32">
        <f t="shared" si="174"/>
        <v>130000</v>
      </c>
      <c r="M1392" s="32"/>
      <c r="N1392" s="32"/>
      <c r="O1392" s="32"/>
      <c r="P1392" s="34"/>
      <c r="Q1392" s="34"/>
      <c r="R1392" s="34"/>
      <c r="S1392" s="35">
        <v>45656</v>
      </c>
      <c r="T1392" s="34"/>
      <c r="U1392" s="36"/>
      <c r="V1392" s="34"/>
      <c r="W1392" s="37"/>
    </row>
    <row r="1393" spans="1:23" s="29" customFormat="1" ht="30" customHeight="1" x14ac:dyDescent="0.2">
      <c r="A1393" s="24">
        <f t="shared" si="176"/>
        <v>1389</v>
      </c>
      <c r="B1393" s="24">
        <v>2025</v>
      </c>
      <c r="C1393" s="30" t="s">
        <v>1346</v>
      </c>
      <c r="D1393" s="30" t="s">
        <v>1347</v>
      </c>
      <c r="E1393" s="30" t="s">
        <v>1554</v>
      </c>
      <c r="F1393" s="18" t="s">
        <v>1555</v>
      </c>
      <c r="G1393" s="24" t="s">
        <v>330</v>
      </c>
      <c r="H1393" s="25" t="s">
        <v>31</v>
      </c>
      <c r="I1393" s="31"/>
      <c r="J1393" s="32">
        <v>52000</v>
      </c>
      <c r="K1393" s="27">
        <v>52000</v>
      </c>
      <c r="L1393" s="32"/>
      <c r="M1393" s="32"/>
      <c r="N1393" s="32"/>
      <c r="O1393" s="32"/>
      <c r="P1393" s="34"/>
      <c r="Q1393" s="34"/>
      <c r="R1393" s="34"/>
      <c r="S1393" s="35">
        <v>46021</v>
      </c>
      <c r="T1393" s="42"/>
      <c r="U1393" s="36"/>
      <c r="V1393" s="34"/>
      <c r="W1393" s="37"/>
    </row>
    <row r="1394" spans="1:23" s="29" customFormat="1" ht="30" customHeight="1" x14ac:dyDescent="0.2">
      <c r="A1394" s="24">
        <f t="shared" si="176"/>
        <v>1390</v>
      </c>
      <c r="B1394" s="24">
        <v>2025</v>
      </c>
      <c r="C1394" s="30" t="s">
        <v>1346</v>
      </c>
      <c r="D1394" s="30" t="s">
        <v>1347</v>
      </c>
      <c r="E1394" s="38" t="s">
        <v>1556</v>
      </c>
      <c r="F1394" s="18" t="s">
        <v>1557</v>
      </c>
      <c r="G1394" s="39" t="s">
        <v>25</v>
      </c>
      <c r="H1394" s="18" t="s">
        <v>45</v>
      </c>
      <c r="I1394" s="31">
        <v>1096154.1182549999</v>
      </c>
      <c r="J1394" s="43">
        <v>1209654.3</v>
      </c>
      <c r="K1394" s="44">
        <v>1209654.3</v>
      </c>
      <c r="L1394" s="32">
        <f t="shared" si="174"/>
        <v>1096154.1182549999</v>
      </c>
      <c r="M1394" s="43"/>
      <c r="N1394" s="43">
        <f t="shared" si="171"/>
        <v>25886.602019999998</v>
      </c>
      <c r="O1394" s="32"/>
      <c r="P1394" s="42">
        <f t="shared" si="172"/>
        <v>438461.64730199997</v>
      </c>
      <c r="Q1394" s="34"/>
      <c r="R1394" s="34"/>
      <c r="S1394" s="35">
        <v>46021</v>
      </c>
      <c r="T1394" s="42"/>
      <c r="U1394" s="36"/>
      <c r="V1394" s="34"/>
      <c r="W1394" s="37"/>
    </row>
    <row r="1395" spans="1:23" s="29" customFormat="1" ht="30" customHeight="1" x14ac:dyDescent="0.2">
      <c r="A1395" s="24">
        <f t="shared" si="176"/>
        <v>1391</v>
      </c>
      <c r="B1395" s="24">
        <v>2025</v>
      </c>
      <c r="C1395" s="30" t="s">
        <v>1346</v>
      </c>
      <c r="D1395" s="30" t="s">
        <v>1347</v>
      </c>
      <c r="E1395" s="38" t="s">
        <v>1556</v>
      </c>
      <c r="F1395" s="18" t="s">
        <v>1557</v>
      </c>
      <c r="G1395" s="39" t="s">
        <v>25</v>
      </c>
      <c r="H1395" s="18" t="s">
        <v>47</v>
      </c>
      <c r="I1395" s="31">
        <v>763265.12919539982</v>
      </c>
      <c r="J1395" s="43">
        <v>842296.65</v>
      </c>
      <c r="K1395" s="44">
        <v>842296.65</v>
      </c>
      <c r="L1395" s="32">
        <f t="shared" si="174"/>
        <v>763265.12919539982</v>
      </c>
      <c r="M1395" s="43"/>
      <c r="N1395" s="43">
        <f t="shared" si="171"/>
        <v>18025.14831</v>
      </c>
      <c r="O1395" s="32"/>
      <c r="P1395" s="42">
        <f t="shared" si="172"/>
        <v>305306.05167815991</v>
      </c>
      <c r="Q1395" s="34"/>
      <c r="R1395" s="34"/>
      <c r="S1395" s="35">
        <v>46021</v>
      </c>
      <c r="T1395" s="42"/>
      <c r="U1395" s="36"/>
      <c r="V1395" s="34"/>
      <c r="W1395" s="37"/>
    </row>
    <row r="1396" spans="1:23" s="29" customFormat="1" ht="30" customHeight="1" x14ac:dyDescent="0.2">
      <c r="A1396" s="24">
        <f t="shared" si="176"/>
        <v>1392</v>
      </c>
      <c r="B1396" s="24">
        <v>2025</v>
      </c>
      <c r="C1396" s="30" t="s">
        <v>1346</v>
      </c>
      <c r="D1396" s="30" t="s">
        <v>1347</v>
      </c>
      <c r="E1396" s="38" t="s">
        <v>1558</v>
      </c>
      <c r="F1396" s="18" t="s">
        <v>1559</v>
      </c>
      <c r="G1396" s="39" t="s">
        <v>25</v>
      </c>
      <c r="H1396" s="18" t="s">
        <v>37</v>
      </c>
      <c r="I1396" s="31">
        <v>29695857.751957197</v>
      </c>
      <c r="J1396" s="43">
        <v>32770685.649999999</v>
      </c>
      <c r="K1396" s="44">
        <v>32770685.649999999</v>
      </c>
      <c r="L1396" s="32">
        <f t="shared" si="174"/>
        <v>29695857.751957197</v>
      </c>
      <c r="M1396" s="43"/>
      <c r="N1396" s="43">
        <f t="shared" si="171"/>
        <v>701292.67290999996</v>
      </c>
      <c r="O1396" s="32"/>
      <c r="P1396" s="42">
        <f t="shared" si="172"/>
        <v>11878343.100782879</v>
      </c>
      <c r="Q1396" s="34"/>
      <c r="R1396" s="34"/>
      <c r="S1396" s="35">
        <v>46021</v>
      </c>
      <c r="T1396" s="42"/>
      <c r="U1396" s="36"/>
      <c r="V1396" s="34"/>
      <c r="W1396" s="37"/>
    </row>
    <row r="1397" spans="1:23" s="29" customFormat="1" ht="30" customHeight="1" x14ac:dyDescent="0.2">
      <c r="A1397" s="24">
        <f t="shared" si="176"/>
        <v>1393</v>
      </c>
      <c r="B1397" s="24">
        <v>2025</v>
      </c>
      <c r="C1397" s="30" t="s">
        <v>1346</v>
      </c>
      <c r="D1397" s="30" t="s">
        <v>1347</v>
      </c>
      <c r="E1397" s="30" t="s">
        <v>1560</v>
      </c>
      <c r="F1397" s="18" t="s">
        <v>1561</v>
      </c>
      <c r="G1397" s="24" t="s">
        <v>173</v>
      </c>
      <c r="H1397" s="25" t="s">
        <v>34</v>
      </c>
      <c r="I1397" s="31"/>
      <c r="J1397" s="32">
        <v>570866.4</v>
      </c>
      <c r="K1397" s="27">
        <v>570866.4</v>
      </c>
      <c r="L1397" s="32"/>
      <c r="M1397" s="32"/>
      <c r="N1397" s="32"/>
      <c r="O1397" s="32"/>
      <c r="P1397" s="42"/>
      <c r="Q1397" s="34"/>
      <c r="R1397" s="34"/>
      <c r="S1397" s="35">
        <v>46021</v>
      </c>
      <c r="T1397" s="42"/>
      <c r="U1397" s="36"/>
      <c r="V1397" s="34"/>
      <c r="W1397" s="37"/>
    </row>
    <row r="1398" spans="1:23" s="29" customFormat="1" ht="30" customHeight="1" x14ac:dyDescent="0.2">
      <c r="A1398" s="24">
        <f t="shared" si="176"/>
        <v>1394</v>
      </c>
      <c r="B1398" s="24">
        <v>2024</v>
      </c>
      <c r="C1398" s="30" t="s">
        <v>1346</v>
      </c>
      <c r="D1398" s="30" t="s">
        <v>1347</v>
      </c>
      <c r="E1398" s="30" t="s">
        <v>1562</v>
      </c>
      <c r="F1398" s="18" t="s">
        <v>1563</v>
      </c>
      <c r="G1398" s="24" t="s">
        <v>25</v>
      </c>
      <c r="H1398" s="25" t="s">
        <v>26</v>
      </c>
      <c r="I1398" s="31">
        <v>688181</v>
      </c>
      <c r="J1398" s="42">
        <v>942426</v>
      </c>
      <c r="K1398" s="27">
        <v>942426</v>
      </c>
      <c r="L1398" s="32">
        <f t="shared" si="174"/>
        <v>688181</v>
      </c>
      <c r="M1398" s="32"/>
      <c r="N1398" s="32">
        <f t="shared" si="171"/>
        <v>20167.916399999998</v>
      </c>
      <c r="O1398" s="32"/>
      <c r="P1398" s="34"/>
      <c r="Q1398" s="34"/>
      <c r="R1398" s="34"/>
      <c r="S1398" s="35">
        <v>46021</v>
      </c>
      <c r="T1398" s="34"/>
      <c r="U1398" s="36"/>
      <c r="V1398" s="34"/>
      <c r="W1398" s="37"/>
    </row>
    <row r="1399" spans="1:23" s="29" customFormat="1" ht="30" customHeight="1" x14ac:dyDescent="0.2">
      <c r="A1399" s="24">
        <f t="shared" si="176"/>
        <v>1395</v>
      </c>
      <c r="B1399" s="24">
        <v>2024</v>
      </c>
      <c r="C1399" s="30" t="s">
        <v>1346</v>
      </c>
      <c r="D1399" s="30" t="s">
        <v>1347</v>
      </c>
      <c r="E1399" s="30" t="s">
        <v>1562</v>
      </c>
      <c r="F1399" s="18" t="s">
        <v>1563</v>
      </c>
      <c r="G1399" s="24" t="s">
        <v>25</v>
      </c>
      <c r="H1399" s="25" t="s">
        <v>58</v>
      </c>
      <c r="I1399" s="31">
        <v>2542158</v>
      </c>
      <c r="J1399" s="42">
        <f t="shared" si="177"/>
        <v>2542158</v>
      </c>
      <c r="K1399" s="27">
        <f t="shared" si="173"/>
        <v>2542158</v>
      </c>
      <c r="L1399" s="32">
        <f t="shared" si="174"/>
        <v>2542158</v>
      </c>
      <c r="M1399" s="32"/>
      <c r="N1399" s="32">
        <f t="shared" si="171"/>
        <v>54402.181199999999</v>
      </c>
      <c r="O1399" s="32"/>
      <c r="P1399" s="34"/>
      <c r="Q1399" s="34"/>
      <c r="R1399" s="34"/>
      <c r="S1399" s="35">
        <v>46021</v>
      </c>
      <c r="T1399" s="34"/>
      <c r="U1399" s="36"/>
      <c r="V1399" s="34"/>
      <c r="W1399" s="37"/>
    </row>
    <row r="1400" spans="1:23" s="29" customFormat="1" ht="30" customHeight="1" x14ac:dyDescent="0.2">
      <c r="A1400" s="24">
        <f t="shared" si="176"/>
        <v>1396</v>
      </c>
      <c r="B1400" s="24">
        <v>2024</v>
      </c>
      <c r="C1400" s="30" t="s">
        <v>1346</v>
      </c>
      <c r="D1400" s="30" t="s">
        <v>1347</v>
      </c>
      <c r="E1400" s="30" t="s">
        <v>1562</v>
      </c>
      <c r="F1400" s="18" t="s">
        <v>1563</v>
      </c>
      <c r="G1400" s="24" t="s">
        <v>25</v>
      </c>
      <c r="H1400" s="25" t="s">
        <v>45</v>
      </c>
      <c r="I1400" s="31">
        <v>176536.99087559999</v>
      </c>
      <c r="J1400" s="42">
        <f t="shared" si="177"/>
        <v>176536.99087559999</v>
      </c>
      <c r="K1400" s="27">
        <f t="shared" si="173"/>
        <v>176536.99087559999</v>
      </c>
      <c r="L1400" s="32">
        <f t="shared" si="174"/>
        <v>176536.99087559999</v>
      </c>
      <c r="M1400" s="32"/>
      <c r="N1400" s="32">
        <f t="shared" si="171"/>
        <v>3777.8916047378398</v>
      </c>
      <c r="O1400" s="32"/>
      <c r="P1400" s="34"/>
      <c r="Q1400" s="34"/>
      <c r="R1400" s="34"/>
      <c r="S1400" s="35">
        <v>46021</v>
      </c>
      <c r="T1400" s="34"/>
      <c r="U1400" s="36"/>
      <c r="V1400" s="34"/>
      <c r="W1400" s="37"/>
    </row>
    <row r="1401" spans="1:23" s="29" customFormat="1" ht="30" customHeight="1" x14ac:dyDescent="0.2">
      <c r="A1401" s="24">
        <f t="shared" si="176"/>
        <v>1397</v>
      </c>
      <c r="B1401" s="24">
        <v>2024</v>
      </c>
      <c r="C1401" s="30" t="s">
        <v>1346</v>
      </c>
      <c r="D1401" s="30" t="s">
        <v>1347</v>
      </c>
      <c r="E1401" s="30" t="s">
        <v>1562</v>
      </c>
      <c r="F1401" s="18" t="s">
        <v>1563</v>
      </c>
      <c r="G1401" s="24" t="s">
        <v>25</v>
      </c>
      <c r="H1401" s="25" t="s">
        <v>47</v>
      </c>
      <c r="I1401" s="31">
        <v>192009.46184159999</v>
      </c>
      <c r="J1401" s="42">
        <f t="shared" si="177"/>
        <v>192009.46184159999</v>
      </c>
      <c r="K1401" s="27">
        <f t="shared" si="173"/>
        <v>192009.46184159999</v>
      </c>
      <c r="L1401" s="32">
        <f t="shared" si="174"/>
        <v>192009.46184159999</v>
      </c>
      <c r="M1401" s="32"/>
      <c r="N1401" s="32">
        <f t="shared" si="171"/>
        <v>4109.0024834102396</v>
      </c>
      <c r="O1401" s="32"/>
      <c r="P1401" s="34"/>
      <c r="Q1401" s="34"/>
      <c r="R1401" s="34"/>
      <c r="S1401" s="35">
        <v>46021</v>
      </c>
      <c r="T1401" s="34"/>
      <c r="U1401" s="36"/>
      <c r="V1401" s="34"/>
      <c r="W1401" s="37"/>
    </row>
    <row r="1402" spans="1:23" s="29" customFormat="1" ht="30" customHeight="1" x14ac:dyDescent="0.2">
      <c r="A1402" s="24">
        <f t="shared" si="176"/>
        <v>1398</v>
      </c>
      <c r="B1402" s="24">
        <v>2024</v>
      </c>
      <c r="C1402" s="30" t="s">
        <v>1346</v>
      </c>
      <c r="D1402" s="30" t="s">
        <v>1347</v>
      </c>
      <c r="E1402" s="30" t="s">
        <v>1562</v>
      </c>
      <c r="F1402" s="18" t="s">
        <v>1563</v>
      </c>
      <c r="G1402" s="24" t="s">
        <v>25</v>
      </c>
      <c r="H1402" s="25" t="s">
        <v>96</v>
      </c>
      <c r="I1402" s="31">
        <v>2309910</v>
      </c>
      <c r="J1402" s="42">
        <v>3900273</v>
      </c>
      <c r="K1402" s="27">
        <v>3900273</v>
      </c>
      <c r="L1402" s="32">
        <f t="shared" si="174"/>
        <v>2309910</v>
      </c>
      <c r="M1402" s="32"/>
      <c r="N1402" s="32">
        <f t="shared" si="171"/>
        <v>83465.842199999999</v>
      </c>
      <c r="O1402" s="32"/>
      <c r="P1402" s="34"/>
      <c r="Q1402" s="34"/>
      <c r="R1402" s="34"/>
      <c r="S1402" s="35">
        <v>46021</v>
      </c>
      <c r="T1402" s="34"/>
      <c r="U1402" s="36"/>
      <c r="V1402" s="34"/>
      <c r="W1402" s="37"/>
    </row>
    <row r="1403" spans="1:23" s="29" customFormat="1" ht="30" customHeight="1" x14ac:dyDescent="0.2">
      <c r="A1403" s="24">
        <f t="shared" si="176"/>
        <v>1399</v>
      </c>
      <c r="B1403" s="24">
        <v>2024</v>
      </c>
      <c r="C1403" s="30" t="s">
        <v>1346</v>
      </c>
      <c r="D1403" s="30" t="s">
        <v>1347</v>
      </c>
      <c r="E1403" s="30" t="s">
        <v>1562</v>
      </c>
      <c r="F1403" s="18" t="s">
        <v>1563</v>
      </c>
      <c r="G1403" s="24" t="s">
        <v>25</v>
      </c>
      <c r="H1403" s="25" t="s">
        <v>37</v>
      </c>
      <c r="I1403" s="31">
        <v>4613030</v>
      </c>
      <c r="J1403" s="42">
        <v>5329280</v>
      </c>
      <c r="K1403" s="27">
        <f t="shared" ref="K1403:K1411" si="178">J1403-M1403</f>
        <v>2582730.75</v>
      </c>
      <c r="L1403" s="32">
        <f t="shared" si="174"/>
        <v>4613030</v>
      </c>
      <c r="M1403" s="65">
        <v>2746549.25</v>
      </c>
      <c r="N1403" s="32">
        <f t="shared" si="171"/>
        <v>114046.59199999999</v>
      </c>
      <c r="O1403" s="32"/>
      <c r="P1403" s="34"/>
      <c r="Q1403" s="34"/>
      <c r="R1403" s="34"/>
      <c r="S1403" s="35">
        <v>46021</v>
      </c>
      <c r="T1403" s="34"/>
      <c r="U1403" s="36"/>
      <c r="V1403" s="34"/>
      <c r="W1403" s="37"/>
    </row>
    <row r="1404" spans="1:23" s="29" customFormat="1" ht="30" customHeight="1" x14ac:dyDescent="0.2">
      <c r="A1404" s="24">
        <f t="shared" si="176"/>
        <v>1400</v>
      </c>
      <c r="B1404" s="24">
        <v>2024</v>
      </c>
      <c r="C1404" s="30" t="s">
        <v>1346</v>
      </c>
      <c r="D1404" s="30" t="s">
        <v>1347</v>
      </c>
      <c r="E1404" s="30" t="s">
        <v>1562</v>
      </c>
      <c r="F1404" s="18" t="s">
        <v>1563</v>
      </c>
      <c r="G1404" s="24" t="s">
        <v>25</v>
      </c>
      <c r="H1404" s="25" t="s">
        <v>79</v>
      </c>
      <c r="I1404" s="31">
        <v>2441660</v>
      </c>
      <c r="J1404" s="42">
        <f t="shared" si="177"/>
        <v>2441660</v>
      </c>
      <c r="K1404" s="27">
        <f t="shared" si="178"/>
        <v>1531123.99</v>
      </c>
      <c r="L1404" s="32">
        <f t="shared" si="174"/>
        <v>2441660</v>
      </c>
      <c r="M1404" s="65">
        <v>910536.01</v>
      </c>
      <c r="N1404" s="32">
        <f t="shared" si="171"/>
        <v>52251.523999999998</v>
      </c>
      <c r="O1404" s="32"/>
      <c r="P1404" s="34"/>
      <c r="Q1404" s="34"/>
      <c r="R1404" s="34"/>
      <c r="S1404" s="35">
        <v>46021</v>
      </c>
      <c r="T1404" s="34"/>
      <c r="U1404" s="36"/>
      <c r="V1404" s="34"/>
      <c r="W1404" s="37"/>
    </row>
    <row r="1405" spans="1:23" s="29" customFormat="1" ht="30" customHeight="1" x14ac:dyDescent="0.2">
      <c r="A1405" s="24">
        <f t="shared" si="176"/>
        <v>1401</v>
      </c>
      <c r="B1405" s="24">
        <v>2024</v>
      </c>
      <c r="C1405" s="30" t="s">
        <v>1346</v>
      </c>
      <c r="D1405" s="30" t="s">
        <v>1347</v>
      </c>
      <c r="E1405" s="30" t="s">
        <v>1562</v>
      </c>
      <c r="F1405" s="18" t="s">
        <v>1563</v>
      </c>
      <c r="G1405" s="24" t="s">
        <v>25</v>
      </c>
      <c r="H1405" s="25" t="s">
        <v>319</v>
      </c>
      <c r="I1405" s="31">
        <v>140250</v>
      </c>
      <c r="J1405" s="42">
        <v>190344</v>
      </c>
      <c r="K1405" s="27">
        <v>190344</v>
      </c>
      <c r="L1405" s="32">
        <f t="shared" si="174"/>
        <v>140250</v>
      </c>
      <c r="M1405" s="32"/>
      <c r="N1405" s="32"/>
      <c r="O1405" s="32"/>
      <c r="P1405" s="34"/>
      <c r="Q1405" s="34"/>
      <c r="R1405" s="34"/>
      <c r="S1405" s="35">
        <v>46021</v>
      </c>
      <c r="T1405" s="34"/>
      <c r="U1405" s="36"/>
      <c r="V1405" s="34"/>
      <c r="W1405" s="37"/>
    </row>
    <row r="1406" spans="1:23" s="29" customFormat="1" ht="30" customHeight="1" x14ac:dyDescent="0.2">
      <c r="A1406" s="24">
        <f t="shared" si="176"/>
        <v>1402</v>
      </c>
      <c r="B1406" s="24">
        <v>2024</v>
      </c>
      <c r="C1406" s="30" t="s">
        <v>1346</v>
      </c>
      <c r="D1406" s="30" t="s">
        <v>1347</v>
      </c>
      <c r="E1406" s="30" t="s">
        <v>1562</v>
      </c>
      <c r="F1406" s="18" t="s">
        <v>1563</v>
      </c>
      <c r="G1406" s="24" t="s">
        <v>25</v>
      </c>
      <c r="H1406" s="25" t="s">
        <v>50</v>
      </c>
      <c r="I1406" s="31">
        <v>138750</v>
      </c>
      <c r="J1406" s="42">
        <v>159856</v>
      </c>
      <c r="K1406" s="27">
        <v>159856</v>
      </c>
      <c r="L1406" s="32">
        <f t="shared" si="174"/>
        <v>138750</v>
      </c>
      <c r="M1406" s="32"/>
      <c r="N1406" s="32"/>
      <c r="O1406" s="32"/>
      <c r="P1406" s="34"/>
      <c r="Q1406" s="34"/>
      <c r="R1406" s="34"/>
      <c r="S1406" s="35">
        <v>46021</v>
      </c>
      <c r="T1406" s="34"/>
      <c r="U1406" s="36"/>
      <c r="V1406" s="34"/>
      <c r="W1406" s="37"/>
    </row>
    <row r="1407" spans="1:23" s="29" customFormat="1" ht="30" customHeight="1" x14ac:dyDescent="0.2">
      <c r="A1407" s="24">
        <f t="shared" si="176"/>
        <v>1403</v>
      </c>
      <c r="B1407" s="24">
        <v>2024</v>
      </c>
      <c r="C1407" s="30" t="s">
        <v>1346</v>
      </c>
      <c r="D1407" s="30" t="s">
        <v>1347</v>
      </c>
      <c r="E1407" s="30" t="s">
        <v>1562</v>
      </c>
      <c r="F1407" s="18" t="s">
        <v>1563</v>
      </c>
      <c r="G1407" s="24" t="s">
        <v>25</v>
      </c>
      <c r="H1407" s="25" t="s">
        <v>34</v>
      </c>
      <c r="I1407" s="31">
        <v>174000</v>
      </c>
      <c r="J1407" s="42">
        <v>200232</v>
      </c>
      <c r="K1407" s="27">
        <v>200232</v>
      </c>
      <c r="L1407" s="32">
        <f t="shared" si="174"/>
        <v>174000</v>
      </c>
      <c r="M1407" s="32"/>
      <c r="N1407" s="32"/>
      <c r="O1407" s="32"/>
      <c r="P1407" s="34"/>
      <c r="Q1407" s="34"/>
      <c r="R1407" s="34"/>
      <c r="S1407" s="35">
        <v>46021</v>
      </c>
      <c r="T1407" s="34"/>
      <c r="U1407" s="36"/>
      <c r="V1407" s="34"/>
      <c r="W1407" s="37"/>
    </row>
    <row r="1408" spans="1:23" s="29" customFormat="1" ht="30" customHeight="1" x14ac:dyDescent="0.2">
      <c r="A1408" s="24">
        <f t="shared" si="176"/>
        <v>1404</v>
      </c>
      <c r="B1408" s="24">
        <v>2024</v>
      </c>
      <c r="C1408" s="30" t="s">
        <v>1346</v>
      </c>
      <c r="D1408" s="30" t="s">
        <v>1347</v>
      </c>
      <c r="E1408" s="30" t="s">
        <v>1562</v>
      </c>
      <c r="F1408" s="18" t="s">
        <v>1563</v>
      </c>
      <c r="G1408" s="24" t="s">
        <v>25</v>
      </c>
      <c r="H1408" s="25" t="s">
        <v>31</v>
      </c>
      <c r="I1408" s="31">
        <v>461250</v>
      </c>
      <c r="J1408" s="42">
        <v>530656</v>
      </c>
      <c r="K1408" s="27">
        <v>530656</v>
      </c>
      <c r="L1408" s="32">
        <f t="shared" si="174"/>
        <v>461250</v>
      </c>
      <c r="M1408" s="32"/>
      <c r="N1408" s="32"/>
      <c r="O1408" s="32"/>
      <c r="P1408" s="34"/>
      <c r="Q1408" s="34"/>
      <c r="R1408" s="34"/>
      <c r="S1408" s="35">
        <v>46021</v>
      </c>
      <c r="T1408" s="34"/>
      <c r="U1408" s="36"/>
      <c r="V1408" s="34"/>
      <c r="W1408" s="37"/>
    </row>
    <row r="1409" spans="1:23" s="29" customFormat="1" ht="30" customHeight="1" x14ac:dyDescent="0.2">
      <c r="A1409" s="24">
        <f t="shared" si="176"/>
        <v>1405</v>
      </c>
      <c r="B1409" s="24">
        <v>2024</v>
      </c>
      <c r="C1409" s="30" t="s">
        <v>1346</v>
      </c>
      <c r="D1409" s="30" t="s">
        <v>1347</v>
      </c>
      <c r="E1409" s="30" t="s">
        <v>1562</v>
      </c>
      <c r="F1409" s="18" t="s">
        <v>1563</v>
      </c>
      <c r="G1409" s="24" t="s">
        <v>25</v>
      </c>
      <c r="H1409" s="25" t="s">
        <v>264</v>
      </c>
      <c r="I1409" s="31">
        <v>176250</v>
      </c>
      <c r="J1409" s="42">
        <v>202704</v>
      </c>
      <c r="K1409" s="27">
        <v>202704</v>
      </c>
      <c r="L1409" s="32">
        <f t="shared" si="174"/>
        <v>176250</v>
      </c>
      <c r="M1409" s="32"/>
      <c r="N1409" s="32"/>
      <c r="O1409" s="32"/>
      <c r="P1409" s="34"/>
      <c r="Q1409" s="34"/>
      <c r="R1409" s="34"/>
      <c r="S1409" s="35">
        <v>46021</v>
      </c>
      <c r="T1409" s="34"/>
      <c r="U1409" s="36"/>
      <c r="V1409" s="34"/>
      <c r="W1409" s="37"/>
    </row>
    <row r="1410" spans="1:23" s="29" customFormat="1" ht="30" customHeight="1" x14ac:dyDescent="0.2">
      <c r="A1410" s="24">
        <f t="shared" si="176"/>
        <v>1406</v>
      </c>
      <c r="B1410" s="24">
        <v>2025</v>
      </c>
      <c r="C1410" s="30" t="s">
        <v>1346</v>
      </c>
      <c r="D1410" s="30" t="s">
        <v>1347</v>
      </c>
      <c r="E1410" s="38" t="s">
        <v>1564</v>
      </c>
      <c r="F1410" s="18" t="s">
        <v>1565</v>
      </c>
      <c r="G1410" s="39" t="s">
        <v>25</v>
      </c>
      <c r="H1410" s="18" t="s">
        <v>96</v>
      </c>
      <c r="I1410" s="31">
        <v>9396825.2097947989</v>
      </c>
      <c r="J1410" s="49">
        <v>11447120.23</v>
      </c>
      <c r="K1410" s="41">
        <f t="shared" si="178"/>
        <v>5288025.8800000008</v>
      </c>
      <c r="L1410" s="33">
        <v>6159094.3499999996</v>
      </c>
      <c r="M1410" s="40">
        <v>6159094.3499999996</v>
      </c>
      <c r="N1410" s="43">
        <f t="shared" ref="N1410:N1433" si="179">J1410*0.0214</f>
        <v>244968.37292200001</v>
      </c>
      <c r="O1410" s="32"/>
      <c r="P1410" s="42">
        <f t="shared" si="172"/>
        <v>2463637.7399999998</v>
      </c>
      <c r="Q1410" s="34"/>
      <c r="R1410" s="34"/>
      <c r="S1410" s="35">
        <v>46021</v>
      </c>
      <c r="T1410" s="42"/>
      <c r="U1410" s="36"/>
      <c r="V1410" s="34"/>
      <c r="W1410" s="37"/>
    </row>
    <row r="1411" spans="1:23" s="29" customFormat="1" ht="30" customHeight="1" x14ac:dyDescent="0.2">
      <c r="A1411" s="24">
        <f t="shared" si="176"/>
        <v>1407</v>
      </c>
      <c r="B1411" s="24">
        <v>2025</v>
      </c>
      <c r="C1411" s="30" t="s">
        <v>1346</v>
      </c>
      <c r="D1411" s="30" t="s">
        <v>1347</v>
      </c>
      <c r="E1411" s="38" t="s">
        <v>1566</v>
      </c>
      <c r="F1411" s="18" t="s">
        <v>1567</v>
      </c>
      <c r="G1411" s="39" t="s">
        <v>25</v>
      </c>
      <c r="H1411" s="18" t="s">
        <v>96</v>
      </c>
      <c r="I1411" s="31">
        <v>2207825.6894351998</v>
      </c>
      <c r="J1411" s="49">
        <v>3308605.7</v>
      </c>
      <c r="K1411" s="41">
        <f t="shared" si="178"/>
        <v>1834549.5200000003</v>
      </c>
      <c r="L1411" s="33">
        <v>1474056.18</v>
      </c>
      <c r="M1411" s="40">
        <v>1474056.18</v>
      </c>
      <c r="N1411" s="43">
        <f t="shared" si="179"/>
        <v>70804.161980000004</v>
      </c>
      <c r="O1411" s="32"/>
      <c r="P1411" s="42">
        <f t="shared" si="172"/>
        <v>589622.47199999995</v>
      </c>
      <c r="Q1411" s="34"/>
      <c r="R1411" s="34"/>
      <c r="S1411" s="35">
        <v>46021</v>
      </c>
      <c r="T1411" s="42"/>
      <c r="U1411" s="36"/>
      <c r="V1411" s="34"/>
      <c r="W1411" s="37"/>
    </row>
    <row r="1412" spans="1:23" s="29" customFormat="1" ht="30" customHeight="1" x14ac:dyDescent="0.2">
      <c r="A1412" s="24">
        <f t="shared" si="176"/>
        <v>1408</v>
      </c>
      <c r="B1412" s="24">
        <v>2025</v>
      </c>
      <c r="C1412" s="30" t="s">
        <v>1346</v>
      </c>
      <c r="D1412" s="30" t="s">
        <v>1347</v>
      </c>
      <c r="E1412" s="38" t="s">
        <v>1568</v>
      </c>
      <c r="F1412" s="18" t="s">
        <v>1569</v>
      </c>
      <c r="G1412" s="39" t="s">
        <v>25</v>
      </c>
      <c r="H1412" s="18" t="s">
        <v>79</v>
      </c>
      <c r="I1412" s="31">
        <v>2188295.5811495995</v>
      </c>
      <c r="J1412" s="43">
        <v>2414880.46</v>
      </c>
      <c r="K1412" s="44">
        <v>2414880.46</v>
      </c>
      <c r="L1412" s="32">
        <f t="shared" si="174"/>
        <v>2188295.5811495995</v>
      </c>
      <c r="M1412" s="43"/>
      <c r="N1412" s="43">
        <f t="shared" si="179"/>
        <v>51678.441843999994</v>
      </c>
      <c r="O1412" s="32"/>
      <c r="P1412" s="42">
        <f t="shared" si="172"/>
        <v>875318.23245983978</v>
      </c>
      <c r="Q1412" s="34"/>
      <c r="R1412" s="34"/>
      <c r="S1412" s="35">
        <v>46021</v>
      </c>
      <c r="T1412" s="42"/>
      <c r="U1412" s="36"/>
      <c r="V1412" s="34"/>
      <c r="W1412" s="37"/>
    </row>
    <row r="1413" spans="1:23" s="29" customFormat="1" ht="30" customHeight="1" x14ac:dyDescent="0.2">
      <c r="A1413" s="24">
        <f t="shared" si="176"/>
        <v>1409</v>
      </c>
      <c r="B1413" s="24">
        <v>2025</v>
      </c>
      <c r="C1413" s="30" t="s">
        <v>1346</v>
      </c>
      <c r="D1413" s="30" t="s">
        <v>1347</v>
      </c>
      <c r="E1413" s="30" t="s">
        <v>1570</v>
      </c>
      <c r="F1413" s="18" t="s">
        <v>1571</v>
      </c>
      <c r="G1413" s="24" t="s">
        <v>25</v>
      </c>
      <c r="H1413" s="18" t="s">
        <v>45</v>
      </c>
      <c r="I1413" s="31">
        <v>1919742</v>
      </c>
      <c r="J1413" s="43">
        <v>2118519.77</v>
      </c>
      <c r="K1413" s="44">
        <v>2118519.77</v>
      </c>
      <c r="L1413" s="32">
        <f t="shared" si="174"/>
        <v>1919742</v>
      </c>
      <c r="M1413" s="43"/>
      <c r="N1413" s="43">
        <f t="shared" si="179"/>
        <v>45336.323078000001</v>
      </c>
      <c r="O1413" s="32"/>
      <c r="P1413" s="42">
        <f t="shared" si="172"/>
        <v>767896.8</v>
      </c>
      <c r="Q1413" s="34"/>
      <c r="R1413" s="34"/>
      <c r="S1413" s="35">
        <v>46021</v>
      </c>
      <c r="T1413" s="42"/>
      <c r="U1413" s="36"/>
      <c r="V1413" s="34"/>
      <c r="W1413" s="37"/>
    </row>
    <row r="1414" spans="1:23" s="29" customFormat="1" ht="30" customHeight="1" x14ac:dyDescent="0.2">
      <c r="A1414" s="24">
        <f t="shared" si="176"/>
        <v>1410</v>
      </c>
      <c r="B1414" s="24">
        <v>2025</v>
      </c>
      <c r="C1414" s="30" t="s">
        <v>1346</v>
      </c>
      <c r="D1414" s="30" t="s">
        <v>1347</v>
      </c>
      <c r="E1414" s="30" t="s">
        <v>1570</v>
      </c>
      <c r="F1414" s="18" t="s">
        <v>1571</v>
      </c>
      <c r="G1414" s="24" t="s">
        <v>25</v>
      </c>
      <c r="H1414" s="18" t="s">
        <v>47</v>
      </c>
      <c r="I1414" s="31">
        <v>1761336</v>
      </c>
      <c r="J1414" s="43">
        <v>1943711.77</v>
      </c>
      <c r="K1414" s="44">
        <v>1943711.77</v>
      </c>
      <c r="L1414" s="32">
        <f t="shared" si="174"/>
        <v>1761336</v>
      </c>
      <c r="M1414" s="43"/>
      <c r="N1414" s="43">
        <f t="shared" si="179"/>
        <v>41595.431877999996</v>
      </c>
      <c r="O1414" s="32"/>
      <c r="P1414" s="42">
        <f t="shared" si="172"/>
        <v>704534.4</v>
      </c>
      <c r="Q1414" s="34"/>
      <c r="R1414" s="34"/>
      <c r="S1414" s="35">
        <v>46021</v>
      </c>
      <c r="T1414" s="42"/>
      <c r="U1414" s="36"/>
      <c r="V1414" s="34"/>
      <c r="W1414" s="37"/>
    </row>
    <row r="1415" spans="1:23" s="29" customFormat="1" ht="30" customHeight="1" x14ac:dyDescent="0.2">
      <c r="A1415" s="24">
        <f t="shared" si="176"/>
        <v>1411</v>
      </c>
      <c r="B1415" s="24">
        <v>2024</v>
      </c>
      <c r="C1415" s="30" t="s">
        <v>1346</v>
      </c>
      <c r="D1415" s="30" t="s">
        <v>1347</v>
      </c>
      <c r="E1415" s="30" t="s">
        <v>1572</v>
      </c>
      <c r="F1415" s="18" t="s">
        <v>1573</v>
      </c>
      <c r="G1415" s="24" t="s">
        <v>25</v>
      </c>
      <c r="H1415" s="25" t="s">
        <v>26</v>
      </c>
      <c r="I1415" s="31">
        <v>1290793</v>
      </c>
      <c r="J1415" s="42">
        <v>1363756</v>
      </c>
      <c r="K1415" s="27">
        <v>1363756</v>
      </c>
      <c r="L1415" s="32">
        <f t="shared" si="174"/>
        <v>1290793</v>
      </c>
      <c r="M1415" s="32"/>
      <c r="N1415" s="32">
        <f t="shared" si="179"/>
        <v>29184.378399999998</v>
      </c>
      <c r="O1415" s="32"/>
      <c r="P1415" s="34"/>
      <c r="Q1415" s="34"/>
      <c r="R1415" s="34"/>
      <c r="S1415" s="35">
        <v>46021</v>
      </c>
      <c r="T1415" s="34"/>
      <c r="U1415" s="36"/>
      <c r="V1415" s="34"/>
      <c r="W1415" s="37"/>
    </row>
    <row r="1416" spans="1:23" s="29" customFormat="1" ht="30" customHeight="1" x14ac:dyDescent="0.2">
      <c r="A1416" s="24">
        <f t="shared" si="176"/>
        <v>1412</v>
      </c>
      <c r="B1416" s="24">
        <v>2024</v>
      </c>
      <c r="C1416" s="30" t="s">
        <v>1346</v>
      </c>
      <c r="D1416" s="30" t="s">
        <v>1347</v>
      </c>
      <c r="E1416" s="30" t="s">
        <v>1572</v>
      </c>
      <c r="F1416" s="18" t="s">
        <v>1573</v>
      </c>
      <c r="G1416" s="24" t="s">
        <v>25</v>
      </c>
      <c r="H1416" s="25" t="s">
        <v>58</v>
      </c>
      <c r="I1416" s="31">
        <v>2870158</v>
      </c>
      <c r="J1416" s="42">
        <f t="shared" si="177"/>
        <v>2870158</v>
      </c>
      <c r="K1416" s="27">
        <f t="shared" si="173"/>
        <v>2870158</v>
      </c>
      <c r="L1416" s="32">
        <f t="shared" si="174"/>
        <v>2870158</v>
      </c>
      <c r="M1416" s="32"/>
      <c r="N1416" s="32">
        <f t="shared" si="179"/>
        <v>61421.381199999996</v>
      </c>
      <c r="O1416" s="32"/>
      <c r="P1416" s="34"/>
      <c r="Q1416" s="34"/>
      <c r="R1416" s="34"/>
      <c r="S1416" s="35">
        <v>46021</v>
      </c>
      <c r="T1416" s="34"/>
      <c r="U1416" s="36"/>
      <c r="V1416" s="34"/>
      <c r="W1416" s="37"/>
    </row>
    <row r="1417" spans="1:23" s="29" customFormat="1" ht="30" customHeight="1" x14ac:dyDescent="0.2">
      <c r="A1417" s="24">
        <f t="shared" si="176"/>
        <v>1413</v>
      </c>
      <c r="B1417" s="24">
        <v>2024</v>
      </c>
      <c r="C1417" s="30" t="s">
        <v>1346</v>
      </c>
      <c r="D1417" s="30" t="s">
        <v>1347</v>
      </c>
      <c r="E1417" s="30" t="s">
        <v>1572</v>
      </c>
      <c r="F1417" s="18" t="s">
        <v>1573</v>
      </c>
      <c r="G1417" s="24" t="s">
        <v>25</v>
      </c>
      <c r="H1417" s="25" t="s">
        <v>45</v>
      </c>
      <c r="I1417" s="31">
        <v>513300</v>
      </c>
      <c r="J1417" s="42">
        <v>537500</v>
      </c>
      <c r="K1417" s="27">
        <v>537500</v>
      </c>
      <c r="L1417" s="32">
        <f t="shared" si="174"/>
        <v>513300</v>
      </c>
      <c r="M1417" s="32"/>
      <c r="N1417" s="32">
        <f t="shared" si="179"/>
        <v>11502.5</v>
      </c>
      <c r="O1417" s="32"/>
      <c r="P1417" s="34"/>
      <c r="Q1417" s="34"/>
      <c r="R1417" s="34"/>
      <c r="S1417" s="35">
        <v>46021</v>
      </c>
      <c r="T1417" s="34"/>
      <c r="U1417" s="36"/>
      <c r="V1417" s="34"/>
      <c r="W1417" s="37"/>
    </row>
    <row r="1418" spans="1:23" s="29" customFormat="1" ht="30" customHeight="1" x14ac:dyDescent="0.2">
      <c r="A1418" s="24">
        <f t="shared" si="176"/>
        <v>1414</v>
      </c>
      <c r="B1418" s="24">
        <v>2024</v>
      </c>
      <c r="C1418" s="30" t="s">
        <v>1346</v>
      </c>
      <c r="D1418" s="30" t="s">
        <v>1347</v>
      </c>
      <c r="E1418" s="30" t="s">
        <v>1572</v>
      </c>
      <c r="F1418" s="18" t="s">
        <v>1573</v>
      </c>
      <c r="G1418" s="24" t="s">
        <v>25</v>
      </c>
      <c r="H1418" s="25" t="s">
        <v>47</v>
      </c>
      <c r="I1418" s="31">
        <v>575600</v>
      </c>
      <c r="J1418" s="42">
        <f t="shared" si="177"/>
        <v>575600</v>
      </c>
      <c r="K1418" s="27">
        <f t="shared" si="173"/>
        <v>575600</v>
      </c>
      <c r="L1418" s="32">
        <f t="shared" si="174"/>
        <v>575600</v>
      </c>
      <c r="M1418" s="32"/>
      <c r="N1418" s="32">
        <f t="shared" si="179"/>
        <v>12317.84</v>
      </c>
      <c r="O1418" s="32"/>
      <c r="P1418" s="34"/>
      <c r="Q1418" s="34"/>
      <c r="R1418" s="34"/>
      <c r="S1418" s="35">
        <v>46021</v>
      </c>
      <c r="T1418" s="34"/>
      <c r="U1418" s="36"/>
      <c r="V1418" s="34"/>
      <c r="W1418" s="37"/>
    </row>
    <row r="1419" spans="1:23" s="29" customFormat="1" ht="30" customHeight="1" x14ac:dyDescent="0.2">
      <c r="A1419" s="24">
        <f t="shared" si="176"/>
        <v>1415</v>
      </c>
      <c r="B1419" s="24">
        <v>2024</v>
      </c>
      <c r="C1419" s="30" t="s">
        <v>1346</v>
      </c>
      <c r="D1419" s="30" t="s">
        <v>1347</v>
      </c>
      <c r="E1419" s="30" t="s">
        <v>1572</v>
      </c>
      <c r="F1419" s="18" t="s">
        <v>1573</v>
      </c>
      <c r="G1419" s="24" t="s">
        <v>25</v>
      </c>
      <c r="H1419" s="25" t="s">
        <v>96</v>
      </c>
      <c r="I1419" s="31">
        <v>1809949.6763207996</v>
      </c>
      <c r="J1419" s="54">
        <v>2134552.7999999998</v>
      </c>
      <c r="K1419" s="55">
        <v>978992.99999999977</v>
      </c>
      <c r="L1419" s="33">
        <v>1155559.8</v>
      </c>
      <c r="M1419" s="33">
        <v>1155559.8</v>
      </c>
      <c r="N1419" s="32">
        <f t="shared" si="179"/>
        <v>45679.429919999995</v>
      </c>
      <c r="O1419" s="32"/>
      <c r="P1419" s="34"/>
      <c r="Q1419" s="34"/>
      <c r="R1419" s="34"/>
      <c r="S1419" s="35">
        <v>46021</v>
      </c>
      <c r="T1419" s="34"/>
      <c r="U1419" s="36"/>
      <c r="V1419" s="34"/>
    </row>
    <row r="1420" spans="1:23" s="29" customFormat="1" ht="30" customHeight="1" x14ac:dyDescent="0.2">
      <c r="A1420" s="24">
        <f t="shared" si="176"/>
        <v>1416</v>
      </c>
      <c r="B1420" s="24">
        <v>2024</v>
      </c>
      <c r="C1420" s="30" t="s">
        <v>1346</v>
      </c>
      <c r="D1420" s="30" t="s">
        <v>1347</v>
      </c>
      <c r="E1420" s="30" t="s">
        <v>1572</v>
      </c>
      <c r="F1420" s="18" t="s">
        <v>1573</v>
      </c>
      <c r="G1420" s="24" t="s">
        <v>25</v>
      </c>
      <c r="H1420" s="25" t="s">
        <v>37</v>
      </c>
      <c r="I1420" s="31">
        <v>4226489.8999999994</v>
      </c>
      <c r="J1420" s="42">
        <v>5362588</v>
      </c>
      <c r="K1420" s="27">
        <v>5362588</v>
      </c>
      <c r="L1420" s="32">
        <f t="shared" si="174"/>
        <v>4226489.8999999994</v>
      </c>
      <c r="M1420" s="32"/>
      <c r="N1420" s="32">
        <f t="shared" si="179"/>
        <v>114759.3832</v>
      </c>
      <c r="O1420" s="32"/>
      <c r="P1420" s="34"/>
      <c r="Q1420" s="34"/>
      <c r="R1420" s="34"/>
      <c r="S1420" s="35">
        <v>46021</v>
      </c>
      <c r="T1420" s="34"/>
      <c r="U1420" s="36"/>
      <c r="V1420" s="34"/>
      <c r="W1420" s="37"/>
    </row>
    <row r="1421" spans="1:23" s="29" customFormat="1" ht="30" customHeight="1" x14ac:dyDescent="0.2">
      <c r="A1421" s="24">
        <f t="shared" si="176"/>
        <v>1417</v>
      </c>
      <c r="B1421" s="24">
        <v>2024</v>
      </c>
      <c r="C1421" s="30" t="s">
        <v>1346</v>
      </c>
      <c r="D1421" s="30" t="s">
        <v>1347</v>
      </c>
      <c r="E1421" s="30" t="s">
        <v>1572</v>
      </c>
      <c r="F1421" s="18" t="s">
        <v>1573</v>
      </c>
      <c r="G1421" s="24" t="s">
        <v>25</v>
      </c>
      <c r="H1421" s="25" t="s">
        <v>79</v>
      </c>
      <c r="I1421" s="31">
        <v>2751563</v>
      </c>
      <c r="J1421" s="42">
        <f t="shared" si="177"/>
        <v>2751563</v>
      </c>
      <c r="K1421" s="27">
        <f t="shared" ref="K1421:K1478" si="180">IF(P1421&gt;0,P1421,L1421)</f>
        <v>2751563</v>
      </c>
      <c r="L1421" s="32">
        <f t="shared" si="174"/>
        <v>2751563</v>
      </c>
      <c r="M1421" s="32"/>
      <c r="N1421" s="32">
        <f t="shared" si="179"/>
        <v>58883.448199999999</v>
      </c>
      <c r="O1421" s="32"/>
      <c r="P1421" s="34"/>
      <c r="Q1421" s="34"/>
      <c r="R1421" s="34"/>
      <c r="S1421" s="35">
        <v>46021</v>
      </c>
      <c r="T1421" s="34"/>
      <c r="U1421" s="36"/>
      <c r="V1421" s="34"/>
      <c r="W1421" s="37"/>
    </row>
    <row r="1422" spans="1:23" s="29" customFormat="1" ht="30" customHeight="1" x14ac:dyDescent="0.2">
      <c r="A1422" s="24">
        <f t="shared" si="176"/>
        <v>1418</v>
      </c>
      <c r="B1422" s="24">
        <v>2024</v>
      </c>
      <c r="C1422" s="30" t="s">
        <v>1346</v>
      </c>
      <c r="D1422" s="30" t="s">
        <v>1347</v>
      </c>
      <c r="E1422" s="30" t="s">
        <v>1572</v>
      </c>
      <c r="F1422" s="18" t="s">
        <v>1573</v>
      </c>
      <c r="G1422" s="24" t="s">
        <v>25</v>
      </c>
      <c r="H1422" s="25" t="s">
        <v>319</v>
      </c>
      <c r="I1422" s="31">
        <v>164560</v>
      </c>
      <c r="J1422" s="42">
        <v>203742</v>
      </c>
      <c r="K1422" s="27">
        <v>203742</v>
      </c>
      <c r="L1422" s="32">
        <f t="shared" si="174"/>
        <v>164560</v>
      </c>
      <c r="M1422" s="32"/>
      <c r="N1422" s="32"/>
      <c r="O1422" s="32"/>
      <c r="P1422" s="34"/>
      <c r="Q1422" s="34"/>
      <c r="R1422" s="34"/>
      <c r="S1422" s="35">
        <v>46021</v>
      </c>
      <c r="T1422" s="34"/>
      <c r="U1422" s="36"/>
      <c r="V1422" s="34"/>
      <c r="W1422" s="37"/>
    </row>
    <row r="1423" spans="1:23" s="29" customFormat="1" ht="30" customHeight="1" x14ac:dyDescent="0.2">
      <c r="A1423" s="24">
        <f t="shared" si="176"/>
        <v>1419</v>
      </c>
      <c r="B1423" s="24">
        <v>2024</v>
      </c>
      <c r="C1423" s="30" t="s">
        <v>1346</v>
      </c>
      <c r="D1423" s="30" t="s">
        <v>1347</v>
      </c>
      <c r="E1423" s="30" t="s">
        <v>1572</v>
      </c>
      <c r="F1423" s="18" t="s">
        <v>1573</v>
      </c>
      <c r="G1423" s="24" t="s">
        <v>25</v>
      </c>
      <c r="H1423" s="25" t="s">
        <v>50</v>
      </c>
      <c r="I1423" s="31">
        <v>162800</v>
      </c>
      <c r="J1423" s="42">
        <v>171108</v>
      </c>
      <c r="K1423" s="27">
        <v>171108</v>
      </c>
      <c r="L1423" s="32">
        <f t="shared" si="174"/>
        <v>162800</v>
      </c>
      <c r="M1423" s="32"/>
      <c r="N1423" s="32"/>
      <c r="O1423" s="32"/>
      <c r="P1423" s="34"/>
      <c r="Q1423" s="34"/>
      <c r="R1423" s="34"/>
      <c r="S1423" s="35">
        <v>46021</v>
      </c>
      <c r="T1423" s="34"/>
      <c r="U1423" s="36"/>
      <c r="V1423" s="34"/>
      <c r="W1423" s="37"/>
    </row>
    <row r="1424" spans="1:23" s="29" customFormat="1" ht="30" customHeight="1" x14ac:dyDescent="0.2">
      <c r="A1424" s="24">
        <f t="shared" si="176"/>
        <v>1420</v>
      </c>
      <c r="B1424" s="24">
        <v>2024</v>
      </c>
      <c r="C1424" s="30" t="s">
        <v>1346</v>
      </c>
      <c r="D1424" s="30" t="s">
        <v>1347</v>
      </c>
      <c r="E1424" s="30" t="s">
        <v>1572</v>
      </c>
      <c r="F1424" s="18" t="s">
        <v>1573</v>
      </c>
      <c r="G1424" s="24" t="s">
        <v>25</v>
      </c>
      <c r="H1424" s="25" t="s">
        <v>70</v>
      </c>
      <c r="I1424" s="31">
        <v>155760</v>
      </c>
      <c r="J1424" s="42">
        <v>163170</v>
      </c>
      <c r="K1424" s="27">
        <v>163170</v>
      </c>
      <c r="L1424" s="32">
        <f t="shared" si="174"/>
        <v>155760</v>
      </c>
      <c r="M1424" s="32"/>
      <c r="N1424" s="32"/>
      <c r="O1424" s="32"/>
      <c r="P1424" s="34"/>
      <c r="Q1424" s="34"/>
      <c r="R1424" s="34"/>
      <c r="S1424" s="35">
        <v>46021</v>
      </c>
      <c r="T1424" s="34"/>
      <c r="U1424" s="36"/>
      <c r="V1424" s="34"/>
      <c r="W1424" s="37"/>
    </row>
    <row r="1425" spans="1:23" s="29" customFormat="1" ht="30" customHeight="1" x14ac:dyDescent="0.2">
      <c r="A1425" s="24">
        <f t="shared" si="176"/>
        <v>1421</v>
      </c>
      <c r="B1425" s="24">
        <v>2024</v>
      </c>
      <c r="C1425" s="30" t="s">
        <v>1346</v>
      </c>
      <c r="D1425" s="30" t="s">
        <v>1347</v>
      </c>
      <c r="E1425" s="30" t="s">
        <v>1572</v>
      </c>
      <c r="F1425" s="18" t="s">
        <v>1573</v>
      </c>
      <c r="G1425" s="24" t="s">
        <v>25</v>
      </c>
      <c r="H1425" s="25" t="s">
        <v>129</v>
      </c>
      <c r="I1425" s="31">
        <v>155760</v>
      </c>
      <c r="J1425" s="42">
        <v>163170</v>
      </c>
      <c r="K1425" s="27">
        <v>163170</v>
      </c>
      <c r="L1425" s="32">
        <f t="shared" si="174"/>
        <v>155760</v>
      </c>
      <c r="M1425" s="32"/>
      <c r="N1425" s="32"/>
      <c r="O1425" s="32"/>
      <c r="P1425" s="34"/>
      <c r="Q1425" s="34"/>
      <c r="R1425" s="34"/>
      <c r="S1425" s="35">
        <v>46021</v>
      </c>
      <c r="T1425" s="34"/>
      <c r="U1425" s="36"/>
      <c r="V1425" s="34"/>
      <c r="W1425" s="37"/>
    </row>
    <row r="1426" spans="1:23" s="29" customFormat="1" ht="30" customHeight="1" x14ac:dyDescent="0.2">
      <c r="A1426" s="24">
        <f t="shared" si="176"/>
        <v>1422</v>
      </c>
      <c r="B1426" s="24">
        <v>2024</v>
      </c>
      <c r="C1426" s="30" t="s">
        <v>1346</v>
      </c>
      <c r="D1426" s="30" t="s">
        <v>1347</v>
      </c>
      <c r="E1426" s="30" t="s">
        <v>1572</v>
      </c>
      <c r="F1426" s="18" t="s">
        <v>1573</v>
      </c>
      <c r="G1426" s="24" t="s">
        <v>25</v>
      </c>
      <c r="H1426" s="25" t="s">
        <v>31</v>
      </c>
      <c r="I1426" s="31">
        <v>541200</v>
      </c>
      <c r="J1426" s="42">
        <v>568008</v>
      </c>
      <c r="K1426" s="27">
        <v>568008</v>
      </c>
      <c r="L1426" s="32">
        <f t="shared" si="174"/>
        <v>541200</v>
      </c>
      <c r="M1426" s="32"/>
      <c r="N1426" s="32"/>
      <c r="O1426" s="32"/>
      <c r="P1426" s="34"/>
      <c r="Q1426" s="34"/>
      <c r="R1426" s="34"/>
      <c r="S1426" s="35">
        <v>46021</v>
      </c>
      <c r="T1426" s="34"/>
      <c r="U1426" s="36"/>
      <c r="V1426" s="34"/>
      <c r="W1426" s="37"/>
    </row>
    <row r="1427" spans="1:23" s="29" customFormat="1" ht="30" customHeight="1" x14ac:dyDescent="0.2">
      <c r="A1427" s="24">
        <f t="shared" si="176"/>
        <v>1423</v>
      </c>
      <c r="B1427" s="24">
        <v>2024</v>
      </c>
      <c r="C1427" s="30" t="s">
        <v>1346</v>
      </c>
      <c r="D1427" s="30" t="s">
        <v>1347</v>
      </c>
      <c r="E1427" s="30" t="s">
        <v>1572</v>
      </c>
      <c r="F1427" s="18" t="s">
        <v>1573</v>
      </c>
      <c r="G1427" s="24" t="s">
        <v>25</v>
      </c>
      <c r="H1427" s="25" t="s">
        <v>264</v>
      </c>
      <c r="I1427" s="31">
        <v>206800</v>
      </c>
      <c r="J1427" s="42">
        <v>216972</v>
      </c>
      <c r="K1427" s="27">
        <v>216972</v>
      </c>
      <c r="L1427" s="32">
        <f t="shared" si="174"/>
        <v>206800</v>
      </c>
      <c r="M1427" s="32"/>
      <c r="N1427" s="32"/>
      <c r="O1427" s="32"/>
      <c r="P1427" s="34"/>
      <c r="Q1427" s="34"/>
      <c r="R1427" s="34"/>
      <c r="S1427" s="35">
        <v>46021</v>
      </c>
      <c r="T1427" s="34"/>
      <c r="U1427" s="36"/>
      <c r="V1427" s="34"/>
      <c r="W1427" s="37"/>
    </row>
    <row r="1428" spans="1:23" s="29" customFormat="1" ht="30" customHeight="1" x14ac:dyDescent="0.2">
      <c r="A1428" s="24">
        <f t="shared" si="176"/>
        <v>1424</v>
      </c>
      <c r="B1428" s="24">
        <v>2024</v>
      </c>
      <c r="C1428" s="30" t="s">
        <v>1346</v>
      </c>
      <c r="D1428" s="30" t="s">
        <v>1347</v>
      </c>
      <c r="E1428" s="30" t="s">
        <v>1574</v>
      </c>
      <c r="F1428" s="18" t="s">
        <v>1575</v>
      </c>
      <c r="G1428" s="24" t="s">
        <v>25</v>
      </c>
      <c r="H1428" s="25" t="s">
        <v>26</v>
      </c>
      <c r="I1428" s="31">
        <v>1755043</v>
      </c>
      <c r="J1428" s="47">
        <v>1718592.72</v>
      </c>
      <c r="K1428" s="48">
        <v>1718592.72</v>
      </c>
      <c r="L1428" s="33"/>
      <c r="M1428" s="33"/>
      <c r="N1428" s="32">
        <f t="shared" si="179"/>
        <v>36777.884207999996</v>
      </c>
      <c r="O1428" s="32"/>
      <c r="P1428" s="34"/>
      <c r="Q1428" s="34"/>
      <c r="R1428" s="34"/>
      <c r="S1428" s="35">
        <v>46021</v>
      </c>
      <c r="T1428" s="34"/>
      <c r="U1428" s="36"/>
      <c r="V1428" s="34"/>
      <c r="W1428" s="37"/>
    </row>
    <row r="1429" spans="1:23" s="29" customFormat="1" ht="30" customHeight="1" x14ac:dyDescent="0.2">
      <c r="A1429" s="24">
        <f t="shared" si="176"/>
        <v>1425</v>
      </c>
      <c r="B1429" s="24">
        <v>2024</v>
      </c>
      <c r="C1429" s="30" t="s">
        <v>1346</v>
      </c>
      <c r="D1429" s="30" t="s">
        <v>1347</v>
      </c>
      <c r="E1429" s="30" t="s">
        <v>1574</v>
      </c>
      <c r="F1429" s="18" t="s">
        <v>1575</v>
      </c>
      <c r="G1429" s="24" t="s">
        <v>25</v>
      </c>
      <c r="H1429" s="25" t="s">
        <v>58</v>
      </c>
      <c r="I1429" s="31">
        <v>3526158</v>
      </c>
      <c r="J1429" s="42">
        <v>6847782</v>
      </c>
      <c r="K1429" s="27">
        <v>6847782</v>
      </c>
      <c r="L1429" s="32">
        <f t="shared" si="174"/>
        <v>3526158</v>
      </c>
      <c r="M1429" s="32"/>
      <c r="N1429" s="32">
        <f t="shared" si="179"/>
        <v>146542.53479999999</v>
      </c>
      <c r="O1429" s="32"/>
      <c r="P1429" s="34"/>
      <c r="Q1429" s="34"/>
      <c r="R1429" s="34"/>
      <c r="S1429" s="35">
        <v>46021</v>
      </c>
      <c r="T1429" s="34"/>
      <c r="U1429" s="36"/>
      <c r="V1429" s="34"/>
      <c r="W1429" s="37"/>
    </row>
    <row r="1430" spans="1:23" s="29" customFormat="1" ht="30" customHeight="1" x14ac:dyDescent="0.2">
      <c r="A1430" s="24">
        <f t="shared" si="176"/>
        <v>1426</v>
      </c>
      <c r="B1430" s="24">
        <v>2024</v>
      </c>
      <c r="C1430" s="30" t="s">
        <v>1346</v>
      </c>
      <c r="D1430" s="30" t="s">
        <v>1347</v>
      </c>
      <c r="E1430" s="30" t="s">
        <v>1574</v>
      </c>
      <c r="F1430" s="18" t="s">
        <v>1575</v>
      </c>
      <c r="G1430" s="24" t="s">
        <v>25</v>
      </c>
      <c r="H1430" s="25" t="s">
        <v>45</v>
      </c>
      <c r="I1430" s="31">
        <v>707697.19509719999</v>
      </c>
      <c r="J1430" s="42">
        <f t="shared" si="177"/>
        <v>707697.19509719999</v>
      </c>
      <c r="K1430" s="27">
        <f t="shared" si="180"/>
        <v>707697.19509719999</v>
      </c>
      <c r="L1430" s="32">
        <f t="shared" si="174"/>
        <v>707697.19509719999</v>
      </c>
      <c r="M1430" s="32"/>
      <c r="N1430" s="32">
        <f t="shared" si="179"/>
        <v>15144.719975080079</v>
      </c>
      <c r="O1430" s="32"/>
      <c r="P1430" s="34"/>
      <c r="Q1430" s="34"/>
      <c r="R1430" s="34"/>
      <c r="S1430" s="35">
        <v>46021</v>
      </c>
      <c r="T1430" s="34"/>
      <c r="U1430" s="36"/>
      <c r="V1430" s="34"/>
      <c r="W1430" s="37"/>
    </row>
    <row r="1431" spans="1:23" s="29" customFormat="1" ht="30" customHeight="1" x14ac:dyDescent="0.2">
      <c r="A1431" s="24">
        <f t="shared" si="176"/>
        <v>1427</v>
      </c>
      <c r="B1431" s="24">
        <v>2024</v>
      </c>
      <c r="C1431" s="30" t="s">
        <v>1346</v>
      </c>
      <c r="D1431" s="30" t="s">
        <v>1347</v>
      </c>
      <c r="E1431" s="30" t="s">
        <v>1574</v>
      </c>
      <c r="F1431" s="18" t="s">
        <v>1575</v>
      </c>
      <c r="G1431" s="24" t="s">
        <v>25</v>
      </c>
      <c r="H1431" s="25" t="s">
        <v>47</v>
      </c>
      <c r="I1431" s="31">
        <v>782646.40011599986</v>
      </c>
      <c r="J1431" s="42">
        <f t="shared" si="177"/>
        <v>782646.40011599986</v>
      </c>
      <c r="K1431" s="27">
        <f t="shared" si="180"/>
        <v>782646.40011599986</v>
      </c>
      <c r="L1431" s="32">
        <f t="shared" ref="L1431:L1487" si="181">I1431</f>
        <v>782646.40011599986</v>
      </c>
      <c r="M1431" s="32"/>
      <c r="N1431" s="32">
        <f t="shared" si="179"/>
        <v>16748.632962482396</v>
      </c>
      <c r="O1431" s="32"/>
      <c r="P1431" s="34"/>
      <c r="Q1431" s="34"/>
      <c r="R1431" s="34"/>
      <c r="S1431" s="35">
        <v>46021</v>
      </c>
      <c r="T1431" s="34"/>
      <c r="U1431" s="36"/>
      <c r="V1431" s="34"/>
      <c r="W1431" s="37"/>
    </row>
    <row r="1432" spans="1:23" s="29" customFormat="1" ht="30" customHeight="1" x14ac:dyDescent="0.2">
      <c r="A1432" s="24">
        <f t="shared" si="176"/>
        <v>1428</v>
      </c>
      <c r="B1432" s="24">
        <v>2024</v>
      </c>
      <c r="C1432" s="30" t="s">
        <v>1346</v>
      </c>
      <c r="D1432" s="30" t="s">
        <v>1347</v>
      </c>
      <c r="E1432" s="30" t="s">
        <v>1574</v>
      </c>
      <c r="F1432" s="18" t="s">
        <v>1575</v>
      </c>
      <c r="G1432" s="24" t="s">
        <v>25</v>
      </c>
      <c r="H1432" s="25" t="s">
        <v>37</v>
      </c>
      <c r="I1432" s="31">
        <v>23257812</v>
      </c>
      <c r="J1432" s="42">
        <v>25825600.539999999</v>
      </c>
      <c r="K1432" s="27">
        <f>J1432-M1432</f>
        <v>11890654.369999999</v>
      </c>
      <c r="L1432" s="32">
        <f t="shared" si="181"/>
        <v>23257812</v>
      </c>
      <c r="M1432" s="65">
        <v>13934946.17</v>
      </c>
      <c r="N1432" s="32">
        <f t="shared" si="179"/>
        <v>552667.85155599995</v>
      </c>
      <c r="O1432" s="32"/>
      <c r="P1432" s="34"/>
      <c r="Q1432" s="34"/>
      <c r="R1432" s="34"/>
      <c r="S1432" s="35">
        <v>46021</v>
      </c>
      <c r="T1432" s="34"/>
      <c r="U1432" s="36"/>
      <c r="V1432" s="34"/>
      <c r="W1432" s="37"/>
    </row>
    <row r="1433" spans="1:23" s="29" customFormat="1" ht="30" customHeight="1" x14ac:dyDescent="0.2">
      <c r="A1433" s="24">
        <f t="shared" si="176"/>
        <v>1429</v>
      </c>
      <c r="B1433" s="24">
        <v>2024</v>
      </c>
      <c r="C1433" s="30" t="s">
        <v>1346</v>
      </c>
      <c r="D1433" s="30" t="s">
        <v>1347</v>
      </c>
      <c r="E1433" s="30" t="s">
        <v>1574</v>
      </c>
      <c r="F1433" s="18" t="s">
        <v>1575</v>
      </c>
      <c r="G1433" s="24" t="s">
        <v>25</v>
      </c>
      <c r="H1433" s="25" t="s">
        <v>79</v>
      </c>
      <c r="I1433" s="31">
        <v>9451102.3999999985</v>
      </c>
      <c r="J1433" s="42">
        <f t="shared" si="177"/>
        <v>9451102.3999999985</v>
      </c>
      <c r="K1433" s="27">
        <f t="shared" si="180"/>
        <v>9451102.3999999985</v>
      </c>
      <c r="L1433" s="32">
        <f t="shared" si="181"/>
        <v>9451102.3999999985</v>
      </c>
      <c r="M1433" s="32"/>
      <c r="N1433" s="32">
        <f t="shared" si="179"/>
        <v>202253.59135999996</v>
      </c>
      <c r="O1433" s="32"/>
      <c r="P1433" s="34"/>
      <c r="Q1433" s="34"/>
      <c r="R1433" s="34"/>
      <c r="S1433" s="35">
        <v>46021</v>
      </c>
      <c r="T1433" s="34"/>
      <c r="U1433" s="36"/>
      <c r="V1433" s="34"/>
      <c r="W1433" s="37"/>
    </row>
    <row r="1434" spans="1:23" s="29" customFormat="1" ht="30" customHeight="1" x14ac:dyDescent="0.2">
      <c r="A1434" s="24">
        <f t="shared" si="176"/>
        <v>1430</v>
      </c>
      <c r="B1434" s="24">
        <v>2024</v>
      </c>
      <c r="C1434" s="30" t="s">
        <v>1346</v>
      </c>
      <c r="D1434" s="30" t="s">
        <v>1347</v>
      </c>
      <c r="E1434" s="30" t="s">
        <v>1574</v>
      </c>
      <c r="F1434" s="18" t="s">
        <v>1575</v>
      </c>
      <c r="G1434" s="24" t="s">
        <v>25</v>
      </c>
      <c r="H1434" s="25" t="s">
        <v>96</v>
      </c>
      <c r="I1434" s="31"/>
      <c r="J1434" s="42">
        <v>13103336</v>
      </c>
      <c r="K1434" s="27">
        <v>13103336</v>
      </c>
      <c r="L1434" s="32"/>
      <c r="M1434" s="32"/>
      <c r="N1434" s="32">
        <f>K1434*0.0214</f>
        <v>280411.39039999997</v>
      </c>
      <c r="O1434" s="32"/>
      <c r="P1434" s="34"/>
      <c r="Q1434" s="34"/>
      <c r="R1434" s="34"/>
      <c r="S1434" s="35">
        <v>46021</v>
      </c>
      <c r="T1434" s="34"/>
      <c r="U1434" s="36"/>
      <c r="V1434" s="34"/>
      <c r="W1434" s="37"/>
    </row>
    <row r="1435" spans="1:23" s="29" customFormat="1" ht="30" customHeight="1" x14ac:dyDescent="0.2">
      <c r="A1435" s="24">
        <f t="shared" si="176"/>
        <v>1431</v>
      </c>
      <c r="B1435" s="24">
        <v>2024</v>
      </c>
      <c r="C1435" s="30" t="s">
        <v>1346</v>
      </c>
      <c r="D1435" s="30" t="s">
        <v>1347</v>
      </c>
      <c r="E1435" s="30" t="s">
        <v>1574</v>
      </c>
      <c r="F1435" s="18" t="s">
        <v>1575</v>
      </c>
      <c r="G1435" s="24" t="s">
        <v>25</v>
      </c>
      <c r="H1435" s="25" t="s">
        <v>34</v>
      </c>
      <c r="I1435" s="31"/>
      <c r="J1435" s="42">
        <v>407813</v>
      </c>
      <c r="K1435" s="27">
        <v>407813</v>
      </c>
      <c r="L1435" s="32"/>
      <c r="M1435" s="32"/>
      <c r="N1435" s="32"/>
      <c r="O1435" s="32"/>
      <c r="P1435" s="34"/>
      <c r="Q1435" s="34"/>
      <c r="R1435" s="34"/>
      <c r="S1435" s="35">
        <v>46021</v>
      </c>
      <c r="T1435" s="34"/>
      <c r="U1435" s="36"/>
      <c r="V1435" s="34"/>
      <c r="W1435" s="37"/>
    </row>
    <row r="1436" spans="1:23" s="29" customFormat="1" ht="30" customHeight="1" x14ac:dyDescent="0.2">
      <c r="A1436" s="24">
        <f t="shared" si="176"/>
        <v>1432</v>
      </c>
      <c r="B1436" s="24">
        <v>2024</v>
      </c>
      <c r="C1436" s="30" t="s">
        <v>1346</v>
      </c>
      <c r="D1436" s="30" t="s">
        <v>1347</v>
      </c>
      <c r="E1436" s="30" t="s">
        <v>1574</v>
      </c>
      <c r="F1436" s="18" t="s">
        <v>1575</v>
      </c>
      <c r="G1436" s="24" t="s">
        <v>25</v>
      </c>
      <c r="H1436" s="25" t="s">
        <v>319</v>
      </c>
      <c r="I1436" s="31">
        <v>615984</v>
      </c>
      <c r="J1436" s="42">
        <f t="shared" si="177"/>
        <v>615984</v>
      </c>
      <c r="K1436" s="27">
        <f t="shared" si="180"/>
        <v>615984</v>
      </c>
      <c r="L1436" s="32">
        <f t="shared" si="181"/>
        <v>615984</v>
      </c>
      <c r="M1436" s="32"/>
      <c r="N1436" s="32"/>
      <c r="O1436" s="32"/>
      <c r="P1436" s="34"/>
      <c r="Q1436" s="34"/>
      <c r="R1436" s="34"/>
      <c r="S1436" s="35">
        <v>46021</v>
      </c>
      <c r="T1436" s="34"/>
      <c r="U1436" s="36"/>
      <c r="V1436" s="34"/>
      <c r="W1436" s="37"/>
    </row>
    <row r="1437" spans="1:23" s="29" customFormat="1" ht="30" customHeight="1" x14ac:dyDescent="0.2">
      <c r="A1437" s="24">
        <f t="shared" si="176"/>
        <v>1433</v>
      </c>
      <c r="B1437" s="24">
        <v>2024</v>
      </c>
      <c r="C1437" s="30" t="s">
        <v>1346</v>
      </c>
      <c r="D1437" s="30" t="s">
        <v>1347</v>
      </c>
      <c r="E1437" s="30" t="s">
        <v>1574</v>
      </c>
      <c r="F1437" s="18" t="s">
        <v>1575</v>
      </c>
      <c r="G1437" s="24" t="s">
        <v>25</v>
      </c>
      <c r="H1437" s="25" t="s">
        <v>50</v>
      </c>
      <c r="I1437" s="31">
        <v>605804</v>
      </c>
      <c r="J1437" s="42">
        <f t="shared" si="177"/>
        <v>605804</v>
      </c>
      <c r="K1437" s="27">
        <f t="shared" si="180"/>
        <v>605804</v>
      </c>
      <c r="L1437" s="32">
        <f t="shared" si="181"/>
        <v>605804</v>
      </c>
      <c r="M1437" s="32"/>
      <c r="N1437" s="32"/>
      <c r="O1437" s="32"/>
      <c r="P1437" s="34"/>
      <c r="Q1437" s="34"/>
      <c r="R1437" s="34"/>
      <c r="S1437" s="35">
        <v>46021</v>
      </c>
      <c r="T1437" s="34"/>
      <c r="U1437" s="36"/>
      <c r="V1437" s="34"/>
      <c r="W1437" s="37"/>
    </row>
    <row r="1438" spans="1:23" s="29" customFormat="1" ht="30" customHeight="1" x14ac:dyDescent="0.2">
      <c r="A1438" s="24">
        <f t="shared" si="176"/>
        <v>1434</v>
      </c>
      <c r="B1438" s="24">
        <v>2024</v>
      </c>
      <c r="C1438" s="30" t="s">
        <v>1346</v>
      </c>
      <c r="D1438" s="30" t="s">
        <v>1347</v>
      </c>
      <c r="E1438" s="30" t="s">
        <v>1574</v>
      </c>
      <c r="F1438" s="18" t="s">
        <v>1575</v>
      </c>
      <c r="G1438" s="24" t="s">
        <v>25</v>
      </c>
      <c r="H1438" s="25" t="s">
        <v>31</v>
      </c>
      <c r="I1438" s="31">
        <v>2064553</v>
      </c>
      <c r="J1438" s="42">
        <f t="shared" si="177"/>
        <v>2064553</v>
      </c>
      <c r="K1438" s="27">
        <f t="shared" si="180"/>
        <v>2064553</v>
      </c>
      <c r="L1438" s="32">
        <f t="shared" si="181"/>
        <v>2064553</v>
      </c>
      <c r="M1438" s="32"/>
      <c r="N1438" s="32"/>
      <c r="O1438" s="32"/>
      <c r="P1438" s="34"/>
      <c r="Q1438" s="34"/>
      <c r="R1438" s="34"/>
      <c r="S1438" s="35">
        <v>46021</v>
      </c>
      <c r="T1438" s="34"/>
      <c r="U1438" s="36"/>
      <c r="V1438" s="34"/>
      <c r="W1438" s="37"/>
    </row>
    <row r="1439" spans="1:23" s="29" customFormat="1" ht="30" customHeight="1" x14ac:dyDescent="0.2">
      <c r="A1439" s="24">
        <f t="shared" si="176"/>
        <v>1435</v>
      </c>
      <c r="B1439" s="24">
        <v>2024</v>
      </c>
      <c r="C1439" s="30" t="s">
        <v>1346</v>
      </c>
      <c r="D1439" s="30" t="s">
        <v>1347</v>
      </c>
      <c r="E1439" s="30" t="s">
        <v>1574</v>
      </c>
      <c r="F1439" s="18" t="s">
        <v>1575</v>
      </c>
      <c r="G1439" s="24" t="s">
        <v>25</v>
      </c>
      <c r="H1439" s="25" t="s">
        <v>264</v>
      </c>
      <c r="I1439" s="31">
        <v>774629</v>
      </c>
      <c r="J1439" s="42">
        <f t="shared" si="177"/>
        <v>774629</v>
      </c>
      <c r="K1439" s="27">
        <f t="shared" si="180"/>
        <v>774629</v>
      </c>
      <c r="L1439" s="32">
        <f t="shared" si="181"/>
        <v>774629</v>
      </c>
      <c r="M1439" s="32"/>
      <c r="N1439" s="32"/>
      <c r="O1439" s="32"/>
      <c r="P1439" s="34"/>
      <c r="Q1439" s="34"/>
      <c r="R1439" s="34"/>
      <c r="S1439" s="35">
        <v>46021</v>
      </c>
      <c r="T1439" s="34"/>
      <c r="U1439" s="36"/>
      <c r="V1439" s="34"/>
      <c r="W1439" s="37"/>
    </row>
    <row r="1440" spans="1:23" s="29" customFormat="1" ht="30" customHeight="1" x14ac:dyDescent="0.2">
      <c r="A1440" s="24">
        <f t="shared" si="176"/>
        <v>1436</v>
      </c>
      <c r="B1440" s="24">
        <v>2025</v>
      </c>
      <c r="C1440" s="30" t="s">
        <v>1346</v>
      </c>
      <c r="D1440" s="30" t="s">
        <v>1347</v>
      </c>
      <c r="E1440" s="38" t="s">
        <v>1576</v>
      </c>
      <c r="F1440" s="18" t="s">
        <v>1577</v>
      </c>
      <c r="G1440" s="39" t="s">
        <v>25</v>
      </c>
      <c r="H1440" s="18" t="s">
        <v>45</v>
      </c>
      <c r="I1440" s="31">
        <v>744070.40110559994</v>
      </c>
      <c r="J1440" s="43">
        <v>821114.43</v>
      </c>
      <c r="K1440" s="44">
        <v>821114.43</v>
      </c>
      <c r="L1440" s="32">
        <f t="shared" si="181"/>
        <v>744070.40110559994</v>
      </c>
      <c r="M1440" s="43"/>
      <c r="N1440" s="43">
        <f t="shared" ref="N1440:N1503" si="182">J1440*0.0214</f>
        <v>17571.848802</v>
      </c>
      <c r="O1440" s="32"/>
      <c r="P1440" s="42">
        <f t="shared" ref="P1440:P1470" si="183">L1440/2.5</f>
        <v>297628.16044223995</v>
      </c>
      <c r="Q1440" s="34"/>
      <c r="R1440" s="34"/>
      <c r="S1440" s="35">
        <v>46021</v>
      </c>
      <c r="T1440" s="42"/>
      <c r="U1440" s="36"/>
      <c r="V1440" s="34"/>
      <c r="W1440" s="37"/>
    </row>
    <row r="1441" spans="1:23" s="29" customFormat="1" ht="30" customHeight="1" x14ac:dyDescent="0.2">
      <c r="A1441" s="24">
        <f t="shared" si="176"/>
        <v>1437</v>
      </c>
      <c r="B1441" s="24">
        <v>2025</v>
      </c>
      <c r="C1441" s="30" t="s">
        <v>1346</v>
      </c>
      <c r="D1441" s="30" t="s">
        <v>1347</v>
      </c>
      <c r="E1441" s="38" t="s">
        <v>1576</v>
      </c>
      <c r="F1441" s="18" t="s">
        <v>1577</v>
      </c>
      <c r="G1441" s="39" t="s">
        <v>25</v>
      </c>
      <c r="H1441" s="18" t="s">
        <v>47</v>
      </c>
      <c r="I1441" s="31">
        <v>724523.09383559995</v>
      </c>
      <c r="J1441" s="43">
        <v>799543.11</v>
      </c>
      <c r="K1441" s="44">
        <v>799543.11</v>
      </c>
      <c r="L1441" s="32">
        <f t="shared" si="181"/>
        <v>724523.09383559995</v>
      </c>
      <c r="M1441" s="43"/>
      <c r="N1441" s="43">
        <f t="shared" si="182"/>
        <v>17110.222554</v>
      </c>
      <c r="O1441" s="32"/>
      <c r="P1441" s="42">
        <f t="shared" si="183"/>
        <v>289809.23753424</v>
      </c>
      <c r="Q1441" s="34"/>
      <c r="R1441" s="34"/>
      <c r="S1441" s="35">
        <v>46021</v>
      </c>
      <c r="T1441" s="42"/>
      <c r="U1441" s="36"/>
      <c r="V1441" s="34"/>
      <c r="W1441" s="37"/>
    </row>
    <row r="1442" spans="1:23" s="29" customFormat="1" ht="30" customHeight="1" x14ac:dyDescent="0.2">
      <c r="A1442" s="24">
        <f t="shared" si="176"/>
        <v>1438</v>
      </c>
      <c r="B1442" s="24">
        <v>2023</v>
      </c>
      <c r="C1442" s="30" t="s">
        <v>1346</v>
      </c>
      <c r="D1442" s="30" t="s">
        <v>1347</v>
      </c>
      <c r="E1442" s="30" t="s">
        <v>1578</v>
      </c>
      <c r="F1442" s="18" t="s">
        <v>1579</v>
      </c>
      <c r="G1442" s="24" t="s">
        <v>173</v>
      </c>
      <c r="H1442" s="25" t="s">
        <v>31</v>
      </c>
      <c r="I1442" s="31">
        <v>130000</v>
      </c>
      <c r="J1442" s="32">
        <f t="shared" si="177"/>
        <v>130000</v>
      </c>
      <c r="K1442" s="32">
        <f t="shared" si="180"/>
        <v>130000</v>
      </c>
      <c r="L1442" s="32">
        <f t="shared" si="181"/>
        <v>130000</v>
      </c>
      <c r="M1442" s="32"/>
      <c r="N1442" s="32"/>
      <c r="O1442" s="32"/>
      <c r="P1442" s="34"/>
      <c r="Q1442" s="34"/>
      <c r="R1442" s="34"/>
      <c r="S1442" s="35">
        <v>45290</v>
      </c>
      <c r="T1442" s="34"/>
      <c r="U1442" s="36"/>
      <c r="V1442" s="34"/>
      <c r="W1442" s="37"/>
    </row>
    <row r="1443" spans="1:23" s="29" customFormat="1" ht="30" customHeight="1" x14ac:dyDescent="0.2">
      <c r="A1443" s="24">
        <f t="shared" si="176"/>
        <v>1439</v>
      </c>
      <c r="B1443" s="24">
        <v>2025</v>
      </c>
      <c r="C1443" s="30" t="s">
        <v>1346</v>
      </c>
      <c r="D1443" s="30" t="s">
        <v>1347</v>
      </c>
      <c r="E1443" s="38" t="s">
        <v>1580</v>
      </c>
      <c r="F1443" s="18" t="s">
        <v>1581</v>
      </c>
      <c r="G1443" s="39" t="s">
        <v>25</v>
      </c>
      <c r="H1443" s="18" t="s">
        <v>45</v>
      </c>
      <c r="I1443" s="31">
        <v>1811531.9828855996</v>
      </c>
      <c r="J1443" s="43">
        <v>1999105.25</v>
      </c>
      <c r="K1443" s="44">
        <v>1999105.25</v>
      </c>
      <c r="L1443" s="32">
        <f t="shared" si="181"/>
        <v>1811531.9828855996</v>
      </c>
      <c r="M1443" s="43"/>
      <c r="N1443" s="43">
        <f t="shared" si="182"/>
        <v>42780.852350000001</v>
      </c>
      <c r="O1443" s="32"/>
      <c r="P1443" s="42">
        <f t="shared" si="183"/>
        <v>724612.79315423989</v>
      </c>
      <c r="Q1443" s="34"/>
      <c r="R1443" s="34"/>
      <c r="S1443" s="35">
        <v>46021</v>
      </c>
      <c r="T1443" s="42"/>
      <c r="U1443" s="36"/>
      <c r="V1443" s="34"/>
      <c r="W1443" s="37"/>
    </row>
    <row r="1444" spans="1:23" s="29" customFormat="1" ht="30" customHeight="1" x14ac:dyDescent="0.2">
      <c r="A1444" s="24">
        <f t="shared" si="176"/>
        <v>1440</v>
      </c>
      <c r="B1444" s="24">
        <v>2025</v>
      </c>
      <c r="C1444" s="30" t="s">
        <v>1346</v>
      </c>
      <c r="D1444" s="30" t="s">
        <v>1347</v>
      </c>
      <c r="E1444" s="38" t="s">
        <v>1580</v>
      </c>
      <c r="F1444" s="18" t="s">
        <v>1581</v>
      </c>
      <c r="G1444" s="39" t="s">
        <v>25</v>
      </c>
      <c r="H1444" s="18" t="s">
        <v>46</v>
      </c>
      <c r="I1444" s="31">
        <v>1517376.4296935997</v>
      </c>
      <c r="J1444" s="43">
        <v>1674491.65</v>
      </c>
      <c r="K1444" s="44">
        <v>1674491.65</v>
      </c>
      <c r="L1444" s="32">
        <f t="shared" si="181"/>
        <v>1517376.4296935997</v>
      </c>
      <c r="M1444" s="43"/>
      <c r="N1444" s="43">
        <f t="shared" si="182"/>
        <v>35834.121309999995</v>
      </c>
      <c r="O1444" s="32"/>
      <c r="P1444" s="42">
        <f t="shared" si="183"/>
        <v>606950.57187743986</v>
      </c>
      <c r="Q1444" s="34"/>
      <c r="R1444" s="34"/>
      <c r="S1444" s="35">
        <v>46021</v>
      </c>
      <c r="T1444" s="42"/>
      <c r="U1444" s="36"/>
      <c r="V1444" s="34"/>
      <c r="W1444" s="37"/>
    </row>
    <row r="1445" spans="1:23" s="29" customFormat="1" ht="30" customHeight="1" x14ac:dyDescent="0.2">
      <c r="A1445" s="24">
        <f t="shared" si="176"/>
        <v>1441</v>
      </c>
      <c r="B1445" s="24">
        <v>2025</v>
      </c>
      <c r="C1445" s="30" t="s">
        <v>1346</v>
      </c>
      <c r="D1445" s="30" t="s">
        <v>1347</v>
      </c>
      <c r="E1445" s="38" t="s">
        <v>1580</v>
      </c>
      <c r="F1445" s="18" t="s">
        <v>1581</v>
      </c>
      <c r="G1445" s="39" t="s">
        <v>25</v>
      </c>
      <c r="H1445" s="18" t="s">
        <v>47</v>
      </c>
      <c r="I1445" s="31">
        <v>1961214.7441187997</v>
      </c>
      <c r="J1445" s="43">
        <v>2164286.7599999998</v>
      </c>
      <c r="K1445" s="44">
        <v>2164286.7599999998</v>
      </c>
      <c r="L1445" s="32">
        <f t="shared" si="181"/>
        <v>1961214.7441187997</v>
      </c>
      <c r="M1445" s="43"/>
      <c r="N1445" s="43">
        <f t="shared" si="182"/>
        <v>46315.736663999996</v>
      </c>
      <c r="O1445" s="32"/>
      <c r="P1445" s="42">
        <f t="shared" si="183"/>
        <v>784485.89764751983</v>
      </c>
      <c r="Q1445" s="34"/>
      <c r="R1445" s="34"/>
      <c r="S1445" s="35">
        <v>46021</v>
      </c>
      <c r="T1445" s="42"/>
      <c r="U1445" s="36"/>
      <c r="V1445" s="34"/>
      <c r="W1445" s="37"/>
    </row>
    <row r="1446" spans="1:23" s="29" customFormat="1" ht="30" customHeight="1" x14ac:dyDescent="0.2">
      <c r="A1446" s="24">
        <f t="shared" si="176"/>
        <v>1442</v>
      </c>
      <c r="B1446" s="24">
        <v>2025</v>
      </c>
      <c r="C1446" s="30" t="s">
        <v>1346</v>
      </c>
      <c r="D1446" s="30" t="s">
        <v>1347</v>
      </c>
      <c r="E1446" s="38" t="s">
        <v>1582</v>
      </c>
      <c r="F1446" s="18" t="s">
        <v>1583</v>
      </c>
      <c r="G1446" s="39" t="s">
        <v>25</v>
      </c>
      <c r="H1446" s="18" t="s">
        <v>45</v>
      </c>
      <c r="I1446" s="31">
        <v>1517376.4296935997</v>
      </c>
      <c r="J1446" s="43">
        <v>1674491.65</v>
      </c>
      <c r="K1446" s="44">
        <v>1674491.65</v>
      </c>
      <c r="L1446" s="32">
        <f t="shared" si="181"/>
        <v>1517376.4296935997</v>
      </c>
      <c r="M1446" s="43"/>
      <c r="N1446" s="43">
        <f t="shared" si="182"/>
        <v>35834.121309999995</v>
      </c>
      <c r="O1446" s="32"/>
      <c r="P1446" s="42">
        <f t="shared" si="183"/>
        <v>606950.57187743986</v>
      </c>
      <c r="Q1446" s="34"/>
      <c r="R1446" s="34"/>
      <c r="S1446" s="35">
        <v>46021</v>
      </c>
      <c r="T1446" s="42"/>
      <c r="U1446" s="36"/>
      <c r="V1446" s="34"/>
      <c r="W1446" s="37"/>
    </row>
    <row r="1447" spans="1:23" s="29" customFormat="1" ht="30" customHeight="1" x14ac:dyDescent="0.2">
      <c r="A1447" s="24">
        <f t="shared" si="176"/>
        <v>1443</v>
      </c>
      <c r="B1447" s="24">
        <v>2025</v>
      </c>
      <c r="C1447" s="30" t="s">
        <v>1346</v>
      </c>
      <c r="D1447" s="30" t="s">
        <v>1347</v>
      </c>
      <c r="E1447" s="38" t="s">
        <v>1582</v>
      </c>
      <c r="F1447" s="18" t="s">
        <v>1583</v>
      </c>
      <c r="G1447" s="39" t="s">
        <v>25</v>
      </c>
      <c r="H1447" s="18" t="s">
        <v>46</v>
      </c>
      <c r="I1447" s="31">
        <v>3490440</v>
      </c>
      <c r="J1447" s="43">
        <v>3851854.12</v>
      </c>
      <c r="K1447" s="44">
        <v>3851854.12</v>
      </c>
      <c r="L1447" s="32">
        <f t="shared" si="181"/>
        <v>3490440</v>
      </c>
      <c r="M1447" s="43"/>
      <c r="N1447" s="43">
        <f t="shared" si="182"/>
        <v>82429.678167999999</v>
      </c>
      <c r="O1447" s="32"/>
      <c r="P1447" s="42">
        <f t="shared" si="183"/>
        <v>1396176</v>
      </c>
      <c r="Q1447" s="34"/>
      <c r="R1447" s="34"/>
      <c r="S1447" s="35">
        <v>46021</v>
      </c>
      <c r="T1447" s="42"/>
      <c r="U1447" s="36"/>
      <c r="V1447" s="34"/>
      <c r="W1447" s="37"/>
    </row>
    <row r="1448" spans="1:23" s="29" customFormat="1" ht="30" customHeight="1" x14ac:dyDescent="0.2">
      <c r="A1448" s="24">
        <f t="shared" si="176"/>
        <v>1444</v>
      </c>
      <c r="B1448" s="24">
        <v>2025</v>
      </c>
      <c r="C1448" s="30" t="s">
        <v>1346</v>
      </c>
      <c r="D1448" s="30" t="s">
        <v>1347</v>
      </c>
      <c r="E1448" s="38" t="s">
        <v>1582</v>
      </c>
      <c r="F1448" s="18" t="s">
        <v>1583</v>
      </c>
      <c r="G1448" s="39" t="s">
        <v>25</v>
      </c>
      <c r="H1448" s="18" t="s">
        <v>47</v>
      </c>
      <c r="I1448" s="31">
        <v>1785716.3073011998</v>
      </c>
      <c r="J1448" s="43">
        <v>1970616.52</v>
      </c>
      <c r="K1448" s="44">
        <v>1970616.52</v>
      </c>
      <c r="L1448" s="32">
        <f t="shared" si="181"/>
        <v>1785716.3073011998</v>
      </c>
      <c r="M1448" s="43"/>
      <c r="N1448" s="43">
        <f t="shared" si="182"/>
        <v>42171.193527999996</v>
      </c>
      <c r="O1448" s="32"/>
      <c r="P1448" s="42">
        <f t="shared" si="183"/>
        <v>714286.52292047988</v>
      </c>
      <c r="Q1448" s="34"/>
      <c r="R1448" s="34"/>
      <c r="S1448" s="35">
        <v>46021</v>
      </c>
      <c r="T1448" s="42"/>
      <c r="U1448" s="36"/>
      <c r="V1448" s="34"/>
      <c r="W1448" s="37"/>
    </row>
    <row r="1449" spans="1:23" s="29" customFormat="1" ht="30" customHeight="1" x14ac:dyDescent="0.2">
      <c r="A1449" s="24">
        <f t="shared" ref="A1449:A1512" si="184">A1448+1</f>
        <v>1445</v>
      </c>
      <c r="B1449" s="24">
        <v>2024</v>
      </c>
      <c r="C1449" s="30" t="s">
        <v>1346</v>
      </c>
      <c r="D1449" s="30" t="s">
        <v>1347</v>
      </c>
      <c r="E1449" s="30" t="s">
        <v>1584</v>
      </c>
      <c r="F1449" s="18" t="s">
        <v>1585</v>
      </c>
      <c r="G1449" s="24" t="s">
        <v>25</v>
      </c>
      <c r="H1449" s="25" t="s">
        <v>45</v>
      </c>
      <c r="I1449" s="31">
        <v>130319.45560436492</v>
      </c>
      <c r="J1449" s="42">
        <f t="shared" si="177"/>
        <v>130319.45560436492</v>
      </c>
      <c r="K1449" s="27">
        <f t="shared" si="180"/>
        <v>130319.45560436492</v>
      </c>
      <c r="L1449" s="32">
        <f t="shared" si="181"/>
        <v>130319.45560436492</v>
      </c>
      <c r="M1449" s="32"/>
      <c r="N1449" s="32">
        <f t="shared" si="182"/>
        <v>2788.8363499334091</v>
      </c>
      <c r="O1449" s="32"/>
      <c r="P1449" s="34"/>
      <c r="Q1449" s="34"/>
      <c r="R1449" s="34"/>
      <c r="S1449" s="35">
        <v>46021</v>
      </c>
      <c r="T1449" s="34"/>
      <c r="U1449" s="36"/>
      <c r="V1449" s="34"/>
      <c r="W1449" s="37"/>
    </row>
    <row r="1450" spans="1:23" s="29" customFormat="1" ht="30" customHeight="1" x14ac:dyDescent="0.2">
      <c r="A1450" s="24">
        <f t="shared" si="184"/>
        <v>1446</v>
      </c>
      <c r="B1450" s="24">
        <v>2024</v>
      </c>
      <c r="C1450" s="30" t="s">
        <v>1346</v>
      </c>
      <c r="D1450" s="30" t="s">
        <v>1347</v>
      </c>
      <c r="E1450" s="30" t="s">
        <v>1584</v>
      </c>
      <c r="F1450" s="18" t="s">
        <v>1585</v>
      </c>
      <c r="G1450" s="24" t="s">
        <v>25</v>
      </c>
      <c r="H1450" s="25" t="s">
        <v>47</v>
      </c>
      <c r="I1450" s="31">
        <v>161011.95254207219</v>
      </c>
      <c r="J1450" s="42">
        <f t="shared" si="177"/>
        <v>161011.95254207219</v>
      </c>
      <c r="K1450" s="27">
        <f t="shared" si="180"/>
        <v>161011.95254207219</v>
      </c>
      <c r="L1450" s="32">
        <f t="shared" si="181"/>
        <v>161011.95254207219</v>
      </c>
      <c r="M1450" s="32"/>
      <c r="N1450" s="32">
        <f t="shared" si="182"/>
        <v>3445.6557844003446</v>
      </c>
      <c r="O1450" s="32"/>
      <c r="P1450" s="34"/>
      <c r="Q1450" s="34"/>
      <c r="R1450" s="34"/>
      <c r="S1450" s="35">
        <v>46021</v>
      </c>
      <c r="T1450" s="34"/>
      <c r="U1450" s="36"/>
      <c r="V1450" s="34"/>
      <c r="W1450" s="37"/>
    </row>
    <row r="1451" spans="1:23" s="29" customFormat="1" ht="30" customHeight="1" x14ac:dyDescent="0.2">
      <c r="A1451" s="24">
        <f t="shared" si="184"/>
        <v>1447</v>
      </c>
      <c r="B1451" s="24">
        <v>2025</v>
      </c>
      <c r="C1451" s="30" t="s">
        <v>1346</v>
      </c>
      <c r="D1451" s="30" t="s">
        <v>1347</v>
      </c>
      <c r="E1451" s="38" t="s">
        <v>1586</v>
      </c>
      <c r="F1451" s="18" t="s">
        <v>1587</v>
      </c>
      <c r="G1451" s="39" t="s">
        <v>25</v>
      </c>
      <c r="H1451" s="18" t="s">
        <v>96</v>
      </c>
      <c r="I1451" s="31">
        <v>8245509.3180731982</v>
      </c>
      <c r="J1451" s="43">
        <v>9099282.3300000001</v>
      </c>
      <c r="K1451" s="44">
        <f>J1451-M1451</f>
        <v>3989480.5200000005</v>
      </c>
      <c r="L1451" s="32">
        <f t="shared" si="181"/>
        <v>8245509.3180731982</v>
      </c>
      <c r="M1451" s="62">
        <v>5109801.8099999996</v>
      </c>
      <c r="N1451" s="43">
        <f t="shared" si="182"/>
        <v>194724.64186199999</v>
      </c>
      <c r="O1451" s="32"/>
      <c r="P1451" s="42">
        <f t="shared" si="183"/>
        <v>3298203.7272292795</v>
      </c>
      <c r="Q1451" s="34"/>
      <c r="R1451" s="34"/>
      <c r="S1451" s="35">
        <v>46021</v>
      </c>
      <c r="T1451" s="42"/>
      <c r="U1451" s="36"/>
      <c r="V1451" s="34"/>
      <c r="W1451" s="37"/>
    </row>
    <row r="1452" spans="1:23" s="29" customFormat="1" ht="30" customHeight="1" x14ac:dyDescent="0.2">
      <c r="A1452" s="24">
        <f t="shared" si="184"/>
        <v>1448</v>
      </c>
      <c r="B1452" s="24">
        <v>2025</v>
      </c>
      <c r="C1452" s="30" t="s">
        <v>1346</v>
      </c>
      <c r="D1452" s="30" t="s">
        <v>1347</v>
      </c>
      <c r="E1452" s="38" t="s">
        <v>1586</v>
      </c>
      <c r="F1452" s="18" t="s">
        <v>1587</v>
      </c>
      <c r="G1452" s="39" t="s">
        <v>25</v>
      </c>
      <c r="H1452" s="18" t="s">
        <v>78</v>
      </c>
      <c r="I1452" s="31">
        <v>11683148.504724372</v>
      </c>
      <c r="J1452" s="43">
        <v>12892868.43</v>
      </c>
      <c r="K1452" s="44">
        <v>12892868.43</v>
      </c>
      <c r="L1452" s="32">
        <f t="shared" si="181"/>
        <v>11683148.504724372</v>
      </c>
      <c r="M1452" s="43"/>
      <c r="N1452" s="43">
        <f t="shared" si="182"/>
        <v>275907.384402</v>
      </c>
      <c r="O1452" s="32"/>
      <c r="P1452" s="42">
        <f t="shared" si="183"/>
        <v>4673259.4018897489</v>
      </c>
      <c r="Q1452" s="34"/>
      <c r="R1452" s="34"/>
      <c r="S1452" s="35">
        <v>46021</v>
      </c>
      <c r="T1452" s="42"/>
      <c r="U1452" s="36"/>
      <c r="V1452" s="34"/>
      <c r="W1452" s="37"/>
    </row>
    <row r="1453" spans="1:23" s="29" customFormat="1" ht="30" customHeight="1" x14ac:dyDescent="0.2">
      <c r="A1453" s="24">
        <f t="shared" si="184"/>
        <v>1449</v>
      </c>
      <c r="B1453" s="24">
        <v>2025</v>
      </c>
      <c r="C1453" s="30" t="s">
        <v>1346</v>
      </c>
      <c r="D1453" s="30" t="s">
        <v>1347</v>
      </c>
      <c r="E1453" s="38" t="s">
        <v>1586</v>
      </c>
      <c r="F1453" s="18" t="s">
        <v>1587</v>
      </c>
      <c r="G1453" s="39" t="s">
        <v>25</v>
      </c>
      <c r="H1453" s="18" t="s">
        <v>37</v>
      </c>
      <c r="I1453" s="31">
        <v>22851774.819455199</v>
      </c>
      <c r="J1453" s="43">
        <v>25217938.989999998</v>
      </c>
      <c r="K1453" s="44">
        <v>25217938.989999998</v>
      </c>
      <c r="L1453" s="32">
        <f t="shared" si="181"/>
        <v>22851774.819455199</v>
      </c>
      <c r="M1453" s="43"/>
      <c r="N1453" s="43">
        <f t="shared" si="182"/>
        <v>539663.89438599988</v>
      </c>
      <c r="O1453" s="32"/>
      <c r="P1453" s="42">
        <f t="shared" si="183"/>
        <v>9140709.9277820792</v>
      </c>
      <c r="Q1453" s="34"/>
      <c r="R1453" s="34"/>
      <c r="S1453" s="35">
        <v>46021</v>
      </c>
      <c r="T1453" s="42"/>
      <c r="U1453" s="36"/>
      <c r="V1453" s="34"/>
      <c r="W1453" s="37"/>
    </row>
    <row r="1454" spans="1:23" s="29" customFormat="1" ht="30" customHeight="1" x14ac:dyDescent="0.2">
      <c r="A1454" s="24">
        <f t="shared" si="184"/>
        <v>1450</v>
      </c>
      <c r="B1454" s="24">
        <v>2025</v>
      </c>
      <c r="C1454" s="30" t="s">
        <v>1346</v>
      </c>
      <c r="D1454" s="30" t="s">
        <v>1347</v>
      </c>
      <c r="E1454" s="30" t="s">
        <v>1588</v>
      </c>
      <c r="F1454" s="18" t="s">
        <v>1589</v>
      </c>
      <c r="G1454" s="24" t="s">
        <v>173</v>
      </c>
      <c r="H1454" s="25" t="s">
        <v>34</v>
      </c>
      <c r="I1454" s="31"/>
      <c r="J1454" s="32">
        <v>52000</v>
      </c>
      <c r="K1454" s="27">
        <v>52000</v>
      </c>
      <c r="L1454" s="32"/>
      <c r="M1454" s="32"/>
      <c r="N1454" s="32"/>
      <c r="O1454" s="32"/>
      <c r="P1454" s="42"/>
      <c r="Q1454" s="34"/>
      <c r="R1454" s="34"/>
      <c r="S1454" s="35">
        <v>46021</v>
      </c>
      <c r="T1454" s="42"/>
      <c r="U1454" s="36"/>
      <c r="V1454" s="34"/>
      <c r="W1454" s="37"/>
    </row>
    <row r="1455" spans="1:23" s="29" customFormat="1" ht="30" customHeight="1" x14ac:dyDescent="0.2">
      <c r="A1455" s="24">
        <f t="shared" si="184"/>
        <v>1451</v>
      </c>
      <c r="B1455" s="24">
        <v>2025</v>
      </c>
      <c r="C1455" s="30" t="s">
        <v>1346</v>
      </c>
      <c r="D1455" s="30" t="s">
        <v>1347</v>
      </c>
      <c r="E1455" s="30" t="s">
        <v>1590</v>
      </c>
      <c r="F1455" s="18" t="s">
        <v>1591</v>
      </c>
      <c r="G1455" s="24" t="s">
        <v>968</v>
      </c>
      <c r="H1455" s="25" t="s">
        <v>528</v>
      </c>
      <c r="I1455" s="31"/>
      <c r="J1455" s="43">
        <v>373322.4</v>
      </c>
      <c r="K1455" s="44">
        <v>373322.4</v>
      </c>
      <c r="L1455" s="32"/>
      <c r="M1455" s="43"/>
      <c r="N1455" s="43"/>
      <c r="O1455" s="32"/>
      <c r="P1455" s="42"/>
      <c r="Q1455" s="34"/>
      <c r="R1455" s="34"/>
      <c r="S1455" s="35">
        <v>46022</v>
      </c>
      <c r="T1455" s="42"/>
      <c r="U1455" s="36"/>
      <c r="V1455" s="34"/>
      <c r="W1455" s="37"/>
    </row>
    <row r="1456" spans="1:23" s="29" customFormat="1" ht="30" customHeight="1" x14ac:dyDescent="0.2">
      <c r="A1456" s="24">
        <f t="shared" si="184"/>
        <v>1452</v>
      </c>
      <c r="B1456" s="24">
        <v>2025</v>
      </c>
      <c r="C1456" s="30" t="s">
        <v>1346</v>
      </c>
      <c r="D1456" s="30" t="s">
        <v>1347</v>
      </c>
      <c r="E1456" s="30" t="s">
        <v>1590</v>
      </c>
      <c r="F1456" s="18" t="s">
        <v>1591</v>
      </c>
      <c r="G1456" s="24" t="s">
        <v>968</v>
      </c>
      <c r="H1456" s="25" t="s">
        <v>529</v>
      </c>
      <c r="I1456" s="31"/>
      <c r="J1456" s="49">
        <v>8370393.9100000001</v>
      </c>
      <c r="K1456" s="50">
        <v>8370393.9100000001</v>
      </c>
      <c r="L1456" s="33"/>
      <c r="M1456" s="40"/>
      <c r="N1456" s="43">
        <v>100148.71</v>
      </c>
      <c r="O1456" s="26">
        <v>3</v>
      </c>
      <c r="P1456" s="42"/>
      <c r="Q1456" s="34"/>
      <c r="R1456" s="34"/>
      <c r="S1456" s="35">
        <v>46022</v>
      </c>
      <c r="T1456" s="42"/>
      <c r="U1456" s="36"/>
      <c r="V1456" s="34"/>
      <c r="W1456" s="37"/>
    </row>
    <row r="1457" spans="1:23" s="29" customFormat="1" ht="30" customHeight="1" x14ac:dyDescent="0.2">
      <c r="A1457" s="24">
        <f t="shared" si="184"/>
        <v>1453</v>
      </c>
      <c r="B1457" s="24">
        <v>2025</v>
      </c>
      <c r="C1457" s="30" t="s">
        <v>1346</v>
      </c>
      <c r="D1457" s="30" t="s">
        <v>1347</v>
      </c>
      <c r="E1457" s="30" t="s">
        <v>1590</v>
      </c>
      <c r="F1457" s="18" t="s">
        <v>1591</v>
      </c>
      <c r="G1457" s="24" t="s">
        <v>968</v>
      </c>
      <c r="H1457" s="25" t="s">
        <v>530</v>
      </c>
      <c r="I1457" s="31"/>
      <c r="J1457" s="43">
        <v>108252</v>
      </c>
      <c r="K1457" s="44">
        <v>108252</v>
      </c>
      <c r="L1457" s="32"/>
      <c r="M1457" s="43"/>
      <c r="N1457" s="43"/>
      <c r="O1457" s="32"/>
      <c r="P1457" s="42"/>
      <c r="Q1457" s="34"/>
      <c r="R1457" s="34"/>
      <c r="S1457" s="35">
        <v>46022</v>
      </c>
      <c r="T1457" s="42"/>
      <c r="U1457" s="36"/>
      <c r="V1457" s="34"/>
      <c r="W1457" s="37"/>
    </row>
    <row r="1458" spans="1:23" s="29" customFormat="1" ht="30" customHeight="1" x14ac:dyDescent="0.2">
      <c r="A1458" s="24">
        <f t="shared" si="184"/>
        <v>1454</v>
      </c>
      <c r="B1458" s="24">
        <v>2023</v>
      </c>
      <c r="C1458" s="30" t="s">
        <v>1346</v>
      </c>
      <c r="D1458" s="30" t="s">
        <v>1347</v>
      </c>
      <c r="E1458" s="30" t="s">
        <v>1592</v>
      </c>
      <c r="F1458" s="18" t="s">
        <v>1593</v>
      </c>
      <c r="G1458" s="24" t="s">
        <v>25</v>
      </c>
      <c r="H1458" s="25" t="s">
        <v>31</v>
      </c>
      <c r="I1458" s="31">
        <v>130000</v>
      </c>
      <c r="J1458" s="32">
        <v>1469199.67</v>
      </c>
      <c r="K1458" s="32">
        <v>1469199.67</v>
      </c>
      <c r="L1458" s="32">
        <f t="shared" si="181"/>
        <v>130000</v>
      </c>
      <c r="M1458" s="32"/>
      <c r="N1458" s="32"/>
      <c r="O1458" s="32"/>
      <c r="P1458" s="34"/>
      <c r="Q1458" s="34"/>
      <c r="R1458" s="34"/>
      <c r="S1458" s="35">
        <v>46021</v>
      </c>
      <c r="T1458" s="34"/>
      <c r="U1458" s="36"/>
      <c r="V1458" s="34"/>
      <c r="W1458" s="37"/>
    </row>
    <row r="1459" spans="1:23" s="29" customFormat="1" ht="30" customHeight="1" x14ac:dyDescent="0.2">
      <c r="A1459" s="24">
        <f t="shared" si="184"/>
        <v>1455</v>
      </c>
      <c r="B1459" s="24">
        <v>2025</v>
      </c>
      <c r="C1459" s="30" t="s">
        <v>1346</v>
      </c>
      <c r="D1459" s="30" t="s">
        <v>1347</v>
      </c>
      <c r="E1459" s="38" t="s">
        <v>1594</v>
      </c>
      <c r="F1459" s="18" t="s">
        <v>1595</v>
      </c>
      <c r="G1459" s="39" t="s">
        <v>25</v>
      </c>
      <c r="H1459" s="18" t="s">
        <v>45</v>
      </c>
      <c r="I1459" s="31">
        <v>1624445.3995787997</v>
      </c>
      <c r="J1459" s="43">
        <v>1792646.97</v>
      </c>
      <c r="K1459" s="44">
        <v>1792646.97</v>
      </c>
      <c r="L1459" s="32">
        <f t="shared" si="181"/>
        <v>1624445.3995787997</v>
      </c>
      <c r="M1459" s="43"/>
      <c r="N1459" s="43">
        <f t="shared" si="182"/>
        <v>38362.645157999999</v>
      </c>
      <c r="O1459" s="32"/>
      <c r="P1459" s="42">
        <f t="shared" si="183"/>
        <v>649778.15983151994</v>
      </c>
      <c r="Q1459" s="34"/>
      <c r="R1459" s="34"/>
      <c r="S1459" s="35">
        <v>46021</v>
      </c>
      <c r="T1459" s="42"/>
      <c r="U1459" s="36"/>
      <c r="V1459" s="34"/>
      <c r="W1459" s="37"/>
    </row>
    <row r="1460" spans="1:23" s="29" customFormat="1" ht="30" customHeight="1" x14ac:dyDescent="0.2">
      <c r="A1460" s="24">
        <f t="shared" si="184"/>
        <v>1456</v>
      </c>
      <c r="B1460" s="24">
        <v>2025</v>
      </c>
      <c r="C1460" s="30" t="s">
        <v>1346</v>
      </c>
      <c r="D1460" s="30" t="s">
        <v>1347</v>
      </c>
      <c r="E1460" s="38" t="s">
        <v>1594</v>
      </c>
      <c r="F1460" s="18" t="s">
        <v>1595</v>
      </c>
      <c r="G1460" s="39" t="s">
        <v>25</v>
      </c>
      <c r="H1460" s="18" t="s">
        <v>46</v>
      </c>
      <c r="I1460" s="31">
        <v>2770588.3659923999</v>
      </c>
      <c r="J1460" s="43">
        <v>3057466.17</v>
      </c>
      <c r="K1460" s="44">
        <v>3057466.17</v>
      </c>
      <c r="L1460" s="32">
        <f t="shared" si="181"/>
        <v>2770588.3659923999</v>
      </c>
      <c r="M1460" s="43"/>
      <c r="N1460" s="43">
        <f t="shared" si="182"/>
        <v>65429.776037999996</v>
      </c>
      <c r="O1460" s="32"/>
      <c r="P1460" s="42">
        <f t="shared" si="183"/>
        <v>1108235.3463969599</v>
      </c>
      <c r="Q1460" s="34"/>
      <c r="R1460" s="34"/>
      <c r="S1460" s="35">
        <v>46021</v>
      </c>
      <c r="T1460" s="42"/>
      <c r="U1460" s="36"/>
      <c r="V1460" s="34"/>
      <c r="W1460" s="37"/>
    </row>
    <row r="1461" spans="1:23" s="29" customFormat="1" ht="30" customHeight="1" x14ac:dyDescent="0.2">
      <c r="A1461" s="24">
        <f t="shared" si="184"/>
        <v>1457</v>
      </c>
      <c r="B1461" s="24">
        <v>2025</v>
      </c>
      <c r="C1461" s="30" t="s">
        <v>1346</v>
      </c>
      <c r="D1461" s="30" t="s">
        <v>1347</v>
      </c>
      <c r="E1461" s="38" t="s">
        <v>1594</v>
      </c>
      <c r="F1461" s="18" t="s">
        <v>1595</v>
      </c>
      <c r="G1461" s="39" t="s">
        <v>25</v>
      </c>
      <c r="H1461" s="18" t="s">
        <v>47</v>
      </c>
      <c r="I1461" s="31">
        <v>1316034.5343167998</v>
      </c>
      <c r="J1461" s="43">
        <v>1452302.01</v>
      </c>
      <c r="K1461" s="44">
        <v>1452302.01</v>
      </c>
      <c r="L1461" s="32">
        <f t="shared" si="181"/>
        <v>1316034.5343167998</v>
      </c>
      <c r="M1461" s="43"/>
      <c r="N1461" s="43">
        <f t="shared" si="182"/>
        <v>31079.263014</v>
      </c>
      <c r="O1461" s="32"/>
      <c r="P1461" s="42">
        <f t="shared" si="183"/>
        <v>526413.81372671993</v>
      </c>
      <c r="Q1461" s="34"/>
      <c r="R1461" s="34"/>
      <c r="S1461" s="35">
        <v>46021</v>
      </c>
      <c r="T1461" s="42"/>
      <c r="U1461" s="36"/>
      <c r="V1461" s="34"/>
      <c r="W1461" s="37"/>
    </row>
    <row r="1462" spans="1:23" s="29" customFormat="1" ht="30" customHeight="1" x14ac:dyDescent="0.2">
      <c r="A1462" s="24">
        <f t="shared" si="184"/>
        <v>1458</v>
      </c>
      <c r="B1462" s="24">
        <v>2025</v>
      </c>
      <c r="C1462" s="30" t="s">
        <v>1346</v>
      </c>
      <c r="D1462" s="30" t="s">
        <v>1347</v>
      </c>
      <c r="E1462" s="38" t="s">
        <v>1596</v>
      </c>
      <c r="F1462" s="18" t="s">
        <v>1597</v>
      </c>
      <c r="G1462" s="39" t="s">
        <v>25</v>
      </c>
      <c r="H1462" s="18" t="s">
        <v>96</v>
      </c>
      <c r="I1462" s="31">
        <v>13618624.1894952</v>
      </c>
      <c r="J1462" s="43">
        <v>15028751.01</v>
      </c>
      <c r="K1462" s="44">
        <v>15028751.01</v>
      </c>
      <c r="L1462" s="32">
        <f t="shared" si="181"/>
        <v>13618624.1894952</v>
      </c>
      <c r="M1462" s="43"/>
      <c r="N1462" s="43">
        <f t="shared" si="182"/>
        <v>321615.27161399997</v>
      </c>
      <c r="O1462" s="32"/>
      <c r="P1462" s="42">
        <f t="shared" si="183"/>
        <v>5447449.6757980799</v>
      </c>
      <c r="Q1462" s="34"/>
      <c r="R1462" s="34"/>
      <c r="S1462" s="35">
        <v>46021</v>
      </c>
      <c r="T1462" s="42"/>
      <c r="U1462" s="36"/>
      <c r="V1462" s="34"/>
      <c r="W1462" s="37"/>
    </row>
    <row r="1463" spans="1:23" s="29" customFormat="1" ht="30" customHeight="1" x14ac:dyDescent="0.2">
      <c r="A1463" s="24">
        <f t="shared" si="184"/>
        <v>1459</v>
      </c>
      <c r="B1463" s="24">
        <v>2025</v>
      </c>
      <c r="C1463" s="30" t="s">
        <v>1346</v>
      </c>
      <c r="D1463" s="30" t="s">
        <v>1347</v>
      </c>
      <c r="E1463" s="38" t="s">
        <v>1598</v>
      </c>
      <c r="F1463" s="18" t="s">
        <v>1599</v>
      </c>
      <c r="G1463" s="39" t="s">
        <v>25</v>
      </c>
      <c r="H1463" s="18" t="s">
        <v>96</v>
      </c>
      <c r="I1463" s="31">
        <v>5427603.899998799</v>
      </c>
      <c r="J1463" s="49">
        <v>7609978.7199999997</v>
      </c>
      <c r="K1463" s="41">
        <f t="shared" ref="K1463:K1470" si="185">J1463-M1463</f>
        <v>4057869.9099999997</v>
      </c>
      <c r="L1463" s="33">
        <v>3552108.81</v>
      </c>
      <c r="M1463" s="40">
        <v>3552108.81</v>
      </c>
      <c r="N1463" s="43">
        <f t="shared" si="182"/>
        <v>162853.544608</v>
      </c>
      <c r="O1463" s="32"/>
      <c r="P1463" s="42">
        <f t="shared" si="183"/>
        <v>1420843.524</v>
      </c>
      <c r="Q1463" s="34"/>
      <c r="R1463" s="34"/>
      <c r="S1463" s="35">
        <v>46021</v>
      </c>
      <c r="T1463" s="42"/>
      <c r="U1463" s="36"/>
      <c r="V1463" s="34"/>
      <c r="W1463" s="37"/>
    </row>
    <row r="1464" spans="1:23" s="29" customFormat="1" ht="30" customHeight="1" x14ac:dyDescent="0.2">
      <c r="A1464" s="24">
        <f t="shared" si="184"/>
        <v>1460</v>
      </c>
      <c r="B1464" s="24">
        <v>2025</v>
      </c>
      <c r="C1464" s="30" t="s">
        <v>1346</v>
      </c>
      <c r="D1464" s="30" t="s">
        <v>1347</v>
      </c>
      <c r="E1464" s="38" t="s">
        <v>1600</v>
      </c>
      <c r="F1464" s="18" t="s">
        <v>1601</v>
      </c>
      <c r="G1464" s="39" t="s">
        <v>25</v>
      </c>
      <c r="H1464" s="18" t="s">
        <v>96</v>
      </c>
      <c r="I1464" s="31">
        <v>5441790.4161311993</v>
      </c>
      <c r="J1464" s="49">
        <v>7754711.54</v>
      </c>
      <c r="K1464" s="41">
        <f t="shared" si="185"/>
        <v>4162098.75</v>
      </c>
      <c r="L1464" s="33">
        <v>3592612.79</v>
      </c>
      <c r="M1464" s="40">
        <v>3592612.79</v>
      </c>
      <c r="N1464" s="43">
        <f t="shared" si="182"/>
        <v>165950.826956</v>
      </c>
      <c r="O1464" s="32"/>
      <c r="P1464" s="42">
        <f t="shared" si="183"/>
        <v>1437045.1159999999</v>
      </c>
      <c r="Q1464" s="34"/>
      <c r="R1464" s="34"/>
      <c r="S1464" s="35">
        <v>46021</v>
      </c>
      <c r="T1464" s="42"/>
      <c r="U1464" s="36"/>
      <c r="V1464" s="34"/>
      <c r="W1464" s="37"/>
    </row>
    <row r="1465" spans="1:23" s="29" customFormat="1" ht="30" customHeight="1" x14ac:dyDescent="0.2">
      <c r="A1465" s="24">
        <f t="shared" si="184"/>
        <v>1461</v>
      </c>
      <c r="B1465" s="24" t="s">
        <v>925</v>
      </c>
      <c r="C1465" s="30" t="s">
        <v>1346</v>
      </c>
      <c r="D1465" s="30" t="s">
        <v>1347</v>
      </c>
      <c r="E1465" s="30" t="s">
        <v>1602</v>
      </c>
      <c r="F1465" s="18" t="s">
        <v>1603</v>
      </c>
      <c r="G1465" s="24" t="s">
        <v>25</v>
      </c>
      <c r="H1465" s="25" t="s">
        <v>96</v>
      </c>
      <c r="I1465" s="31">
        <v>26478090</v>
      </c>
      <c r="J1465" s="54">
        <v>17599566.870000001</v>
      </c>
      <c r="K1465" s="33">
        <v>8655210.8900000006</v>
      </c>
      <c r="L1465" s="33">
        <v>8944355.9800000004</v>
      </c>
      <c r="M1465" s="33">
        <v>8944355.9800000004</v>
      </c>
      <c r="N1465" s="32">
        <f t="shared" si="182"/>
        <v>376630.73101799999</v>
      </c>
      <c r="O1465" s="32"/>
      <c r="P1465" s="34"/>
      <c r="Q1465" s="34"/>
      <c r="R1465" s="34"/>
      <c r="S1465" s="35">
        <v>46021</v>
      </c>
      <c r="T1465" s="34"/>
      <c r="U1465" s="36"/>
      <c r="V1465" s="34"/>
      <c r="W1465" s="37"/>
    </row>
    <row r="1466" spans="1:23" s="29" customFormat="1" ht="30" customHeight="1" x14ac:dyDescent="0.2">
      <c r="A1466" s="24">
        <f t="shared" si="184"/>
        <v>1462</v>
      </c>
      <c r="B1466" s="24">
        <v>2024</v>
      </c>
      <c r="C1466" s="30" t="s">
        <v>1346</v>
      </c>
      <c r="D1466" s="30" t="s">
        <v>1347</v>
      </c>
      <c r="E1466" s="30" t="s">
        <v>1604</v>
      </c>
      <c r="F1466" s="18" t="s">
        <v>1605</v>
      </c>
      <c r="G1466" s="24" t="s">
        <v>25</v>
      </c>
      <c r="H1466" s="25" t="s">
        <v>34</v>
      </c>
      <c r="I1466" s="31">
        <v>297996</v>
      </c>
      <c r="J1466" s="42">
        <v>311066</v>
      </c>
      <c r="K1466" s="27">
        <v>311066</v>
      </c>
      <c r="L1466" s="32">
        <f t="shared" si="181"/>
        <v>297996</v>
      </c>
      <c r="M1466" s="32"/>
      <c r="N1466" s="32"/>
      <c r="O1466" s="32"/>
      <c r="P1466" s="34"/>
      <c r="Q1466" s="34"/>
      <c r="R1466" s="34"/>
      <c r="S1466" s="35">
        <v>46021</v>
      </c>
      <c r="T1466" s="34"/>
      <c r="U1466" s="36"/>
      <c r="V1466" s="34"/>
      <c r="W1466" s="37"/>
    </row>
    <row r="1467" spans="1:23" s="29" customFormat="1" ht="30" customHeight="1" x14ac:dyDescent="0.2">
      <c r="A1467" s="24">
        <f t="shared" si="184"/>
        <v>1463</v>
      </c>
      <c r="B1467" s="24">
        <v>2025</v>
      </c>
      <c r="C1467" s="30" t="s">
        <v>1346</v>
      </c>
      <c r="D1467" s="30" t="s">
        <v>1347</v>
      </c>
      <c r="E1467" s="38" t="s">
        <v>1606</v>
      </c>
      <c r="F1467" s="18" t="s">
        <v>1607</v>
      </c>
      <c r="G1467" s="39" t="s">
        <v>25</v>
      </c>
      <c r="H1467" s="18" t="s">
        <v>96</v>
      </c>
      <c r="I1467" s="31">
        <v>5308048.4674391998</v>
      </c>
      <c r="J1467" s="49">
        <v>7622170.9900000002</v>
      </c>
      <c r="K1467" s="41">
        <f t="shared" si="185"/>
        <v>4130963.6700000004</v>
      </c>
      <c r="L1467" s="33">
        <v>3491207.32</v>
      </c>
      <c r="M1467" s="40">
        <v>3491207.32</v>
      </c>
      <c r="N1467" s="43">
        <f t="shared" si="182"/>
        <v>163114.45918599999</v>
      </c>
      <c r="O1467" s="32"/>
      <c r="P1467" s="42">
        <f t="shared" si="183"/>
        <v>1396482.9279999998</v>
      </c>
      <c r="Q1467" s="34"/>
      <c r="R1467" s="34"/>
      <c r="S1467" s="35">
        <v>46021</v>
      </c>
      <c r="T1467" s="42"/>
      <c r="U1467" s="36"/>
      <c r="V1467" s="34"/>
      <c r="W1467" s="37"/>
    </row>
    <row r="1468" spans="1:23" s="29" customFormat="1" ht="30" customHeight="1" x14ac:dyDescent="0.2">
      <c r="A1468" s="24">
        <f t="shared" si="184"/>
        <v>1464</v>
      </c>
      <c r="B1468" s="24">
        <v>2025</v>
      </c>
      <c r="C1468" s="30" t="s">
        <v>1346</v>
      </c>
      <c r="D1468" s="30" t="s">
        <v>1347</v>
      </c>
      <c r="E1468" s="38" t="s">
        <v>1608</v>
      </c>
      <c r="F1468" s="18" t="s">
        <v>1609</v>
      </c>
      <c r="G1468" s="39" t="s">
        <v>25</v>
      </c>
      <c r="H1468" s="18" t="s">
        <v>96</v>
      </c>
      <c r="I1468" s="31">
        <v>5385446.5432367995</v>
      </c>
      <c r="J1468" s="49">
        <v>7615324.5199999996</v>
      </c>
      <c r="K1468" s="41">
        <f t="shared" si="185"/>
        <v>3961343.7999999993</v>
      </c>
      <c r="L1468" s="33">
        <v>3653980.72</v>
      </c>
      <c r="M1468" s="40">
        <v>3653980.72</v>
      </c>
      <c r="N1468" s="43">
        <f t="shared" si="182"/>
        <v>162967.94472799997</v>
      </c>
      <c r="O1468" s="32"/>
      <c r="P1468" s="42">
        <f t="shared" si="183"/>
        <v>1461592.2880000002</v>
      </c>
      <c r="Q1468" s="34"/>
      <c r="R1468" s="34"/>
      <c r="S1468" s="35">
        <v>46021</v>
      </c>
      <c r="T1468" s="42"/>
      <c r="U1468" s="36"/>
      <c r="V1468" s="34"/>
      <c r="W1468" s="37"/>
    </row>
    <row r="1469" spans="1:23" s="29" customFormat="1" ht="30" customHeight="1" x14ac:dyDescent="0.2">
      <c r="A1469" s="24">
        <f t="shared" si="184"/>
        <v>1465</v>
      </c>
      <c r="B1469" s="24">
        <v>2025</v>
      </c>
      <c r="C1469" s="30" t="s">
        <v>1346</v>
      </c>
      <c r="D1469" s="30" t="s">
        <v>1347</v>
      </c>
      <c r="E1469" s="38" t="s">
        <v>1610</v>
      </c>
      <c r="F1469" s="18" t="s">
        <v>1611</v>
      </c>
      <c r="G1469" s="39" t="s">
        <v>25</v>
      </c>
      <c r="H1469" s="18" t="s">
        <v>96</v>
      </c>
      <c r="I1469" s="31">
        <v>5656076.5317671997</v>
      </c>
      <c r="J1469" s="43">
        <v>6241729.3200000003</v>
      </c>
      <c r="K1469" s="44">
        <v>6241729.3200000003</v>
      </c>
      <c r="L1469" s="32">
        <f t="shared" si="181"/>
        <v>5656076.5317671997</v>
      </c>
      <c r="M1469" s="43"/>
      <c r="N1469" s="43">
        <f t="shared" si="182"/>
        <v>133573.00744799999</v>
      </c>
      <c r="O1469" s="32"/>
      <c r="P1469" s="42">
        <f t="shared" si="183"/>
        <v>2262430.6127068801</v>
      </c>
      <c r="Q1469" s="34"/>
      <c r="R1469" s="34"/>
      <c r="S1469" s="35">
        <v>46021</v>
      </c>
      <c r="T1469" s="42"/>
      <c r="U1469" s="36"/>
      <c r="V1469" s="34"/>
      <c r="W1469" s="37"/>
    </row>
    <row r="1470" spans="1:23" s="29" customFormat="1" ht="30" customHeight="1" x14ac:dyDescent="0.2">
      <c r="A1470" s="24">
        <f t="shared" si="184"/>
        <v>1466</v>
      </c>
      <c r="B1470" s="24">
        <v>2025</v>
      </c>
      <c r="C1470" s="30" t="s">
        <v>1346</v>
      </c>
      <c r="D1470" s="30" t="s">
        <v>1347</v>
      </c>
      <c r="E1470" s="38" t="s">
        <v>1612</v>
      </c>
      <c r="F1470" s="18" t="s">
        <v>1613</v>
      </c>
      <c r="G1470" s="39" t="s">
        <v>25</v>
      </c>
      <c r="H1470" s="18" t="s">
        <v>96</v>
      </c>
      <c r="I1470" s="31">
        <v>5670974.8212540001</v>
      </c>
      <c r="J1470" s="49">
        <v>7094029.4500000002</v>
      </c>
      <c r="K1470" s="41">
        <f t="shared" si="185"/>
        <v>3760370.1900000004</v>
      </c>
      <c r="L1470" s="33">
        <v>3333659.26</v>
      </c>
      <c r="M1470" s="40">
        <v>3333659.26</v>
      </c>
      <c r="N1470" s="43">
        <f t="shared" si="182"/>
        <v>151812.23022999999</v>
      </c>
      <c r="O1470" s="32"/>
      <c r="P1470" s="42">
        <f t="shared" si="183"/>
        <v>1333463.7039999999</v>
      </c>
      <c r="Q1470" s="34"/>
      <c r="R1470" s="34"/>
      <c r="S1470" s="35">
        <v>46021</v>
      </c>
      <c r="T1470" s="42"/>
      <c r="U1470" s="36"/>
      <c r="V1470" s="34"/>
      <c r="W1470" s="37"/>
    </row>
    <row r="1471" spans="1:23" s="29" customFormat="1" ht="30" customHeight="1" x14ac:dyDescent="0.2">
      <c r="A1471" s="24">
        <f t="shared" si="184"/>
        <v>1467</v>
      </c>
      <c r="B1471" s="24">
        <v>2024</v>
      </c>
      <c r="C1471" s="30" t="s">
        <v>1346</v>
      </c>
      <c r="D1471" s="30" t="s">
        <v>1347</v>
      </c>
      <c r="E1471" s="30" t="s">
        <v>1614</v>
      </c>
      <c r="F1471" s="18" t="s">
        <v>1615</v>
      </c>
      <c r="G1471" s="24" t="s">
        <v>25</v>
      </c>
      <c r="H1471" s="25" t="s">
        <v>26</v>
      </c>
      <c r="I1471" s="31">
        <v>997681</v>
      </c>
      <c r="J1471" s="47">
        <v>553752.69999999995</v>
      </c>
      <c r="K1471" s="48">
        <v>553752.69999999995</v>
      </c>
      <c r="L1471" s="33"/>
      <c r="M1471" s="33"/>
      <c r="N1471" s="32">
        <f t="shared" si="182"/>
        <v>11850.307779999999</v>
      </c>
      <c r="O1471" s="32"/>
      <c r="P1471" s="34"/>
      <c r="Q1471" s="34"/>
      <c r="R1471" s="34"/>
      <c r="S1471" s="35">
        <v>46021</v>
      </c>
      <c r="T1471" s="34"/>
      <c r="U1471" s="36"/>
      <c r="V1471" s="34"/>
      <c r="W1471" s="37"/>
    </row>
    <row r="1472" spans="1:23" s="29" customFormat="1" ht="30" customHeight="1" x14ac:dyDescent="0.2">
      <c r="A1472" s="24">
        <f t="shared" si="184"/>
        <v>1468</v>
      </c>
      <c r="B1472" s="24">
        <v>2024</v>
      </c>
      <c r="C1472" s="30" t="s">
        <v>1346</v>
      </c>
      <c r="D1472" s="30" t="s">
        <v>1347</v>
      </c>
      <c r="E1472" s="30" t="s">
        <v>1614</v>
      </c>
      <c r="F1472" s="18" t="s">
        <v>1615</v>
      </c>
      <c r="G1472" s="24" t="s">
        <v>25</v>
      </c>
      <c r="H1472" s="25" t="s">
        <v>58</v>
      </c>
      <c r="I1472" s="31">
        <v>2542158</v>
      </c>
      <c r="J1472" s="42">
        <f t="shared" ref="J1472:J1479" si="186">IF(P1472&gt;0,P1472,L1472)</f>
        <v>2542158</v>
      </c>
      <c r="K1472" s="27">
        <f t="shared" si="180"/>
        <v>2542158</v>
      </c>
      <c r="L1472" s="32">
        <f t="shared" si="181"/>
        <v>2542158</v>
      </c>
      <c r="M1472" s="32"/>
      <c r="N1472" s="32">
        <f t="shared" si="182"/>
        <v>54402.181199999999</v>
      </c>
      <c r="O1472" s="32"/>
      <c r="P1472" s="34"/>
      <c r="Q1472" s="34"/>
      <c r="R1472" s="34"/>
      <c r="S1472" s="35">
        <v>46021</v>
      </c>
      <c r="T1472" s="34"/>
      <c r="U1472" s="36"/>
      <c r="V1472" s="34"/>
      <c r="W1472" s="37"/>
    </row>
    <row r="1473" spans="1:23" s="29" customFormat="1" ht="30" customHeight="1" x14ac:dyDescent="0.2">
      <c r="A1473" s="24">
        <f t="shared" si="184"/>
        <v>1469</v>
      </c>
      <c r="B1473" s="24">
        <v>2024</v>
      </c>
      <c r="C1473" s="30" t="s">
        <v>1346</v>
      </c>
      <c r="D1473" s="30" t="s">
        <v>1347</v>
      </c>
      <c r="E1473" s="30" t="s">
        <v>1614</v>
      </c>
      <c r="F1473" s="18" t="s">
        <v>1615</v>
      </c>
      <c r="G1473" s="24" t="s">
        <v>25</v>
      </c>
      <c r="H1473" s="25" t="s">
        <v>96</v>
      </c>
      <c r="I1473" s="31">
        <v>4569876</v>
      </c>
      <c r="J1473" s="42">
        <f t="shared" si="186"/>
        <v>4569876</v>
      </c>
      <c r="K1473" s="27">
        <f t="shared" si="180"/>
        <v>4569876</v>
      </c>
      <c r="L1473" s="32">
        <f t="shared" si="181"/>
        <v>4569876</v>
      </c>
      <c r="M1473" s="32"/>
      <c r="N1473" s="32">
        <f t="shared" si="182"/>
        <v>97795.346399999995</v>
      </c>
      <c r="O1473" s="32"/>
      <c r="P1473" s="34"/>
      <c r="Q1473" s="34"/>
      <c r="R1473" s="34"/>
      <c r="S1473" s="35">
        <v>46021</v>
      </c>
      <c r="T1473" s="34"/>
      <c r="U1473" s="36"/>
      <c r="V1473" s="34"/>
      <c r="W1473" s="37"/>
    </row>
    <row r="1474" spans="1:23" s="29" customFormat="1" ht="30" customHeight="1" x14ac:dyDescent="0.2">
      <c r="A1474" s="24">
        <f t="shared" si="184"/>
        <v>1470</v>
      </c>
      <c r="B1474" s="24">
        <v>2024</v>
      </c>
      <c r="C1474" s="30" t="s">
        <v>1346</v>
      </c>
      <c r="D1474" s="30" t="s">
        <v>1347</v>
      </c>
      <c r="E1474" s="30" t="s">
        <v>1614</v>
      </c>
      <c r="F1474" s="18" t="s">
        <v>1615</v>
      </c>
      <c r="G1474" s="24" t="s">
        <v>25</v>
      </c>
      <c r="H1474" s="25" t="s">
        <v>37</v>
      </c>
      <c r="I1474" s="31">
        <v>6060567</v>
      </c>
      <c r="J1474" s="54">
        <v>3041575.18</v>
      </c>
      <c r="K1474" s="55">
        <v>921499.31</v>
      </c>
      <c r="L1474" s="33">
        <v>2120075.87</v>
      </c>
      <c r="M1474" s="33">
        <v>2120075.87</v>
      </c>
      <c r="N1474" s="32">
        <f t="shared" si="182"/>
        <v>65089.708852000003</v>
      </c>
      <c r="O1474" s="32"/>
      <c r="P1474" s="34"/>
      <c r="Q1474" s="34"/>
      <c r="R1474" s="34"/>
      <c r="S1474" s="35">
        <v>46021</v>
      </c>
      <c r="T1474" s="34"/>
      <c r="U1474" s="36"/>
      <c r="V1474" s="34"/>
      <c r="W1474" s="37"/>
    </row>
    <row r="1475" spans="1:23" s="29" customFormat="1" ht="30" customHeight="1" x14ac:dyDescent="0.2">
      <c r="A1475" s="24">
        <f t="shared" si="184"/>
        <v>1471</v>
      </c>
      <c r="B1475" s="24">
        <v>2024</v>
      </c>
      <c r="C1475" s="30" t="s">
        <v>1346</v>
      </c>
      <c r="D1475" s="30" t="s">
        <v>1347</v>
      </c>
      <c r="E1475" s="30" t="s">
        <v>1614</v>
      </c>
      <c r="F1475" s="18" t="s">
        <v>1615</v>
      </c>
      <c r="G1475" s="24" t="s">
        <v>25</v>
      </c>
      <c r="H1475" s="25" t="s">
        <v>79</v>
      </c>
      <c r="I1475" s="31">
        <v>2417461.4642891996</v>
      </c>
      <c r="J1475" s="47">
        <v>1836697.2</v>
      </c>
      <c r="K1475" s="55">
        <v>690998.39999999991</v>
      </c>
      <c r="L1475" s="33">
        <v>1145698.8</v>
      </c>
      <c r="M1475" s="33">
        <v>1145698.8</v>
      </c>
      <c r="N1475" s="32">
        <f t="shared" si="182"/>
        <v>39305.320079999998</v>
      </c>
      <c r="O1475" s="32"/>
      <c r="P1475" s="34"/>
      <c r="Q1475" s="34"/>
      <c r="R1475" s="34"/>
      <c r="S1475" s="35">
        <v>46021</v>
      </c>
      <c r="T1475" s="34"/>
      <c r="U1475" s="36"/>
      <c r="V1475" s="34"/>
      <c r="W1475" s="37"/>
    </row>
    <row r="1476" spans="1:23" s="29" customFormat="1" ht="30" customHeight="1" x14ac:dyDescent="0.2">
      <c r="A1476" s="24">
        <f t="shared" si="184"/>
        <v>1472</v>
      </c>
      <c r="B1476" s="24">
        <v>2024</v>
      </c>
      <c r="C1476" s="30" t="s">
        <v>1346</v>
      </c>
      <c r="D1476" s="30" t="s">
        <v>1347</v>
      </c>
      <c r="E1476" s="30" t="s">
        <v>1614</v>
      </c>
      <c r="F1476" s="18" t="s">
        <v>1615</v>
      </c>
      <c r="G1476" s="24" t="s">
        <v>25</v>
      </c>
      <c r="H1476" s="25" t="s">
        <v>319</v>
      </c>
      <c r="I1476" s="31">
        <v>261878.54</v>
      </c>
      <c r="J1476" s="42">
        <v>269346</v>
      </c>
      <c r="K1476" s="27">
        <v>269346</v>
      </c>
      <c r="L1476" s="32">
        <f t="shared" si="181"/>
        <v>261878.54</v>
      </c>
      <c r="M1476" s="32"/>
      <c r="N1476" s="32"/>
      <c r="O1476" s="32"/>
      <c r="P1476" s="34"/>
      <c r="Q1476" s="34"/>
      <c r="R1476" s="34"/>
      <c r="S1476" s="35">
        <v>46021</v>
      </c>
      <c r="T1476" s="34"/>
      <c r="U1476" s="36"/>
      <c r="V1476" s="34"/>
      <c r="W1476" s="37"/>
    </row>
    <row r="1477" spans="1:23" s="29" customFormat="1" ht="30" customHeight="1" x14ac:dyDescent="0.2">
      <c r="A1477" s="24">
        <f t="shared" si="184"/>
        <v>1473</v>
      </c>
      <c r="B1477" s="24">
        <v>2024</v>
      </c>
      <c r="C1477" s="30" t="s">
        <v>1346</v>
      </c>
      <c r="D1477" s="30" t="s">
        <v>1347</v>
      </c>
      <c r="E1477" s="30" t="s">
        <v>1614</v>
      </c>
      <c r="F1477" s="18" t="s">
        <v>1615</v>
      </c>
      <c r="G1477" s="24" t="s">
        <v>25</v>
      </c>
      <c r="H1477" s="25" t="s">
        <v>50</v>
      </c>
      <c r="I1477" s="31">
        <v>259077.7</v>
      </c>
      <c r="J1477" s="42">
        <f t="shared" si="186"/>
        <v>259077.7</v>
      </c>
      <c r="K1477" s="27">
        <f t="shared" si="180"/>
        <v>259077.7</v>
      </c>
      <c r="L1477" s="32">
        <f t="shared" si="181"/>
        <v>259077.7</v>
      </c>
      <c r="M1477" s="32"/>
      <c r="N1477" s="32"/>
      <c r="O1477" s="32"/>
      <c r="P1477" s="34"/>
      <c r="Q1477" s="34"/>
      <c r="R1477" s="34"/>
      <c r="S1477" s="35">
        <v>46021</v>
      </c>
      <c r="T1477" s="34"/>
      <c r="U1477" s="36"/>
      <c r="V1477" s="34"/>
      <c r="W1477" s="37"/>
    </row>
    <row r="1478" spans="1:23" s="29" customFormat="1" ht="30" customHeight="1" x14ac:dyDescent="0.2">
      <c r="A1478" s="24">
        <f t="shared" si="184"/>
        <v>1474</v>
      </c>
      <c r="B1478" s="24">
        <v>2024</v>
      </c>
      <c r="C1478" s="30" t="s">
        <v>1346</v>
      </c>
      <c r="D1478" s="30" t="s">
        <v>1347</v>
      </c>
      <c r="E1478" s="30" t="s">
        <v>1614</v>
      </c>
      <c r="F1478" s="18" t="s">
        <v>1615</v>
      </c>
      <c r="G1478" s="24" t="s">
        <v>25</v>
      </c>
      <c r="H1478" s="25" t="s">
        <v>34</v>
      </c>
      <c r="I1478" s="31">
        <v>324897.44</v>
      </c>
      <c r="J1478" s="42">
        <f t="shared" si="186"/>
        <v>324897.44</v>
      </c>
      <c r="K1478" s="27">
        <f t="shared" si="180"/>
        <v>324897.44</v>
      </c>
      <c r="L1478" s="32">
        <f t="shared" si="181"/>
        <v>324897.44</v>
      </c>
      <c r="M1478" s="32"/>
      <c r="N1478" s="32"/>
      <c r="O1478" s="32"/>
      <c r="P1478" s="34"/>
      <c r="Q1478" s="34"/>
      <c r="R1478" s="34"/>
      <c r="S1478" s="35">
        <v>46021</v>
      </c>
      <c r="T1478" s="34"/>
      <c r="U1478" s="36"/>
      <c r="V1478" s="34"/>
      <c r="W1478" s="37"/>
    </row>
    <row r="1479" spans="1:23" s="29" customFormat="1" ht="30" customHeight="1" x14ac:dyDescent="0.2">
      <c r="A1479" s="24">
        <f t="shared" si="184"/>
        <v>1475</v>
      </c>
      <c r="B1479" s="24">
        <v>2024</v>
      </c>
      <c r="C1479" s="30" t="s">
        <v>1346</v>
      </c>
      <c r="D1479" s="30" t="s">
        <v>1347</v>
      </c>
      <c r="E1479" s="30" t="s">
        <v>1614</v>
      </c>
      <c r="F1479" s="18" t="s">
        <v>1615</v>
      </c>
      <c r="G1479" s="24" t="s">
        <v>25</v>
      </c>
      <c r="H1479" s="25" t="s">
        <v>31</v>
      </c>
      <c r="I1479" s="31">
        <v>861258.3</v>
      </c>
      <c r="J1479" s="42">
        <f t="shared" si="186"/>
        <v>861258.3</v>
      </c>
      <c r="K1479" s="27">
        <f>IF(P1479&gt;0,P1479,L1479)</f>
        <v>861258.3</v>
      </c>
      <c r="L1479" s="32">
        <f t="shared" si="181"/>
        <v>861258.3</v>
      </c>
      <c r="M1479" s="32"/>
      <c r="N1479" s="32"/>
      <c r="O1479" s="32"/>
      <c r="P1479" s="34"/>
      <c r="Q1479" s="34"/>
      <c r="R1479" s="34"/>
      <c r="S1479" s="35">
        <v>46021</v>
      </c>
      <c r="T1479" s="34"/>
      <c r="U1479" s="36"/>
      <c r="V1479" s="34"/>
      <c r="W1479" s="37"/>
    </row>
    <row r="1480" spans="1:23" s="29" customFormat="1" ht="30" customHeight="1" x14ac:dyDescent="0.2">
      <c r="A1480" s="24">
        <f t="shared" si="184"/>
        <v>1476</v>
      </c>
      <c r="B1480" s="24">
        <v>2024</v>
      </c>
      <c r="C1480" s="30" t="s">
        <v>1346</v>
      </c>
      <c r="D1480" s="30" t="s">
        <v>1347</v>
      </c>
      <c r="E1480" s="30" t="s">
        <v>1616</v>
      </c>
      <c r="F1480" s="18" t="s">
        <v>1617</v>
      </c>
      <c r="G1480" s="24" t="s">
        <v>25</v>
      </c>
      <c r="H1480" s="25" t="s">
        <v>319</v>
      </c>
      <c r="I1480" s="31">
        <v>208884.61</v>
      </c>
      <c r="J1480" s="42">
        <v>316932</v>
      </c>
      <c r="K1480" s="27">
        <v>316932</v>
      </c>
      <c r="L1480" s="32">
        <f t="shared" si="181"/>
        <v>208884.61</v>
      </c>
      <c r="M1480" s="32"/>
      <c r="N1480" s="32"/>
      <c r="O1480" s="32"/>
      <c r="P1480" s="34"/>
      <c r="Q1480" s="34"/>
      <c r="R1480" s="34"/>
      <c r="S1480" s="35">
        <v>46021</v>
      </c>
      <c r="T1480" s="34"/>
      <c r="U1480" s="36"/>
      <c r="V1480" s="34"/>
      <c r="W1480" s="37"/>
    </row>
    <row r="1481" spans="1:23" s="29" customFormat="1" ht="30" customHeight="1" x14ac:dyDescent="0.2">
      <c r="A1481" s="24">
        <f t="shared" si="184"/>
        <v>1477</v>
      </c>
      <c r="B1481" s="24">
        <v>2024</v>
      </c>
      <c r="C1481" s="30" t="s">
        <v>1346</v>
      </c>
      <c r="D1481" s="30" t="s">
        <v>1347</v>
      </c>
      <c r="E1481" s="30" t="s">
        <v>1616</v>
      </c>
      <c r="F1481" s="18" t="s">
        <v>1617</v>
      </c>
      <c r="G1481" s="24" t="s">
        <v>25</v>
      </c>
      <c r="H1481" s="25" t="s">
        <v>50</v>
      </c>
      <c r="I1481" s="31">
        <v>206650.55</v>
      </c>
      <c r="J1481" s="42">
        <v>266188</v>
      </c>
      <c r="K1481" s="27">
        <v>266188</v>
      </c>
      <c r="L1481" s="32">
        <f t="shared" si="181"/>
        <v>206650.55</v>
      </c>
      <c r="M1481" s="32"/>
      <c r="N1481" s="32"/>
      <c r="O1481" s="32"/>
      <c r="P1481" s="34"/>
      <c r="Q1481" s="34"/>
      <c r="R1481" s="34"/>
      <c r="S1481" s="35">
        <v>46021</v>
      </c>
      <c r="T1481" s="34"/>
      <c r="U1481" s="36"/>
      <c r="V1481" s="34"/>
      <c r="W1481" s="37"/>
    </row>
    <row r="1482" spans="1:23" s="29" customFormat="1" ht="30" customHeight="1" x14ac:dyDescent="0.2">
      <c r="A1482" s="24">
        <f t="shared" si="184"/>
        <v>1478</v>
      </c>
      <c r="B1482" s="24">
        <v>2024</v>
      </c>
      <c r="C1482" s="30" t="s">
        <v>1346</v>
      </c>
      <c r="D1482" s="30" t="s">
        <v>1347</v>
      </c>
      <c r="E1482" s="30" t="s">
        <v>1616</v>
      </c>
      <c r="F1482" s="18" t="s">
        <v>1617</v>
      </c>
      <c r="G1482" s="24" t="s">
        <v>25</v>
      </c>
      <c r="H1482" s="25" t="s">
        <v>70</v>
      </c>
      <c r="I1482" s="31">
        <v>197714.31</v>
      </c>
      <c r="J1482" s="42">
        <v>253820</v>
      </c>
      <c r="K1482" s="27">
        <v>253820</v>
      </c>
      <c r="L1482" s="32">
        <f t="shared" si="181"/>
        <v>197714.31</v>
      </c>
      <c r="M1482" s="32"/>
      <c r="N1482" s="32"/>
      <c r="O1482" s="32"/>
      <c r="P1482" s="34"/>
      <c r="Q1482" s="34"/>
      <c r="R1482" s="34"/>
      <c r="S1482" s="35">
        <v>46021</v>
      </c>
      <c r="T1482" s="34"/>
      <c r="U1482" s="36"/>
      <c r="V1482" s="34"/>
      <c r="W1482" s="37"/>
    </row>
    <row r="1483" spans="1:23" s="29" customFormat="1" ht="30" customHeight="1" x14ac:dyDescent="0.2">
      <c r="A1483" s="24">
        <f t="shared" si="184"/>
        <v>1479</v>
      </c>
      <c r="B1483" s="24">
        <v>2024</v>
      </c>
      <c r="C1483" s="30" t="s">
        <v>1346</v>
      </c>
      <c r="D1483" s="30" t="s">
        <v>1347</v>
      </c>
      <c r="E1483" s="30" t="s">
        <v>1616</v>
      </c>
      <c r="F1483" s="18" t="s">
        <v>1617</v>
      </c>
      <c r="G1483" s="24" t="s">
        <v>25</v>
      </c>
      <c r="H1483" s="25" t="s">
        <v>129</v>
      </c>
      <c r="I1483" s="31">
        <v>197714.31</v>
      </c>
      <c r="J1483" s="42">
        <v>253820</v>
      </c>
      <c r="K1483" s="27">
        <v>253820</v>
      </c>
      <c r="L1483" s="32">
        <f t="shared" si="181"/>
        <v>197714.31</v>
      </c>
      <c r="M1483" s="32"/>
      <c r="N1483" s="32"/>
      <c r="O1483" s="32"/>
      <c r="P1483" s="34"/>
      <c r="Q1483" s="34"/>
      <c r="R1483" s="34"/>
      <c r="S1483" s="35">
        <v>46021</v>
      </c>
      <c r="T1483" s="34"/>
      <c r="U1483" s="36"/>
      <c r="V1483" s="34"/>
      <c r="W1483" s="37"/>
    </row>
    <row r="1484" spans="1:23" s="29" customFormat="1" ht="30" customHeight="1" x14ac:dyDescent="0.2">
      <c r="A1484" s="24">
        <f t="shared" si="184"/>
        <v>1480</v>
      </c>
      <c r="B1484" s="24">
        <v>2024</v>
      </c>
      <c r="C1484" s="30" t="s">
        <v>1346</v>
      </c>
      <c r="D1484" s="30" t="s">
        <v>1347</v>
      </c>
      <c r="E1484" s="30" t="s">
        <v>1616</v>
      </c>
      <c r="F1484" s="18" t="s">
        <v>1617</v>
      </c>
      <c r="G1484" s="24" t="s">
        <v>25</v>
      </c>
      <c r="H1484" s="25" t="s">
        <v>31</v>
      </c>
      <c r="I1484" s="31">
        <v>686973.45</v>
      </c>
      <c r="J1484" s="42">
        <v>883568</v>
      </c>
      <c r="K1484" s="27">
        <v>883568</v>
      </c>
      <c r="L1484" s="32">
        <f t="shared" si="181"/>
        <v>686973.45</v>
      </c>
      <c r="M1484" s="32"/>
      <c r="N1484" s="32"/>
      <c r="O1484" s="32"/>
      <c r="P1484" s="34"/>
      <c r="Q1484" s="34"/>
      <c r="R1484" s="34"/>
      <c r="S1484" s="35">
        <v>46021</v>
      </c>
      <c r="T1484" s="34"/>
      <c r="U1484" s="36"/>
      <c r="V1484" s="34"/>
      <c r="W1484" s="37"/>
    </row>
    <row r="1485" spans="1:23" s="29" customFormat="1" ht="30" customHeight="1" x14ac:dyDescent="0.2">
      <c r="A1485" s="24">
        <f t="shared" si="184"/>
        <v>1481</v>
      </c>
      <c r="B1485" s="24">
        <v>2024</v>
      </c>
      <c r="C1485" s="30" t="s">
        <v>1346</v>
      </c>
      <c r="D1485" s="30" t="s">
        <v>1347</v>
      </c>
      <c r="E1485" s="30" t="s">
        <v>1616</v>
      </c>
      <c r="F1485" s="18" t="s">
        <v>1617</v>
      </c>
      <c r="G1485" s="24" t="s">
        <v>25</v>
      </c>
      <c r="H1485" s="25" t="s">
        <v>264</v>
      </c>
      <c r="I1485" s="31">
        <v>262502.05</v>
      </c>
      <c r="J1485" s="42">
        <v>337512</v>
      </c>
      <c r="K1485" s="27">
        <v>337512</v>
      </c>
      <c r="L1485" s="32">
        <f t="shared" si="181"/>
        <v>262502.05</v>
      </c>
      <c r="M1485" s="32"/>
      <c r="N1485" s="32"/>
      <c r="O1485" s="32"/>
      <c r="P1485" s="34"/>
      <c r="Q1485" s="34"/>
      <c r="R1485" s="34"/>
      <c r="S1485" s="35">
        <v>46021</v>
      </c>
      <c r="T1485" s="34"/>
      <c r="U1485" s="36"/>
      <c r="V1485" s="34"/>
      <c r="W1485" s="37"/>
    </row>
    <row r="1486" spans="1:23" s="29" customFormat="1" ht="30" customHeight="1" x14ac:dyDescent="0.2">
      <c r="A1486" s="24">
        <f t="shared" si="184"/>
        <v>1482</v>
      </c>
      <c r="B1486" s="24">
        <v>2024</v>
      </c>
      <c r="C1486" s="30" t="s">
        <v>1346</v>
      </c>
      <c r="D1486" s="30" t="s">
        <v>1347</v>
      </c>
      <c r="E1486" s="30" t="s">
        <v>1618</v>
      </c>
      <c r="F1486" s="18" t="s">
        <v>1619</v>
      </c>
      <c r="G1486" s="24" t="s">
        <v>25</v>
      </c>
      <c r="H1486" s="25" t="s">
        <v>70</v>
      </c>
      <c r="I1486" s="31">
        <v>428944</v>
      </c>
      <c r="J1486" s="42">
        <v>451182</v>
      </c>
      <c r="K1486" s="27">
        <v>451182</v>
      </c>
      <c r="L1486" s="32">
        <f t="shared" si="181"/>
        <v>428944</v>
      </c>
      <c r="M1486" s="32"/>
      <c r="N1486" s="32"/>
      <c r="O1486" s="32"/>
      <c r="P1486" s="34"/>
      <c r="Q1486" s="34"/>
      <c r="R1486" s="34"/>
      <c r="S1486" s="35">
        <v>46021</v>
      </c>
      <c r="T1486" s="34"/>
      <c r="U1486" s="36"/>
      <c r="V1486" s="34"/>
      <c r="W1486" s="37"/>
    </row>
    <row r="1487" spans="1:23" s="29" customFormat="1" ht="30" customHeight="1" x14ac:dyDescent="0.2">
      <c r="A1487" s="24">
        <f t="shared" si="184"/>
        <v>1483</v>
      </c>
      <c r="B1487" s="24">
        <v>2025</v>
      </c>
      <c r="C1487" s="30" t="s">
        <v>1346</v>
      </c>
      <c r="D1487" s="30" t="s">
        <v>1347</v>
      </c>
      <c r="E1487" s="38" t="s">
        <v>1620</v>
      </c>
      <c r="F1487" s="18" t="s">
        <v>1621</v>
      </c>
      <c r="G1487" s="39" t="s">
        <v>25</v>
      </c>
      <c r="H1487" s="18" t="s">
        <v>26</v>
      </c>
      <c r="I1487" s="31">
        <v>3566471.6778021194</v>
      </c>
      <c r="J1487" s="43">
        <v>3935758.42</v>
      </c>
      <c r="K1487" s="44">
        <v>3935758.42</v>
      </c>
      <c r="L1487" s="32">
        <f t="shared" si="181"/>
        <v>3566471.6778021194</v>
      </c>
      <c r="M1487" s="43"/>
      <c r="N1487" s="43">
        <f t="shared" si="182"/>
        <v>84225.230187999987</v>
      </c>
      <c r="O1487" s="32"/>
      <c r="P1487" s="42">
        <f t="shared" ref="P1487:P1542" si="187">L1487/2.5</f>
        <v>1426588.6711208478</v>
      </c>
      <c r="Q1487" s="34"/>
      <c r="R1487" s="34"/>
      <c r="S1487" s="35">
        <v>46021</v>
      </c>
      <c r="T1487" s="42"/>
      <c r="U1487" s="36"/>
      <c r="V1487" s="34"/>
      <c r="W1487" s="37"/>
    </row>
    <row r="1488" spans="1:23" s="29" customFormat="1" ht="30" customHeight="1" x14ac:dyDescent="0.2">
      <c r="A1488" s="24">
        <f t="shared" si="184"/>
        <v>1484</v>
      </c>
      <c r="B1488" s="24">
        <v>2024</v>
      </c>
      <c r="C1488" s="30" t="s">
        <v>1346</v>
      </c>
      <c r="D1488" s="30" t="s">
        <v>1347</v>
      </c>
      <c r="E1488" s="30" t="s">
        <v>1622</v>
      </c>
      <c r="F1488" s="18" t="s">
        <v>1623</v>
      </c>
      <c r="G1488" s="24" t="s">
        <v>25</v>
      </c>
      <c r="H1488" s="25" t="s">
        <v>26</v>
      </c>
      <c r="I1488" s="31">
        <v>997681</v>
      </c>
      <c r="J1488" s="47">
        <v>496837.36</v>
      </c>
      <c r="K1488" s="48">
        <v>496837.36</v>
      </c>
      <c r="L1488" s="33"/>
      <c r="M1488" s="33"/>
      <c r="N1488" s="32">
        <f t="shared" si="182"/>
        <v>10632.319503999999</v>
      </c>
      <c r="O1488" s="32"/>
      <c r="P1488" s="34"/>
      <c r="Q1488" s="34"/>
      <c r="R1488" s="34"/>
      <c r="S1488" s="35">
        <v>46021</v>
      </c>
      <c r="T1488" s="34"/>
      <c r="U1488" s="36"/>
      <c r="V1488" s="34"/>
      <c r="W1488" s="37"/>
    </row>
    <row r="1489" spans="1:23" s="29" customFormat="1" ht="30" customHeight="1" x14ac:dyDescent="0.2">
      <c r="A1489" s="24">
        <f t="shared" si="184"/>
        <v>1485</v>
      </c>
      <c r="B1489" s="24">
        <v>2024</v>
      </c>
      <c r="C1489" s="30" t="s">
        <v>1346</v>
      </c>
      <c r="D1489" s="30" t="s">
        <v>1347</v>
      </c>
      <c r="E1489" s="30" t="s">
        <v>1622</v>
      </c>
      <c r="F1489" s="18" t="s">
        <v>1623</v>
      </c>
      <c r="G1489" s="24" t="s">
        <v>25</v>
      </c>
      <c r="H1489" s="25" t="s">
        <v>58</v>
      </c>
      <c r="I1489" s="31">
        <v>2542158</v>
      </c>
      <c r="J1489" s="47">
        <v>1441369.3</v>
      </c>
      <c r="K1489" s="48">
        <v>1441369.3</v>
      </c>
      <c r="L1489" s="33"/>
      <c r="M1489" s="33"/>
      <c r="N1489" s="32">
        <f t="shared" si="182"/>
        <v>30845.303019999999</v>
      </c>
      <c r="O1489" s="32"/>
      <c r="P1489" s="34"/>
      <c r="Q1489" s="34"/>
      <c r="R1489" s="34"/>
      <c r="S1489" s="35">
        <v>46021</v>
      </c>
      <c r="T1489" s="34"/>
      <c r="U1489" s="36"/>
      <c r="V1489" s="34"/>
      <c r="W1489" s="37"/>
    </row>
    <row r="1490" spans="1:23" s="29" customFormat="1" ht="30" customHeight="1" x14ac:dyDescent="0.2">
      <c r="A1490" s="24">
        <f t="shared" si="184"/>
        <v>1486</v>
      </c>
      <c r="B1490" s="24">
        <v>2024</v>
      </c>
      <c r="C1490" s="30" t="s">
        <v>1346</v>
      </c>
      <c r="D1490" s="30" t="s">
        <v>1347</v>
      </c>
      <c r="E1490" s="30" t="s">
        <v>1622</v>
      </c>
      <c r="F1490" s="18" t="s">
        <v>1623</v>
      </c>
      <c r="G1490" s="24" t="s">
        <v>25</v>
      </c>
      <c r="H1490" s="25" t="s">
        <v>45</v>
      </c>
      <c r="I1490" s="31">
        <v>513300</v>
      </c>
      <c r="J1490" s="47">
        <v>161460.04999999999</v>
      </c>
      <c r="K1490" s="48">
        <v>161460.04999999999</v>
      </c>
      <c r="L1490" s="33"/>
      <c r="M1490" s="33"/>
      <c r="N1490" s="32">
        <f t="shared" si="182"/>
        <v>3455.2450699999995</v>
      </c>
      <c r="O1490" s="32"/>
      <c r="P1490" s="34"/>
      <c r="Q1490" s="34"/>
      <c r="R1490" s="34"/>
      <c r="S1490" s="35">
        <v>46021</v>
      </c>
      <c r="T1490" s="34"/>
      <c r="U1490" s="36"/>
      <c r="V1490" s="34"/>
      <c r="W1490" s="37"/>
    </row>
    <row r="1491" spans="1:23" s="29" customFormat="1" ht="30" customHeight="1" x14ac:dyDescent="0.2">
      <c r="A1491" s="24">
        <f t="shared" si="184"/>
        <v>1487</v>
      </c>
      <c r="B1491" s="24">
        <v>2024</v>
      </c>
      <c r="C1491" s="30" t="s">
        <v>1346</v>
      </c>
      <c r="D1491" s="30" t="s">
        <v>1347</v>
      </c>
      <c r="E1491" s="30" t="s">
        <v>1622</v>
      </c>
      <c r="F1491" s="18" t="s">
        <v>1623</v>
      </c>
      <c r="G1491" s="24" t="s">
        <v>25</v>
      </c>
      <c r="H1491" s="25" t="s">
        <v>47</v>
      </c>
      <c r="I1491" s="31">
        <v>575600</v>
      </c>
      <c r="J1491" s="47">
        <v>138089.5</v>
      </c>
      <c r="K1491" s="48">
        <v>138089.5</v>
      </c>
      <c r="L1491" s="33"/>
      <c r="M1491" s="33"/>
      <c r="N1491" s="32">
        <f t="shared" si="182"/>
        <v>2955.1152999999999</v>
      </c>
      <c r="O1491" s="32"/>
      <c r="P1491" s="34"/>
      <c r="Q1491" s="34"/>
      <c r="R1491" s="34"/>
      <c r="S1491" s="35">
        <v>46021</v>
      </c>
      <c r="T1491" s="34"/>
      <c r="U1491" s="36"/>
      <c r="V1491" s="34"/>
      <c r="W1491" s="37"/>
    </row>
    <row r="1492" spans="1:23" s="29" customFormat="1" ht="30" customHeight="1" x14ac:dyDescent="0.2">
      <c r="A1492" s="24">
        <f t="shared" si="184"/>
        <v>1488</v>
      </c>
      <c r="B1492" s="24">
        <v>2024</v>
      </c>
      <c r="C1492" s="30" t="s">
        <v>1346</v>
      </c>
      <c r="D1492" s="30" t="s">
        <v>1347</v>
      </c>
      <c r="E1492" s="30" t="s">
        <v>1622</v>
      </c>
      <c r="F1492" s="18" t="s">
        <v>1623</v>
      </c>
      <c r="G1492" s="24" t="s">
        <v>25</v>
      </c>
      <c r="H1492" s="25" t="s">
        <v>96</v>
      </c>
      <c r="I1492" s="31">
        <v>5743560</v>
      </c>
      <c r="J1492" s="47">
        <v>5067666</v>
      </c>
      <c r="K1492" s="55">
        <v>2542833</v>
      </c>
      <c r="L1492" s="33">
        <v>2524833</v>
      </c>
      <c r="M1492" s="33">
        <v>2524833</v>
      </c>
      <c r="N1492" s="32">
        <f t="shared" si="182"/>
        <v>108448.0524</v>
      </c>
      <c r="O1492" s="32"/>
      <c r="P1492" s="34"/>
      <c r="Q1492" s="34"/>
      <c r="R1492" s="34"/>
      <c r="S1492" s="35">
        <v>46021</v>
      </c>
      <c r="T1492" s="34"/>
      <c r="U1492" s="36"/>
      <c r="V1492" s="34"/>
    </row>
    <row r="1493" spans="1:23" s="29" customFormat="1" ht="30" customHeight="1" x14ac:dyDescent="0.2">
      <c r="A1493" s="24">
        <f t="shared" si="184"/>
        <v>1489</v>
      </c>
      <c r="B1493" s="24">
        <v>2024</v>
      </c>
      <c r="C1493" s="30" t="s">
        <v>1346</v>
      </c>
      <c r="D1493" s="30" t="s">
        <v>1347</v>
      </c>
      <c r="E1493" s="30" t="s">
        <v>1622</v>
      </c>
      <c r="F1493" s="18" t="s">
        <v>1623</v>
      </c>
      <c r="G1493" s="24" t="s">
        <v>25</v>
      </c>
      <c r="H1493" s="25" t="s">
        <v>37</v>
      </c>
      <c r="I1493" s="31">
        <v>6983173</v>
      </c>
      <c r="J1493" s="54">
        <v>3953714.65</v>
      </c>
      <c r="K1493" s="55">
        <v>1162150.04</v>
      </c>
      <c r="L1493" s="33">
        <v>2791564.61</v>
      </c>
      <c r="M1493" s="33">
        <v>2791564.61</v>
      </c>
      <c r="N1493" s="32">
        <f t="shared" si="182"/>
        <v>84609.49351</v>
      </c>
      <c r="O1493" s="32"/>
      <c r="P1493" s="34"/>
      <c r="Q1493" s="34"/>
      <c r="R1493" s="34"/>
      <c r="S1493" s="35">
        <v>46021</v>
      </c>
      <c r="T1493" s="34"/>
      <c r="U1493" s="36"/>
      <c r="V1493" s="34"/>
      <c r="W1493" s="37"/>
    </row>
    <row r="1494" spans="1:23" s="29" customFormat="1" ht="30" customHeight="1" x14ac:dyDescent="0.2">
      <c r="A1494" s="24">
        <f t="shared" si="184"/>
        <v>1490</v>
      </c>
      <c r="B1494" s="24">
        <v>2024</v>
      </c>
      <c r="C1494" s="30" t="s">
        <v>1346</v>
      </c>
      <c r="D1494" s="30" t="s">
        <v>1347</v>
      </c>
      <c r="E1494" s="30" t="s">
        <v>1622</v>
      </c>
      <c r="F1494" s="18" t="s">
        <v>1623</v>
      </c>
      <c r="G1494" s="24" t="s">
        <v>25</v>
      </c>
      <c r="H1494" s="25" t="s">
        <v>79</v>
      </c>
      <c r="I1494" s="31">
        <v>6216842</v>
      </c>
      <c r="J1494" s="54">
        <v>2080212.22</v>
      </c>
      <c r="K1494" s="55">
        <v>807892.79</v>
      </c>
      <c r="L1494" s="33">
        <v>1272319.43</v>
      </c>
      <c r="M1494" s="33">
        <v>1272319.43</v>
      </c>
      <c r="N1494" s="32">
        <f t="shared" si="182"/>
        <v>44516.541507999995</v>
      </c>
      <c r="O1494" s="32"/>
      <c r="P1494" s="34"/>
      <c r="Q1494" s="34"/>
      <c r="R1494" s="34"/>
      <c r="S1494" s="35">
        <v>46021</v>
      </c>
      <c r="T1494" s="34"/>
      <c r="U1494" s="36"/>
      <c r="V1494" s="34"/>
      <c r="W1494" s="37"/>
    </row>
    <row r="1495" spans="1:23" s="29" customFormat="1" ht="30" customHeight="1" x14ac:dyDescent="0.2">
      <c r="A1495" s="24">
        <f t="shared" si="184"/>
        <v>1491</v>
      </c>
      <c r="B1495" s="24">
        <v>2024</v>
      </c>
      <c r="C1495" s="30" t="s">
        <v>1346</v>
      </c>
      <c r="D1495" s="30" t="s">
        <v>1347</v>
      </c>
      <c r="E1495" s="30" t="s">
        <v>1622</v>
      </c>
      <c r="F1495" s="18" t="s">
        <v>1623</v>
      </c>
      <c r="G1495" s="24" t="s">
        <v>25</v>
      </c>
      <c r="H1495" s="25" t="s">
        <v>319</v>
      </c>
      <c r="I1495" s="31">
        <v>178267</v>
      </c>
      <c r="J1495" s="42">
        <v>315280</v>
      </c>
      <c r="K1495" s="27">
        <v>315280</v>
      </c>
      <c r="L1495" s="32">
        <f t="shared" ref="L1495:L1558" si="188">I1495</f>
        <v>178267</v>
      </c>
      <c r="M1495" s="32"/>
      <c r="N1495" s="32"/>
      <c r="O1495" s="32"/>
      <c r="P1495" s="34"/>
      <c r="Q1495" s="34"/>
      <c r="R1495" s="34"/>
      <c r="S1495" s="35">
        <v>46021</v>
      </c>
      <c r="T1495" s="34"/>
      <c r="U1495" s="36"/>
      <c r="V1495" s="34"/>
      <c r="W1495" s="37"/>
    </row>
    <row r="1496" spans="1:23" s="29" customFormat="1" ht="30" customHeight="1" x14ac:dyDescent="0.2">
      <c r="A1496" s="24">
        <f t="shared" si="184"/>
        <v>1492</v>
      </c>
      <c r="B1496" s="24">
        <v>2024</v>
      </c>
      <c r="C1496" s="30" t="s">
        <v>1346</v>
      </c>
      <c r="D1496" s="30" t="s">
        <v>1347</v>
      </c>
      <c r="E1496" s="30" t="s">
        <v>1622</v>
      </c>
      <c r="F1496" s="18" t="s">
        <v>1623</v>
      </c>
      <c r="G1496" s="24" t="s">
        <v>25</v>
      </c>
      <c r="H1496" s="25" t="s">
        <v>50</v>
      </c>
      <c r="I1496" s="31">
        <v>174261</v>
      </c>
      <c r="J1496" s="42">
        <v>256165</v>
      </c>
      <c r="K1496" s="27">
        <v>256165</v>
      </c>
      <c r="L1496" s="32">
        <f t="shared" si="188"/>
        <v>174261</v>
      </c>
      <c r="M1496" s="32"/>
      <c r="N1496" s="32"/>
      <c r="O1496" s="32"/>
      <c r="P1496" s="34"/>
      <c r="Q1496" s="34"/>
      <c r="R1496" s="34"/>
      <c r="S1496" s="35">
        <v>46021</v>
      </c>
      <c r="T1496" s="34"/>
      <c r="U1496" s="36"/>
      <c r="V1496" s="34"/>
      <c r="W1496" s="37"/>
    </row>
    <row r="1497" spans="1:23" s="29" customFormat="1" ht="30" customHeight="1" x14ac:dyDescent="0.2">
      <c r="A1497" s="24">
        <f t="shared" si="184"/>
        <v>1493</v>
      </c>
      <c r="B1497" s="24">
        <v>2024</v>
      </c>
      <c r="C1497" s="30" t="s">
        <v>1346</v>
      </c>
      <c r="D1497" s="30" t="s">
        <v>1347</v>
      </c>
      <c r="E1497" s="30" t="s">
        <v>1622</v>
      </c>
      <c r="F1497" s="18" t="s">
        <v>1623</v>
      </c>
      <c r="G1497" s="24" t="s">
        <v>25</v>
      </c>
      <c r="H1497" s="25" t="s">
        <v>70</v>
      </c>
      <c r="I1497" s="31">
        <v>166249</v>
      </c>
      <c r="J1497" s="42">
        <v>244905</v>
      </c>
      <c r="K1497" s="27">
        <v>244905</v>
      </c>
      <c r="L1497" s="32">
        <f t="shared" si="188"/>
        <v>166249</v>
      </c>
      <c r="M1497" s="32"/>
      <c r="N1497" s="32"/>
      <c r="O1497" s="32"/>
      <c r="P1497" s="34"/>
      <c r="Q1497" s="34"/>
      <c r="R1497" s="34"/>
      <c r="S1497" s="35">
        <v>46021</v>
      </c>
      <c r="T1497" s="34"/>
      <c r="U1497" s="36"/>
      <c r="V1497" s="34"/>
      <c r="W1497" s="37"/>
    </row>
    <row r="1498" spans="1:23" s="29" customFormat="1" ht="30" customHeight="1" x14ac:dyDescent="0.2">
      <c r="A1498" s="24">
        <f t="shared" si="184"/>
        <v>1494</v>
      </c>
      <c r="B1498" s="24">
        <v>2024</v>
      </c>
      <c r="C1498" s="30" t="s">
        <v>1346</v>
      </c>
      <c r="D1498" s="30" t="s">
        <v>1347</v>
      </c>
      <c r="E1498" s="30" t="s">
        <v>1622</v>
      </c>
      <c r="F1498" s="18" t="s">
        <v>1623</v>
      </c>
      <c r="G1498" s="24" t="s">
        <v>25</v>
      </c>
      <c r="H1498" s="25" t="s">
        <v>129</v>
      </c>
      <c r="I1498" s="31">
        <v>166249</v>
      </c>
      <c r="J1498" s="42">
        <v>244905</v>
      </c>
      <c r="K1498" s="27">
        <v>244905</v>
      </c>
      <c r="L1498" s="32">
        <f t="shared" si="188"/>
        <v>166249</v>
      </c>
      <c r="M1498" s="32"/>
      <c r="N1498" s="32"/>
      <c r="O1498" s="32"/>
      <c r="P1498" s="34"/>
      <c r="Q1498" s="34"/>
      <c r="R1498" s="34"/>
      <c r="S1498" s="35">
        <v>46021</v>
      </c>
      <c r="T1498" s="34"/>
      <c r="U1498" s="36"/>
      <c r="V1498" s="34"/>
      <c r="W1498" s="37"/>
    </row>
    <row r="1499" spans="1:23" s="29" customFormat="1" ht="30" customHeight="1" x14ac:dyDescent="0.2">
      <c r="A1499" s="24">
        <f t="shared" si="184"/>
        <v>1495</v>
      </c>
      <c r="B1499" s="24">
        <v>2024</v>
      </c>
      <c r="C1499" s="30" t="s">
        <v>1346</v>
      </c>
      <c r="D1499" s="30" t="s">
        <v>1347</v>
      </c>
      <c r="E1499" s="30" t="s">
        <v>1622</v>
      </c>
      <c r="F1499" s="18" t="s">
        <v>1623</v>
      </c>
      <c r="G1499" s="24" t="s">
        <v>25</v>
      </c>
      <c r="H1499" s="25" t="s">
        <v>31</v>
      </c>
      <c r="I1499" s="31">
        <v>608912</v>
      </c>
      <c r="J1499" s="42">
        <v>895170</v>
      </c>
      <c r="K1499" s="27">
        <v>895170</v>
      </c>
      <c r="L1499" s="32">
        <f t="shared" si="188"/>
        <v>608912</v>
      </c>
      <c r="M1499" s="32"/>
      <c r="N1499" s="32"/>
      <c r="O1499" s="32"/>
      <c r="P1499" s="34"/>
      <c r="Q1499" s="34"/>
      <c r="R1499" s="34"/>
      <c r="S1499" s="35">
        <v>46021</v>
      </c>
      <c r="T1499" s="34"/>
      <c r="U1499" s="36"/>
      <c r="V1499" s="34"/>
      <c r="W1499" s="37"/>
    </row>
    <row r="1500" spans="1:23" s="29" customFormat="1" ht="30" customHeight="1" x14ac:dyDescent="0.2">
      <c r="A1500" s="24">
        <f t="shared" si="184"/>
        <v>1496</v>
      </c>
      <c r="B1500" s="24">
        <v>2024</v>
      </c>
      <c r="C1500" s="30" t="s">
        <v>1346</v>
      </c>
      <c r="D1500" s="30" t="s">
        <v>1347</v>
      </c>
      <c r="E1500" s="30" t="s">
        <v>1622</v>
      </c>
      <c r="F1500" s="18" t="s">
        <v>1623</v>
      </c>
      <c r="G1500" s="24" t="s">
        <v>968</v>
      </c>
      <c r="H1500" s="25" t="s">
        <v>1624</v>
      </c>
      <c r="I1500" s="31"/>
      <c r="J1500" s="54">
        <v>134951.1</v>
      </c>
      <c r="K1500" s="77">
        <v>134951.1</v>
      </c>
      <c r="L1500" s="32"/>
      <c r="M1500" s="32"/>
      <c r="N1500" s="43">
        <f t="shared" si="182"/>
        <v>2887.95354</v>
      </c>
      <c r="O1500" s="32"/>
      <c r="P1500" s="34"/>
      <c r="Q1500" s="34"/>
      <c r="R1500" s="34"/>
      <c r="S1500" s="35">
        <v>46021</v>
      </c>
      <c r="T1500" s="34"/>
      <c r="U1500" s="36"/>
      <c r="V1500" s="34"/>
      <c r="W1500" s="37"/>
    </row>
    <row r="1501" spans="1:23" s="29" customFormat="1" ht="30" customHeight="1" x14ac:dyDescent="0.2">
      <c r="A1501" s="24">
        <f t="shared" si="184"/>
        <v>1497</v>
      </c>
      <c r="B1501" s="24">
        <v>2024</v>
      </c>
      <c r="C1501" s="30" t="s">
        <v>1346</v>
      </c>
      <c r="D1501" s="30" t="s">
        <v>1347</v>
      </c>
      <c r="E1501" s="30" t="s">
        <v>1622</v>
      </c>
      <c r="F1501" s="18" t="s">
        <v>1623</v>
      </c>
      <c r="G1501" s="24" t="s">
        <v>25</v>
      </c>
      <c r="H1501" s="25" t="s">
        <v>264</v>
      </c>
      <c r="I1501" s="31">
        <v>224336</v>
      </c>
      <c r="J1501" s="42">
        <v>329355</v>
      </c>
      <c r="K1501" s="27">
        <v>329355</v>
      </c>
      <c r="L1501" s="32">
        <f t="shared" si="188"/>
        <v>224336</v>
      </c>
      <c r="M1501" s="32"/>
      <c r="N1501" s="32"/>
      <c r="O1501" s="32"/>
      <c r="P1501" s="34"/>
      <c r="Q1501" s="34"/>
      <c r="R1501" s="34"/>
      <c r="S1501" s="35">
        <v>46021</v>
      </c>
      <c r="T1501" s="34"/>
      <c r="U1501" s="36"/>
      <c r="V1501" s="34"/>
      <c r="W1501" s="37"/>
    </row>
    <row r="1502" spans="1:23" s="29" customFormat="1" ht="30" customHeight="1" x14ac:dyDescent="0.2">
      <c r="A1502" s="24">
        <f t="shared" si="184"/>
        <v>1498</v>
      </c>
      <c r="B1502" s="24">
        <v>2024</v>
      </c>
      <c r="C1502" s="30" t="s">
        <v>1346</v>
      </c>
      <c r="D1502" s="30" t="s">
        <v>1347</v>
      </c>
      <c r="E1502" s="30" t="s">
        <v>1625</v>
      </c>
      <c r="F1502" s="18" t="s">
        <v>1626</v>
      </c>
      <c r="G1502" s="24" t="s">
        <v>25</v>
      </c>
      <c r="H1502" s="25" t="s">
        <v>50</v>
      </c>
      <c r="I1502" s="31">
        <v>255171</v>
      </c>
      <c r="J1502" s="42">
        <v>266903</v>
      </c>
      <c r="K1502" s="27">
        <v>266903</v>
      </c>
      <c r="L1502" s="32">
        <f t="shared" si="188"/>
        <v>255171</v>
      </c>
      <c r="M1502" s="32"/>
      <c r="N1502" s="32"/>
      <c r="O1502" s="32"/>
      <c r="P1502" s="34"/>
      <c r="Q1502" s="34"/>
      <c r="R1502" s="34"/>
      <c r="S1502" s="35">
        <v>46021</v>
      </c>
      <c r="T1502" s="34"/>
      <c r="U1502" s="36"/>
      <c r="V1502" s="34"/>
      <c r="W1502" s="37"/>
    </row>
    <row r="1503" spans="1:23" s="29" customFormat="1" ht="30" customHeight="1" x14ac:dyDescent="0.2">
      <c r="A1503" s="24">
        <f t="shared" si="184"/>
        <v>1499</v>
      </c>
      <c r="B1503" s="24">
        <v>2025</v>
      </c>
      <c r="C1503" s="30" t="s">
        <v>1346</v>
      </c>
      <c r="D1503" s="30" t="s">
        <v>1347</v>
      </c>
      <c r="E1503" s="38" t="s">
        <v>1627</v>
      </c>
      <c r="F1503" s="18" t="s">
        <v>1628</v>
      </c>
      <c r="G1503" s="39" t="s">
        <v>25</v>
      </c>
      <c r="H1503" s="18" t="s">
        <v>26</v>
      </c>
      <c r="I1503" s="31">
        <v>1997963.2848867599</v>
      </c>
      <c r="J1503" s="43">
        <v>2204840.4</v>
      </c>
      <c r="K1503" s="44">
        <v>2204840.4</v>
      </c>
      <c r="L1503" s="32">
        <f t="shared" si="188"/>
        <v>1997963.2848867599</v>
      </c>
      <c r="M1503" s="43"/>
      <c r="N1503" s="43">
        <f t="shared" si="182"/>
        <v>47183.584559999996</v>
      </c>
      <c r="O1503" s="32"/>
      <c r="P1503" s="42">
        <f t="shared" si="187"/>
        <v>799185.31395470398</v>
      </c>
      <c r="Q1503" s="34"/>
      <c r="R1503" s="34"/>
      <c r="S1503" s="35">
        <v>46021</v>
      </c>
      <c r="T1503" s="42"/>
      <c r="U1503" s="36"/>
      <c r="V1503" s="34"/>
      <c r="W1503" s="37"/>
    </row>
    <row r="1504" spans="1:23" s="29" customFormat="1" ht="30" customHeight="1" x14ac:dyDescent="0.2">
      <c r="A1504" s="24">
        <f t="shared" si="184"/>
        <v>1500</v>
      </c>
      <c r="B1504" s="24">
        <v>2024</v>
      </c>
      <c r="C1504" s="30" t="s">
        <v>1346</v>
      </c>
      <c r="D1504" s="30" t="s">
        <v>1347</v>
      </c>
      <c r="E1504" s="30" t="s">
        <v>1629</v>
      </c>
      <c r="F1504" s="18" t="s">
        <v>1630</v>
      </c>
      <c r="G1504" s="24" t="s">
        <v>25</v>
      </c>
      <c r="H1504" s="25" t="s">
        <v>264</v>
      </c>
      <c r="I1504" s="31">
        <v>277065</v>
      </c>
      <c r="J1504" s="42">
        <v>1136070</v>
      </c>
      <c r="K1504" s="27">
        <v>1136070</v>
      </c>
      <c r="L1504" s="32">
        <f t="shared" si="188"/>
        <v>277065</v>
      </c>
      <c r="M1504" s="32"/>
      <c r="N1504" s="32"/>
      <c r="O1504" s="32"/>
      <c r="P1504" s="34"/>
      <c r="Q1504" s="34"/>
      <c r="R1504" s="34"/>
      <c r="S1504" s="35">
        <v>46021</v>
      </c>
      <c r="T1504" s="34"/>
      <c r="U1504" s="36"/>
      <c r="V1504" s="34"/>
      <c r="W1504" s="37"/>
    </row>
    <row r="1505" spans="1:23" s="29" customFormat="1" ht="30" customHeight="1" x14ac:dyDescent="0.2">
      <c r="A1505" s="24">
        <f t="shared" si="184"/>
        <v>1501</v>
      </c>
      <c r="B1505" s="24">
        <v>2025</v>
      </c>
      <c r="C1505" s="30" t="s">
        <v>1346</v>
      </c>
      <c r="D1505" s="30" t="s">
        <v>1347</v>
      </c>
      <c r="E1505" s="30" t="s">
        <v>1631</v>
      </c>
      <c r="F1505" s="18" t="s">
        <v>1632</v>
      </c>
      <c r="G1505" s="24" t="s">
        <v>330</v>
      </c>
      <c r="H1505" s="25" t="s">
        <v>34</v>
      </c>
      <c r="I1505" s="31"/>
      <c r="J1505" s="32">
        <v>52000</v>
      </c>
      <c r="K1505" s="27">
        <v>52000</v>
      </c>
      <c r="L1505" s="32"/>
      <c r="M1505" s="32"/>
      <c r="N1505" s="32"/>
      <c r="O1505" s="32"/>
      <c r="P1505" s="34"/>
      <c r="Q1505" s="34"/>
      <c r="R1505" s="34"/>
      <c r="S1505" s="35">
        <v>46021</v>
      </c>
      <c r="T1505" s="42"/>
      <c r="U1505" s="36"/>
      <c r="V1505" s="34"/>
      <c r="W1505" s="37"/>
    </row>
    <row r="1506" spans="1:23" s="29" customFormat="1" ht="30" customHeight="1" x14ac:dyDescent="0.2">
      <c r="A1506" s="24">
        <f t="shared" si="184"/>
        <v>1502</v>
      </c>
      <c r="B1506" s="24">
        <v>2025</v>
      </c>
      <c r="C1506" s="30" t="s">
        <v>1346</v>
      </c>
      <c r="D1506" s="30" t="s">
        <v>1347</v>
      </c>
      <c r="E1506" s="38" t="s">
        <v>1633</v>
      </c>
      <c r="F1506" s="18" t="s">
        <v>1634</v>
      </c>
      <c r="G1506" s="39" t="s">
        <v>25</v>
      </c>
      <c r="H1506" s="18" t="s">
        <v>78</v>
      </c>
      <c r="I1506" s="31">
        <v>12033590.924168399</v>
      </c>
      <c r="J1506" s="43">
        <v>13279597.060000001</v>
      </c>
      <c r="K1506" s="44">
        <v>13279597.060000001</v>
      </c>
      <c r="L1506" s="32">
        <f t="shared" si="188"/>
        <v>12033590.924168399</v>
      </c>
      <c r="M1506" s="43"/>
      <c r="N1506" s="43">
        <f t="shared" ref="N1506:N1567" si="189">J1506*0.0214</f>
        <v>284183.37708399998</v>
      </c>
      <c r="O1506" s="32"/>
      <c r="P1506" s="42">
        <f t="shared" si="187"/>
        <v>4813436.3696673596</v>
      </c>
      <c r="Q1506" s="34"/>
      <c r="R1506" s="34"/>
      <c r="S1506" s="35">
        <v>46021</v>
      </c>
      <c r="T1506" s="42"/>
      <c r="U1506" s="36"/>
      <c r="V1506" s="34"/>
      <c r="W1506" s="37"/>
    </row>
    <row r="1507" spans="1:23" s="29" customFormat="1" ht="30" customHeight="1" x14ac:dyDescent="0.2">
      <c r="A1507" s="24">
        <f t="shared" si="184"/>
        <v>1503</v>
      </c>
      <c r="B1507" s="24">
        <v>2024</v>
      </c>
      <c r="C1507" s="30" t="s">
        <v>1346</v>
      </c>
      <c r="D1507" s="30" t="s">
        <v>1347</v>
      </c>
      <c r="E1507" s="30" t="s">
        <v>1635</v>
      </c>
      <c r="F1507" s="18" t="s">
        <v>1636</v>
      </c>
      <c r="G1507" s="24" t="s">
        <v>25</v>
      </c>
      <c r="H1507" s="25" t="s">
        <v>79</v>
      </c>
      <c r="I1507" s="31">
        <v>1795116.2137751998</v>
      </c>
      <c r="J1507" s="47">
        <v>1895505.6</v>
      </c>
      <c r="K1507" s="48">
        <v>1895505.6</v>
      </c>
      <c r="L1507" s="33"/>
      <c r="M1507" s="33"/>
      <c r="N1507" s="32">
        <f t="shared" si="189"/>
        <v>40563.819839999996</v>
      </c>
      <c r="O1507" s="32"/>
      <c r="P1507" s="34"/>
      <c r="Q1507" s="34"/>
      <c r="R1507" s="34"/>
      <c r="S1507" s="35">
        <v>46021</v>
      </c>
      <c r="T1507" s="34"/>
      <c r="U1507" s="36"/>
      <c r="V1507" s="34"/>
      <c r="W1507" s="37"/>
    </row>
    <row r="1508" spans="1:23" s="29" customFormat="1" ht="30" customHeight="1" x14ac:dyDescent="0.2">
      <c r="A1508" s="24">
        <f t="shared" si="184"/>
        <v>1504</v>
      </c>
      <c r="B1508" s="24">
        <v>2025</v>
      </c>
      <c r="C1508" s="30" t="s">
        <v>1346</v>
      </c>
      <c r="D1508" s="30" t="s">
        <v>1347</v>
      </c>
      <c r="E1508" s="30" t="s">
        <v>1637</v>
      </c>
      <c r="F1508" s="18" t="s">
        <v>1638</v>
      </c>
      <c r="G1508" s="24" t="s">
        <v>330</v>
      </c>
      <c r="H1508" s="25" t="s">
        <v>34</v>
      </c>
      <c r="I1508" s="31"/>
      <c r="J1508" s="32">
        <v>52000</v>
      </c>
      <c r="K1508" s="27">
        <v>52000</v>
      </c>
      <c r="L1508" s="32"/>
      <c r="M1508" s="32"/>
      <c r="N1508" s="32"/>
      <c r="O1508" s="32"/>
      <c r="P1508" s="34"/>
      <c r="Q1508" s="34"/>
      <c r="R1508" s="34"/>
      <c r="S1508" s="35">
        <v>46021</v>
      </c>
      <c r="T1508" s="42"/>
      <c r="U1508" s="36"/>
      <c r="V1508" s="34"/>
      <c r="W1508" s="37"/>
    </row>
    <row r="1509" spans="1:23" s="29" customFormat="1" ht="30" customHeight="1" x14ac:dyDescent="0.2">
      <c r="A1509" s="24">
        <f t="shared" si="184"/>
        <v>1505</v>
      </c>
      <c r="B1509" s="24">
        <v>2025</v>
      </c>
      <c r="C1509" s="30" t="s">
        <v>1346</v>
      </c>
      <c r="D1509" s="30" t="s">
        <v>1347</v>
      </c>
      <c r="E1509" s="30" t="s">
        <v>1639</v>
      </c>
      <c r="F1509" s="18" t="s">
        <v>1640</v>
      </c>
      <c r="G1509" s="24" t="s">
        <v>330</v>
      </c>
      <c r="H1509" s="25" t="s">
        <v>31</v>
      </c>
      <c r="I1509" s="31"/>
      <c r="J1509" s="32">
        <v>52000</v>
      </c>
      <c r="K1509" s="27">
        <v>52000</v>
      </c>
      <c r="L1509" s="32"/>
      <c r="M1509" s="32"/>
      <c r="N1509" s="32"/>
      <c r="O1509" s="32"/>
      <c r="P1509" s="34"/>
      <c r="Q1509" s="34"/>
      <c r="R1509" s="34"/>
      <c r="S1509" s="35">
        <v>46021</v>
      </c>
      <c r="T1509" s="42"/>
      <c r="U1509" s="36"/>
      <c r="V1509" s="34"/>
      <c r="W1509" s="37"/>
    </row>
    <row r="1510" spans="1:23" s="29" customFormat="1" ht="30" customHeight="1" x14ac:dyDescent="0.2">
      <c r="A1510" s="24">
        <f t="shared" si="184"/>
        <v>1506</v>
      </c>
      <c r="B1510" s="24">
        <v>2025</v>
      </c>
      <c r="C1510" s="30" t="s">
        <v>1346</v>
      </c>
      <c r="D1510" s="30" t="s">
        <v>1347</v>
      </c>
      <c r="E1510" s="38" t="s">
        <v>1641</v>
      </c>
      <c r="F1510" s="18" t="s">
        <v>1642</v>
      </c>
      <c r="G1510" s="39" t="s">
        <v>25</v>
      </c>
      <c r="H1510" s="18" t="s">
        <v>96</v>
      </c>
      <c r="I1510" s="31">
        <v>5389035.8389811991</v>
      </c>
      <c r="J1510" s="49">
        <v>10499707.359999999</v>
      </c>
      <c r="K1510" s="50">
        <v>10499707.359999999</v>
      </c>
      <c r="L1510" s="33"/>
      <c r="M1510" s="40"/>
      <c r="N1510" s="43">
        <f t="shared" si="189"/>
        <v>224693.73750399999</v>
      </c>
      <c r="O1510" s="32"/>
      <c r="P1510" s="42">
        <f t="shared" si="187"/>
        <v>0</v>
      </c>
      <c r="Q1510" s="34"/>
      <c r="R1510" s="34"/>
      <c r="S1510" s="35">
        <v>46021</v>
      </c>
      <c r="T1510" s="42"/>
      <c r="U1510" s="36"/>
      <c r="V1510" s="34"/>
      <c r="W1510" s="37"/>
    </row>
    <row r="1511" spans="1:23" s="29" customFormat="1" ht="30" customHeight="1" x14ac:dyDescent="0.2">
      <c r="A1511" s="24">
        <f t="shared" si="184"/>
        <v>1507</v>
      </c>
      <c r="B1511" s="24">
        <v>2025</v>
      </c>
      <c r="C1511" s="30" t="s">
        <v>1346</v>
      </c>
      <c r="D1511" s="30" t="s">
        <v>1347</v>
      </c>
      <c r="E1511" s="38" t="s">
        <v>1643</v>
      </c>
      <c r="F1511" s="18" t="s">
        <v>1644</v>
      </c>
      <c r="G1511" s="39" t="s">
        <v>25</v>
      </c>
      <c r="H1511" s="18" t="s">
        <v>37</v>
      </c>
      <c r="I1511" s="31">
        <v>26893862.717451595</v>
      </c>
      <c r="J1511" s="43">
        <v>29678560.84</v>
      </c>
      <c r="K1511" s="44">
        <v>29678560.84</v>
      </c>
      <c r="L1511" s="32">
        <f t="shared" si="188"/>
        <v>26893862.717451595</v>
      </c>
      <c r="M1511" s="43"/>
      <c r="N1511" s="43">
        <f t="shared" si="189"/>
        <v>635121.20197599998</v>
      </c>
      <c r="O1511" s="32"/>
      <c r="P1511" s="42">
        <f t="shared" si="187"/>
        <v>10757545.086980637</v>
      </c>
      <c r="Q1511" s="34"/>
      <c r="R1511" s="34"/>
      <c r="S1511" s="35">
        <v>46021</v>
      </c>
      <c r="T1511" s="42"/>
      <c r="U1511" s="36"/>
      <c r="V1511" s="34"/>
      <c r="W1511" s="37"/>
    </row>
    <row r="1512" spans="1:23" s="29" customFormat="1" ht="30" customHeight="1" x14ac:dyDescent="0.2">
      <c r="A1512" s="24">
        <f t="shared" si="184"/>
        <v>1508</v>
      </c>
      <c r="B1512" s="24">
        <v>2025</v>
      </c>
      <c r="C1512" s="30" t="s">
        <v>1346</v>
      </c>
      <c r="D1512" s="30" t="s">
        <v>1347</v>
      </c>
      <c r="E1512" s="38" t="s">
        <v>1645</v>
      </c>
      <c r="F1512" s="18" t="s">
        <v>1646</v>
      </c>
      <c r="G1512" s="39" t="s">
        <v>25</v>
      </c>
      <c r="H1512" s="18" t="s">
        <v>26</v>
      </c>
      <c r="I1512" s="31">
        <v>4497544.1225911994</v>
      </c>
      <c r="J1512" s="43">
        <v>4963237.83</v>
      </c>
      <c r="K1512" s="44">
        <v>4963237.83</v>
      </c>
      <c r="L1512" s="32">
        <f t="shared" si="188"/>
        <v>4497544.1225911994</v>
      </c>
      <c r="M1512" s="43"/>
      <c r="N1512" s="43">
        <f t="shared" si="189"/>
        <v>106213.28956199999</v>
      </c>
      <c r="O1512" s="32"/>
      <c r="P1512" s="42">
        <f t="shared" si="187"/>
        <v>1799017.6490364796</v>
      </c>
      <c r="Q1512" s="34"/>
      <c r="R1512" s="34"/>
      <c r="S1512" s="35">
        <v>46021</v>
      </c>
      <c r="T1512" s="42"/>
      <c r="U1512" s="36"/>
      <c r="V1512" s="34"/>
      <c r="W1512" s="37"/>
    </row>
    <row r="1513" spans="1:23" s="29" customFormat="1" ht="30" customHeight="1" x14ac:dyDescent="0.2">
      <c r="A1513" s="24">
        <f t="shared" ref="A1513:A1576" si="190">A1512+1</f>
        <v>1509</v>
      </c>
      <c r="B1513" s="24">
        <v>2024</v>
      </c>
      <c r="C1513" s="30" t="s">
        <v>1346</v>
      </c>
      <c r="D1513" s="30" t="s">
        <v>1347</v>
      </c>
      <c r="E1513" s="30" t="s">
        <v>1647</v>
      </c>
      <c r="F1513" s="18" t="s">
        <v>1648</v>
      </c>
      <c r="G1513" s="24" t="s">
        <v>25</v>
      </c>
      <c r="H1513" s="25" t="s">
        <v>26</v>
      </c>
      <c r="I1513" s="31">
        <v>997681</v>
      </c>
      <c r="J1513" s="47">
        <v>550284.28</v>
      </c>
      <c r="K1513" s="48">
        <v>550284.28</v>
      </c>
      <c r="L1513" s="33"/>
      <c r="M1513" s="33"/>
      <c r="N1513" s="32">
        <f t="shared" si="189"/>
        <v>11776.083592000001</v>
      </c>
      <c r="O1513" s="32"/>
      <c r="P1513" s="34"/>
      <c r="Q1513" s="34"/>
      <c r="R1513" s="34"/>
      <c r="S1513" s="35">
        <v>46021</v>
      </c>
      <c r="T1513" s="34"/>
      <c r="U1513" s="36"/>
      <c r="V1513" s="34"/>
      <c r="W1513" s="37"/>
    </row>
    <row r="1514" spans="1:23" s="29" customFormat="1" ht="30" customHeight="1" x14ac:dyDescent="0.2">
      <c r="A1514" s="24">
        <f t="shared" si="190"/>
        <v>1510</v>
      </c>
      <c r="B1514" s="24">
        <v>2024</v>
      </c>
      <c r="C1514" s="30" t="s">
        <v>1346</v>
      </c>
      <c r="D1514" s="30" t="s">
        <v>1347</v>
      </c>
      <c r="E1514" s="30" t="s">
        <v>1647</v>
      </c>
      <c r="F1514" s="18" t="s">
        <v>1648</v>
      </c>
      <c r="G1514" s="24" t="s">
        <v>25</v>
      </c>
      <c r="H1514" s="25" t="s">
        <v>58</v>
      </c>
      <c r="I1514" s="31">
        <v>2542158</v>
      </c>
      <c r="J1514" s="47">
        <v>591240.57999999996</v>
      </c>
      <c r="K1514" s="48">
        <v>591240.57999999996</v>
      </c>
      <c r="L1514" s="33"/>
      <c r="M1514" s="33"/>
      <c r="N1514" s="32">
        <f t="shared" si="189"/>
        <v>12652.548411999998</v>
      </c>
      <c r="O1514" s="32"/>
      <c r="P1514" s="34"/>
      <c r="Q1514" s="34"/>
      <c r="R1514" s="34"/>
      <c r="S1514" s="35">
        <v>46021</v>
      </c>
      <c r="T1514" s="34"/>
      <c r="U1514" s="36"/>
      <c r="V1514" s="34"/>
      <c r="W1514" s="37"/>
    </row>
    <row r="1515" spans="1:23" s="29" customFormat="1" ht="30" customHeight="1" x14ac:dyDescent="0.2">
      <c r="A1515" s="24">
        <f t="shared" si="190"/>
        <v>1511</v>
      </c>
      <c r="B1515" s="24">
        <v>2024</v>
      </c>
      <c r="C1515" s="30" t="s">
        <v>1346</v>
      </c>
      <c r="D1515" s="30" t="s">
        <v>1347</v>
      </c>
      <c r="E1515" s="30" t="s">
        <v>1647</v>
      </c>
      <c r="F1515" s="18" t="s">
        <v>1648</v>
      </c>
      <c r="G1515" s="24" t="s">
        <v>25</v>
      </c>
      <c r="H1515" s="25" t="s">
        <v>45</v>
      </c>
      <c r="I1515" s="31">
        <v>513300</v>
      </c>
      <c r="J1515" s="47">
        <v>53995.16</v>
      </c>
      <c r="K1515" s="48">
        <v>53995.16</v>
      </c>
      <c r="L1515" s="33"/>
      <c r="M1515" s="33"/>
      <c r="N1515" s="32">
        <f t="shared" si="189"/>
        <v>1155.4964239999999</v>
      </c>
      <c r="O1515" s="32"/>
      <c r="P1515" s="34"/>
      <c r="Q1515" s="34"/>
      <c r="R1515" s="34"/>
      <c r="S1515" s="35">
        <v>46021</v>
      </c>
      <c r="T1515" s="34"/>
      <c r="U1515" s="36"/>
      <c r="V1515" s="34"/>
      <c r="W1515" s="37"/>
    </row>
    <row r="1516" spans="1:23" s="29" customFormat="1" ht="30" customHeight="1" x14ac:dyDescent="0.2">
      <c r="A1516" s="24">
        <f t="shared" si="190"/>
        <v>1512</v>
      </c>
      <c r="B1516" s="24">
        <v>2024</v>
      </c>
      <c r="C1516" s="30" t="s">
        <v>1346</v>
      </c>
      <c r="D1516" s="30" t="s">
        <v>1347</v>
      </c>
      <c r="E1516" s="30" t="s">
        <v>1647</v>
      </c>
      <c r="F1516" s="18" t="s">
        <v>1648</v>
      </c>
      <c r="G1516" s="24" t="s">
        <v>25</v>
      </c>
      <c r="H1516" s="25" t="s">
        <v>47</v>
      </c>
      <c r="I1516" s="31">
        <v>575600</v>
      </c>
      <c r="J1516" s="47">
        <v>185388.36</v>
      </c>
      <c r="K1516" s="48">
        <v>185388.36</v>
      </c>
      <c r="L1516" s="33"/>
      <c r="M1516" s="33"/>
      <c r="N1516" s="32">
        <f t="shared" si="189"/>
        <v>3967.3109039999995</v>
      </c>
      <c r="O1516" s="32"/>
      <c r="P1516" s="34"/>
      <c r="Q1516" s="34"/>
      <c r="R1516" s="34"/>
      <c r="S1516" s="35">
        <v>46021</v>
      </c>
      <c r="T1516" s="34"/>
      <c r="U1516" s="36"/>
      <c r="V1516" s="34"/>
      <c r="W1516" s="37"/>
    </row>
    <row r="1517" spans="1:23" s="29" customFormat="1" ht="30" customHeight="1" x14ac:dyDescent="0.2">
      <c r="A1517" s="24">
        <f t="shared" si="190"/>
        <v>1513</v>
      </c>
      <c r="B1517" s="24">
        <v>2024</v>
      </c>
      <c r="C1517" s="30" t="s">
        <v>1346</v>
      </c>
      <c r="D1517" s="30" t="s">
        <v>1347</v>
      </c>
      <c r="E1517" s="30" t="s">
        <v>1647</v>
      </c>
      <c r="F1517" s="18" t="s">
        <v>1648</v>
      </c>
      <c r="G1517" s="24" t="s">
        <v>25</v>
      </c>
      <c r="H1517" s="25" t="s">
        <v>96</v>
      </c>
      <c r="I1517" s="31">
        <v>4155340.8000000003</v>
      </c>
      <c r="J1517" s="47">
        <v>3572131.2</v>
      </c>
      <c r="K1517" s="55">
        <v>1738101.0000000002</v>
      </c>
      <c r="L1517" s="33">
        <v>1834030.2</v>
      </c>
      <c r="M1517" s="33">
        <v>1834030.2</v>
      </c>
      <c r="N1517" s="32">
        <f t="shared" si="189"/>
        <v>76443.607680000001</v>
      </c>
      <c r="O1517" s="32"/>
      <c r="P1517" s="34"/>
      <c r="Q1517" s="34"/>
      <c r="R1517" s="34"/>
      <c r="S1517" s="35">
        <v>46021</v>
      </c>
      <c r="T1517" s="34"/>
      <c r="U1517" s="36"/>
      <c r="V1517" s="34"/>
    </row>
    <row r="1518" spans="1:23" s="29" customFormat="1" ht="30" customHeight="1" x14ac:dyDescent="0.2">
      <c r="A1518" s="24">
        <f t="shared" si="190"/>
        <v>1514</v>
      </c>
      <c r="B1518" s="24">
        <v>2024</v>
      </c>
      <c r="C1518" s="30" t="s">
        <v>1346</v>
      </c>
      <c r="D1518" s="30" t="s">
        <v>1347</v>
      </c>
      <c r="E1518" s="30" t="s">
        <v>1647</v>
      </c>
      <c r="F1518" s="18" t="s">
        <v>1648</v>
      </c>
      <c r="G1518" s="24" t="s">
        <v>25</v>
      </c>
      <c r="H1518" s="25" t="s">
        <v>37</v>
      </c>
      <c r="I1518" s="31">
        <v>5556480</v>
      </c>
      <c r="J1518" s="42">
        <v>6512380.1600000001</v>
      </c>
      <c r="K1518" s="27">
        <f>J1518-M1518</f>
        <v>4455630.84</v>
      </c>
      <c r="L1518" s="32">
        <f t="shared" si="188"/>
        <v>5556480</v>
      </c>
      <c r="M1518" s="32">
        <v>2056749.32</v>
      </c>
      <c r="N1518" s="32">
        <f t="shared" si="189"/>
        <v>139364.935424</v>
      </c>
      <c r="O1518" s="32"/>
      <c r="P1518" s="34"/>
      <c r="Q1518" s="34"/>
      <c r="R1518" s="34"/>
      <c r="S1518" s="35">
        <v>46021</v>
      </c>
      <c r="T1518" s="34"/>
      <c r="U1518" s="36"/>
      <c r="V1518" s="34"/>
      <c r="W1518" s="37"/>
    </row>
    <row r="1519" spans="1:23" s="29" customFormat="1" ht="30" customHeight="1" x14ac:dyDescent="0.2">
      <c r="A1519" s="24">
        <f t="shared" si="190"/>
        <v>1515</v>
      </c>
      <c r="B1519" s="24">
        <v>2024</v>
      </c>
      <c r="C1519" s="30" t="s">
        <v>1346</v>
      </c>
      <c r="D1519" s="30" t="s">
        <v>1347</v>
      </c>
      <c r="E1519" s="30" t="s">
        <v>1647</v>
      </c>
      <c r="F1519" s="18" t="s">
        <v>1648</v>
      </c>
      <c r="G1519" s="24" t="s">
        <v>25</v>
      </c>
      <c r="H1519" s="25" t="s">
        <v>79</v>
      </c>
      <c r="I1519" s="31">
        <v>4507680</v>
      </c>
      <c r="J1519" s="47">
        <v>1265148.6499999999</v>
      </c>
      <c r="K1519" s="55">
        <v>221456.27999999991</v>
      </c>
      <c r="L1519" s="33">
        <v>1043692.37</v>
      </c>
      <c r="M1519" s="33">
        <v>1043692.37</v>
      </c>
      <c r="N1519" s="32">
        <f t="shared" si="189"/>
        <v>27074.181109999998</v>
      </c>
      <c r="O1519" s="32"/>
      <c r="P1519" s="34"/>
      <c r="Q1519" s="34"/>
      <c r="R1519" s="34"/>
      <c r="S1519" s="35">
        <v>46021</v>
      </c>
      <c r="T1519" s="34"/>
      <c r="U1519" s="36"/>
      <c r="V1519" s="34"/>
      <c r="W1519" s="37"/>
    </row>
    <row r="1520" spans="1:23" s="29" customFormat="1" ht="30" customHeight="1" x14ac:dyDescent="0.2">
      <c r="A1520" s="24">
        <f t="shared" si="190"/>
        <v>1516</v>
      </c>
      <c r="B1520" s="24">
        <v>2024</v>
      </c>
      <c r="C1520" s="30" t="s">
        <v>1346</v>
      </c>
      <c r="D1520" s="30" t="s">
        <v>1347</v>
      </c>
      <c r="E1520" s="30" t="s">
        <v>1647</v>
      </c>
      <c r="F1520" s="18" t="s">
        <v>1648</v>
      </c>
      <c r="G1520" s="24" t="s">
        <v>25</v>
      </c>
      <c r="H1520" s="25" t="s">
        <v>319</v>
      </c>
      <c r="I1520" s="31">
        <v>269280</v>
      </c>
      <c r="J1520" s="42">
        <v>310695</v>
      </c>
      <c r="K1520" s="27">
        <v>310695</v>
      </c>
      <c r="L1520" s="32">
        <f t="shared" si="188"/>
        <v>269280</v>
      </c>
      <c r="M1520" s="32"/>
      <c r="N1520" s="32"/>
      <c r="O1520" s="32"/>
      <c r="P1520" s="34"/>
      <c r="Q1520" s="34"/>
      <c r="R1520" s="34"/>
      <c r="S1520" s="35">
        <v>46021</v>
      </c>
      <c r="T1520" s="34"/>
      <c r="U1520" s="36"/>
      <c r="V1520" s="34"/>
      <c r="W1520" s="37"/>
    </row>
    <row r="1521" spans="1:23" s="29" customFormat="1" ht="30" customHeight="1" x14ac:dyDescent="0.2">
      <c r="A1521" s="24">
        <f t="shared" si="190"/>
        <v>1517</v>
      </c>
      <c r="B1521" s="24">
        <v>2024</v>
      </c>
      <c r="C1521" s="30" t="s">
        <v>1346</v>
      </c>
      <c r="D1521" s="30" t="s">
        <v>1347</v>
      </c>
      <c r="E1521" s="30" t="s">
        <v>1647</v>
      </c>
      <c r="F1521" s="18" t="s">
        <v>1648</v>
      </c>
      <c r="G1521" s="24" t="s">
        <v>25</v>
      </c>
      <c r="H1521" s="25" t="s">
        <v>50</v>
      </c>
      <c r="I1521" s="31">
        <v>266400</v>
      </c>
      <c r="J1521" s="42">
        <f t="shared" ref="J1521:J1566" si="191">IF(P1521&gt;0,P1521,L1521)</f>
        <v>266400</v>
      </c>
      <c r="K1521" s="27">
        <f t="shared" ref="K1521:K1525" si="192">IF(P1521&gt;0,P1521,L1521)</f>
        <v>266400</v>
      </c>
      <c r="L1521" s="32">
        <f t="shared" si="188"/>
        <v>266400</v>
      </c>
      <c r="M1521" s="32"/>
      <c r="N1521" s="32"/>
      <c r="O1521" s="32"/>
      <c r="P1521" s="34"/>
      <c r="Q1521" s="34"/>
      <c r="R1521" s="34"/>
      <c r="S1521" s="35">
        <v>46021</v>
      </c>
      <c r="T1521" s="34"/>
      <c r="U1521" s="36"/>
      <c r="V1521" s="34"/>
      <c r="W1521" s="37"/>
    </row>
    <row r="1522" spans="1:23" s="29" customFormat="1" ht="30" customHeight="1" x14ac:dyDescent="0.2">
      <c r="A1522" s="24">
        <f t="shared" si="190"/>
        <v>1518</v>
      </c>
      <c r="B1522" s="24">
        <v>2024</v>
      </c>
      <c r="C1522" s="30" t="s">
        <v>1346</v>
      </c>
      <c r="D1522" s="30" t="s">
        <v>1347</v>
      </c>
      <c r="E1522" s="30" t="s">
        <v>1647</v>
      </c>
      <c r="F1522" s="18" t="s">
        <v>1648</v>
      </c>
      <c r="G1522" s="24" t="s">
        <v>25</v>
      </c>
      <c r="H1522" s="25" t="s">
        <v>70</v>
      </c>
      <c r="I1522" s="31">
        <v>254880</v>
      </c>
      <c r="J1522" s="42">
        <f t="shared" si="191"/>
        <v>254880</v>
      </c>
      <c r="K1522" s="27">
        <f t="shared" si="192"/>
        <v>254880</v>
      </c>
      <c r="L1522" s="32">
        <f t="shared" si="188"/>
        <v>254880</v>
      </c>
      <c r="M1522" s="32"/>
      <c r="N1522" s="32"/>
      <c r="O1522" s="32"/>
      <c r="P1522" s="34"/>
      <c r="Q1522" s="34"/>
      <c r="R1522" s="34"/>
      <c r="S1522" s="35">
        <v>46021</v>
      </c>
      <c r="T1522" s="34"/>
      <c r="U1522" s="36"/>
      <c r="V1522" s="34"/>
      <c r="W1522" s="37"/>
    </row>
    <row r="1523" spans="1:23" s="29" customFormat="1" ht="30" customHeight="1" x14ac:dyDescent="0.2">
      <c r="A1523" s="24">
        <f t="shared" si="190"/>
        <v>1519</v>
      </c>
      <c r="B1523" s="24">
        <v>2024</v>
      </c>
      <c r="C1523" s="30" t="s">
        <v>1346</v>
      </c>
      <c r="D1523" s="30" t="s">
        <v>1347</v>
      </c>
      <c r="E1523" s="30" t="s">
        <v>1647</v>
      </c>
      <c r="F1523" s="18" t="s">
        <v>1648</v>
      </c>
      <c r="G1523" s="24" t="s">
        <v>25</v>
      </c>
      <c r="H1523" s="25" t="s">
        <v>129</v>
      </c>
      <c r="I1523" s="31">
        <v>254880</v>
      </c>
      <c r="J1523" s="42">
        <f t="shared" si="191"/>
        <v>254880</v>
      </c>
      <c r="K1523" s="27">
        <f t="shared" si="192"/>
        <v>254880</v>
      </c>
      <c r="L1523" s="32">
        <f t="shared" si="188"/>
        <v>254880</v>
      </c>
      <c r="M1523" s="32"/>
      <c r="N1523" s="32"/>
      <c r="O1523" s="32"/>
      <c r="P1523" s="34"/>
      <c r="Q1523" s="34"/>
      <c r="R1523" s="34"/>
      <c r="S1523" s="35">
        <v>46021</v>
      </c>
      <c r="T1523" s="34"/>
      <c r="U1523" s="36"/>
      <c r="V1523" s="34"/>
      <c r="W1523" s="37"/>
    </row>
    <row r="1524" spans="1:23" s="29" customFormat="1" ht="30" customHeight="1" x14ac:dyDescent="0.2">
      <c r="A1524" s="24">
        <f t="shared" si="190"/>
        <v>1520</v>
      </c>
      <c r="B1524" s="24">
        <v>2024</v>
      </c>
      <c r="C1524" s="30" t="s">
        <v>1346</v>
      </c>
      <c r="D1524" s="30" t="s">
        <v>1347</v>
      </c>
      <c r="E1524" s="30" t="s">
        <v>1647</v>
      </c>
      <c r="F1524" s="18" t="s">
        <v>1648</v>
      </c>
      <c r="G1524" s="24" t="s">
        <v>25</v>
      </c>
      <c r="H1524" s="25" t="s">
        <v>31</v>
      </c>
      <c r="I1524" s="31">
        <v>885600</v>
      </c>
      <c r="J1524" s="42">
        <f t="shared" si="191"/>
        <v>885600</v>
      </c>
      <c r="K1524" s="27">
        <f t="shared" si="192"/>
        <v>885600</v>
      </c>
      <c r="L1524" s="32">
        <f t="shared" si="188"/>
        <v>885600</v>
      </c>
      <c r="M1524" s="32"/>
      <c r="N1524" s="32"/>
      <c r="O1524" s="32"/>
      <c r="P1524" s="34"/>
      <c r="Q1524" s="34"/>
      <c r="R1524" s="34"/>
      <c r="S1524" s="35">
        <v>46021</v>
      </c>
      <c r="T1524" s="34"/>
      <c r="U1524" s="36"/>
      <c r="V1524" s="34"/>
      <c r="W1524" s="37"/>
    </row>
    <row r="1525" spans="1:23" s="29" customFormat="1" ht="30" customHeight="1" x14ac:dyDescent="0.2">
      <c r="A1525" s="24">
        <f t="shared" si="190"/>
        <v>1521</v>
      </c>
      <c r="B1525" s="24">
        <v>2024</v>
      </c>
      <c r="C1525" s="30" t="s">
        <v>1346</v>
      </c>
      <c r="D1525" s="30" t="s">
        <v>1347</v>
      </c>
      <c r="E1525" s="30" t="s">
        <v>1647</v>
      </c>
      <c r="F1525" s="18" t="s">
        <v>1648</v>
      </c>
      <c r="G1525" s="24" t="s">
        <v>25</v>
      </c>
      <c r="H1525" s="25" t="s">
        <v>264</v>
      </c>
      <c r="I1525" s="31">
        <v>338400</v>
      </c>
      <c r="J1525" s="42">
        <f t="shared" si="191"/>
        <v>338400</v>
      </c>
      <c r="K1525" s="27">
        <f t="shared" si="192"/>
        <v>338400</v>
      </c>
      <c r="L1525" s="32">
        <f t="shared" si="188"/>
        <v>338400</v>
      </c>
      <c r="M1525" s="32"/>
      <c r="N1525" s="32"/>
      <c r="O1525" s="32"/>
      <c r="P1525" s="34"/>
      <c r="Q1525" s="34"/>
      <c r="R1525" s="34"/>
      <c r="S1525" s="35">
        <v>46021</v>
      </c>
      <c r="T1525" s="34"/>
      <c r="U1525" s="36"/>
      <c r="V1525" s="34"/>
      <c r="W1525" s="37"/>
    </row>
    <row r="1526" spans="1:23" s="29" customFormat="1" ht="30" customHeight="1" x14ac:dyDescent="0.2">
      <c r="A1526" s="24">
        <f t="shared" si="190"/>
        <v>1522</v>
      </c>
      <c r="B1526" s="24">
        <v>2025</v>
      </c>
      <c r="C1526" s="30" t="s">
        <v>1346</v>
      </c>
      <c r="D1526" s="30" t="s">
        <v>1347</v>
      </c>
      <c r="E1526" s="30" t="s">
        <v>1649</v>
      </c>
      <c r="F1526" s="18" t="s">
        <v>1650</v>
      </c>
      <c r="G1526" s="24" t="s">
        <v>330</v>
      </c>
      <c r="H1526" s="25" t="s">
        <v>50</v>
      </c>
      <c r="I1526" s="31"/>
      <c r="J1526" s="32">
        <v>52000</v>
      </c>
      <c r="K1526" s="27">
        <v>52000</v>
      </c>
      <c r="L1526" s="32"/>
      <c r="M1526" s="32"/>
      <c r="N1526" s="32"/>
      <c r="O1526" s="32"/>
      <c r="P1526" s="42"/>
      <c r="Q1526" s="34"/>
      <c r="R1526" s="34"/>
      <c r="S1526" s="35">
        <v>46021</v>
      </c>
      <c r="T1526" s="42"/>
      <c r="U1526" s="36"/>
      <c r="V1526" s="34"/>
      <c r="W1526" s="37"/>
    </row>
    <row r="1527" spans="1:23" s="29" customFormat="1" ht="30" customHeight="1" x14ac:dyDescent="0.2">
      <c r="A1527" s="24">
        <f t="shared" si="190"/>
        <v>1523</v>
      </c>
      <c r="B1527" s="24">
        <v>2025</v>
      </c>
      <c r="C1527" s="30" t="s">
        <v>1346</v>
      </c>
      <c r="D1527" s="30" t="s">
        <v>1347</v>
      </c>
      <c r="E1527" s="38" t="s">
        <v>1651</v>
      </c>
      <c r="F1527" s="18" t="s">
        <v>1652</v>
      </c>
      <c r="G1527" s="39" t="s">
        <v>25</v>
      </c>
      <c r="H1527" s="18" t="s">
        <v>96</v>
      </c>
      <c r="I1527" s="31">
        <v>3403919.7985415994</v>
      </c>
      <c r="J1527" s="49">
        <v>6575937.4299999997</v>
      </c>
      <c r="K1527" s="50">
        <v>6575937.4299999997</v>
      </c>
      <c r="L1527" s="33"/>
      <c r="M1527" s="40"/>
      <c r="N1527" s="43">
        <f t="shared" si="189"/>
        <v>140725.06100199997</v>
      </c>
      <c r="O1527" s="32"/>
      <c r="P1527" s="42">
        <f t="shared" si="187"/>
        <v>0</v>
      </c>
      <c r="Q1527" s="34"/>
      <c r="R1527" s="34"/>
      <c r="S1527" s="35">
        <v>46021</v>
      </c>
      <c r="T1527" s="42"/>
      <c r="U1527" s="36"/>
      <c r="V1527" s="34"/>
      <c r="W1527" s="37"/>
    </row>
    <row r="1528" spans="1:23" s="29" customFormat="1" ht="30" customHeight="1" x14ac:dyDescent="0.2">
      <c r="A1528" s="24">
        <f t="shared" si="190"/>
        <v>1524</v>
      </c>
      <c r="B1528" s="24">
        <v>2025</v>
      </c>
      <c r="C1528" s="30" t="s">
        <v>1346</v>
      </c>
      <c r="D1528" s="30" t="s">
        <v>1347</v>
      </c>
      <c r="E1528" s="38" t="s">
        <v>1653</v>
      </c>
      <c r="F1528" s="18" t="s">
        <v>1654</v>
      </c>
      <c r="G1528" s="39" t="s">
        <v>25</v>
      </c>
      <c r="H1528" s="18" t="s">
        <v>96</v>
      </c>
      <c r="I1528" s="31">
        <v>4124438.175009599</v>
      </c>
      <c r="J1528" s="49">
        <v>4018658.05</v>
      </c>
      <c r="K1528" s="41">
        <f t="shared" ref="K1528:K1553" si="193">J1528-M1528</f>
        <v>1986953.5599999998</v>
      </c>
      <c r="L1528" s="33">
        <v>2031704.49</v>
      </c>
      <c r="M1528" s="40">
        <v>2031704.49</v>
      </c>
      <c r="N1528" s="43">
        <f t="shared" si="189"/>
        <v>85999.282269999996</v>
      </c>
      <c r="O1528" s="32"/>
      <c r="P1528" s="42">
        <f t="shared" si="187"/>
        <v>812681.79599999997</v>
      </c>
      <c r="Q1528" s="34"/>
      <c r="R1528" s="34"/>
      <c r="S1528" s="35">
        <v>46021</v>
      </c>
      <c r="T1528" s="42"/>
      <c r="U1528" s="36"/>
      <c r="V1528" s="34"/>
      <c r="W1528" s="37"/>
    </row>
    <row r="1529" spans="1:23" s="29" customFormat="1" ht="30" customHeight="1" x14ac:dyDescent="0.2">
      <c r="A1529" s="24">
        <f t="shared" si="190"/>
        <v>1525</v>
      </c>
      <c r="B1529" s="24">
        <v>2025</v>
      </c>
      <c r="C1529" s="30" t="s">
        <v>1346</v>
      </c>
      <c r="D1529" s="30" t="s">
        <v>1347</v>
      </c>
      <c r="E1529" s="38" t="s">
        <v>1655</v>
      </c>
      <c r="F1529" s="18" t="s">
        <v>1656</v>
      </c>
      <c r="G1529" s="39" t="s">
        <v>25</v>
      </c>
      <c r="H1529" s="18" t="s">
        <v>96</v>
      </c>
      <c r="I1529" s="31">
        <v>6282147.3469019989</v>
      </c>
      <c r="J1529" s="49">
        <v>10261546.26</v>
      </c>
      <c r="K1529" s="50">
        <f t="shared" si="193"/>
        <v>6969805.25</v>
      </c>
      <c r="L1529" s="33">
        <v>3291741.01</v>
      </c>
      <c r="M1529" s="40">
        <v>3291741.01</v>
      </c>
      <c r="N1529" s="43">
        <f t="shared" si="189"/>
        <v>219597.08996399998</v>
      </c>
      <c r="O1529" s="32"/>
      <c r="P1529" s="42">
        <f t="shared" si="187"/>
        <v>1316696.4039999999</v>
      </c>
      <c r="Q1529" s="34"/>
      <c r="R1529" s="34"/>
      <c r="S1529" s="35">
        <v>46021</v>
      </c>
      <c r="T1529" s="42"/>
      <c r="U1529" s="36"/>
      <c r="V1529" s="34"/>
      <c r="W1529" s="37"/>
    </row>
    <row r="1530" spans="1:23" s="29" customFormat="1" ht="30" customHeight="1" x14ac:dyDescent="0.2">
      <c r="A1530" s="24">
        <f t="shared" si="190"/>
        <v>1526</v>
      </c>
      <c r="B1530" s="24">
        <v>2025</v>
      </c>
      <c r="C1530" s="30" t="s">
        <v>1346</v>
      </c>
      <c r="D1530" s="30" t="s">
        <v>1347</v>
      </c>
      <c r="E1530" s="38" t="s">
        <v>1657</v>
      </c>
      <c r="F1530" s="18" t="s">
        <v>1658</v>
      </c>
      <c r="G1530" s="39" t="s">
        <v>25</v>
      </c>
      <c r="H1530" s="18" t="s">
        <v>96</v>
      </c>
      <c r="I1530" s="31">
        <v>7066901.2841063989</v>
      </c>
      <c r="J1530" s="49">
        <v>12562293</v>
      </c>
      <c r="K1530" s="41">
        <f t="shared" si="193"/>
        <v>6866080.2400000002</v>
      </c>
      <c r="L1530" s="33">
        <v>5696212.7599999998</v>
      </c>
      <c r="M1530" s="40">
        <v>5696212.7599999998</v>
      </c>
      <c r="N1530" s="43">
        <f t="shared" si="189"/>
        <v>268833.07019999996</v>
      </c>
      <c r="O1530" s="32"/>
      <c r="P1530" s="42">
        <f t="shared" si="187"/>
        <v>2278485.1039999998</v>
      </c>
      <c r="Q1530" s="34"/>
      <c r="R1530" s="34"/>
      <c r="S1530" s="35">
        <v>46021</v>
      </c>
      <c r="T1530" s="42"/>
      <c r="U1530" s="36"/>
      <c r="V1530" s="34"/>
      <c r="W1530" s="37"/>
    </row>
    <row r="1531" spans="1:23" s="29" customFormat="1" ht="30" customHeight="1" x14ac:dyDescent="0.2">
      <c r="A1531" s="24">
        <f t="shared" si="190"/>
        <v>1527</v>
      </c>
      <c r="B1531" s="24">
        <v>2025</v>
      </c>
      <c r="C1531" s="30" t="s">
        <v>1346</v>
      </c>
      <c r="D1531" s="30" t="s">
        <v>1347</v>
      </c>
      <c r="E1531" s="38" t="s">
        <v>1659</v>
      </c>
      <c r="F1531" s="18" t="s">
        <v>1660</v>
      </c>
      <c r="G1531" s="39" t="s">
        <v>25</v>
      </c>
      <c r="H1531" s="18" t="s">
        <v>96</v>
      </c>
      <c r="I1531" s="31">
        <v>6694458.599923199</v>
      </c>
      <c r="J1531" s="49">
        <v>9738449.2899999991</v>
      </c>
      <c r="K1531" s="41">
        <f t="shared" si="193"/>
        <v>4445645.5699999994</v>
      </c>
      <c r="L1531" s="33">
        <v>5292803.72</v>
      </c>
      <c r="M1531" s="40">
        <v>5292803.72</v>
      </c>
      <c r="N1531" s="43">
        <f t="shared" si="189"/>
        <v>208402.81480599998</v>
      </c>
      <c r="O1531" s="32"/>
      <c r="P1531" s="42">
        <f t="shared" si="187"/>
        <v>2117121.4879999999</v>
      </c>
      <c r="Q1531" s="34"/>
      <c r="R1531" s="34"/>
      <c r="S1531" s="35">
        <v>46021</v>
      </c>
      <c r="T1531" s="42"/>
      <c r="U1531" s="36"/>
      <c r="V1531" s="34"/>
      <c r="W1531" s="37"/>
    </row>
    <row r="1532" spans="1:23" s="29" customFormat="1" ht="30" customHeight="1" x14ac:dyDescent="0.2">
      <c r="A1532" s="24">
        <f t="shared" si="190"/>
        <v>1528</v>
      </c>
      <c r="B1532" s="24">
        <v>2025</v>
      </c>
      <c r="C1532" s="30" t="s">
        <v>1346</v>
      </c>
      <c r="D1532" s="30" t="s">
        <v>1347</v>
      </c>
      <c r="E1532" s="38" t="s">
        <v>1661</v>
      </c>
      <c r="F1532" s="18" t="s">
        <v>1662</v>
      </c>
      <c r="G1532" s="39" t="s">
        <v>25</v>
      </c>
      <c r="H1532" s="18" t="s">
        <v>96</v>
      </c>
      <c r="I1532" s="31">
        <v>6569955.1518515991</v>
      </c>
      <c r="J1532" s="49">
        <v>10438586.32</v>
      </c>
      <c r="K1532" s="41">
        <f t="shared" si="193"/>
        <v>5301772.6400000006</v>
      </c>
      <c r="L1532" s="33">
        <v>5136813.68</v>
      </c>
      <c r="M1532" s="40">
        <v>5136813.68</v>
      </c>
      <c r="N1532" s="43">
        <f t="shared" si="189"/>
        <v>223385.747248</v>
      </c>
      <c r="O1532" s="32"/>
      <c r="P1532" s="42">
        <f t="shared" si="187"/>
        <v>2054725.4719999998</v>
      </c>
      <c r="Q1532" s="34"/>
      <c r="R1532" s="34"/>
      <c r="S1532" s="35">
        <v>46021</v>
      </c>
      <c r="T1532" s="42"/>
      <c r="U1532" s="36"/>
      <c r="V1532" s="34"/>
      <c r="W1532" s="37"/>
    </row>
    <row r="1533" spans="1:23" s="29" customFormat="1" ht="30" customHeight="1" x14ac:dyDescent="0.2">
      <c r="A1533" s="24">
        <f t="shared" si="190"/>
        <v>1529</v>
      </c>
      <c r="B1533" s="24">
        <v>2025</v>
      </c>
      <c r="C1533" s="30" t="s">
        <v>1346</v>
      </c>
      <c r="D1533" s="30" t="s">
        <v>1347</v>
      </c>
      <c r="E1533" s="38" t="s">
        <v>1663</v>
      </c>
      <c r="F1533" s="18" t="s">
        <v>1664</v>
      </c>
      <c r="G1533" s="39" t="s">
        <v>25</v>
      </c>
      <c r="H1533" s="18" t="s">
        <v>96</v>
      </c>
      <c r="I1533" s="31">
        <v>6613813.8850703994</v>
      </c>
      <c r="J1533" s="49">
        <v>10900788.539999999</v>
      </c>
      <c r="K1533" s="41">
        <f t="shared" si="193"/>
        <v>5501909.0799999991</v>
      </c>
      <c r="L1533" s="33">
        <v>5398879.46</v>
      </c>
      <c r="M1533" s="40">
        <v>5398879.46</v>
      </c>
      <c r="N1533" s="43">
        <f t="shared" si="189"/>
        <v>233276.87475599998</v>
      </c>
      <c r="O1533" s="32"/>
      <c r="P1533" s="42">
        <f t="shared" si="187"/>
        <v>2159551.784</v>
      </c>
      <c r="Q1533" s="34"/>
      <c r="R1533" s="34"/>
      <c r="S1533" s="35">
        <v>46021</v>
      </c>
      <c r="T1533" s="42"/>
      <c r="U1533" s="36"/>
      <c r="V1533" s="34"/>
      <c r="W1533" s="37"/>
    </row>
    <row r="1534" spans="1:23" s="29" customFormat="1" ht="30" customHeight="1" x14ac:dyDescent="0.2">
      <c r="A1534" s="24">
        <f t="shared" si="190"/>
        <v>1530</v>
      </c>
      <c r="B1534" s="24">
        <v>2025</v>
      </c>
      <c r="C1534" s="30" t="s">
        <v>1346</v>
      </c>
      <c r="D1534" s="30" t="s">
        <v>1347</v>
      </c>
      <c r="E1534" s="38" t="s">
        <v>1665</v>
      </c>
      <c r="F1534" s="18" t="s">
        <v>1666</v>
      </c>
      <c r="G1534" s="39" t="s">
        <v>25</v>
      </c>
      <c r="H1534" s="18" t="s">
        <v>96</v>
      </c>
      <c r="I1534" s="31">
        <v>5788953.2392439991</v>
      </c>
      <c r="J1534" s="49">
        <v>11330990.59</v>
      </c>
      <c r="K1534" s="41">
        <f t="shared" si="193"/>
        <v>5825000.1499999994</v>
      </c>
      <c r="L1534" s="33">
        <v>5505990.4400000004</v>
      </c>
      <c r="M1534" s="40">
        <v>5505990.4400000004</v>
      </c>
      <c r="N1534" s="43">
        <f t="shared" si="189"/>
        <v>242483.198626</v>
      </c>
      <c r="O1534" s="32"/>
      <c r="P1534" s="42">
        <f t="shared" si="187"/>
        <v>2202396.176</v>
      </c>
      <c r="Q1534" s="34"/>
      <c r="R1534" s="34"/>
      <c r="S1534" s="35">
        <v>46021</v>
      </c>
      <c r="T1534" s="42"/>
      <c r="U1534" s="36"/>
      <c r="V1534" s="34"/>
      <c r="W1534" s="37"/>
    </row>
    <row r="1535" spans="1:23" s="29" customFormat="1" ht="30" customHeight="1" x14ac:dyDescent="0.2">
      <c r="A1535" s="24">
        <f t="shared" si="190"/>
        <v>1531</v>
      </c>
      <c r="B1535" s="24">
        <v>2025</v>
      </c>
      <c r="C1535" s="30" t="s">
        <v>1346</v>
      </c>
      <c r="D1535" s="30" t="s">
        <v>1347</v>
      </c>
      <c r="E1535" s="38" t="s">
        <v>1667</v>
      </c>
      <c r="F1535" s="18" t="s">
        <v>1668</v>
      </c>
      <c r="G1535" s="39" t="s">
        <v>25</v>
      </c>
      <c r="H1535" s="18" t="s">
        <v>96</v>
      </c>
      <c r="I1535" s="31">
        <v>6603938</v>
      </c>
      <c r="J1535" s="49">
        <v>4677510.3099999996</v>
      </c>
      <c r="K1535" s="41">
        <f t="shared" si="193"/>
        <v>2288506.3399999994</v>
      </c>
      <c r="L1535" s="33">
        <v>2389003.9700000002</v>
      </c>
      <c r="M1535" s="40">
        <v>2389003.9700000002</v>
      </c>
      <c r="N1535" s="43">
        <f t="shared" si="189"/>
        <v>100098.72063399998</v>
      </c>
      <c r="O1535" s="32"/>
      <c r="P1535" s="42">
        <f t="shared" si="187"/>
        <v>955601.58800000011</v>
      </c>
      <c r="Q1535" s="34"/>
      <c r="R1535" s="34"/>
      <c r="S1535" s="35">
        <v>46021</v>
      </c>
      <c r="T1535" s="42"/>
      <c r="U1535" s="36"/>
      <c r="V1535" s="34"/>
      <c r="W1535" s="37"/>
    </row>
    <row r="1536" spans="1:23" s="29" customFormat="1" ht="30" customHeight="1" x14ac:dyDescent="0.2">
      <c r="A1536" s="24">
        <f t="shared" si="190"/>
        <v>1532</v>
      </c>
      <c r="B1536" s="24">
        <v>2025</v>
      </c>
      <c r="C1536" s="30" t="s">
        <v>1346</v>
      </c>
      <c r="D1536" s="30" t="s">
        <v>1347</v>
      </c>
      <c r="E1536" s="38" t="s">
        <v>1669</v>
      </c>
      <c r="F1536" s="18" t="s">
        <v>1670</v>
      </c>
      <c r="G1536" s="39" t="s">
        <v>25</v>
      </c>
      <c r="H1536" s="18" t="s">
        <v>26</v>
      </c>
      <c r="I1536" s="31">
        <v>3373728</v>
      </c>
      <c r="J1536" s="43">
        <v>3723057.29</v>
      </c>
      <c r="K1536" s="44">
        <v>3723057.29</v>
      </c>
      <c r="L1536" s="32">
        <f t="shared" si="188"/>
        <v>3373728</v>
      </c>
      <c r="M1536" s="43"/>
      <c r="N1536" s="43">
        <f t="shared" si="189"/>
        <v>79673.426005999994</v>
      </c>
      <c r="O1536" s="32"/>
      <c r="P1536" s="42">
        <f t="shared" si="187"/>
        <v>1349491.2</v>
      </c>
      <c r="Q1536" s="34"/>
      <c r="R1536" s="34"/>
      <c r="S1536" s="35">
        <v>46021</v>
      </c>
      <c r="T1536" s="42"/>
      <c r="U1536" s="36"/>
      <c r="V1536" s="34"/>
      <c r="W1536" s="37"/>
    </row>
    <row r="1537" spans="1:23" s="29" customFormat="1" ht="30" customHeight="1" x14ac:dyDescent="0.2">
      <c r="A1537" s="24">
        <f t="shared" si="190"/>
        <v>1533</v>
      </c>
      <c r="B1537" s="24">
        <v>2025</v>
      </c>
      <c r="C1537" s="30" t="s">
        <v>1346</v>
      </c>
      <c r="D1537" s="30" t="s">
        <v>1347</v>
      </c>
      <c r="E1537" s="38" t="s">
        <v>1671</v>
      </c>
      <c r="F1537" s="18" t="s">
        <v>1672</v>
      </c>
      <c r="G1537" s="39" t="s">
        <v>25</v>
      </c>
      <c r="H1537" s="18" t="s">
        <v>96</v>
      </c>
      <c r="I1537" s="31">
        <v>5308612.0649279989</v>
      </c>
      <c r="J1537" s="43">
        <v>5858286.9900000002</v>
      </c>
      <c r="K1537" s="44">
        <v>5858286.9900000002</v>
      </c>
      <c r="L1537" s="32">
        <f t="shared" si="188"/>
        <v>5308612.0649279989</v>
      </c>
      <c r="M1537" s="43"/>
      <c r="N1537" s="43">
        <f t="shared" si="189"/>
        <v>125367.341586</v>
      </c>
      <c r="O1537" s="32"/>
      <c r="P1537" s="42">
        <f t="shared" si="187"/>
        <v>2123444.8259711997</v>
      </c>
      <c r="Q1537" s="34"/>
      <c r="R1537" s="34"/>
      <c r="S1537" s="35">
        <v>46021</v>
      </c>
      <c r="T1537" s="42"/>
      <c r="U1537" s="36"/>
      <c r="V1537" s="34"/>
      <c r="W1537" s="37"/>
    </row>
    <row r="1538" spans="1:23" s="29" customFormat="1" ht="30" customHeight="1" x14ac:dyDescent="0.2">
      <c r="A1538" s="24">
        <f t="shared" si="190"/>
        <v>1534</v>
      </c>
      <c r="B1538" s="24">
        <v>2025</v>
      </c>
      <c r="C1538" s="30" t="s">
        <v>1346</v>
      </c>
      <c r="D1538" s="30" t="s">
        <v>1347</v>
      </c>
      <c r="E1538" s="30" t="s">
        <v>1673</v>
      </c>
      <c r="F1538" s="18" t="s">
        <v>1674</v>
      </c>
      <c r="G1538" s="24" t="s">
        <v>968</v>
      </c>
      <c r="H1538" s="25" t="s">
        <v>96</v>
      </c>
      <c r="I1538" s="31"/>
      <c r="J1538" s="43">
        <v>2954726.78</v>
      </c>
      <c r="K1538" s="44">
        <v>2954726.78</v>
      </c>
      <c r="L1538" s="32"/>
      <c r="M1538" s="43"/>
      <c r="N1538" s="43">
        <f t="shared" si="189"/>
        <v>63231.153091999993</v>
      </c>
      <c r="O1538" s="32"/>
      <c r="P1538" s="42"/>
      <c r="Q1538" s="34"/>
      <c r="R1538" s="34"/>
      <c r="S1538" s="35">
        <v>46021</v>
      </c>
      <c r="T1538" s="42"/>
      <c r="U1538" s="36"/>
      <c r="V1538" s="34"/>
      <c r="W1538" s="37"/>
    </row>
    <row r="1539" spans="1:23" s="29" customFormat="1" ht="30" customHeight="1" x14ac:dyDescent="0.2">
      <c r="A1539" s="24">
        <f t="shared" si="190"/>
        <v>1535</v>
      </c>
      <c r="B1539" s="24">
        <v>2025</v>
      </c>
      <c r="C1539" s="30" t="s">
        <v>1346</v>
      </c>
      <c r="D1539" s="30" t="s">
        <v>1347</v>
      </c>
      <c r="E1539" s="38" t="s">
        <v>1675</v>
      </c>
      <c r="F1539" s="18" t="s">
        <v>1676</v>
      </c>
      <c r="G1539" s="39" t="s">
        <v>25</v>
      </c>
      <c r="H1539" s="18" t="s">
        <v>96</v>
      </c>
      <c r="I1539" s="31">
        <v>7813502.5819163984</v>
      </c>
      <c r="J1539" s="43">
        <v>8622543.8900000006</v>
      </c>
      <c r="K1539" s="44">
        <v>8622543.8900000006</v>
      </c>
      <c r="L1539" s="32">
        <f t="shared" si="188"/>
        <v>7813502.5819163984</v>
      </c>
      <c r="M1539" s="43"/>
      <c r="N1539" s="43">
        <f t="shared" si="189"/>
        <v>184522.43924599999</v>
      </c>
      <c r="O1539" s="32"/>
      <c r="P1539" s="42">
        <f t="shared" si="187"/>
        <v>3125401.0327665592</v>
      </c>
      <c r="Q1539" s="34"/>
      <c r="R1539" s="34"/>
      <c r="S1539" s="35">
        <v>46021</v>
      </c>
      <c r="T1539" s="42"/>
      <c r="U1539" s="36"/>
      <c r="V1539" s="34"/>
      <c r="W1539" s="37"/>
    </row>
    <row r="1540" spans="1:23" s="29" customFormat="1" ht="30" customHeight="1" x14ac:dyDescent="0.2">
      <c r="A1540" s="24">
        <f t="shared" si="190"/>
        <v>1536</v>
      </c>
      <c r="B1540" s="24">
        <v>2025</v>
      </c>
      <c r="C1540" s="30" t="s">
        <v>1346</v>
      </c>
      <c r="D1540" s="30" t="s">
        <v>1347</v>
      </c>
      <c r="E1540" s="38" t="s">
        <v>1677</v>
      </c>
      <c r="F1540" s="18" t="s">
        <v>1678</v>
      </c>
      <c r="G1540" s="39" t="s">
        <v>25</v>
      </c>
      <c r="H1540" s="18" t="s">
        <v>70</v>
      </c>
      <c r="I1540" s="31">
        <v>1010691</v>
      </c>
      <c r="J1540" s="43">
        <v>1115341.99</v>
      </c>
      <c r="K1540" s="44">
        <v>1115341.99</v>
      </c>
      <c r="L1540" s="32">
        <f t="shared" si="188"/>
        <v>1010691</v>
      </c>
      <c r="M1540" s="43"/>
      <c r="N1540" s="43"/>
      <c r="O1540" s="32"/>
      <c r="P1540" s="42">
        <f t="shared" si="187"/>
        <v>404276.4</v>
      </c>
      <c r="Q1540" s="34"/>
      <c r="R1540" s="34"/>
      <c r="S1540" s="35">
        <v>46021</v>
      </c>
      <c r="T1540" s="42"/>
      <c r="U1540" s="36"/>
      <c r="V1540" s="34"/>
      <c r="W1540" s="37"/>
    </row>
    <row r="1541" spans="1:23" s="29" customFormat="1" ht="30" customHeight="1" x14ac:dyDescent="0.2">
      <c r="A1541" s="24">
        <f t="shared" si="190"/>
        <v>1537</v>
      </c>
      <c r="B1541" s="24">
        <v>2025</v>
      </c>
      <c r="C1541" s="30" t="s">
        <v>1346</v>
      </c>
      <c r="D1541" s="30" t="s">
        <v>1347</v>
      </c>
      <c r="E1541" s="38" t="s">
        <v>1677</v>
      </c>
      <c r="F1541" s="18" t="s">
        <v>1678</v>
      </c>
      <c r="G1541" s="39" t="s">
        <v>25</v>
      </c>
      <c r="H1541" s="18" t="s">
        <v>129</v>
      </c>
      <c r="I1541" s="31">
        <v>1010691</v>
      </c>
      <c r="J1541" s="43">
        <v>1115341.99</v>
      </c>
      <c r="K1541" s="44">
        <v>1115341.99</v>
      </c>
      <c r="L1541" s="32">
        <f t="shared" si="188"/>
        <v>1010691</v>
      </c>
      <c r="M1541" s="43"/>
      <c r="N1541" s="43"/>
      <c r="O1541" s="32"/>
      <c r="P1541" s="42">
        <f t="shared" si="187"/>
        <v>404276.4</v>
      </c>
      <c r="Q1541" s="34"/>
      <c r="R1541" s="34"/>
      <c r="S1541" s="35">
        <v>46021</v>
      </c>
      <c r="T1541" s="42"/>
      <c r="U1541" s="36"/>
      <c r="V1541" s="34"/>
      <c r="W1541" s="37"/>
    </row>
    <row r="1542" spans="1:23" s="29" customFormat="1" ht="30" customHeight="1" x14ac:dyDescent="0.2">
      <c r="A1542" s="24">
        <f t="shared" si="190"/>
        <v>1538</v>
      </c>
      <c r="B1542" s="24">
        <v>2025</v>
      </c>
      <c r="C1542" s="30" t="s">
        <v>1346</v>
      </c>
      <c r="D1542" s="30" t="s">
        <v>1347</v>
      </c>
      <c r="E1542" s="38" t="s">
        <v>1679</v>
      </c>
      <c r="F1542" s="18" t="s">
        <v>1680</v>
      </c>
      <c r="G1542" s="39" t="s">
        <v>25</v>
      </c>
      <c r="H1542" s="18" t="s">
        <v>96</v>
      </c>
      <c r="I1542" s="31">
        <v>7530846.534293999</v>
      </c>
      <c r="J1542" s="49">
        <v>14748587.539999999</v>
      </c>
      <c r="K1542" s="41">
        <f t="shared" si="193"/>
        <v>7437560.2499999991</v>
      </c>
      <c r="L1542" s="33">
        <v>7311027.29</v>
      </c>
      <c r="M1542" s="40">
        <v>7311027.29</v>
      </c>
      <c r="N1542" s="43">
        <f t="shared" si="189"/>
        <v>315619.77335599996</v>
      </c>
      <c r="O1542" s="32"/>
      <c r="P1542" s="42">
        <f t="shared" si="187"/>
        <v>2924410.9160000002</v>
      </c>
      <c r="Q1542" s="34"/>
      <c r="R1542" s="34"/>
      <c r="S1542" s="35">
        <v>46021</v>
      </c>
      <c r="T1542" s="42"/>
      <c r="U1542" s="36"/>
      <c r="V1542" s="34"/>
      <c r="W1542" s="37"/>
    </row>
    <row r="1543" spans="1:23" s="29" customFormat="1" ht="30" customHeight="1" x14ac:dyDescent="0.2">
      <c r="A1543" s="24">
        <f t="shared" si="190"/>
        <v>1539</v>
      </c>
      <c r="B1543" s="24">
        <v>2025</v>
      </c>
      <c r="C1543" s="30" t="s">
        <v>1346</v>
      </c>
      <c r="D1543" s="30" t="s">
        <v>1347</v>
      </c>
      <c r="E1543" s="38" t="s">
        <v>1681</v>
      </c>
      <c r="F1543" s="18" t="s">
        <v>1682</v>
      </c>
      <c r="G1543" s="39" t="s">
        <v>25</v>
      </c>
      <c r="H1543" s="18" t="s">
        <v>96</v>
      </c>
      <c r="I1543" s="31">
        <v>5634044.6327507989</v>
      </c>
      <c r="J1543" s="49">
        <v>4951001.3899999997</v>
      </c>
      <c r="K1543" s="41">
        <f t="shared" si="193"/>
        <v>831954.83999999985</v>
      </c>
      <c r="L1543" s="33">
        <v>4119046.55</v>
      </c>
      <c r="M1543" s="40">
        <v>4119046.55</v>
      </c>
      <c r="N1543" s="43">
        <f t="shared" si="189"/>
        <v>105951.42974599999</v>
      </c>
      <c r="O1543" s="32"/>
      <c r="P1543" s="42">
        <f t="shared" ref="P1543:P1603" si="194">L1543/2.5</f>
        <v>1647618.6199999999</v>
      </c>
      <c r="Q1543" s="34"/>
      <c r="R1543" s="34"/>
      <c r="S1543" s="35">
        <v>46021</v>
      </c>
      <c r="T1543" s="42"/>
      <c r="U1543" s="36"/>
      <c r="V1543" s="34"/>
      <c r="W1543" s="37"/>
    </row>
    <row r="1544" spans="1:23" s="29" customFormat="1" ht="30" customHeight="1" x14ac:dyDescent="0.2">
      <c r="A1544" s="24">
        <f t="shared" si="190"/>
        <v>1540</v>
      </c>
      <c r="B1544" s="24">
        <v>2024</v>
      </c>
      <c r="C1544" s="30" t="s">
        <v>1346</v>
      </c>
      <c r="D1544" s="30" t="s">
        <v>1347</v>
      </c>
      <c r="E1544" s="30" t="s">
        <v>1683</v>
      </c>
      <c r="F1544" s="18" t="s">
        <v>1684</v>
      </c>
      <c r="G1544" s="24" t="s">
        <v>25</v>
      </c>
      <c r="H1544" s="25" t="s">
        <v>96</v>
      </c>
      <c r="I1544" s="31">
        <v>5882640.0762671996</v>
      </c>
      <c r="J1544" s="54">
        <v>6715690.7999999998</v>
      </c>
      <c r="K1544" s="55">
        <v>3932811.5999999996</v>
      </c>
      <c r="L1544" s="33">
        <v>2782879.2</v>
      </c>
      <c r="M1544" s="33">
        <v>2782879.2</v>
      </c>
      <c r="N1544" s="32">
        <f t="shared" si="189"/>
        <v>143715.78311999998</v>
      </c>
      <c r="O1544" s="32"/>
      <c r="P1544" s="34"/>
      <c r="Q1544" s="34"/>
      <c r="R1544" s="34"/>
      <c r="S1544" s="35">
        <v>46021</v>
      </c>
      <c r="T1544" s="34"/>
      <c r="U1544" s="36"/>
      <c r="V1544" s="34"/>
    </row>
    <row r="1545" spans="1:23" s="29" customFormat="1" ht="30" customHeight="1" x14ac:dyDescent="0.2">
      <c r="A1545" s="24">
        <f t="shared" si="190"/>
        <v>1541</v>
      </c>
      <c r="B1545" s="24">
        <v>2025</v>
      </c>
      <c r="C1545" s="30" t="s">
        <v>1346</v>
      </c>
      <c r="D1545" s="30" t="s">
        <v>1347</v>
      </c>
      <c r="E1545" s="38" t="s">
        <v>1685</v>
      </c>
      <c r="F1545" s="18" t="s">
        <v>1686</v>
      </c>
      <c r="G1545" s="39" t="s">
        <v>25</v>
      </c>
      <c r="H1545" s="18" t="s">
        <v>96</v>
      </c>
      <c r="I1545" s="31">
        <v>6752614.9811736001</v>
      </c>
      <c r="J1545" s="49">
        <v>7220010.7199999997</v>
      </c>
      <c r="K1545" s="41">
        <f t="shared" si="193"/>
        <v>4055273.67</v>
      </c>
      <c r="L1545" s="33">
        <v>3164737.05</v>
      </c>
      <c r="M1545" s="40">
        <v>3164737.05</v>
      </c>
      <c r="N1545" s="43">
        <f t="shared" si="189"/>
        <v>154508.22940799998</v>
      </c>
      <c r="O1545" s="32"/>
      <c r="P1545" s="42">
        <f t="shared" si="194"/>
        <v>1265894.8199999998</v>
      </c>
      <c r="Q1545" s="34"/>
      <c r="R1545" s="34"/>
      <c r="S1545" s="35">
        <v>46021</v>
      </c>
      <c r="T1545" s="42"/>
      <c r="U1545" s="36"/>
      <c r="V1545" s="34"/>
      <c r="W1545" s="37"/>
    </row>
    <row r="1546" spans="1:23" s="29" customFormat="1" ht="30" customHeight="1" x14ac:dyDescent="0.2">
      <c r="A1546" s="24">
        <f t="shared" si="190"/>
        <v>1542</v>
      </c>
      <c r="B1546" s="24">
        <v>2024</v>
      </c>
      <c r="C1546" s="30" t="s">
        <v>1346</v>
      </c>
      <c r="D1546" s="30" t="s">
        <v>1347</v>
      </c>
      <c r="E1546" s="30" t="s">
        <v>1687</v>
      </c>
      <c r="F1546" s="18" t="s">
        <v>1688</v>
      </c>
      <c r="G1546" s="24" t="s">
        <v>25</v>
      </c>
      <c r="H1546" s="25" t="s">
        <v>26</v>
      </c>
      <c r="I1546" s="31">
        <v>842931</v>
      </c>
      <c r="J1546" s="47">
        <v>697304.6</v>
      </c>
      <c r="K1546" s="48">
        <v>697304.6</v>
      </c>
      <c r="L1546" s="33"/>
      <c r="M1546" s="33"/>
      <c r="N1546" s="32">
        <f t="shared" si="189"/>
        <v>14922.318439999999</v>
      </c>
      <c r="O1546" s="32"/>
      <c r="P1546" s="34"/>
      <c r="Q1546" s="34"/>
      <c r="R1546" s="34"/>
      <c r="S1546" s="35">
        <v>46021</v>
      </c>
      <c r="T1546" s="34"/>
      <c r="U1546" s="36"/>
      <c r="V1546" s="34"/>
      <c r="W1546" s="37"/>
    </row>
    <row r="1547" spans="1:23" s="29" customFormat="1" ht="30" customHeight="1" x14ac:dyDescent="0.2">
      <c r="A1547" s="24">
        <f t="shared" si="190"/>
        <v>1543</v>
      </c>
      <c r="B1547" s="25">
        <v>2024</v>
      </c>
      <c r="C1547" s="30" t="s">
        <v>1346</v>
      </c>
      <c r="D1547" s="30" t="s">
        <v>1347</v>
      </c>
      <c r="E1547" s="30" t="s">
        <v>1687</v>
      </c>
      <c r="F1547" s="18" t="s">
        <v>1688</v>
      </c>
      <c r="G1547" s="25" t="s">
        <v>25</v>
      </c>
      <c r="H1547" s="25" t="s">
        <v>59</v>
      </c>
      <c r="I1547" s="47">
        <v>15390.61</v>
      </c>
      <c r="J1547" s="47">
        <v>15390.61</v>
      </c>
      <c r="K1547" s="48">
        <v>15390.61</v>
      </c>
      <c r="L1547" s="33"/>
      <c r="M1547" s="33"/>
      <c r="N1547" s="33">
        <f>K1547*2.14/100</f>
        <v>329.35905400000001</v>
      </c>
      <c r="O1547" s="32"/>
      <c r="P1547" s="34"/>
      <c r="Q1547" s="34"/>
      <c r="R1547" s="34"/>
      <c r="S1547" s="35">
        <v>46021</v>
      </c>
      <c r="T1547" s="34"/>
      <c r="U1547" s="36"/>
      <c r="V1547" s="34"/>
      <c r="W1547" s="37"/>
    </row>
    <row r="1548" spans="1:23" s="29" customFormat="1" ht="30" customHeight="1" x14ac:dyDescent="0.2">
      <c r="A1548" s="24">
        <f t="shared" si="190"/>
        <v>1544</v>
      </c>
      <c r="B1548" s="24">
        <v>2024</v>
      </c>
      <c r="C1548" s="30" t="s">
        <v>1346</v>
      </c>
      <c r="D1548" s="30" t="s">
        <v>1347</v>
      </c>
      <c r="E1548" s="30" t="s">
        <v>1687</v>
      </c>
      <c r="F1548" s="18" t="s">
        <v>1688</v>
      </c>
      <c r="G1548" s="24" t="s">
        <v>25</v>
      </c>
      <c r="H1548" s="25" t="s">
        <v>58</v>
      </c>
      <c r="I1548" s="31">
        <v>2542158</v>
      </c>
      <c r="J1548" s="47">
        <v>813029.15</v>
      </c>
      <c r="K1548" s="48">
        <v>813029.15</v>
      </c>
      <c r="L1548" s="33"/>
      <c r="M1548" s="33"/>
      <c r="N1548" s="32">
        <f t="shared" si="189"/>
        <v>17398.823809999998</v>
      </c>
      <c r="O1548" s="32"/>
      <c r="P1548" s="34"/>
      <c r="Q1548" s="34"/>
      <c r="R1548" s="34"/>
      <c r="S1548" s="35">
        <v>46021</v>
      </c>
      <c r="T1548" s="34"/>
      <c r="U1548" s="36"/>
      <c r="V1548" s="34"/>
      <c r="W1548" s="37"/>
    </row>
    <row r="1549" spans="1:23" s="29" customFormat="1" ht="30" customHeight="1" x14ac:dyDescent="0.2">
      <c r="A1549" s="24">
        <f t="shared" si="190"/>
        <v>1545</v>
      </c>
      <c r="B1549" s="24">
        <v>2024</v>
      </c>
      <c r="C1549" s="30" t="s">
        <v>1346</v>
      </c>
      <c r="D1549" s="30" t="s">
        <v>1347</v>
      </c>
      <c r="E1549" s="30" t="s">
        <v>1687</v>
      </c>
      <c r="F1549" s="18" t="s">
        <v>1688</v>
      </c>
      <c r="G1549" s="24" t="s">
        <v>25</v>
      </c>
      <c r="H1549" s="25" t="s">
        <v>45</v>
      </c>
      <c r="I1549" s="31">
        <v>410640</v>
      </c>
      <c r="J1549" s="47">
        <v>72498.710000000006</v>
      </c>
      <c r="K1549" s="48">
        <v>72498.710000000006</v>
      </c>
      <c r="L1549" s="33"/>
      <c r="M1549" s="33"/>
      <c r="N1549" s="32">
        <f t="shared" si="189"/>
        <v>1551.4723940000001</v>
      </c>
      <c r="O1549" s="32"/>
      <c r="P1549" s="34"/>
      <c r="Q1549" s="34"/>
      <c r="R1549" s="34"/>
      <c r="S1549" s="35">
        <v>46021</v>
      </c>
      <c r="T1549" s="34"/>
      <c r="U1549" s="36"/>
      <c r="V1549" s="34"/>
      <c r="W1549" s="37"/>
    </row>
    <row r="1550" spans="1:23" s="29" customFormat="1" ht="30" customHeight="1" x14ac:dyDescent="0.2">
      <c r="A1550" s="24">
        <f t="shared" si="190"/>
        <v>1546</v>
      </c>
      <c r="B1550" s="24">
        <v>2024</v>
      </c>
      <c r="C1550" s="30" t="s">
        <v>1346</v>
      </c>
      <c r="D1550" s="30" t="s">
        <v>1347</v>
      </c>
      <c r="E1550" s="30" t="s">
        <v>1687</v>
      </c>
      <c r="F1550" s="18" t="s">
        <v>1688</v>
      </c>
      <c r="G1550" s="24" t="s">
        <v>25</v>
      </c>
      <c r="H1550" s="25" t="s">
        <v>47</v>
      </c>
      <c r="I1550" s="31">
        <v>287800</v>
      </c>
      <c r="J1550" s="47">
        <v>184783.8</v>
      </c>
      <c r="K1550" s="48">
        <v>184783.8</v>
      </c>
      <c r="L1550" s="33"/>
      <c r="M1550" s="33"/>
      <c r="N1550" s="32">
        <f t="shared" si="189"/>
        <v>3954.3733199999997</v>
      </c>
      <c r="O1550" s="32"/>
      <c r="P1550" s="34"/>
      <c r="Q1550" s="34"/>
      <c r="R1550" s="34"/>
      <c r="S1550" s="35">
        <v>46021</v>
      </c>
      <c r="T1550" s="34"/>
      <c r="U1550" s="36"/>
      <c r="V1550" s="34"/>
      <c r="W1550" s="37"/>
    </row>
    <row r="1551" spans="1:23" s="29" customFormat="1" ht="30" customHeight="1" x14ac:dyDescent="0.2">
      <c r="A1551" s="24">
        <f t="shared" si="190"/>
        <v>1547</v>
      </c>
      <c r="B1551" s="24">
        <v>2024</v>
      </c>
      <c r="C1551" s="30" t="s">
        <v>1346</v>
      </c>
      <c r="D1551" s="30" t="s">
        <v>1347</v>
      </c>
      <c r="E1551" s="30" t="s">
        <v>1687</v>
      </c>
      <c r="F1551" s="18" t="s">
        <v>1688</v>
      </c>
      <c r="G1551" s="24" t="s">
        <v>25</v>
      </c>
      <c r="H1551" s="25" t="s">
        <v>96</v>
      </c>
      <c r="I1551" s="31">
        <v>4661023.8</v>
      </c>
      <c r="J1551" s="54">
        <v>4526241.5999999996</v>
      </c>
      <c r="K1551" s="55">
        <v>2024016.5999999996</v>
      </c>
      <c r="L1551" s="33">
        <v>2502225</v>
      </c>
      <c r="M1551" s="33">
        <v>2502225</v>
      </c>
      <c r="N1551" s="32">
        <f t="shared" si="189"/>
        <v>96861.570239999986</v>
      </c>
      <c r="O1551" s="32"/>
      <c r="P1551" s="34"/>
      <c r="Q1551" s="34"/>
      <c r="R1551" s="34"/>
      <c r="S1551" s="35">
        <v>46021</v>
      </c>
      <c r="T1551" s="34"/>
      <c r="U1551" s="36"/>
      <c r="V1551" s="34"/>
    </row>
    <row r="1552" spans="1:23" s="29" customFormat="1" ht="30" customHeight="1" x14ac:dyDescent="0.2">
      <c r="A1552" s="24">
        <f t="shared" si="190"/>
        <v>1548</v>
      </c>
      <c r="B1552" s="24">
        <v>2024</v>
      </c>
      <c r="C1552" s="30" t="s">
        <v>1346</v>
      </c>
      <c r="D1552" s="30" t="s">
        <v>1347</v>
      </c>
      <c r="E1552" s="30" t="s">
        <v>1687</v>
      </c>
      <c r="F1552" s="18" t="s">
        <v>1688</v>
      </c>
      <c r="G1552" s="24" t="s">
        <v>25</v>
      </c>
      <c r="H1552" s="25" t="s">
        <v>78</v>
      </c>
      <c r="I1552" s="31">
        <v>477792.14</v>
      </c>
      <c r="J1552" s="47">
        <v>2936940.4</v>
      </c>
      <c r="K1552" s="55">
        <v>1312867.42</v>
      </c>
      <c r="L1552" s="33">
        <v>1624072.98</v>
      </c>
      <c r="M1552" s="33">
        <v>1624072.98</v>
      </c>
      <c r="N1552" s="32">
        <f t="shared" si="189"/>
        <v>62850.524559999998</v>
      </c>
      <c r="O1552" s="32"/>
      <c r="P1552" s="34"/>
      <c r="Q1552" s="34"/>
      <c r="R1552" s="34"/>
      <c r="S1552" s="35">
        <v>46021</v>
      </c>
      <c r="T1552" s="34"/>
      <c r="U1552" s="36"/>
      <c r="V1552" s="34"/>
      <c r="W1552" s="37"/>
    </row>
    <row r="1553" spans="1:23" s="29" customFormat="1" ht="30" customHeight="1" x14ac:dyDescent="0.2">
      <c r="A1553" s="24">
        <f t="shared" si="190"/>
        <v>1549</v>
      </c>
      <c r="B1553" s="24">
        <v>2024</v>
      </c>
      <c r="C1553" s="30" t="s">
        <v>1346</v>
      </c>
      <c r="D1553" s="30" t="s">
        <v>1347</v>
      </c>
      <c r="E1553" s="30" t="s">
        <v>1687</v>
      </c>
      <c r="F1553" s="18" t="s">
        <v>1688</v>
      </c>
      <c r="G1553" s="24" t="s">
        <v>25</v>
      </c>
      <c r="H1553" s="25" t="s">
        <v>37</v>
      </c>
      <c r="I1553" s="31">
        <v>7862998</v>
      </c>
      <c r="J1553" s="63">
        <f t="shared" si="191"/>
        <v>7862998</v>
      </c>
      <c r="K1553" s="55">
        <f t="shared" si="193"/>
        <v>4345673.2</v>
      </c>
      <c r="L1553" s="33">
        <f t="shared" si="188"/>
        <v>7862998</v>
      </c>
      <c r="M1553" s="33">
        <v>3517324.8</v>
      </c>
      <c r="N1553" s="32">
        <f t="shared" si="189"/>
        <v>168268.15719999999</v>
      </c>
      <c r="O1553" s="32"/>
      <c r="P1553" s="34"/>
      <c r="Q1553" s="34"/>
      <c r="R1553" s="34"/>
      <c r="S1553" s="35">
        <v>46021</v>
      </c>
      <c r="T1553" s="34"/>
      <c r="U1553" s="36"/>
      <c r="V1553" s="34"/>
      <c r="W1553" s="37"/>
    </row>
    <row r="1554" spans="1:23" s="29" customFormat="1" ht="30" customHeight="1" x14ac:dyDescent="0.2">
      <c r="A1554" s="24">
        <f t="shared" si="190"/>
        <v>1550</v>
      </c>
      <c r="B1554" s="24">
        <v>2024</v>
      </c>
      <c r="C1554" s="30" t="s">
        <v>1346</v>
      </c>
      <c r="D1554" s="30" t="s">
        <v>1347</v>
      </c>
      <c r="E1554" s="30" t="s">
        <v>1687</v>
      </c>
      <c r="F1554" s="18" t="s">
        <v>1688</v>
      </c>
      <c r="G1554" s="24" t="s">
        <v>25</v>
      </c>
      <c r="H1554" s="25" t="s">
        <v>79</v>
      </c>
      <c r="I1554" s="31">
        <v>2596611.5</v>
      </c>
      <c r="J1554" s="54">
        <v>2722125.24</v>
      </c>
      <c r="K1554" s="55">
        <v>1368989.3300000003</v>
      </c>
      <c r="L1554" s="33">
        <v>1353135.91</v>
      </c>
      <c r="M1554" s="33">
        <v>1353135.91</v>
      </c>
      <c r="N1554" s="32">
        <f t="shared" si="189"/>
        <v>58253.480135999998</v>
      </c>
      <c r="O1554" s="32"/>
      <c r="P1554" s="34"/>
      <c r="Q1554" s="34"/>
      <c r="R1554" s="34"/>
      <c r="S1554" s="35">
        <v>46021</v>
      </c>
      <c r="T1554" s="34"/>
      <c r="U1554" s="36"/>
      <c r="V1554" s="34"/>
      <c r="W1554" s="37"/>
    </row>
    <row r="1555" spans="1:23" s="29" customFormat="1" ht="30" customHeight="1" x14ac:dyDescent="0.2">
      <c r="A1555" s="24">
        <f t="shared" si="190"/>
        <v>1551</v>
      </c>
      <c r="B1555" s="24">
        <v>2024</v>
      </c>
      <c r="C1555" s="30" t="s">
        <v>1346</v>
      </c>
      <c r="D1555" s="30" t="s">
        <v>1347</v>
      </c>
      <c r="E1555" s="30" t="s">
        <v>1687</v>
      </c>
      <c r="F1555" s="18" t="s">
        <v>1688</v>
      </c>
      <c r="G1555" s="24" t="s">
        <v>25</v>
      </c>
      <c r="H1555" s="25" t="s">
        <v>319</v>
      </c>
      <c r="I1555" s="31">
        <v>346511</v>
      </c>
      <c r="J1555" s="42">
        <f t="shared" si="191"/>
        <v>346511</v>
      </c>
      <c r="K1555" s="27">
        <f t="shared" ref="K1555:K1618" si="195">IF(P1555&gt;0,P1555,L1555)</f>
        <v>346511</v>
      </c>
      <c r="L1555" s="32">
        <f t="shared" si="188"/>
        <v>346511</v>
      </c>
      <c r="M1555" s="32"/>
      <c r="N1555" s="32"/>
      <c r="O1555" s="32"/>
      <c r="P1555" s="34"/>
      <c r="Q1555" s="34"/>
      <c r="R1555" s="34"/>
      <c r="S1555" s="35">
        <v>46021</v>
      </c>
      <c r="T1555" s="34"/>
      <c r="U1555" s="36"/>
      <c r="V1555" s="34"/>
      <c r="W1555" s="37"/>
    </row>
    <row r="1556" spans="1:23" s="29" customFormat="1" ht="30" customHeight="1" x14ac:dyDescent="0.2">
      <c r="A1556" s="24">
        <f t="shared" si="190"/>
        <v>1552</v>
      </c>
      <c r="B1556" s="24">
        <v>2024</v>
      </c>
      <c r="C1556" s="30" t="s">
        <v>1346</v>
      </c>
      <c r="D1556" s="30" t="s">
        <v>1347</v>
      </c>
      <c r="E1556" s="30" t="s">
        <v>1687</v>
      </c>
      <c r="F1556" s="18" t="s">
        <v>1688</v>
      </c>
      <c r="G1556" s="24" t="s">
        <v>25</v>
      </c>
      <c r="H1556" s="25" t="s">
        <v>50</v>
      </c>
      <c r="I1556" s="31">
        <v>342805</v>
      </c>
      <c r="J1556" s="42">
        <f t="shared" si="191"/>
        <v>342805</v>
      </c>
      <c r="K1556" s="27">
        <f t="shared" si="195"/>
        <v>342805</v>
      </c>
      <c r="L1556" s="32">
        <f t="shared" si="188"/>
        <v>342805</v>
      </c>
      <c r="M1556" s="32"/>
      <c r="N1556" s="32"/>
      <c r="O1556" s="32"/>
      <c r="P1556" s="34"/>
      <c r="Q1556" s="34"/>
      <c r="R1556" s="34"/>
      <c r="S1556" s="35">
        <v>46021</v>
      </c>
      <c r="T1556" s="34"/>
      <c r="U1556" s="36"/>
      <c r="V1556" s="34"/>
      <c r="W1556" s="37"/>
    </row>
    <row r="1557" spans="1:23" s="29" customFormat="1" ht="30" customHeight="1" x14ac:dyDescent="0.2">
      <c r="A1557" s="24">
        <f t="shared" si="190"/>
        <v>1553</v>
      </c>
      <c r="B1557" s="24">
        <v>2024</v>
      </c>
      <c r="C1557" s="30" t="s">
        <v>1346</v>
      </c>
      <c r="D1557" s="30" t="s">
        <v>1347</v>
      </c>
      <c r="E1557" s="30" t="s">
        <v>1687</v>
      </c>
      <c r="F1557" s="18" t="s">
        <v>1688</v>
      </c>
      <c r="G1557" s="24" t="s">
        <v>25</v>
      </c>
      <c r="H1557" s="25" t="s">
        <v>70</v>
      </c>
      <c r="I1557" s="31">
        <v>327981</v>
      </c>
      <c r="J1557" s="42">
        <f t="shared" si="191"/>
        <v>327981</v>
      </c>
      <c r="K1557" s="27">
        <f t="shared" si="195"/>
        <v>327981</v>
      </c>
      <c r="L1557" s="32">
        <f t="shared" si="188"/>
        <v>327981</v>
      </c>
      <c r="M1557" s="32"/>
      <c r="N1557" s="32"/>
      <c r="O1557" s="32"/>
      <c r="P1557" s="34"/>
      <c r="Q1557" s="34"/>
      <c r="R1557" s="34"/>
      <c r="S1557" s="35">
        <v>46021</v>
      </c>
      <c r="T1557" s="34"/>
      <c r="U1557" s="36"/>
      <c r="V1557" s="34"/>
      <c r="W1557" s="37"/>
    </row>
    <row r="1558" spans="1:23" s="29" customFormat="1" ht="30" customHeight="1" x14ac:dyDescent="0.2">
      <c r="A1558" s="24">
        <f t="shared" si="190"/>
        <v>1554</v>
      </c>
      <c r="B1558" s="24">
        <v>2024</v>
      </c>
      <c r="C1558" s="30" t="s">
        <v>1346</v>
      </c>
      <c r="D1558" s="30" t="s">
        <v>1347</v>
      </c>
      <c r="E1558" s="30" t="s">
        <v>1687</v>
      </c>
      <c r="F1558" s="18" t="s">
        <v>1688</v>
      </c>
      <c r="G1558" s="24" t="s">
        <v>25</v>
      </c>
      <c r="H1558" s="25" t="s">
        <v>129</v>
      </c>
      <c r="I1558" s="31">
        <v>327981</v>
      </c>
      <c r="J1558" s="42">
        <f t="shared" si="191"/>
        <v>327981</v>
      </c>
      <c r="K1558" s="27">
        <f t="shared" si="195"/>
        <v>327981</v>
      </c>
      <c r="L1558" s="32">
        <f t="shared" si="188"/>
        <v>327981</v>
      </c>
      <c r="M1558" s="32"/>
      <c r="N1558" s="32"/>
      <c r="O1558" s="32"/>
      <c r="P1558" s="34"/>
      <c r="Q1558" s="34"/>
      <c r="R1558" s="34"/>
      <c r="S1558" s="35">
        <v>46021</v>
      </c>
      <c r="T1558" s="34"/>
      <c r="U1558" s="36"/>
      <c r="V1558" s="34"/>
      <c r="W1558" s="37"/>
    </row>
    <row r="1559" spans="1:23" s="29" customFormat="1" ht="30" customHeight="1" x14ac:dyDescent="0.2">
      <c r="A1559" s="24">
        <f t="shared" si="190"/>
        <v>1555</v>
      </c>
      <c r="B1559" s="24">
        <v>2024</v>
      </c>
      <c r="C1559" s="30" t="s">
        <v>1346</v>
      </c>
      <c r="D1559" s="30" t="s">
        <v>1347</v>
      </c>
      <c r="E1559" s="30" t="s">
        <v>1687</v>
      </c>
      <c r="F1559" s="18" t="s">
        <v>1688</v>
      </c>
      <c r="G1559" s="24" t="s">
        <v>25</v>
      </c>
      <c r="H1559" s="25" t="s">
        <v>31</v>
      </c>
      <c r="I1559" s="31">
        <v>1139595</v>
      </c>
      <c r="J1559" s="42">
        <f t="shared" si="191"/>
        <v>1139595</v>
      </c>
      <c r="K1559" s="27">
        <f t="shared" si="195"/>
        <v>1139595</v>
      </c>
      <c r="L1559" s="32">
        <f t="shared" ref="L1559:L1622" si="196">I1559</f>
        <v>1139595</v>
      </c>
      <c r="M1559" s="32"/>
      <c r="N1559" s="32"/>
      <c r="O1559" s="32"/>
      <c r="P1559" s="34"/>
      <c r="Q1559" s="34"/>
      <c r="R1559" s="34"/>
      <c r="S1559" s="35">
        <v>46021</v>
      </c>
      <c r="T1559" s="34"/>
      <c r="U1559" s="36"/>
      <c r="V1559" s="34"/>
      <c r="W1559" s="37"/>
    </row>
    <row r="1560" spans="1:23" s="29" customFormat="1" ht="30" customHeight="1" x14ac:dyDescent="0.2">
      <c r="A1560" s="24">
        <f t="shared" si="190"/>
        <v>1556</v>
      </c>
      <c r="B1560" s="24">
        <v>2024</v>
      </c>
      <c r="C1560" s="30" t="s">
        <v>1346</v>
      </c>
      <c r="D1560" s="30" t="s">
        <v>1347</v>
      </c>
      <c r="E1560" s="30" t="s">
        <v>1687</v>
      </c>
      <c r="F1560" s="18" t="s">
        <v>1688</v>
      </c>
      <c r="G1560" s="24" t="s">
        <v>25</v>
      </c>
      <c r="H1560" s="25" t="s">
        <v>264</v>
      </c>
      <c r="I1560" s="31">
        <v>435455</v>
      </c>
      <c r="J1560" s="42">
        <f t="shared" si="191"/>
        <v>435455</v>
      </c>
      <c r="K1560" s="27">
        <f t="shared" si="195"/>
        <v>435455</v>
      </c>
      <c r="L1560" s="32">
        <f t="shared" si="196"/>
        <v>435455</v>
      </c>
      <c r="M1560" s="32"/>
      <c r="N1560" s="32"/>
      <c r="O1560" s="32"/>
      <c r="P1560" s="34"/>
      <c r="Q1560" s="34"/>
      <c r="R1560" s="34"/>
      <c r="S1560" s="35">
        <v>46021</v>
      </c>
      <c r="T1560" s="34"/>
      <c r="U1560" s="36"/>
      <c r="V1560" s="34"/>
      <c r="W1560" s="37"/>
    </row>
    <row r="1561" spans="1:23" s="29" customFormat="1" ht="30" customHeight="1" x14ac:dyDescent="0.2">
      <c r="A1561" s="24">
        <f t="shared" si="190"/>
        <v>1557</v>
      </c>
      <c r="B1561" s="24">
        <v>2024</v>
      </c>
      <c r="C1561" s="30" t="s">
        <v>1346</v>
      </c>
      <c r="D1561" s="30" t="s">
        <v>1347</v>
      </c>
      <c r="E1561" s="30" t="s">
        <v>1687</v>
      </c>
      <c r="F1561" s="18" t="s">
        <v>1688</v>
      </c>
      <c r="G1561" s="24" t="s">
        <v>25</v>
      </c>
      <c r="H1561" s="25" t="s">
        <v>42</v>
      </c>
      <c r="I1561" s="31">
        <v>418778</v>
      </c>
      <c r="J1561" s="42">
        <f t="shared" si="191"/>
        <v>418778</v>
      </c>
      <c r="K1561" s="27">
        <f t="shared" si="195"/>
        <v>418778</v>
      </c>
      <c r="L1561" s="32">
        <f t="shared" si="196"/>
        <v>418778</v>
      </c>
      <c r="M1561" s="32"/>
      <c r="N1561" s="32"/>
      <c r="O1561" s="32"/>
      <c r="P1561" s="34"/>
      <c r="Q1561" s="34"/>
      <c r="R1561" s="34"/>
      <c r="S1561" s="35">
        <v>46021</v>
      </c>
      <c r="T1561" s="34"/>
      <c r="U1561" s="36"/>
      <c r="V1561" s="34"/>
      <c r="W1561" s="37"/>
    </row>
    <row r="1562" spans="1:23" s="29" customFormat="1" ht="30" customHeight="1" x14ac:dyDescent="0.2">
      <c r="A1562" s="24">
        <f t="shared" si="190"/>
        <v>1558</v>
      </c>
      <c r="B1562" s="24">
        <v>2024</v>
      </c>
      <c r="C1562" s="30" t="s">
        <v>1346</v>
      </c>
      <c r="D1562" s="30" t="s">
        <v>1347</v>
      </c>
      <c r="E1562" s="30" t="s">
        <v>1689</v>
      </c>
      <c r="F1562" s="18" t="s">
        <v>1690</v>
      </c>
      <c r="G1562" s="24" t="s">
        <v>25</v>
      </c>
      <c r="H1562" s="25" t="s">
        <v>26</v>
      </c>
      <c r="I1562" s="31">
        <v>997681</v>
      </c>
      <c r="J1562" s="42">
        <v>1729284</v>
      </c>
      <c r="K1562" s="27">
        <v>1729284</v>
      </c>
      <c r="L1562" s="32">
        <f t="shared" si="196"/>
        <v>997681</v>
      </c>
      <c r="M1562" s="32"/>
      <c r="N1562" s="32">
        <f t="shared" si="189"/>
        <v>37006.677599999995</v>
      </c>
      <c r="O1562" s="32"/>
      <c r="P1562" s="34"/>
      <c r="Q1562" s="34"/>
      <c r="R1562" s="34"/>
      <c r="S1562" s="35">
        <v>46021</v>
      </c>
      <c r="T1562" s="34"/>
      <c r="U1562" s="36"/>
      <c r="V1562" s="34"/>
      <c r="W1562" s="37"/>
    </row>
    <row r="1563" spans="1:23" s="29" customFormat="1" ht="30" customHeight="1" x14ac:dyDescent="0.2">
      <c r="A1563" s="24">
        <f t="shared" si="190"/>
        <v>1559</v>
      </c>
      <c r="B1563" s="24">
        <v>2024</v>
      </c>
      <c r="C1563" s="30" t="s">
        <v>1346</v>
      </c>
      <c r="D1563" s="30" t="s">
        <v>1347</v>
      </c>
      <c r="E1563" s="30" t="s">
        <v>1689</v>
      </c>
      <c r="F1563" s="18" t="s">
        <v>1690</v>
      </c>
      <c r="G1563" s="24" t="s">
        <v>25</v>
      </c>
      <c r="H1563" s="25" t="s">
        <v>58</v>
      </c>
      <c r="I1563" s="31">
        <v>2870158</v>
      </c>
      <c r="J1563" s="42">
        <v>3403287</v>
      </c>
      <c r="K1563" s="27">
        <v>3403287</v>
      </c>
      <c r="L1563" s="32">
        <f t="shared" si="196"/>
        <v>2870158</v>
      </c>
      <c r="M1563" s="32"/>
      <c r="N1563" s="32">
        <f t="shared" si="189"/>
        <v>72830.341799999995</v>
      </c>
      <c r="O1563" s="32"/>
      <c r="P1563" s="34"/>
      <c r="Q1563" s="34"/>
      <c r="R1563" s="34"/>
      <c r="S1563" s="35">
        <v>46021</v>
      </c>
      <c r="T1563" s="34"/>
      <c r="U1563" s="36"/>
      <c r="V1563" s="34"/>
      <c r="W1563" s="37"/>
    </row>
    <row r="1564" spans="1:23" s="29" customFormat="1" ht="30" customHeight="1" x14ac:dyDescent="0.2">
      <c r="A1564" s="24">
        <f t="shared" si="190"/>
        <v>1560</v>
      </c>
      <c r="B1564" s="24">
        <v>2024</v>
      </c>
      <c r="C1564" s="30" t="s">
        <v>1346</v>
      </c>
      <c r="D1564" s="30" t="s">
        <v>1347</v>
      </c>
      <c r="E1564" s="30" t="s">
        <v>1689</v>
      </c>
      <c r="F1564" s="18" t="s">
        <v>1690</v>
      </c>
      <c r="G1564" s="24" t="s">
        <v>25</v>
      </c>
      <c r="H1564" s="25" t="s">
        <v>59</v>
      </c>
      <c r="I1564" s="31">
        <v>478826</v>
      </c>
      <c r="J1564" s="42">
        <v>660097</v>
      </c>
      <c r="K1564" s="27">
        <v>660097</v>
      </c>
      <c r="L1564" s="32">
        <f t="shared" si="196"/>
        <v>478826</v>
      </c>
      <c r="M1564" s="32"/>
      <c r="N1564" s="32">
        <f t="shared" si="189"/>
        <v>14126.075799999999</v>
      </c>
      <c r="O1564" s="32"/>
      <c r="P1564" s="34"/>
      <c r="Q1564" s="34"/>
      <c r="R1564" s="34"/>
      <c r="S1564" s="35">
        <v>46021</v>
      </c>
      <c r="T1564" s="34"/>
      <c r="U1564" s="36"/>
      <c r="V1564" s="34"/>
      <c r="W1564" s="37"/>
    </row>
    <row r="1565" spans="1:23" s="29" customFormat="1" ht="30" customHeight="1" x14ac:dyDescent="0.2">
      <c r="A1565" s="24">
        <f t="shared" si="190"/>
        <v>1561</v>
      </c>
      <c r="B1565" s="24">
        <v>2024</v>
      </c>
      <c r="C1565" s="30" t="s">
        <v>1346</v>
      </c>
      <c r="D1565" s="30" t="s">
        <v>1347</v>
      </c>
      <c r="E1565" s="30" t="s">
        <v>1689</v>
      </c>
      <c r="F1565" s="18" t="s">
        <v>1690</v>
      </c>
      <c r="G1565" s="24" t="s">
        <v>25</v>
      </c>
      <c r="H1565" s="25" t="s">
        <v>45</v>
      </c>
      <c r="I1565" s="31">
        <v>513300</v>
      </c>
      <c r="J1565" s="42">
        <v>725625</v>
      </c>
      <c r="K1565" s="27">
        <v>725625</v>
      </c>
      <c r="L1565" s="32">
        <f t="shared" si="196"/>
        <v>513300</v>
      </c>
      <c r="M1565" s="32"/>
      <c r="N1565" s="32">
        <f t="shared" si="189"/>
        <v>15528.375</v>
      </c>
      <c r="O1565" s="32"/>
      <c r="P1565" s="34"/>
      <c r="Q1565" s="34"/>
      <c r="R1565" s="34"/>
      <c r="S1565" s="35">
        <v>46021</v>
      </c>
      <c r="T1565" s="34"/>
      <c r="U1565" s="36"/>
      <c r="V1565" s="34"/>
      <c r="W1565" s="37"/>
    </row>
    <row r="1566" spans="1:23" s="29" customFormat="1" ht="30" customHeight="1" x14ac:dyDescent="0.2">
      <c r="A1566" s="24">
        <f t="shared" si="190"/>
        <v>1562</v>
      </c>
      <c r="B1566" s="24">
        <v>2024</v>
      </c>
      <c r="C1566" s="30" t="s">
        <v>1346</v>
      </c>
      <c r="D1566" s="30" t="s">
        <v>1347</v>
      </c>
      <c r="E1566" s="30" t="s">
        <v>1689</v>
      </c>
      <c r="F1566" s="18" t="s">
        <v>1690</v>
      </c>
      <c r="G1566" s="24" t="s">
        <v>25</v>
      </c>
      <c r="H1566" s="25" t="s">
        <v>47</v>
      </c>
      <c r="I1566" s="31">
        <v>575600</v>
      </c>
      <c r="J1566" s="42">
        <f t="shared" si="191"/>
        <v>575600</v>
      </c>
      <c r="K1566" s="27">
        <f t="shared" si="195"/>
        <v>575600</v>
      </c>
      <c r="L1566" s="32">
        <f t="shared" si="196"/>
        <v>575600</v>
      </c>
      <c r="M1566" s="32"/>
      <c r="N1566" s="32">
        <f t="shared" si="189"/>
        <v>12317.84</v>
      </c>
      <c r="O1566" s="32"/>
      <c r="P1566" s="34"/>
      <c r="Q1566" s="34"/>
      <c r="R1566" s="34"/>
      <c r="S1566" s="35">
        <v>46021</v>
      </c>
      <c r="T1566" s="34"/>
      <c r="U1566" s="36"/>
      <c r="V1566" s="34"/>
      <c r="W1566" s="37"/>
    </row>
    <row r="1567" spans="1:23" s="29" customFormat="1" ht="30" customHeight="1" x14ac:dyDescent="0.2">
      <c r="A1567" s="24">
        <f t="shared" si="190"/>
        <v>1563</v>
      </c>
      <c r="B1567" s="24">
        <v>2024</v>
      </c>
      <c r="C1567" s="30" t="s">
        <v>1346</v>
      </c>
      <c r="D1567" s="30" t="s">
        <v>1347</v>
      </c>
      <c r="E1567" s="30" t="s">
        <v>1689</v>
      </c>
      <c r="F1567" s="18" t="s">
        <v>1690</v>
      </c>
      <c r="G1567" s="24" t="s">
        <v>25</v>
      </c>
      <c r="H1567" s="25" t="s">
        <v>96</v>
      </c>
      <c r="I1567" s="31">
        <v>3687920.0129447994</v>
      </c>
      <c r="J1567" s="54">
        <v>4743365.9400000004</v>
      </c>
      <c r="K1567" s="55">
        <v>2984651.3400000003</v>
      </c>
      <c r="L1567" s="33">
        <v>1758714.6</v>
      </c>
      <c r="M1567" s="33">
        <v>1758714.6</v>
      </c>
      <c r="N1567" s="32">
        <f t="shared" si="189"/>
        <v>101508.031116</v>
      </c>
      <c r="O1567" s="32"/>
      <c r="P1567" s="34"/>
      <c r="Q1567" s="34"/>
      <c r="R1567" s="34"/>
      <c r="S1567" s="35">
        <v>46021</v>
      </c>
      <c r="T1567" s="34"/>
      <c r="U1567" s="36"/>
      <c r="V1567" s="34"/>
    </row>
    <row r="1568" spans="1:23" s="29" customFormat="1" ht="30" customHeight="1" x14ac:dyDescent="0.2">
      <c r="A1568" s="24">
        <f t="shared" si="190"/>
        <v>1564</v>
      </c>
      <c r="B1568" s="24">
        <v>2024</v>
      </c>
      <c r="C1568" s="30" t="s">
        <v>1346</v>
      </c>
      <c r="D1568" s="30" t="s">
        <v>1347</v>
      </c>
      <c r="E1568" s="30" t="s">
        <v>1689</v>
      </c>
      <c r="F1568" s="18" t="s">
        <v>1690</v>
      </c>
      <c r="G1568" s="24" t="s">
        <v>25</v>
      </c>
      <c r="H1568" s="25" t="s">
        <v>78</v>
      </c>
      <c r="I1568" s="31">
        <v>9692827.1999999993</v>
      </c>
      <c r="J1568" s="42">
        <v>9891200</v>
      </c>
      <c r="K1568" s="27">
        <v>9891200</v>
      </c>
      <c r="L1568" s="32">
        <f t="shared" si="196"/>
        <v>9692827.1999999993</v>
      </c>
      <c r="M1568" s="32"/>
      <c r="N1568" s="32">
        <f t="shared" ref="N1568:N1628" si="197">J1568*0.0214</f>
        <v>211671.67999999999</v>
      </c>
      <c r="O1568" s="32"/>
      <c r="P1568" s="34"/>
      <c r="Q1568" s="34"/>
      <c r="R1568" s="34"/>
      <c r="S1568" s="35">
        <v>46021</v>
      </c>
      <c r="T1568" s="34"/>
      <c r="U1568" s="36"/>
      <c r="V1568" s="34"/>
      <c r="W1568" s="37"/>
    </row>
    <row r="1569" spans="1:23" s="29" customFormat="1" ht="30" customHeight="1" x14ac:dyDescent="0.2">
      <c r="A1569" s="24">
        <f t="shared" si="190"/>
        <v>1565</v>
      </c>
      <c r="B1569" s="24">
        <v>2024</v>
      </c>
      <c r="C1569" s="30" t="s">
        <v>1346</v>
      </c>
      <c r="D1569" s="30" t="s">
        <v>1347</v>
      </c>
      <c r="E1569" s="30" t="s">
        <v>1689</v>
      </c>
      <c r="F1569" s="18" t="s">
        <v>1690</v>
      </c>
      <c r="G1569" s="24" t="s">
        <v>25</v>
      </c>
      <c r="H1569" s="25" t="s">
        <v>37</v>
      </c>
      <c r="I1569" s="31">
        <v>8971400</v>
      </c>
      <c r="J1569" s="42">
        <v>9101411</v>
      </c>
      <c r="K1569" s="27">
        <v>9101411</v>
      </c>
      <c r="L1569" s="32">
        <f t="shared" si="196"/>
        <v>8971400</v>
      </c>
      <c r="M1569" s="32"/>
      <c r="N1569" s="32">
        <f t="shared" si="197"/>
        <v>194770.1954</v>
      </c>
      <c r="O1569" s="32"/>
      <c r="P1569" s="34"/>
      <c r="Q1569" s="34"/>
      <c r="R1569" s="34"/>
      <c r="S1569" s="35">
        <v>46021</v>
      </c>
      <c r="T1569" s="34"/>
      <c r="U1569" s="36"/>
      <c r="V1569" s="34"/>
      <c r="W1569" s="37"/>
    </row>
    <row r="1570" spans="1:23" s="29" customFormat="1" ht="30" customHeight="1" x14ac:dyDescent="0.2">
      <c r="A1570" s="24">
        <f t="shared" si="190"/>
        <v>1566</v>
      </c>
      <c r="B1570" s="24">
        <v>2024</v>
      </c>
      <c r="C1570" s="30" t="s">
        <v>1346</v>
      </c>
      <c r="D1570" s="30" t="s">
        <v>1347</v>
      </c>
      <c r="E1570" s="30" t="s">
        <v>1689</v>
      </c>
      <c r="F1570" s="18" t="s">
        <v>1690</v>
      </c>
      <c r="G1570" s="24" t="s">
        <v>25</v>
      </c>
      <c r="H1570" s="25" t="s">
        <v>79</v>
      </c>
      <c r="I1570" s="31">
        <v>2828785.6</v>
      </c>
      <c r="J1570" s="42">
        <v>5386517.4000000004</v>
      </c>
      <c r="K1570" s="27">
        <v>5386517.4000000004</v>
      </c>
      <c r="L1570" s="32">
        <f t="shared" si="196"/>
        <v>2828785.6</v>
      </c>
      <c r="M1570" s="32"/>
      <c r="N1570" s="32">
        <f t="shared" si="197"/>
        <v>115271.47236</v>
      </c>
      <c r="O1570" s="32"/>
      <c r="P1570" s="34"/>
      <c r="Q1570" s="34"/>
      <c r="R1570" s="34"/>
      <c r="S1570" s="35">
        <v>46021</v>
      </c>
      <c r="T1570" s="34"/>
      <c r="U1570" s="36"/>
      <c r="V1570" s="34"/>
      <c r="W1570" s="37"/>
    </row>
    <row r="1571" spans="1:23" s="29" customFormat="1" ht="30" customHeight="1" x14ac:dyDescent="0.2">
      <c r="A1571" s="24">
        <f t="shared" si="190"/>
        <v>1567</v>
      </c>
      <c r="B1571" s="24">
        <v>2024</v>
      </c>
      <c r="C1571" s="30" t="s">
        <v>1346</v>
      </c>
      <c r="D1571" s="30" t="s">
        <v>1347</v>
      </c>
      <c r="E1571" s="30" t="s">
        <v>1689</v>
      </c>
      <c r="F1571" s="18" t="s">
        <v>1690</v>
      </c>
      <c r="G1571" s="24" t="s">
        <v>25</v>
      </c>
      <c r="H1571" s="25" t="s">
        <v>319</v>
      </c>
      <c r="I1571" s="31">
        <v>231400</v>
      </c>
      <c r="J1571" s="42">
        <v>412160</v>
      </c>
      <c r="K1571" s="27">
        <v>412160</v>
      </c>
      <c r="L1571" s="32">
        <f t="shared" si="196"/>
        <v>231400</v>
      </c>
      <c r="M1571" s="32"/>
      <c r="N1571" s="32"/>
      <c r="O1571" s="32"/>
      <c r="P1571" s="34"/>
      <c r="Q1571" s="34"/>
      <c r="R1571" s="34"/>
      <c r="S1571" s="35">
        <v>46021</v>
      </c>
      <c r="T1571" s="34"/>
      <c r="U1571" s="36"/>
      <c r="V1571" s="34"/>
      <c r="W1571" s="37"/>
    </row>
    <row r="1572" spans="1:23" s="29" customFormat="1" ht="30" customHeight="1" x14ac:dyDescent="0.2">
      <c r="A1572" s="24">
        <f t="shared" si="190"/>
        <v>1568</v>
      </c>
      <c r="B1572" s="24">
        <v>2024</v>
      </c>
      <c r="C1572" s="30" t="s">
        <v>1346</v>
      </c>
      <c r="D1572" s="30" t="s">
        <v>1347</v>
      </c>
      <c r="E1572" s="30" t="s">
        <v>1689</v>
      </c>
      <c r="F1572" s="18" t="s">
        <v>1690</v>
      </c>
      <c r="G1572" s="24" t="s">
        <v>25</v>
      </c>
      <c r="H1572" s="25" t="s">
        <v>50</v>
      </c>
      <c r="I1572" s="31">
        <v>226200</v>
      </c>
      <c r="J1572" s="42">
        <v>334880</v>
      </c>
      <c r="K1572" s="27">
        <v>334880</v>
      </c>
      <c r="L1572" s="32">
        <f t="shared" si="196"/>
        <v>226200</v>
      </c>
      <c r="M1572" s="32"/>
      <c r="N1572" s="32"/>
      <c r="O1572" s="32"/>
      <c r="P1572" s="34"/>
      <c r="Q1572" s="34"/>
      <c r="R1572" s="34"/>
      <c r="S1572" s="35">
        <v>46021</v>
      </c>
      <c r="T1572" s="34"/>
      <c r="U1572" s="36"/>
      <c r="V1572" s="34"/>
      <c r="W1572" s="37"/>
    </row>
    <row r="1573" spans="1:23" s="29" customFormat="1" ht="30" customHeight="1" x14ac:dyDescent="0.2">
      <c r="A1573" s="24">
        <f t="shared" si="190"/>
        <v>1569</v>
      </c>
      <c r="B1573" s="24">
        <v>2024</v>
      </c>
      <c r="C1573" s="30" t="s">
        <v>1346</v>
      </c>
      <c r="D1573" s="30" t="s">
        <v>1347</v>
      </c>
      <c r="E1573" s="30" t="s">
        <v>1689</v>
      </c>
      <c r="F1573" s="18" t="s">
        <v>1690</v>
      </c>
      <c r="G1573" s="24" t="s">
        <v>25</v>
      </c>
      <c r="H1573" s="25" t="s">
        <v>70</v>
      </c>
      <c r="I1573" s="31">
        <v>215800</v>
      </c>
      <c r="J1573" s="42">
        <v>320160</v>
      </c>
      <c r="K1573" s="27">
        <v>320160</v>
      </c>
      <c r="L1573" s="32">
        <f t="shared" si="196"/>
        <v>215800</v>
      </c>
      <c r="M1573" s="32"/>
      <c r="N1573" s="32"/>
      <c r="O1573" s="32"/>
      <c r="P1573" s="34"/>
      <c r="Q1573" s="34"/>
      <c r="R1573" s="34"/>
      <c r="S1573" s="35">
        <v>46021</v>
      </c>
      <c r="T1573" s="34"/>
      <c r="U1573" s="36"/>
      <c r="V1573" s="34"/>
      <c r="W1573" s="37"/>
    </row>
    <row r="1574" spans="1:23" s="29" customFormat="1" ht="30" customHeight="1" x14ac:dyDescent="0.2">
      <c r="A1574" s="24">
        <f t="shared" si="190"/>
        <v>1570</v>
      </c>
      <c r="B1574" s="24">
        <v>2024</v>
      </c>
      <c r="C1574" s="30" t="s">
        <v>1346</v>
      </c>
      <c r="D1574" s="30" t="s">
        <v>1347</v>
      </c>
      <c r="E1574" s="30" t="s">
        <v>1689</v>
      </c>
      <c r="F1574" s="18" t="s">
        <v>1690</v>
      </c>
      <c r="G1574" s="24" t="s">
        <v>25</v>
      </c>
      <c r="H1574" s="25" t="s">
        <v>129</v>
      </c>
      <c r="I1574" s="31">
        <v>215800</v>
      </c>
      <c r="J1574" s="42">
        <v>320160</v>
      </c>
      <c r="K1574" s="27">
        <v>320160</v>
      </c>
      <c r="L1574" s="32">
        <f t="shared" si="196"/>
        <v>215800</v>
      </c>
      <c r="M1574" s="32"/>
      <c r="N1574" s="32"/>
      <c r="O1574" s="32"/>
      <c r="P1574" s="34"/>
      <c r="Q1574" s="34"/>
      <c r="R1574" s="34"/>
      <c r="S1574" s="35">
        <v>46021</v>
      </c>
      <c r="T1574" s="34"/>
      <c r="U1574" s="36"/>
      <c r="V1574" s="34"/>
      <c r="W1574" s="37"/>
    </row>
    <row r="1575" spans="1:23" s="29" customFormat="1" ht="30" customHeight="1" x14ac:dyDescent="0.2">
      <c r="A1575" s="24">
        <f t="shared" si="190"/>
        <v>1571</v>
      </c>
      <c r="B1575" s="24">
        <v>2024</v>
      </c>
      <c r="C1575" s="30" t="s">
        <v>1346</v>
      </c>
      <c r="D1575" s="30" t="s">
        <v>1347</v>
      </c>
      <c r="E1575" s="30" t="s">
        <v>1689</v>
      </c>
      <c r="F1575" s="18" t="s">
        <v>1690</v>
      </c>
      <c r="G1575" s="24" t="s">
        <v>25</v>
      </c>
      <c r="H1575" s="25" t="s">
        <v>31</v>
      </c>
      <c r="I1575" s="31">
        <v>790400</v>
      </c>
      <c r="J1575" s="42">
        <v>1170240</v>
      </c>
      <c r="K1575" s="27">
        <v>1170240</v>
      </c>
      <c r="L1575" s="32">
        <f t="shared" si="196"/>
        <v>790400</v>
      </c>
      <c r="M1575" s="32"/>
      <c r="N1575" s="32"/>
      <c r="O1575" s="32"/>
      <c r="P1575" s="34"/>
      <c r="Q1575" s="34"/>
      <c r="R1575" s="34"/>
      <c r="S1575" s="35">
        <v>46021</v>
      </c>
      <c r="T1575" s="34"/>
      <c r="U1575" s="36"/>
      <c r="V1575" s="34"/>
      <c r="W1575" s="37"/>
    </row>
    <row r="1576" spans="1:23" s="29" customFormat="1" ht="30" customHeight="1" x14ac:dyDescent="0.2">
      <c r="A1576" s="24">
        <f t="shared" si="190"/>
        <v>1572</v>
      </c>
      <c r="B1576" s="24">
        <v>2024</v>
      </c>
      <c r="C1576" s="30" t="s">
        <v>1346</v>
      </c>
      <c r="D1576" s="30" t="s">
        <v>1347</v>
      </c>
      <c r="E1576" s="30" t="s">
        <v>1689</v>
      </c>
      <c r="F1576" s="18" t="s">
        <v>1690</v>
      </c>
      <c r="G1576" s="24" t="s">
        <v>25</v>
      </c>
      <c r="H1576" s="25" t="s">
        <v>264</v>
      </c>
      <c r="I1576" s="31">
        <v>291200</v>
      </c>
      <c r="J1576" s="42">
        <v>430560</v>
      </c>
      <c r="K1576" s="27">
        <v>430560</v>
      </c>
      <c r="L1576" s="32">
        <f t="shared" si="196"/>
        <v>291200</v>
      </c>
      <c r="M1576" s="32"/>
      <c r="N1576" s="32"/>
      <c r="O1576" s="32"/>
      <c r="P1576" s="34"/>
      <c r="Q1576" s="34"/>
      <c r="R1576" s="34"/>
      <c r="S1576" s="35">
        <v>46021</v>
      </c>
      <c r="T1576" s="34"/>
      <c r="U1576" s="36"/>
      <c r="V1576" s="34"/>
      <c r="W1576" s="37"/>
    </row>
    <row r="1577" spans="1:23" s="29" customFormat="1" ht="30" customHeight="1" x14ac:dyDescent="0.2">
      <c r="A1577" s="24">
        <f t="shared" ref="A1577:A1640" si="198">A1576+1</f>
        <v>1573</v>
      </c>
      <c r="B1577" s="24">
        <v>2024</v>
      </c>
      <c r="C1577" s="30" t="s">
        <v>1346</v>
      </c>
      <c r="D1577" s="30" t="s">
        <v>1347</v>
      </c>
      <c r="E1577" s="30" t="s">
        <v>1689</v>
      </c>
      <c r="F1577" s="18" t="s">
        <v>1690</v>
      </c>
      <c r="G1577" s="24" t="s">
        <v>25</v>
      </c>
      <c r="H1577" s="25" t="s">
        <v>42</v>
      </c>
      <c r="I1577" s="31">
        <v>208000</v>
      </c>
      <c r="J1577" s="42">
        <v>309120</v>
      </c>
      <c r="K1577" s="27">
        <v>309120</v>
      </c>
      <c r="L1577" s="32">
        <f t="shared" si="196"/>
        <v>208000</v>
      </c>
      <c r="M1577" s="32"/>
      <c r="N1577" s="32"/>
      <c r="O1577" s="32"/>
      <c r="P1577" s="34"/>
      <c r="Q1577" s="34"/>
      <c r="R1577" s="34"/>
      <c r="S1577" s="35">
        <v>46021</v>
      </c>
      <c r="T1577" s="34"/>
      <c r="U1577" s="36"/>
      <c r="V1577" s="34"/>
      <c r="W1577" s="37"/>
    </row>
    <row r="1578" spans="1:23" s="29" customFormat="1" ht="30" customHeight="1" x14ac:dyDescent="0.2">
      <c r="A1578" s="24">
        <f t="shared" si="198"/>
        <v>1574</v>
      </c>
      <c r="B1578" s="24">
        <v>2025</v>
      </c>
      <c r="C1578" s="30" t="s">
        <v>1346</v>
      </c>
      <c r="D1578" s="30" t="s">
        <v>1347</v>
      </c>
      <c r="E1578" s="30" t="s">
        <v>1691</v>
      </c>
      <c r="F1578" s="18" t="s">
        <v>1692</v>
      </c>
      <c r="G1578" s="24" t="s">
        <v>25</v>
      </c>
      <c r="H1578" s="25" t="s">
        <v>26</v>
      </c>
      <c r="I1578" s="31">
        <v>997681</v>
      </c>
      <c r="J1578" s="43">
        <v>1100984.8799999999</v>
      </c>
      <c r="K1578" s="44">
        <v>1100984.8799999999</v>
      </c>
      <c r="L1578" s="32">
        <f t="shared" si="196"/>
        <v>997681</v>
      </c>
      <c r="M1578" s="43"/>
      <c r="N1578" s="43">
        <f t="shared" si="197"/>
        <v>23561.076431999998</v>
      </c>
      <c r="O1578" s="32"/>
      <c r="P1578" s="42">
        <f t="shared" si="194"/>
        <v>399072.4</v>
      </c>
      <c r="Q1578" s="34"/>
      <c r="R1578" s="34"/>
      <c r="S1578" s="35">
        <v>46021</v>
      </c>
      <c r="T1578" s="42"/>
      <c r="U1578" s="36"/>
      <c r="V1578" s="34"/>
      <c r="W1578" s="37"/>
    </row>
    <row r="1579" spans="1:23" s="29" customFormat="1" ht="30" customHeight="1" x14ac:dyDescent="0.2">
      <c r="A1579" s="24">
        <f t="shared" si="198"/>
        <v>1575</v>
      </c>
      <c r="B1579" s="24">
        <v>2025</v>
      </c>
      <c r="C1579" s="30" t="s">
        <v>1346</v>
      </c>
      <c r="D1579" s="30" t="s">
        <v>1347</v>
      </c>
      <c r="E1579" s="30" t="s">
        <v>1691</v>
      </c>
      <c r="F1579" s="18" t="s">
        <v>1692</v>
      </c>
      <c r="G1579" s="24" t="s">
        <v>25</v>
      </c>
      <c r="H1579" s="25" t="s">
        <v>58</v>
      </c>
      <c r="I1579" s="31">
        <v>2870158</v>
      </c>
      <c r="J1579" s="43">
        <v>3167345.64</v>
      </c>
      <c r="K1579" s="44">
        <v>3167345.64</v>
      </c>
      <c r="L1579" s="32">
        <f t="shared" si="196"/>
        <v>2870158</v>
      </c>
      <c r="M1579" s="43"/>
      <c r="N1579" s="43">
        <f t="shared" si="197"/>
        <v>67781.196695999999</v>
      </c>
      <c r="O1579" s="32"/>
      <c r="P1579" s="42">
        <f t="shared" si="194"/>
        <v>1148063.2</v>
      </c>
      <c r="Q1579" s="34"/>
      <c r="R1579" s="34"/>
      <c r="S1579" s="35">
        <v>46021</v>
      </c>
      <c r="T1579" s="42"/>
      <c r="U1579" s="36"/>
      <c r="V1579" s="34"/>
      <c r="W1579" s="37"/>
    </row>
    <row r="1580" spans="1:23" s="29" customFormat="1" ht="30" customHeight="1" x14ac:dyDescent="0.2">
      <c r="A1580" s="24">
        <f t="shared" si="198"/>
        <v>1576</v>
      </c>
      <c r="B1580" s="24">
        <v>2025</v>
      </c>
      <c r="C1580" s="30" t="s">
        <v>1346</v>
      </c>
      <c r="D1580" s="30" t="s">
        <v>1347</v>
      </c>
      <c r="E1580" s="30" t="s">
        <v>1691</v>
      </c>
      <c r="F1580" s="18" t="s">
        <v>1692</v>
      </c>
      <c r="G1580" s="24" t="s">
        <v>25</v>
      </c>
      <c r="H1580" s="25" t="s">
        <v>45</v>
      </c>
      <c r="I1580" s="31">
        <v>513300</v>
      </c>
      <c r="J1580" s="43">
        <v>566449.14</v>
      </c>
      <c r="K1580" s="44">
        <v>566449.14</v>
      </c>
      <c r="L1580" s="32">
        <f t="shared" si="196"/>
        <v>513300</v>
      </c>
      <c r="M1580" s="43"/>
      <c r="N1580" s="43">
        <f t="shared" si="197"/>
        <v>12122.011596</v>
      </c>
      <c r="O1580" s="32"/>
      <c r="P1580" s="42">
        <f t="shared" si="194"/>
        <v>205320</v>
      </c>
      <c r="Q1580" s="34"/>
      <c r="R1580" s="34"/>
      <c r="S1580" s="35">
        <v>46021</v>
      </c>
      <c r="T1580" s="42"/>
      <c r="U1580" s="36"/>
      <c r="V1580" s="34"/>
      <c r="W1580" s="37"/>
    </row>
    <row r="1581" spans="1:23" s="29" customFormat="1" ht="30" customHeight="1" x14ac:dyDescent="0.2">
      <c r="A1581" s="24">
        <f t="shared" si="198"/>
        <v>1577</v>
      </c>
      <c r="B1581" s="24">
        <v>2025</v>
      </c>
      <c r="C1581" s="30" t="s">
        <v>1346</v>
      </c>
      <c r="D1581" s="30" t="s">
        <v>1347</v>
      </c>
      <c r="E1581" s="30" t="s">
        <v>1691</v>
      </c>
      <c r="F1581" s="18" t="s">
        <v>1692</v>
      </c>
      <c r="G1581" s="24" t="s">
        <v>25</v>
      </c>
      <c r="H1581" s="25" t="s">
        <v>47</v>
      </c>
      <c r="I1581" s="31">
        <v>575600</v>
      </c>
      <c r="J1581" s="43">
        <v>635199.93000000005</v>
      </c>
      <c r="K1581" s="44">
        <v>635199.93000000005</v>
      </c>
      <c r="L1581" s="32">
        <f t="shared" si="196"/>
        <v>575600</v>
      </c>
      <c r="M1581" s="43"/>
      <c r="N1581" s="43">
        <f t="shared" si="197"/>
        <v>13593.278502000001</v>
      </c>
      <c r="O1581" s="32"/>
      <c r="P1581" s="42">
        <f t="shared" si="194"/>
        <v>230240</v>
      </c>
      <c r="Q1581" s="34"/>
      <c r="R1581" s="34"/>
      <c r="S1581" s="35">
        <v>46021</v>
      </c>
      <c r="T1581" s="42"/>
      <c r="U1581" s="36"/>
      <c r="V1581" s="34"/>
      <c r="W1581" s="37"/>
    </row>
    <row r="1582" spans="1:23" s="29" customFormat="1" ht="30" customHeight="1" x14ac:dyDescent="0.2">
      <c r="A1582" s="24">
        <f t="shared" si="198"/>
        <v>1578</v>
      </c>
      <c r="B1582" s="24">
        <v>2025</v>
      </c>
      <c r="C1582" s="30" t="s">
        <v>1346</v>
      </c>
      <c r="D1582" s="30" t="s">
        <v>1347</v>
      </c>
      <c r="E1582" s="30" t="s">
        <v>1691</v>
      </c>
      <c r="F1582" s="18" t="s">
        <v>1692</v>
      </c>
      <c r="G1582" s="24" t="s">
        <v>25</v>
      </c>
      <c r="H1582" s="25" t="s">
        <v>96</v>
      </c>
      <c r="I1582" s="31">
        <v>3720828</v>
      </c>
      <c r="J1582" s="43">
        <v>4106097.41</v>
      </c>
      <c r="K1582" s="44">
        <v>4106097.41</v>
      </c>
      <c r="L1582" s="32">
        <f t="shared" si="196"/>
        <v>3720828</v>
      </c>
      <c r="M1582" s="43"/>
      <c r="N1582" s="43">
        <f t="shared" si="197"/>
        <v>87870.484574000002</v>
      </c>
      <c r="O1582" s="32"/>
      <c r="P1582" s="42">
        <f t="shared" si="194"/>
        <v>1488331.2</v>
      </c>
      <c r="Q1582" s="34"/>
      <c r="R1582" s="34"/>
      <c r="S1582" s="35">
        <v>46021</v>
      </c>
      <c r="T1582" s="42"/>
      <c r="U1582" s="36"/>
      <c r="V1582" s="34"/>
      <c r="W1582" s="37"/>
    </row>
    <row r="1583" spans="1:23" s="29" customFormat="1" ht="30" customHeight="1" x14ac:dyDescent="0.2">
      <c r="A1583" s="24">
        <f t="shared" si="198"/>
        <v>1579</v>
      </c>
      <c r="B1583" s="24">
        <v>2025</v>
      </c>
      <c r="C1583" s="30" t="s">
        <v>1346</v>
      </c>
      <c r="D1583" s="30" t="s">
        <v>1347</v>
      </c>
      <c r="E1583" s="30" t="s">
        <v>1691</v>
      </c>
      <c r="F1583" s="18" t="s">
        <v>1692</v>
      </c>
      <c r="G1583" s="24" t="s">
        <v>25</v>
      </c>
      <c r="H1583" s="25" t="s">
        <v>37</v>
      </c>
      <c r="I1583" s="31">
        <v>8696356.9000000004</v>
      </c>
      <c r="J1583" s="43">
        <v>9596812.4800000004</v>
      </c>
      <c r="K1583" s="44">
        <v>9596812.4800000004</v>
      </c>
      <c r="L1583" s="32">
        <f t="shared" si="196"/>
        <v>8696356.9000000004</v>
      </c>
      <c r="M1583" s="43"/>
      <c r="N1583" s="43">
        <f t="shared" si="197"/>
        <v>205371.78707200001</v>
      </c>
      <c r="O1583" s="32"/>
      <c r="P1583" s="42">
        <f t="shared" si="194"/>
        <v>3478542.7600000002</v>
      </c>
      <c r="Q1583" s="34"/>
      <c r="R1583" s="34"/>
      <c r="S1583" s="35">
        <v>46021</v>
      </c>
      <c r="T1583" s="42"/>
      <c r="U1583" s="36"/>
      <c r="V1583" s="34"/>
      <c r="W1583" s="37"/>
    </row>
    <row r="1584" spans="1:23" s="29" customFormat="1" ht="30" customHeight="1" x14ac:dyDescent="0.2">
      <c r="A1584" s="24">
        <f t="shared" si="198"/>
        <v>1580</v>
      </c>
      <c r="B1584" s="24">
        <v>2025</v>
      </c>
      <c r="C1584" s="30" t="s">
        <v>1346</v>
      </c>
      <c r="D1584" s="30" t="s">
        <v>1347</v>
      </c>
      <c r="E1584" s="30" t="s">
        <v>1691</v>
      </c>
      <c r="F1584" s="18" t="s">
        <v>1692</v>
      </c>
      <c r="G1584" s="24" t="s">
        <v>25</v>
      </c>
      <c r="H1584" s="25" t="s">
        <v>79</v>
      </c>
      <c r="I1584" s="31">
        <v>3756400</v>
      </c>
      <c r="J1584" s="43">
        <v>4145352.68</v>
      </c>
      <c r="K1584" s="44">
        <v>4145352.68</v>
      </c>
      <c r="L1584" s="32">
        <f t="shared" si="196"/>
        <v>3756400</v>
      </c>
      <c r="M1584" s="43"/>
      <c r="N1584" s="43">
        <f t="shared" si="197"/>
        <v>88710.547351999994</v>
      </c>
      <c r="O1584" s="32"/>
      <c r="P1584" s="42">
        <f t="shared" si="194"/>
        <v>1502560</v>
      </c>
      <c r="Q1584" s="34"/>
      <c r="R1584" s="34"/>
      <c r="S1584" s="35">
        <v>46021</v>
      </c>
      <c r="T1584" s="42"/>
      <c r="U1584" s="36"/>
      <c r="V1584" s="34"/>
      <c r="W1584" s="37"/>
    </row>
    <row r="1585" spans="1:23" s="29" customFormat="1" ht="30" customHeight="1" x14ac:dyDescent="0.2">
      <c r="A1585" s="24">
        <f t="shared" si="198"/>
        <v>1581</v>
      </c>
      <c r="B1585" s="24">
        <v>2025</v>
      </c>
      <c r="C1585" s="30" t="s">
        <v>1346</v>
      </c>
      <c r="D1585" s="30" t="s">
        <v>1347</v>
      </c>
      <c r="E1585" s="30" t="s">
        <v>1691</v>
      </c>
      <c r="F1585" s="18" t="s">
        <v>1692</v>
      </c>
      <c r="G1585" s="24" t="s">
        <v>25</v>
      </c>
      <c r="H1585" s="25" t="s">
        <v>319</v>
      </c>
      <c r="I1585" s="31">
        <v>284988</v>
      </c>
      <c r="J1585" s="43">
        <v>314496.8</v>
      </c>
      <c r="K1585" s="44">
        <v>314496.8</v>
      </c>
      <c r="L1585" s="32">
        <f t="shared" si="196"/>
        <v>284988</v>
      </c>
      <c r="M1585" s="43"/>
      <c r="N1585" s="43"/>
      <c r="O1585" s="32"/>
      <c r="P1585" s="42">
        <f t="shared" si="194"/>
        <v>113995.2</v>
      </c>
      <c r="Q1585" s="34"/>
      <c r="R1585" s="34"/>
      <c r="S1585" s="35">
        <v>46021</v>
      </c>
      <c r="T1585" s="42"/>
      <c r="U1585" s="36"/>
      <c r="V1585" s="34"/>
      <c r="W1585" s="37"/>
    </row>
    <row r="1586" spans="1:23" s="29" customFormat="1" ht="30" customHeight="1" x14ac:dyDescent="0.2">
      <c r="A1586" s="24">
        <f t="shared" si="198"/>
        <v>1582</v>
      </c>
      <c r="B1586" s="24">
        <v>2025</v>
      </c>
      <c r="C1586" s="30" t="s">
        <v>1346</v>
      </c>
      <c r="D1586" s="30" t="s">
        <v>1347</v>
      </c>
      <c r="E1586" s="30" t="s">
        <v>1691</v>
      </c>
      <c r="F1586" s="18" t="s">
        <v>1692</v>
      </c>
      <c r="G1586" s="24" t="s">
        <v>25</v>
      </c>
      <c r="H1586" s="25" t="s">
        <v>50</v>
      </c>
      <c r="I1586" s="31">
        <v>281940</v>
      </c>
      <c r="J1586" s="43">
        <v>311133.2</v>
      </c>
      <c r="K1586" s="44">
        <v>311133.2</v>
      </c>
      <c r="L1586" s="32">
        <f t="shared" si="196"/>
        <v>281940</v>
      </c>
      <c r="M1586" s="43"/>
      <c r="N1586" s="43"/>
      <c r="O1586" s="32"/>
      <c r="P1586" s="42">
        <f t="shared" si="194"/>
        <v>112776</v>
      </c>
      <c r="Q1586" s="34"/>
      <c r="R1586" s="34"/>
      <c r="S1586" s="35">
        <v>46021</v>
      </c>
      <c r="T1586" s="42"/>
      <c r="U1586" s="36"/>
      <c r="V1586" s="34"/>
      <c r="W1586" s="37"/>
    </row>
    <row r="1587" spans="1:23" s="29" customFormat="1" ht="30" customHeight="1" x14ac:dyDescent="0.2">
      <c r="A1587" s="24">
        <f t="shared" si="198"/>
        <v>1583</v>
      </c>
      <c r="B1587" s="24">
        <v>2025</v>
      </c>
      <c r="C1587" s="30" t="s">
        <v>1346</v>
      </c>
      <c r="D1587" s="30" t="s">
        <v>1347</v>
      </c>
      <c r="E1587" s="30" t="s">
        <v>1691</v>
      </c>
      <c r="F1587" s="18" t="s">
        <v>1692</v>
      </c>
      <c r="G1587" s="24" t="s">
        <v>25</v>
      </c>
      <c r="H1587" s="25" t="s">
        <v>70</v>
      </c>
      <c r="I1587" s="31">
        <v>269748</v>
      </c>
      <c r="J1587" s="43">
        <v>297678.78999999998</v>
      </c>
      <c r="K1587" s="44">
        <v>297678.78999999998</v>
      </c>
      <c r="L1587" s="32">
        <f t="shared" si="196"/>
        <v>269748</v>
      </c>
      <c r="M1587" s="43"/>
      <c r="N1587" s="43"/>
      <c r="O1587" s="32"/>
      <c r="P1587" s="42">
        <f t="shared" si="194"/>
        <v>107899.2</v>
      </c>
      <c r="Q1587" s="34"/>
      <c r="R1587" s="34"/>
      <c r="S1587" s="35">
        <v>46021</v>
      </c>
      <c r="T1587" s="42"/>
      <c r="U1587" s="36"/>
      <c r="V1587" s="34"/>
      <c r="W1587" s="37"/>
    </row>
    <row r="1588" spans="1:23" s="29" customFormat="1" ht="30" customHeight="1" x14ac:dyDescent="0.2">
      <c r="A1588" s="24">
        <f t="shared" si="198"/>
        <v>1584</v>
      </c>
      <c r="B1588" s="24">
        <v>2025</v>
      </c>
      <c r="C1588" s="30" t="s">
        <v>1346</v>
      </c>
      <c r="D1588" s="30" t="s">
        <v>1347</v>
      </c>
      <c r="E1588" s="30" t="s">
        <v>1691</v>
      </c>
      <c r="F1588" s="18" t="s">
        <v>1692</v>
      </c>
      <c r="G1588" s="24" t="s">
        <v>25</v>
      </c>
      <c r="H1588" s="25" t="s">
        <v>129</v>
      </c>
      <c r="I1588" s="31">
        <v>269748</v>
      </c>
      <c r="J1588" s="43">
        <v>297678.78999999998</v>
      </c>
      <c r="K1588" s="44">
        <v>297678.78999999998</v>
      </c>
      <c r="L1588" s="32">
        <f t="shared" si="196"/>
        <v>269748</v>
      </c>
      <c r="M1588" s="43"/>
      <c r="N1588" s="43"/>
      <c r="O1588" s="32"/>
      <c r="P1588" s="42">
        <f t="shared" si="194"/>
        <v>107899.2</v>
      </c>
      <c r="Q1588" s="34"/>
      <c r="R1588" s="34"/>
      <c r="S1588" s="35">
        <v>46021</v>
      </c>
      <c r="T1588" s="42"/>
      <c r="U1588" s="36"/>
      <c r="V1588" s="34"/>
      <c r="W1588" s="37"/>
    </row>
    <row r="1589" spans="1:23" s="29" customFormat="1" ht="30" customHeight="1" x14ac:dyDescent="0.2">
      <c r="A1589" s="24">
        <f t="shared" si="198"/>
        <v>1585</v>
      </c>
      <c r="B1589" s="24">
        <v>2025</v>
      </c>
      <c r="C1589" s="30" t="s">
        <v>1346</v>
      </c>
      <c r="D1589" s="30" t="s">
        <v>1347</v>
      </c>
      <c r="E1589" s="30" t="s">
        <v>1691</v>
      </c>
      <c r="F1589" s="18" t="s">
        <v>1692</v>
      </c>
      <c r="G1589" s="24" t="s">
        <v>25</v>
      </c>
      <c r="H1589" s="25" t="s">
        <v>31</v>
      </c>
      <c r="I1589" s="31">
        <v>937260</v>
      </c>
      <c r="J1589" s="43">
        <v>1034307.65</v>
      </c>
      <c r="K1589" s="44">
        <v>1034307.65</v>
      </c>
      <c r="L1589" s="32">
        <f t="shared" si="196"/>
        <v>937260</v>
      </c>
      <c r="M1589" s="43"/>
      <c r="N1589" s="43"/>
      <c r="O1589" s="32"/>
      <c r="P1589" s="42">
        <f t="shared" si="194"/>
        <v>374904</v>
      </c>
      <c r="Q1589" s="34"/>
      <c r="R1589" s="34"/>
      <c r="S1589" s="35">
        <v>46021</v>
      </c>
      <c r="T1589" s="42"/>
      <c r="U1589" s="36"/>
      <c r="V1589" s="34"/>
      <c r="W1589" s="37"/>
    </row>
    <row r="1590" spans="1:23" s="29" customFormat="1" ht="30" customHeight="1" x14ac:dyDescent="0.2">
      <c r="A1590" s="24">
        <f t="shared" si="198"/>
        <v>1586</v>
      </c>
      <c r="B1590" s="24">
        <v>2025</v>
      </c>
      <c r="C1590" s="30" t="s">
        <v>1346</v>
      </c>
      <c r="D1590" s="30" t="s">
        <v>1347</v>
      </c>
      <c r="E1590" s="30" t="s">
        <v>1691</v>
      </c>
      <c r="F1590" s="18" t="s">
        <v>1692</v>
      </c>
      <c r="G1590" s="24" t="s">
        <v>25</v>
      </c>
      <c r="H1590" s="25" t="s">
        <v>264</v>
      </c>
      <c r="I1590" s="31">
        <v>358140</v>
      </c>
      <c r="J1590" s="43">
        <v>395223.25</v>
      </c>
      <c r="K1590" s="44">
        <v>395223.25</v>
      </c>
      <c r="L1590" s="32">
        <f t="shared" si="196"/>
        <v>358140</v>
      </c>
      <c r="M1590" s="43"/>
      <c r="N1590" s="43"/>
      <c r="O1590" s="32"/>
      <c r="P1590" s="42">
        <f t="shared" si="194"/>
        <v>143256</v>
      </c>
      <c r="Q1590" s="34"/>
      <c r="R1590" s="34"/>
      <c r="S1590" s="35">
        <v>46021</v>
      </c>
      <c r="T1590" s="42"/>
      <c r="U1590" s="36"/>
      <c r="V1590" s="34"/>
      <c r="W1590" s="37"/>
    </row>
    <row r="1591" spans="1:23" s="29" customFormat="1" ht="30" customHeight="1" x14ac:dyDescent="0.2">
      <c r="A1591" s="24">
        <f t="shared" si="198"/>
        <v>1587</v>
      </c>
      <c r="B1591" s="24">
        <v>2024</v>
      </c>
      <c r="C1591" s="30" t="s">
        <v>1346</v>
      </c>
      <c r="D1591" s="30" t="s">
        <v>1347</v>
      </c>
      <c r="E1591" s="30" t="s">
        <v>1693</v>
      </c>
      <c r="F1591" s="18" t="s">
        <v>1694</v>
      </c>
      <c r="G1591" s="24" t="s">
        <v>25</v>
      </c>
      <c r="H1591" s="25" t="s">
        <v>26</v>
      </c>
      <c r="I1591" s="31">
        <v>678896</v>
      </c>
      <c r="J1591" s="47">
        <v>523592.84</v>
      </c>
      <c r="K1591" s="48">
        <v>523592.84</v>
      </c>
      <c r="L1591" s="33"/>
      <c r="M1591" s="33"/>
      <c r="N1591" s="32">
        <f t="shared" si="197"/>
        <v>11204.886775999999</v>
      </c>
      <c r="O1591" s="32"/>
      <c r="P1591" s="34"/>
      <c r="Q1591" s="34"/>
      <c r="R1591" s="34"/>
      <c r="S1591" s="35">
        <v>46021</v>
      </c>
      <c r="T1591" s="34"/>
      <c r="U1591" s="36"/>
      <c r="V1591" s="34"/>
      <c r="W1591" s="37"/>
    </row>
    <row r="1592" spans="1:23" s="29" customFormat="1" ht="30" customHeight="1" x14ac:dyDescent="0.2">
      <c r="A1592" s="24">
        <f t="shared" si="198"/>
        <v>1588</v>
      </c>
      <c r="B1592" s="24">
        <v>2024</v>
      </c>
      <c r="C1592" s="30" t="s">
        <v>1346</v>
      </c>
      <c r="D1592" s="30" t="s">
        <v>1347</v>
      </c>
      <c r="E1592" s="30" t="s">
        <v>1693</v>
      </c>
      <c r="F1592" s="18" t="s">
        <v>1694</v>
      </c>
      <c r="G1592" s="24" t="s">
        <v>25</v>
      </c>
      <c r="H1592" s="25" t="s">
        <v>96</v>
      </c>
      <c r="I1592" s="31">
        <v>1695075.0135155998</v>
      </c>
      <c r="J1592" s="54">
        <v>1846702.8</v>
      </c>
      <c r="K1592" s="55">
        <v>935908.20000000007</v>
      </c>
      <c r="L1592" s="33">
        <v>910794.6</v>
      </c>
      <c r="M1592" s="33">
        <v>910794.6</v>
      </c>
      <c r="N1592" s="32">
        <f t="shared" si="197"/>
        <v>39519.439919999997</v>
      </c>
      <c r="O1592" s="32"/>
      <c r="P1592" s="34"/>
      <c r="Q1592" s="34"/>
      <c r="R1592" s="34"/>
      <c r="S1592" s="35">
        <v>46021</v>
      </c>
      <c r="T1592" s="34"/>
      <c r="U1592" s="36"/>
      <c r="V1592" s="34"/>
    </row>
    <row r="1593" spans="1:23" s="29" customFormat="1" ht="30" customHeight="1" x14ac:dyDescent="0.2">
      <c r="A1593" s="24">
        <f t="shared" si="198"/>
        <v>1589</v>
      </c>
      <c r="B1593" s="24">
        <v>2024</v>
      </c>
      <c r="C1593" s="30" t="s">
        <v>1346</v>
      </c>
      <c r="D1593" s="30" t="s">
        <v>1347</v>
      </c>
      <c r="E1593" s="30" t="s">
        <v>1693</v>
      </c>
      <c r="F1593" s="18" t="s">
        <v>1694</v>
      </c>
      <c r="G1593" s="24" t="s">
        <v>25</v>
      </c>
      <c r="H1593" s="25" t="s">
        <v>37</v>
      </c>
      <c r="I1593" s="31">
        <v>6097658</v>
      </c>
      <c r="J1593" s="54">
        <v>4613866.8499999996</v>
      </c>
      <c r="K1593" s="55">
        <v>1881299.0199999996</v>
      </c>
      <c r="L1593" s="33">
        <v>2732567.83</v>
      </c>
      <c r="M1593" s="33">
        <v>2732567.83</v>
      </c>
      <c r="N1593" s="32">
        <f t="shared" si="197"/>
        <v>98736.750589999981</v>
      </c>
      <c r="O1593" s="32"/>
      <c r="P1593" s="34"/>
      <c r="Q1593" s="34"/>
      <c r="R1593" s="34"/>
      <c r="S1593" s="35">
        <v>46021</v>
      </c>
      <c r="T1593" s="34"/>
      <c r="U1593" s="36"/>
      <c r="V1593" s="34"/>
      <c r="W1593" s="37"/>
    </row>
    <row r="1594" spans="1:23" s="29" customFormat="1" ht="30" customHeight="1" x14ac:dyDescent="0.2">
      <c r="A1594" s="24">
        <f t="shared" si="198"/>
        <v>1590</v>
      </c>
      <c r="B1594" s="24">
        <v>2024</v>
      </c>
      <c r="C1594" s="30" t="s">
        <v>1346</v>
      </c>
      <c r="D1594" s="30" t="s">
        <v>1347</v>
      </c>
      <c r="E1594" s="30" t="s">
        <v>1693</v>
      </c>
      <c r="F1594" s="18" t="s">
        <v>1694</v>
      </c>
      <c r="G1594" s="24" t="s">
        <v>25</v>
      </c>
      <c r="H1594" s="25" t="s">
        <v>79</v>
      </c>
      <c r="I1594" s="31">
        <v>6369351.8399999999</v>
      </c>
      <c r="J1594" s="42">
        <f t="shared" ref="J1594:J1604" si="199">IF(P1594&gt;0,P1594,L1594)</f>
        <v>6369351.8399999999</v>
      </c>
      <c r="K1594" s="27">
        <f t="shared" si="195"/>
        <v>6369351.8399999999</v>
      </c>
      <c r="L1594" s="32">
        <f t="shared" si="196"/>
        <v>6369351.8399999999</v>
      </c>
      <c r="M1594" s="32"/>
      <c r="N1594" s="32">
        <f t="shared" si="197"/>
        <v>136304.129376</v>
      </c>
      <c r="O1594" s="32"/>
      <c r="P1594" s="34"/>
      <c r="Q1594" s="34"/>
      <c r="R1594" s="34"/>
      <c r="S1594" s="35">
        <v>46021</v>
      </c>
      <c r="T1594" s="34"/>
      <c r="U1594" s="36"/>
      <c r="V1594" s="34"/>
      <c r="W1594" s="37"/>
    </row>
    <row r="1595" spans="1:23" s="29" customFormat="1" ht="30" customHeight="1" x14ac:dyDescent="0.2">
      <c r="A1595" s="24">
        <f t="shared" si="198"/>
        <v>1591</v>
      </c>
      <c r="B1595" s="24">
        <v>2024</v>
      </c>
      <c r="C1595" s="30" t="s">
        <v>1346</v>
      </c>
      <c r="D1595" s="30" t="s">
        <v>1347</v>
      </c>
      <c r="E1595" s="30" t="s">
        <v>1693</v>
      </c>
      <c r="F1595" s="18" t="s">
        <v>1694</v>
      </c>
      <c r="G1595" s="24" t="s">
        <v>25</v>
      </c>
      <c r="H1595" s="25" t="s">
        <v>319</v>
      </c>
      <c r="I1595" s="31">
        <v>261571</v>
      </c>
      <c r="J1595" s="42">
        <f t="shared" si="199"/>
        <v>261571</v>
      </c>
      <c r="K1595" s="27">
        <f t="shared" si="195"/>
        <v>261571</v>
      </c>
      <c r="L1595" s="32">
        <f t="shared" si="196"/>
        <v>261571</v>
      </c>
      <c r="M1595" s="32"/>
      <c r="N1595" s="32"/>
      <c r="O1595" s="32"/>
      <c r="P1595" s="34"/>
      <c r="Q1595" s="34"/>
      <c r="R1595" s="34"/>
      <c r="S1595" s="35">
        <v>46021</v>
      </c>
      <c r="T1595" s="34"/>
      <c r="U1595" s="36"/>
      <c r="V1595" s="34"/>
      <c r="W1595" s="37"/>
    </row>
    <row r="1596" spans="1:23" s="29" customFormat="1" ht="30" customHeight="1" x14ac:dyDescent="0.2">
      <c r="A1596" s="24">
        <f t="shared" si="198"/>
        <v>1592</v>
      </c>
      <c r="B1596" s="24">
        <v>2024</v>
      </c>
      <c r="C1596" s="30" t="s">
        <v>1346</v>
      </c>
      <c r="D1596" s="30" t="s">
        <v>1347</v>
      </c>
      <c r="E1596" s="30" t="s">
        <v>1693</v>
      </c>
      <c r="F1596" s="18" t="s">
        <v>1694</v>
      </c>
      <c r="G1596" s="24" t="s">
        <v>25</v>
      </c>
      <c r="H1596" s="25" t="s">
        <v>50</v>
      </c>
      <c r="I1596" s="31">
        <v>255693</v>
      </c>
      <c r="J1596" s="42">
        <f t="shared" si="199"/>
        <v>255693</v>
      </c>
      <c r="K1596" s="27">
        <f t="shared" si="195"/>
        <v>255693</v>
      </c>
      <c r="L1596" s="32">
        <f t="shared" si="196"/>
        <v>255693</v>
      </c>
      <c r="M1596" s="32"/>
      <c r="N1596" s="32"/>
      <c r="O1596" s="32"/>
      <c r="P1596" s="34"/>
      <c r="Q1596" s="34"/>
      <c r="R1596" s="34"/>
      <c r="S1596" s="35">
        <v>46021</v>
      </c>
      <c r="T1596" s="34"/>
      <c r="U1596" s="36"/>
      <c r="V1596" s="34"/>
      <c r="W1596" s="37"/>
    </row>
    <row r="1597" spans="1:23" s="29" customFormat="1" ht="30" customHeight="1" x14ac:dyDescent="0.2">
      <c r="A1597" s="24">
        <f t="shared" si="198"/>
        <v>1593</v>
      </c>
      <c r="B1597" s="24">
        <v>2024</v>
      </c>
      <c r="C1597" s="30" t="s">
        <v>1346</v>
      </c>
      <c r="D1597" s="30" t="s">
        <v>1347</v>
      </c>
      <c r="E1597" s="30" t="s">
        <v>1693</v>
      </c>
      <c r="F1597" s="18" t="s">
        <v>1694</v>
      </c>
      <c r="G1597" s="24" t="s">
        <v>25</v>
      </c>
      <c r="H1597" s="25" t="s">
        <v>70</v>
      </c>
      <c r="I1597" s="31">
        <v>243937</v>
      </c>
      <c r="J1597" s="42">
        <f t="shared" si="199"/>
        <v>243937</v>
      </c>
      <c r="K1597" s="27">
        <f t="shared" si="195"/>
        <v>243937</v>
      </c>
      <c r="L1597" s="32">
        <f t="shared" si="196"/>
        <v>243937</v>
      </c>
      <c r="M1597" s="32"/>
      <c r="N1597" s="32"/>
      <c r="O1597" s="32"/>
      <c r="P1597" s="34"/>
      <c r="Q1597" s="34"/>
      <c r="R1597" s="34"/>
      <c r="S1597" s="35">
        <v>46021</v>
      </c>
      <c r="T1597" s="34"/>
      <c r="U1597" s="36"/>
      <c r="V1597" s="34"/>
      <c r="W1597" s="37"/>
    </row>
    <row r="1598" spans="1:23" s="29" customFormat="1" ht="30" customHeight="1" x14ac:dyDescent="0.2">
      <c r="A1598" s="24">
        <f t="shared" si="198"/>
        <v>1594</v>
      </c>
      <c r="B1598" s="24">
        <v>2024</v>
      </c>
      <c r="C1598" s="30" t="s">
        <v>1346</v>
      </c>
      <c r="D1598" s="30" t="s">
        <v>1347</v>
      </c>
      <c r="E1598" s="30" t="s">
        <v>1693</v>
      </c>
      <c r="F1598" s="18" t="s">
        <v>1694</v>
      </c>
      <c r="G1598" s="24" t="s">
        <v>25</v>
      </c>
      <c r="H1598" s="25" t="s">
        <v>129</v>
      </c>
      <c r="I1598" s="31">
        <v>243937</v>
      </c>
      <c r="J1598" s="42">
        <f t="shared" si="199"/>
        <v>243937</v>
      </c>
      <c r="K1598" s="27">
        <f t="shared" si="195"/>
        <v>243937</v>
      </c>
      <c r="L1598" s="32">
        <f t="shared" si="196"/>
        <v>243937</v>
      </c>
      <c r="M1598" s="32"/>
      <c r="N1598" s="32"/>
      <c r="O1598" s="32"/>
      <c r="P1598" s="34"/>
      <c r="Q1598" s="34"/>
      <c r="R1598" s="34"/>
      <c r="S1598" s="35">
        <v>46021</v>
      </c>
      <c r="T1598" s="34"/>
      <c r="U1598" s="36"/>
      <c r="V1598" s="34"/>
      <c r="W1598" s="37"/>
    </row>
    <row r="1599" spans="1:23" s="29" customFormat="1" ht="30" customHeight="1" x14ac:dyDescent="0.2">
      <c r="A1599" s="24">
        <f t="shared" si="198"/>
        <v>1595</v>
      </c>
      <c r="B1599" s="24">
        <v>2024</v>
      </c>
      <c r="C1599" s="30" t="s">
        <v>1346</v>
      </c>
      <c r="D1599" s="30" t="s">
        <v>1347</v>
      </c>
      <c r="E1599" s="30" t="s">
        <v>1693</v>
      </c>
      <c r="F1599" s="18" t="s">
        <v>1694</v>
      </c>
      <c r="G1599" s="24" t="s">
        <v>25</v>
      </c>
      <c r="H1599" s="25" t="s">
        <v>31</v>
      </c>
      <c r="I1599" s="31">
        <v>893456</v>
      </c>
      <c r="J1599" s="42">
        <f t="shared" si="199"/>
        <v>893456</v>
      </c>
      <c r="K1599" s="27">
        <f t="shared" si="195"/>
        <v>893456</v>
      </c>
      <c r="L1599" s="32">
        <f t="shared" si="196"/>
        <v>893456</v>
      </c>
      <c r="M1599" s="32"/>
      <c r="N1599" s="32"/>
      <c r="O1599" s="32"/>
      <c r="P1599" s="34"/>
      <c r="Q1599" s="34"/>
      <c r="R1599" s="34"/>
      <c r="S1599" s="35">
        <v>46021</v>
      </c>
      <c r="T1599" s="34"/>
      <c r="U1599" s="36"/>
      <c r="V1599" s="34"/>
      <c r="W1599" s="37"/>
    </row>
    <row r="1600" spans="1:23" s="29" customFormat="1" ht="30" customHeight="1" x14ac:dyDescent="0.2">
      <c r="A1600" s="24">
        <f t="shared" si="198"/>
        <v>1596</v>
      </c>
      <c r="B1600" s="24">
        <v>2024</v>
      </c>
      <c r="C1600" s="30" t="s">
        <v>1346</v>
      </c>
      <c r="D1600" s="30" t="s">
        <v>1347</v>
      </c>
      <c r="E1600" s="30" t="s">
        <v>1693</v>
      </c>
      <c r="F1600" s="18" t="s">
        <v>1694</v>
      </c>
      <c r="G1600" s="24" t="s">
        <v>25</v>
      </c>
      <c r="H1600" s="25" t="s">
        <v>264</v>
      </c>
      <c r="I1600" s="31">
        <v>329168</v>
      </c>
      <c r="J1600" s="42">
        <f t="shared" si="199"/>
        <v>329168</v>
      </c>
      <c r="K1600" s="27">
        <f t="shared" si="195"/>
        <v>329168</v>
      </c>
      <c r="L1600" s="32">
        <f t="shared" si="196"/>
        <v>329168</v>
      </c>
      <c r="M1600" s="32"/>
      <c r="N1600" s="32"/>
      <c r="O1600" s="32"/>
      <c r="P1600" s="34"/>
      <c r="Q1600" s="34"/>
      <c r="R1600" s="34"/>
      <c r="S1600" s="35">
        <v>46021</v>
      </c>
      <c r="T1600" s="34"/>
      <c r="U1600" s="36"/>
      <c r="V1600" s="34"/>
      <c r="W1600" s="37"/>
    </row>
    <row r="1601" spans="1:23" ht="30" customHeight="1" x14ac:dyDescent="0.2">
      <c r="A1601" s="24">
        <f t="shared" si="198"/>
        <v>1597</v>
      </c>
      <c r="B1601" s="39">
        <v>2023</v>
      </c>
      <c r="C1601" s="30" t="s">
        <v>1346</v>
      </c>
      <c r="D1601" s="30" t="s">
        <v>1347</v>
      </c>
      <c r="E1601" s="38" t="s">
        <v>1695</v>
      </c>
      <c r="F1601" s="18" t="s">
        <v>1696</v>
      </c>
      <c r="G1601" s="39" t="s">
        <v>25</v>
      </c>
      <c r="H1601" s="18" t="s">
        <v>31</v>
      </c>
      <c r="I1601" s="31">
        <v>822255</v>
      </c>
      <c r="J1601" s="32">
        <f t="shared" si="199"/>
        <v>822255</v>
      </c>
      <c r="K1601" s="32">
        <f t="shared" si="195"/>
        <v>822255</v>
      </c>
      <c r="L1601" s="32">
        <f t="shared" si="196"/>
        <v>822255</v>
      </c>
      <c r="M1601" s="32"/>
      <c r="N1601" s="32"/>
      <c r="O1601" s="32"/>
      <c r="P1601" s="34"/>
      <c r="Q1601" s="34"/>
      <c r="R1601" s="34"/>
      <c r="S1601" s="35">
        <v>46021</v>
      </c>
      <c r="T1601" s="46"/>
      <c r="U1601" s="36"/>
      <c r="V1601" s="46"/>
      <c r="W1601" s="37"/>
    </row>
    <row r="1602" spans="1:23" s="29" customFormat="1" ht="30" customHeight="1" x14ac:dyDescent="0.2">
      <c r="A1602" s="24">
        <f t="shared" si="198"/>
        <v>1598</v>
      </c>
      <c r="B1602" s="24">
        <v>2024</v>
      </c>
      <c r="C1602" s="30" t="s">
        <v>1346</v>
      </c>
      <c r="D1602" s="30" t="s">
        <v>1347</v>
      </c>
      <c r="E1602" s="30" t="s">
        <v>1697</v>
      </c>
      <c r="F1602" s="18" t="s">
        <v>1698</v>
      </c>
      <c r="G1602" s="24" t="s">
        <v>25</v>
      </c>
      <c r="H1602" s="25" t="s">
        <v>50</v>
      </c>
      <c r="I1602" s="31">
        <v>184614</v>
      </c>
      <c r="J1602" s="42">
        <v>193102</v>
      </c>
      <c r="K1602" s="27">
        <v>193102</v>
      </c>
      <c r="L1602" s="32">
        <f t="shared" si="196"/>
        <v>184614</v>
      </c>
      <c r="M1602" s="32"/>
      <c r="N1602" s="32"/>
      <c r="O1602" s="32"/>
      <c r="P1602" s="34"/>
      <c r="Q1602" s="34"/>
      <c r="R1602" s="34"/>
      <c r="S1602" s="35">
        <v>46021</v>
      </c>
      <c r="T1602" s="34"/>
      <c r="U1602" s="36"/>
      <c r="V1602" s="34"/>
      <c r="W1602" s="37"/>
    </row>
    <row r="1603" spans="1:23" s="29" customFormat="1" ht="30" customHeight="1" x14ac:dyDescent="0.2">
      <c r="A1603" s="24">
        <f t="shared" si="198"/>
        <v>1599</v>
      </c>
      <c r="B1603" s="24">
        <v>2025</v>
      </c>
      <c r="C1603" s="30" t="s">
        <v>1346</v>
      </c>
      <c r="D1603" s="30" t="s">
        <v>1347</v>
      </c>
      <c r="E1603" s="30" t="s">
        <v>1699</v>
      </c>
      <c r="F1603" s="18" t="s">
        <v>1700</v>
      </c>
      <c r="G1603" s="24" t="s">
        <v>25</v>
      </c>
      <c r="H1603" s="25" t="s">
        <v>96</v>
      </c>
      <c r="I1603" s="31">
        <v>2738226.4923455995</v>
      </c>
      <c r="J1603" s="49">
        <v>4192745.38</v>
      </c>
      <c r="K1603" s="41">
        <f>J1603-M1603</f>
        <v>2814448.8099999996</v>
      </c>
      <c r="L1603" s="33">
        <v>1378296.57</v>
      </c>
      <c r="M1603" s="40">
        <v>1378296.57</v>
      </c>
      <c r="N1603" s="43">
        <f t="shared" si="197"/>
        <v>89724.75113199999</v>
      </c>
      <c r="O1603" s="32"/>
      <c r="P1603" s="42">
        <f t="shared" si="194"/>
        <v>551318.62800000003</v>
      </c>
      <c r="Q1603" s="34"/>
      <c r="R1603" s="34"/>
      <c r="S1603" s="35">
        <v>46021</v>
      </c>
      <c r="T1603" s="42"/>
      <c r="U1603" s="36"/>
      <c r="V1603" s="34"/>
      <c r="W1603" s="37"/>
    </row>
    <row r="1604" spans="1:23" s="29" customFormat="1" ht="30" customHeight="1" x14ac:dyDescent="0.2">
      <c r="A1604" s="24">
        <f t="shared" si="198"/>
        <v>1600</v>
      </c>
      <c r="B1604" s="24">
        <v>2024</v>
      </c>
      <c r="C1604" s="30" t="s">
        <v>1346</v>
      </c>
      <c r="D1604" s="30" t="s">
        <v>1347</v>
      </c>
      <c r="E1604" s="30" t="s">
        <v>1701</v>
      </c>
      <c r="F1604" s="18" t="s">
        <v>1702</v>
      </c>
      <c r="G1604" s="24" t="s">
        <v>25</v>
      </c>
      <c r="H1604" s="25" t="s">
        <v>26</v>
      </c>
      <c r="I1604" s="31">
        <v>583406.74618965504</v>
      </c>
      <c r="J1604" s="42">
        <f t="shared" si="199"/>
        <v>583406.74618965504</v>
      </c>
      <c r="K1604" s="27">
        <f t="shared" si="195"/>
        <v>583406.74618965504</v>
      </c>
      <c r="L1604" s="32">
        <f t="shared" si="196"/>
        <v>583406.74618965504</v>
      </c>
      <c r="M1604" s="32"/>
      <c r="N1604" s="32">
        <f t="shared" si="197"/>
        <v>12484.904368458618</v>
      </c>
      <c r="O1604" s="32"/>
      <c r="P1604" s="34"/>
      <c r="Q1604" s="34"/>
      <c r="R1604" s="34"/>
      <c r="S1604" s="35">
        <v>46021</v>
      </c>
      <c r="T1604" s="34"/>
      <c r="U1604" s="36"/>
      <c r="V1604" s="34"/>
      <c r="W1604" s="37"/>
    </row>
    <row r="1605" spans="1:23" s="29" customFormat="1" ht="30" customHeight="1" x14ac:dyDescent="0.2">
      <c r="A1605" s="24">
        <f t="shared" si="198"/>
        <v>1601</v>
      </c>
      <c r="B1605" s="24">
        <v>2024</v>
      </c>
      <c r="C1605" s="30" t="s">
        <v>1346</v>
      </c>
      <c r="D1605" s="30" t="s">
        <v>1347</v>
      </c>
      <c r="E1605" s="30" t="s">
        <v>1701</v>
      </c>
      <c r="F1605" s="18" t="s">
        <v>1702</v>
      </c>
      <c r="G1605" s="24" t="s">
        <v>25</v>
      </c>
      <c r="H1605" s="25" t="s">
        <v>37</v>
      </c>
      <c r="I1605" s="31">
        <v>4542790.0280046975</v>
      </c>
      <c r="J1605" s="42">
        <f>K1605+M1605</f>
        <v>4892522.4000000004</v>
      </c>
      <c r="K1605" s="27">
        <v>2446261.2000000002</v>
      </c>
      <c r="L1605" s="32">
        <f t="shared" si="196"/>
        <v>4542790.0280046975</v>
      </c>
      <c r="M1605" s="32">
        <v>2446261.2000000002</v>
      </c>
      <c r="N1605" s="32">
        <f t="shared" si="197"/>
        <v>104699.97936</v>
      </c>
      <c r="O1605" s="32"/>
      <c r="P1605" s="34"/>
      <c r="Q1605" s="34"/>
      <c r="R1605" s="34"/>
      <c r="S1605" s="35">
        <v>46021</v>
      </c>
      <c r="T1605" s="34"/>
      <c r="U1605" s="36"/>
      <c r="V1605" s="34"/>
    </row>
    <row r="1606" spans="1:23" s="29" customFormat="1" ht="30" customHeight="1" x14ac:dyDescent="0.2">
      <c r="A1606" s="24">
        <f t="shared" si="198"/>
        <v>1602</v>
      </c>
      <c r="B1606" s="24">
        <v>2024</v>
      </c>
      <c r="C1606" s="30" t="s">
        <v>1346</v>
      </c>
      <c r="D1606" s="30" t="s">
        <v>1347</v>
      </c>
      <c r="E1606" s="30" t="s">
        <v>1703</v>
      </c>
      <c r="F1606" s="18" t="s">
        <v>1704</v>
      </c>
      <c r="G1606" s="24" t="s">
        <v>25</v>
      </c>
      <c r="H1606" s="25" t="s">
        <v>47</v>
      </c>
      <c r="I1606" s="31">
        <v>362492.4</v>
      </c>
      <c r="J1606" s="42">
        <f>IF(P1606&gt;0,P1606,L1606)</f>
        <v>362492.4</v>
      </c>
      <c r="K1606" s="27">
        <f t="shared" si="195"/>
        <v>362492.4</v>
      </c>
      <c r="L1606" s="32">
        <f t="shared" si="196"/>
        <v>362492.4</v>
      </c>
      <c r="M1606" s="32"/>
      <c r="N1606" s="32">
        <f t="shared" si="197"/>
        <v>7757.3373600000004</v>
      </c>
      <c r="O1606" s="32"/>
      <c r="P1606" s="34"/>
      <c r="Q1606" s="34"/>
      <c r="R1606" s="34"/>
      <c r="S1606" s="35">
        <v>46021</v>
      </c>
      <c r="T1606" s="34"/>
      <c r="U1606" s="36"/>
      <c r="V1606" s="34"/>
      <c r="W1606" s="37"/>
    </row>
    <row r="1607" spans="1:23" s="29" customFormat="1" ht="30" customHeight="1" x14ac:dyDescent="0.2">
      <c r="A1607" s="24">
        <f t="shared" si="198"/>
        <v>1603</v>
      </c>
      <c r="B1607" s="24">
        <v>2025</v>
      </c>
      <c r="C1607" s="30" t="s">
        <v>1346</v>
      </c>
      <c r="D1607" s="30" t="s">
        <v>1347</v>
      </c>
      <c r="E1607" s="38" t="s">
        <v>1705</v>
      </c>
      <c r="F1607" s="18" t="s">
        <v>1706</v>
      </c>
      <c r="G1607" s="39" t="s">
        <v>25</v>
      </c>
      <c r="H1607" s="18" t="s">
        <v>58</v>
      </c>
      <c r="I1607" s="31">
        <v>3526158</v>
      </c>
      <c r="J1607" s="43">
        <v>3891270.5</v>
      </c>
      <c r="K1607" s="44">
        <v>3891270.5</v>
      </c>
      <c r="L1607" s="32">
        <f t="shared" si="196"/>
        <v>3526158</v>
      </c>
      <c r="M1607" s="43"/>
      <c r="N1607" s="43">
        <f t="shared" si="197"/>
        <v>83273.188699999999</v>
      </c>
      <c r="O1607" s="32"/>
      <c r="P1607" s="42">
        <f t="shared" ref="P1607:P1670" si="200">L1607/2.5</f>
        <v>1410463.2</v>
      </c>
      <c r="Q1607" s="34"/>
      <c r="R1607" s="34"/>
      <c r="S1607" s="35">
        <v>46021</v>
      </c>
      <c r="T1607" s="42"/>
      <c r="U1607" s="36"/>
      <c r="V1607" s="34"/>
      <c r="W1607" s="37"/>
    </row>
    <row r="1608" spans="1:23" s="29" customFormat="1" ht="30" customHeight="1" x14ac:dyDescent="0.2">
      <c r="A1608" s="24">
        <f t="shared" si="198"/>
        <v>1604</v>
      </c>
      <c r="B1608" s="24">
        <v>2024</v>
      </c>
      <c r="C1608" s="30" t="s">
        <v>1346</v>
      </c>
      <c r="D1608" s="30" t="s">
        <v>1347</v>
      </c>
      <c r="E1608" s="30" t="s">
        <v>1705</v>
      </c>
      <c r="F1608" s="18" t="s">
        <v>1706</v>
      </c>
      <c r="G1608" s="24" t="s">
        <v>25</v>
      </c>
      <c r="H1608" s="25" t="s">
        <v>50</v>
      </c>
      <c r="I1608" s="31">
        <v>369630</v>
      </c>
      <c r="J1608" s="42">
        <f t="shared" ref="J1608:J1633" si="201">IF(P1608&gt;0,P1608,L1608)</f>
        <v>369630</v>
      </c>
      <c r="K1608" s="27">
        <f t="shared" si="195"/>
        <v>369630</v>
      </c>
      <c r="L1608" s="32">
        <f t="shared" si="196"/>
        <v>369630</v>
      </c>
      <c r="M1608" s="32"/>
      <c r="N1608" s="32"/>
      <c r="O1608" s="32"/>
      <c r="P1608" s="34"/>
      <c r="Q1608" s="34"/>
      <c r="R1608" s="34"/>
      <c r="S1608" s="35">
        <v>46021</v>
      </c>
      <c r="T1608" s="34"/>
      <c r="U1608" s="36"/>
      <c r="V1608" s="34"/>
      <c r="W1608" s="37"/>
    </row>
    <row r="1609" spans="1:23" s="29" customFormat="1" ht="30" customHeight="1" x14ac:dyDescent="0.2">
      <c r="A1609" s="24">
        <f t="shared" si="198"/>
        <v>1605</v>
      </c>
      <c r="B1609" s="24">
        <v>2024</v>
      </c>
      <c r="C1609" s="30" t="s">
        <v>1346</v>
      </c>
      <c r="D1609" s="30" t="s">
        <v>1347</v>
      </c>
      <c r="E1609" s="30" t="s">
        <v>1705</v>
      </c>
      <c r="F1609" s="18" t="s">
        <v>1706</v>
      </c>
      <c r="G1609" s="24" t="s">
        <v>25</v>
      </c>
      <c r="H1609" s="25" t="s">
        <v>45</v>
      </c>
      <c r="I1609" s="31">
        <v>769950</v>
      </c>
      <c r="J1609" s="47">
        <v>528010</v>
      </c>
      <c r="K1609" s="48">
        <v>528010</v>
      </c>
      <c r="L1609" s="33"/>
      <c r="M1609" s="33"/>
      <c r="N1609" s="32">
        <f t="shared" si="197"/>
        <v>11299.413999999999</v>
      </c>
      <c r="O1609" s="32"/>
      <c r="P1609" s="34"/>
      <c r="Q1609" s="34"/>
      <c r="R1609" s="34"/>
      <c r="S1609" s="35">
        <v>46021</v>
      </c>
      <c r="T1609" s="34"/>
      <c r="U1609" s="36"/>
      <c r="V1609" s="34"/>
      <c r="W1609" s="37"/>
    </row>
    <row r="1610" spans="1:23" s="29" customFormat="1" ht="30" customHeight="1" x14ac:dyDescent="0.2">
      <c r="A1610" s="24">
        <f t="shared" si="198"/>
        <v>1606</v>
      </c>
      <c r="B1610" s="24">
        <v>2024</v>
      </c>
      <c r="C1610" s="30" t="s">
        <v>1346</v>
      </c>
      <c r="D1610" s="30" t="s">
        <v>1347</v>
      </c>
      <c r="E1610" s="30" t="s">
        <v>1705</v>
      </c>
      <c r="F1610" s="18" t="s">
        <v>1706</v>
      </c>
      <c r="G1610" s="24" t="s">
        <v>25</v>
      </c>
      <c r="H1610" s="25" t="s">
        <v>70</v>
      </c>
      <c r="I1610" s="31">
        <v>353646</v>
      </c>
      <c r="J1610" s="42">
        <f t="shared" si="201"/>
        <v>353646</v>
      </c>
      <c r="K1610" s="27">
        <f t="shared" si="195"/>
        <v>353646</v>
      </c>
      <c r="L1610" s="32">
        <f t="shared" si="196"/>
        <v>353646</v>
      </c>
      <c r="M1610" s="32"/>
      <c r="N1610" s="32"/>
      <c r="O1610" s="32"/>
      <c r="P1610" s="34"/>
      <c r="Q1610" s="34"/>
      <c r="R1610" s="34"/>
      <c r="S1610" s="35">
        <v>46021</v>
      </c>
      <c r="T1610" s="34"/>
      <c r="U1610" s="36"/>
      <c r="V1610" s="34"/>
      <c r="W1610" s="37"/>
    </row>
    <row r="1611" spans="1:23" s="29" customFormat="1" ht="30" customHeight="1" x14ac:dyDescent="0.2">
      <c r="A1611" s="24">
        <f t="shared" si="198"/>
        <v>1607</v>
      </c>
      <c r="B1611" s="24">
        <v>2024</v>
      </c>
      <c r="C1611" s="30" t="s">
        <v>1346</v>
      </c>
      <c r="D1611" s="30" t="s">
        <v>1347</v>
      </c>
      <c r="E1611" s="30" t="s">
        <v>1705</v>
      </c>
      <c r="F1611" s="18" t="s">
        <v>1706</v>
      </c>
      <c r="G1611" s="24" t="s">
        <v>25</v>
      </c>
      <c r="H1611" s="25" t="s">
        <v>46</v>
      </c>
      <c r="I1611" s="31">
        <v>1283250</v>
      </c>
      <c r="J1611" s="47">
        <v>1162122.97</v>
      </c>
      <c r="K1611" s="48">
        <v>1162122.97</v>
      </c>
      <c r="L1611" s="33"/>
      <c r="M1611" s="33"/>
      <c r="N1611" s="32">
        <f t="shared" si="197"/>
        <v>24869.431557999997</v>
      </c>
      <c r="O1611" s="32"/>
      <c r="P1611" s="34"/>
      <c r="Q1611" s="34"/>
      <c r="R1611" s="34"/>
      <c r="S1611" s="35">
        <v>46021</v>
      </c>
      <c r="T1611" s="34"/>
      <c r="U1611" s="36"/>
      <c r="V1611" s="34"/>
      <c r="W1611" s="37"/>
    </row>
    <row r="1612" spans="1:23" s="29" customFormat="1" ht="30" customHeight="1" x14ac:dyDescent="0.2">
      <c r="A1612" s="24">
        <f t="shared" si="198"/>
        <v>1608</v>
      </c>
      <c r="B1612" s="24">
        <v>2024</v>
      </c>
      <c r="C1612" s="30" t="s">
        <v>1346</v>
      </c>
      <c r="D1612" s="30" t="s">
        <v>1347</v>
      </c>
      <c r="E1612" s="30" t="s">
        <v>1705</v>
      </c>
      <c r="F1612" s="18" t="s">
        <v>1706</v>
      </c>
      <c r="G1612" s="24" t="s">
        <v>25</v>
      </c>
      <c r="H1612" s="25" t="s">
        <v>71</v>
      </c>
      <c r="I1612" s="31">
        <v>353646</v>
      </c>
      <c r="J1612" s="42">
        <f t="shared" si="201"/>
        <v>353646</v>
      </c>
      <c r="K1612" s="27">
        <f t="shared" si="195"/>
        <v>353646</v>
      </c>
      <c r="L1612" s="32">
        <f t="shared" si="196"/>
        <v>353646</v>
      </c>
      <c r="M1612" s="32"/>
      <c r="N1612" s="32"/>
      <c r="O1612" s="32"/>
      <c r="P1612" s="34"/>
      <c r="Q1612" s="34"/>
      <c r="R1612" s="34"/>
      <c r="S1612" s="35">
        <v>46021</v>
      </c>
      <c r="T1612" s="34"/>
      <c r="U1612" s="36"/>
      <c r="V1612" s="34"/>
      <c r="W1612" s="37"/>
    </row>
    <row r="1613" spans="1:23" s="29" customFormat="1" ht="30" customHeight="1" x14ac:dyDescent="0.2">
      <c r="A1613" s="24">
        <f t="shared" si="198"/>
        <v>1609</v>
      </c>
      <c r="B1613" s="24">
        <v>2024</v>
      </c>
      <c r="C1613" s="30" t="s">
        <v>1346</v>
      </c>
      <c r="D1613" s="30" t="s">
        <v>1347</v>
      </c>
      <c r="E1613" s="30" t="s">
        <v>1705</v>
      </c>
      <c r="F1613" s="18" t="s">
        <v>1706</v>
      </c>
      <c r="G1613" s="24" t="s">
        <v>25</v>
      </c>
      <c r="H1613" s="25" t="s">
        <v>47</v>
      </c>
      <c r="I1613" s="31">
        <v>575600</v>
      </c>
      <c r="J1613" s="47">
        <v>1557351.5</v>
      </c>
      <c r="K1613" s="48">
        <v>1557351.5</v>
      </c>
      <c r="L1613" s="33"/>
      <c r="M1613" s="33"/>
      <c r="N1613" s="32">
        <f t="shared" si="197"/>
        <v>33327.322099999998</v>
      </c>
      <c r="O1613" s="32"/>
      <c r="P1613" s="34"/>
      <c r="Q1613" s="34"/>
      <c r="R1613" s="34"/>
      <c r="S1613" s="35">
        <v>46021</v>
      </c>
      <c r="T1613" s="34"/>
      <c r="U1613" s="36"/>
      <c r="V1613" s="34"/>
      <c r="W1613" s="37"/>
    </row>
    <row r="1614" spans="1:23" s="29" customFormat="1" ht="30" customHeight="1" x14ac:dyDescent="0.2">
      <c r="A1614" s="24">
        <f t="shared" si="198"/>
        <v>1610</v>
      </c>
      <c r="B1614" s="24">
        <v>2024</v>
      </c>
      <c r="C1614" s="30" t="s">
        <v>1346</v>
      </c>
      <c r="D1614" s="30" t="s">
        <v>1347</v>
      </c>
      <c r="E1614" s="30" t="s">
        <v>1705</v>
      </c>
      <c r="F1614" s="18" t="s">
        <v>1706</v>
      </c>
      <c r="G1614" s="24" t="s">
        <v>25</v>
      </c>
      <c r="H1614" s="25" t="s">
        <v>129</v>
      </c>
      <c r="I1614" s="31">
        <v>353646</v>
      </c>
      <c r="J1614" s="42">
        <f t="shared" si="201"/>
        <v>353646</v>
      </c>
      <c r="K1614" s="27">
        <f t="shared" si="195"/>
        <v>353646</v>
      </c>
      <c r="L1614" s="32">
        <f t="shared" si="196"/>
        <v>353646</v>
      </c>
      <c r="M1614" s="32"/>
      <c r="N1614" s="32"/>
      <c r="O1614" s="32"/>
      <c r="P1614" s="34"/>
      <c r="Q1614" s="34"/>
      <c r="R1614" s="34"/>
      <c r="S1614" s="35">
        <v>46021</v>
      </c>
      <c r="T1614" s="34"/>
      <c r="U1614" s="36"/>
      <c r="V1614" s="34"/>
      <c r="W1614" s="37"/>
    </row>
    <row r="1615" spans="1:23" s="29" customFormat="1" ht="30" customHeight="1" x14ac:dyDescent="0.2">
      <c r="A1615" s="24">
        <f t="shared" si="198"/>
        <v>1611</v>
      </c>
      <c r="B1615" s="24">
        <v>2025</v>
      </c>
      <c r="C1615" s="30" t="s">
        <v>1346</v>
      </c>
      <c r="D1615" s="30" t="s">
        <v>1347</v>
      </c>
      <c r="E1615" s="38" t="s">
        <v>1707</v>
      </c>
      <c r="F1615" s="18" t="s">
        <v>1708</v>
      </c>
      <c r="G1615" s="39" t="s">
        <v>25</v>
      </c>
      <c r="H1615" s="18" t="s">
        <v>58</v>
      </c>
      <c r="I1615" s="31">
        <v>13038158</v>
      </c>
      <c r="J1615" s="43">
        <v>14388181.029999999</v>
      </c>
      <c r="K1615" s="44">
        <v>14388181.029999999</v>
      </c>
      <c r="L1615" s="32">
        <f t="shared" si="196"/>
        <v>13038158</v>
      </c>
      <c r="M1615" s="43"/>
      <c r="N1615" s="43">
        <f t="shared" si="197"/>
        <v>307907.07404199999</v>
      </c>
      <c r="O1615" s="32"/>
      <c r="P1615" s="42">
        <f t="shared" si="200"/>
        <v>5215263.2</v>
      </c>
      <c r="Q1615" s="34"/>
      <c r="R1615" s="34"/>
      <c r="S1615" s="35">
        <v>46021</v>
      </c>
      <c r="T1615" s="42"/>
      <c r="U1615" s="36"/>
      <c r="V1615" s="34"/>
      <c r="W1615" s="37"/>
    </row>
    <row r="1616" spans="1:23" s="29" customFormat="1" ht="30" customHeight="1" x14ac:dyDescent="0.2">
      <c r="A1616" s="24">
        <f t="shared" si="198"/>
        <v>1612</v>
      </c>
      <c r="B1616" s="24">
        <v>2024</v>
      </c>
      <c r="C1616" s="30" t="s">
        <v>1346</v>
      </c>
      <c r="D1616" s="30" t="s">
        <v>1347</v>
      </c>
      <c r="E1616" s="30" t="s">
        <v>1707</v>
      </c>
      <c r="F1616" s="18" t="s">
        <v>1708</v>
      </c>
      <c r="G1616" s="24" t="s">
        <v>25</v>
      </c>
      <c r="H1616" s="25" t="s">
        <v>50</v>
      </c>
      <c r="I1616" s="31">
        <v>986580</v>
      </c>
      <c r="J1616" s="42">
        <f t="shared" si="201"/>
        <v>986580</v>
      </c>
      <c r="K1616" s="27">
        <f t="shared" si="195"/>
        <v>986580</v>
      </c>
      <c r="L1616" s="32">
        <f t="shared" si="196"/>
        <v>986580</v>
      </c>
      <c r="M1616" s="32"/>
      <c r="N1616" s="32"/>
      <c r="O1616" s="32"/>
      <c r="P1616" s="34"/>
      <c r="Q1616" s="34"/>
      <c r="R1616" s="34"/>
      <c r="S1616" s="35">
        <v>46021</v>
      </c>
      <c r="T1616" s="34"/>
      <c r="U1616" s="36"/>
      <c r="V1616" s="34"/>
      <c r="W1616" s="37"/>
    </row>
    <row r="1617" spans="1:23" s="29" customFormat="1" ht="30" customHeight="1" x14ac:dyDescent="0.2">
      <c r="A1617" s="24">
        <f t="shared" si="198"/>
        <v>1613</v>
      </c>
      <c r="B1617" s="24">
        <v>2024</v>
      </c>
      <c r="C1617" s="30" t="s">
        <v>1346</v>
      </c>
      <c r="D1617" s="30" t="s">
        <v>1347</v>
      </c>
      <c r="E1617" s="30" t="s">
        <v>1707</v>
      </c>
      <c r="F1617" s="18" t="s">
        <v>1708</v>
      </c>
      <c r="G1617" s="24" t="s">
        <v>25</v>
      </c>
      <c r="H1617" s="25" t="s">
        <v>45</v>
      </c>
      <c r="I1617" s="31">
        <v>1283250</v>
      </c>
      <c r="J1617" s="42">
        <v>1421891</v>
      </c>
      <c r="K1617" s="27">
        <v>1421891</v>
      </c>
      <c r="L1617" s="32">
        <f t="shared" si="196"/>
        <v>1283250</v>
      </c>
      <c r="M1617" s="32"/>
      <c r="N1617" s="32">
        <f t="shared" si="197"/>
        <v>30428.467399999998</v>
      </c>
      <c r="O1617" s="32"/>
      <c r="P1617" s="34"/>
      <c r="Q1617" s="34"/>
      <c r="R1617" s="34"/>
      <c r="S1617" s="35">
        <v>46021</v>
      </c>
      <c r="T1617" s="34"/>
      <c r="U1617" s="36"/>
      <c r="V1617" s="34"/>
      <c r="W1617" s="37"/>
    </row>
    <row r="1618" spans="1:23" s="29" customFormat="1" ht="30" customHeight="1" x14ac:dyDescent="0.2">
      <c r="A1618" s="24">
        <f t="shared" si="198"/>
        <v>1614</v>
      </c>
      <c r="B1618" s="24">
        <v>2024</v>
      </c>
      <c r="C1618" s="30" t="s">
        <v>1346</v>
      </c>
      <c r="D1618" s="30" t="s">
        <v>1347</v>
      </c>
      <c r="E1618" s="30" t="s">
        <v>1707</v>
      </c>
      <c r="F1618" s="18" t="s">
        <v>1708</v>
      </c>
      <c r="G1618" s="24" t="s">
        <v>25</v>
      </c>
      <c r="H1618" s="25" t="s">
        <v>70</v>
      </c>
      <c r="I1618" s="31">
        <v>941220</v>
      </c>
      <c r="J1618" s="42">
        <f t="shared" si="201"/>
        <v>941220</v>
      </c>
      <c r="K1618" s="27">
        <f t="shared" si="195"/>
        <v>941220</v>
      </c>
      <c r="L1618" s="32">
        <f t="shared" si="196"/>
        <v>941220</v>
      </c>
      <c r="M1618" s="32"/>
      <c r="N1618" s="32"/>
      <c r="O1618" s="32"/>
      <c r="P1618" s="34"/>
      <c r="Q1618" s="34"/>
      <c r="R1618" s="34"/>
      <c r="S1618" s="35">
        <v>46021</v>
      </c>
      <c r="T1618" s="34"/>
      <c r="U1618" s="36"/>
      <c r="V1618" s="34"/>
      <c r="W1618" s="37"/>
    </row>
    <row r="1619" spans="1:23" s="29" customFormat="1" ht="30" customHeight="1" x14ac:dyDescent="0.2">
      <c r="A1619" s="24">
        <f t="shared" si="198"/>
        <v>1615</v>
      </c>
      <c r="B1619" s="24">
        <v>2024</v>
      </c>
      <c r="C1619" s="30" t="s">
        <v>1346</v>
      </c>
      <c r="D1619" s="30" t="s">
        <v>1347</v>
      </c>
      <c r="E1619" s="30" t="s">
        <v>1707</v>
      </c>
      <c r="F1619" s="18" t="s">
        <v>1708</v>
      </c>
      <c r="G1619" s="24" t="s">
        <v>25</v>
      </c>
      <c r="H1619" s="25" t="s">
        <v>46</v>
      </c>
      <c r="I1619" s="31">
        <v>2309850</v>
      </c>
      <c r="J1619" s="42">
        <f t="shared" si="201"/>
        <v>2309850</v>
      </c>
      <c r="K1619" s="27">
        <f t="shared" ref="K1619:K1622" si="202">IF(P1619&gt;0,P1619,L1619)</f>
        <v>2309850</v>
      </c>
      <c r="L1619" s="32">
        <f t="shared" si="196"/>
        <v>2309850</v>
      </c>
      <c r="M1619" s="32"/>
      <c r="N1619" s="32">
        <f t="shared" si="197"/>
        <v>49430.79</v>
      </c>
      <c r="O1619" s="32"/>
      <c r="P1619" s="34"/>
      <c r="Q1619" s="34"/>
      <c r="R1619" s="34"/>
      <c r="S1619" s="35">
        <v>46021</v>
      </c>
      <c r="T1619" s="34"/>
      <c r="U1619" s="36"/>
      <c r="V1619" s="34"/>
      <c r="W1619" s="37"/>
    </row>
    <row r="1620" spans="1:23" s="29" customFormat="1" ht="30" customHeight="1" x14ac:dyDescent="0.2">
      <c r="A1620" s="24">
        <f t="shared" si="198"/>
        <v>1616</v>
      </c>
      <c r="B1620" s="24">
        <v>2024</v>
      </c>
      <c r="C1620" s="30" t="s">
        <v>1346</v>
      </c>
      <c r="D1620" s="30" t="s">
        <v>1347</v>
      </c>
      <c r="E1620" s="30" t="s">
        <v>1707</v>
      </c>
      <c r="F1620" s="18" t="s">
        <v>1708</v>
      </c>
      <c r="G1620" s="24" t="s">
        <v>25</v>
      </c>
      <c r="H1620" s="25" t="s">
        <v>71</v>
      </c>
      <c r="I1620" s="31">
        <v>929880</v>
      </c>
      <c r="J1620" s="42">
        <f t="shared" si="201"/>
        <v>929880</v>
      </c>
      <c r="K1620" s="27">
        <f t="shared" si="202"/>
        <v>929880</v>
      </c>
      <c r="L1620" s="32">
        <f t="shared" si="196"/>
        <v>929880</v>
      </c>
      <c r="M1620" s="32"/>
      <c r="N1620" s="32"/>
      <c r="O1620" s="32"/>
      <c r="P1620" s="34"/>
      <c r="Q1620" s="34"/>
      <c r="R1620" s="34"/>
      <c r="S1620" s="35">
        <v>46021</v>
      </c>
      <c r="T1620" s="34"/>
      <c r="U1620" s="36"/>
      <c r="V1620" s="34"/>
      <c r="W1620" s="37"/>
    </row>
    <row r="1621" spans="1:23" s="29" customFormat="1" ht="30" customHeight="1" x14ac:dyDescent="0.2">
      <c r="A1621" s="24">
        <f t="shared" si="198"/>
        <v>1617</v>
      </c>
      <c r="B1621" s="24">
        <v>2024</v>
      </c>
      <c r="C1621" s="30" t="s">
        <v>1346</v>
      </c>
      <c r="D1621" s="30" t="s">
        <v>1347</v>
      </c>
      <c r="E1621" s="30" t="s">
        <v>1707</v>
      </c>
      <c r="F1621" s="18" t="s">
        <v>1708</v>
      </c>
      <c r="G1621" s="24" t="s">
        <v>25</v>
      </c>
      <c r="H1621" s="25" t="s">
        <v>47</v>
      </c>
      <c r="I1621" s="31">
        <v>1151200</v>
      </c>
      <c r="J1621" s="42">
        <v>1645371</v>
      </c>
      <c r="K1621" s="27">
        <v>1645371</v>
      </c>
      <c r="L1621" s="32">
        <f t="shared" si="196"/>
        <v>1151200</v>
      </c>
      <c r="M1621" s="32"/>
      <c r="N1621" s="32">
        <f t="shared" si="197"/>
        <v>35210.939399999996</v>
      </c>
      <c r="O1621" s="32"/>
      <c r="P1621" s="34"/>
      <c r="Q1621" s="34"/>
      <c r="R1621" s="34"/>
      <c r="S1621" s="35">
        <v>46021</v>
      </c>
      <c r="T1621" s="34"/>
      <c r="U1621" s="36"/>
      <c r="V1621" s="34"/>
      <c r="W1621" s="37"/>
    </row>
    <row r="1622" spans="1:23" s="29" customFormat="1" ht="30" customHeight="1" x14ac:dyDescent="0.2">
      <c r="A1622" s="24">
        <f t="shared" si="198"/>
        <v>1618</v>
      </c>
      <c r="B1622" s="24">
        <v>2024</v>
      </c>
      <c r="C1622" s="30" t="s">
        <v>1346</v>
      </c>
      <c r="D1622" s="30" t="s">
        <v>1347</v>
      </c>
      <c r="E1622" s="30" t="s">
        <v>1707</v>
      </c>
      <c r="F1622" s="18" t="s">
        <v>1708</v>
      </c>
      <c r="G1622" s="24" t="s">
        <v>25</v>
      </c>
      <c r="H1622" s="25" t="s">
        <v>129</v>
      </c>
      <c r="I1622" s="31">
        <v>941220</v>
      </c>
      <c r="J1622" s="42">
        <f t="shared" si="201"/>
        <v>941220</v>
      </c>
      <c r="K1622" s="27">
        <f t="shared" si="202"/>
        <v>941220</v>
      </c>
      <c r="L1622" s="32">
        <f t="shared" si="196"/>
        <v>941220</v>
      </c>
      <c r="M1622" s="32"/>
      <c r="N1622" s="32"/>
      <c r="O1622" s="32"/>
      <c r="P1622" s="34"/>
      <c r="Q1622" s="34"/>
      <c r="R1622" s="34"/>
      <c r="S1622" s="35">
        <v>46021</v>
      </c>
      <c r="T1622" s="34"/>
      <c r="U1622" s="36"/>
      <c r="V1622" s="34"/>
      <c r="W1622" s="37"/>
    </row>
    <row r="1623" spans="1:23" s="29" customFormat="1" ht="30" customHeight="1" x14ac:dyDescent="0.2">
      <c r="A1623" s="24">
        <f t="shared" si="198"/>
        <v>1619</v>
      </c>
      <c r="B1623" s="24">
        <v>2025</v>
      </c>
      <c r="C1623" s="30" t="s">
        <v>1346</v>
      </c>
      <c r="D1623" s="30" t="s">
        <v>1347</v>
      </c>
      <c r="E1623" s="38" t="s">
        <v>1709</v>
      </c>
      <c r="F1623" s="18" t="s">
        <v>1710</v>
      </c>
      <c r="G1623" s="39" t="s">
        <v>25</v>
      </c>
      <c r="H1623" s="18" t="s">
        <v>34</v>
      </c>
      <c r="I1623" s="31">
        <v>896496</v>
      </c>
      <c r="J1623" s="43">
        <v>989322.78</v>
      </c>
      <c r="K1623" s="44">
        <v>989322.78</v>
      </c>
      <c r="L1623" s="32">
        <f t="shared" ref="L1623:L1626" si="203">I1623</f>
        <v>896496</v>
      </c>
      <c r="M1623" s="43"/>
      <c r="N1623" s="43"/>
      <c r="O1623" s="32"/>
      <c r="P1623" s="42">
        <f t="shared" si="200"/>
        <v>358598.40000000002</v>
      </c>
      <c r="Q1623" s="34"/>
      <c r="R1623" s="34"/>
      <c r="S1623" s="35">
        <v>46021</v>
      </c>
      <c r="T1623" s="42"/>
      <c r="U1623" s="36"/>
      <c r="V1623" s="34"/>
      <c r="W1623" s="37"/>
    </row>
    <row r="1624" spans="1:23" s="29" customFormat="1" ht="30" customHeight="1" x14ac:dyDescent="0.2">
      <c r="A1624" s="24">
        <f t="shared" si="198"/>
        <v>1620</v>
      </c>
      <c r="B1624" s="24">
        <v>2024</v>
      </c>
      <c r="C1624" s="30" t="s">
        <v>1346</v>
      </c>
      <c r="D1624" s="30" t="s">
        <v>1347</v>
      </c>
      <c r="E1624" s="30" t="s">
        <v>1711</v>
      </c>
      <c r="F1624" s="18" t="s">
        <v>1712</v>
      </c>
      <c r="G1624" s="24" t="s">
        <v>25</v>
      </c>
      <c r="H1624" s="25" t="s">
        <v>96</v>
      </c>
      <c r="I1624" s="31">
        <v>7338859</v>
      </c>
      <c r="J1624" s="47">
        <v>4951791.95</v>
      </c>
      <c r="K1624" s="48">
        <v>4951791.95</v>
      </c>
      <c r="L1624" s="33"/>
      <c r="M1624" s="33"/>
      <c r="N1624" s="32">
        <f t="shared" si="197"/>
        <v>105968.34772999999</v>
      </c>
      <c r="O1624" s="32"/>
      <c r="P1624" s="34"/>
      <c r="Q1624" s="34"/>
      <c r="R1624" s="34"/>
      <c r="S1624" s="35">
        <v>46021</v>
      </c>
      <c r="T1624" s="34"/>
      <c r="U1624" s="36"/>
      <c r="V1624" s="34"/>
      <c r="W1624" s="37"/>
    </row>
    <row r="1625" spans="1:23" s="29" customFormat="1" ht="30" customHeight="1" x14ac:dyDescent="0.2">
      <c r="A1625" s="24">
        <f t="shared" si="198"/>
        <v>1621</v>
      </c>
      <c r="B1625" s="24">
        <v>2024</v>
      </c>
      <c r="C1625" s="30" t="s">
        <v>1346</v>
      </c>
      <c r="D1625" s="30" t="s">
        <v>1347</v>
      </c>
      <c r="E1625" s="30" t="s">
        <v>1711</v>
      </c>
      <c r="F1625" s="18" t="s">
        <v>1712</v>
      </c>
      <c r="G1625" s="24" t="s">
        <v>25</v>
      </c>
      <c r="H1625" s="25" t="s">
        <v>34</v>
      </c>
      <c r="I1625" s="31">
        <v>1195632</v>
      </c>
      <c r="J1625" s="42">
        <v>1248072</v>
      </c>
      <c r="K1625" s="27">
        <v>1248072</v>
      </c>
      <c r="L1625" s="32">
        <f t="shared" si="203"/>
        <v>1195632</v>
      </c>
      <c r="M1625" s="32"/>
      <c r="N1625" s="32"/>
      <c r="O1625" s="32"/>
      <c r="P1625" s="34"/>
      <c r="Q1625" s="34"/>
      <c r="R1625" s="34"/>
      <c r="S1625" s="35">
        <v>46021</v>
      </c>
      <c r="T1625" s="34"/>
      <c r="U1625" s="36"/>
      <c r="V1625" s="34"/>
      <c r="W1625" s="37"/>
    </row>
    <row r="1626" spans="1:23" s="29" customFormat="1" ht="30" customHeight="1" x14ac:dyDescent="0.2">
      <c r="A1626" s="24">
        <f t="shared" si="198"/>
        <v>1622</v>
      </c>
      <c r="B1626" s="24">
        <v>2025</v>
      </c>
      <c r="C1626" s="30" t="s">
        <v>1346</v>
      </c>
      <c r="D1626" s="30" t="s">
        <v>1347</v>
      </c>
      <c r="E1626" s="38" t="s">
        <v>1713</v>
      </c>
      <c r="F1626" s="18" t="s">
        <v>1714</v>
      </c>
      <c r="G1626" s="39" t="s">
        <v>25</v>
      </c>
      <c r="H1626" s="18" t="s">
        <v>34</v>
      </c>
      <c r="I1626" s="31">
        <v>460984</v>
      </c>
      <c r="J1626" s="43">
        <v>508716.13</v>
      </c>
      <c r="K1626" s="44">
        <v>508716.13</v>
      </c>
      <c r="L1626" s="32">
        <f t="shared" si="203"/>
        <v>460984</v>
      </c>
      <c r="M1626" s="43"/>
      <c r="N1626" s="43"/>
      <c r="O1626" s="32"/>
      <c r="P1626" s="42">
        <f t="shared" si="200"/>
        <v>184393.60000000001</v>
      </c>
      <c r="Q1626" s="34"/>
      <c r="R1626" s="34"/>
      <c r="S1626" s="35">
        <v>46021</v>
      </c>
      <c r="T1626" s="42"/>
      <c r="U1626" s="36"/>
      <c r="V1626" s="34"/>
      <c r="W1626" s="37"/>
    </row>
    <row r="1627" spans="1:23" s="29" customFormat="1" ht="30" customHeight="1" x14ac:dyDescent="0.2">
      <c r="A1627" s="24">
        <f t="shared" si="198"/>
        <v>1623</v>
      </c>
      <c r="B1627" s="24">
        <v>2023</v>
      </c>
      <c r="C1627" s="30" t="s">
        <v>1346</v>
      </c>
      <c r="D1627" s="30" t="s">
        <v>1347</v>
      </c>
      <c r="E1627" s="30" t="s">
        <v>1715</v>
      </c>
      <c r="F1627" s="18" t="s">
        <v>1716</v>
      </c>
      <c r="G1627" s="24" t="s">
        <v>25</v>
      </c>
      <c r="H1627" s="25" t="s">
        <v>96</v>
      </c>
      <c r="I1627" s="31">
        <v>6855310.1170259994</v>
      </c>
      <c r="J1627" s="32">
        <v>6855310.1200000001</v>
      </c>
      <c r="K1627" s="32">
        <f>J1627</f>
        <v>6855310.1200000001</v>
      </c>
      <c r="L1627" s="32">
        <f>K1627</f>
        <v>6855310.1200000001</v>
      </c>
      <c r="M1627" s="32"/>
      <c r="N1627" s="32">
        <f t="shared" si="197"/>
        <v>146703.63656799999</v>
      </c>
      <c r="O1627" s="32"/>
      <c r="P1627" s="42"/>
      <c r="Q1627" s="34"/>
      <c r="R1627" s="34"/>
      <c r="S1627" s="35">
        <v>46021</v>
      </c>
      <c r="T1627" s="34"/>
      <c r="U1627" s="36"/>
      <c r="V1627" s="34"/>
      <c r="W1627" s="37"/>
    </row>
    <row r="1628" spans="1:23" s="29" customFormat="1" ht="30" customHeight="1" x14ac:dyDescent="0.2">
      <c r="A1628" s="24">
        <f t="shared" si="198"/>
        <v>1624</v>
      </c>
      <c r="B1628" s="24">
        <v>2023</v>
      </c>
      <c r="C1628" s="30" t="s">
        <v>1346</v>
      </c>
      <c r="D1628" s="30" t="s">
        <v>1347</v>
      </c>
      <c r="E1628" s="30" t="s">
        <v>1717</v>
      </c>
      <c r="F1628" s="18" t="s">
        <v>1718</v>
      </c>
      <c r="G1628" s="24" t="s">
        <v>25</v>
      </c>
      <c r="H1628" s="25" t="s">
        <v>96</v>
      </c>
      <c r="I1628" s="31">
        <v>3472760.5</v>
      </c>
      <c r="J1628" s="32">
        <v>3583776</v>
      </c>
      <c r="K1628" s="32">
        <v>3583776</v>
      </c>
      <c r="L1628" s="32">
        <f t="shared" ref="L1628:L1691" si="204">I1628</f>
        <v>3472760.5</v>
      </c>
      <c r="M1628" s="32"/>
      <c r="N1628" s="32">
        <f t="shared" si="197"/>
        <v>76692.806400000001</v>
      </c>
      <c r="O1628" s="32"/>
      <c r="P1628" s="34"/>
      <c r="Q1628" s="34"/>
      <c r="R1628" s="34"/>
      <c r="S1628" s="35">
        <v>46021</v>
      </c>
      <c r="T1628" s="34"/>
      <c r="U1628" s="36"/>
      <c r="V1628" s="34"/>
      <c r="W1628" s="37"/>
    </row>
    <row r="1629" spans="1:23" s="29" customFormat="1" ht="30" customHeight="1" x14ac:dyDescent="0.2">
      <c r="A1629" s="24">
        <f t="shared" si="198"/>
        <v>1625</v>
      </c>
      <c r="B1629" s="24">
        <v>2023</v>
      </c>
      <c r="C1629" s="30" t="s">
        <v>1346</v>
      </c>
      <c r="D1629" s="30" t="s">
        <v>1347</v>
      </c>
      <c r="E1629" s="30" t="s">
        <v>1717</v>
      </c>
      <c r="F1629" s="18" t="s">
        <v>1718</v>
      </c>
      <c r="G1629" s="24" t="s">
        <v>25</v>
      </c>
      <c r="H1629" s="25" t="s">
        <v>34</v>
      </c>
      <c r="I1629" s="31">
        <v>427808</v>
      </c>
      <c r="J1629" s="32">
        <f t="shared" si="201"/>
        <v>427808</v>
      </c>
      <c r="K1629" s="32">
        <f>IF(P1629&gt;0,P1629,L1629)</f>
        <v>427808</v>
      </c>
      <c r="L1629" s="32">
        <f t="shared" si="204"/>
        <v>427808</v>
      </c>
      <c r="M1629" s="32"/>
      <c r="N1629" s="32"/>
      <c r="O1629" s="32"/>
      <c r="P1629" s="34"/>
      <c r="Q1629" s="34"/>
      <c r="R1629" s="34"/>
      <c r="S1629" s="35">
        <v>46021</v>
      </c>
      <c r="T1629" s="34"/>
      <c r="U1629" s="36"/>
      <c r="V1629" s="34"/>
      <c r="W1629" s="37"/>
    </row>
    <row r="1630" spans="1:23" s="29" customFormat="1" ht="30" customHeight="1" x14ac:dyDescent="0.2">
      <c r="A1630" s="24">
        <f t="shared" si="198"/>
        <v>1626</v>
      </c>
      <c r="B1630" s="24">
        <v>2025</v>
      </c>
      <c r="C1630" s="30" t="s">
        <v>1346</v>
      </c>
      <c r="D1630" s="30" t="s">
        <v>1347</v>
      </c>
      <c r="E1630" s="38" t="s">
        <v>1719</v>
      </c>
      <c r="F1630" s="18" t="s">
        <v>1720</v>
      </c>
      <c r="G1630" s="39" t="s">
        <v>25</v>
      </c>
      <c r="H1630" s="18" t="s">
        <v>34</v>
      </c>
      <c r="I1630" s="31">
        <v>429200</v>
      </c>
      <c r="J1630" s="43">
        <v>473641.08</v>
      </c>
      <c r="K1630" s="44">
        <v>473641.08</v>
      </c>
      <c r="L1630" s="32">
        <f t="shared" si="204"/>
        <v>429200</v>
      </c>
      <c r="M1630" s="43"/>
      <c r="N1630" s="43"/>
      <c r="O1630" s="32"/>
      <c r="P1630" s="42">
        <f t="shared" si="200"/>
        <v>171680</v>
      </c>
      <c r="Q1630" s="34"/>
      <c r="R1630" s="34"/>
      <c r="S1630" s="35">
        <v>46021</v>
      </c>
      <c r="T1630" s="42"/>
      <c r="U1630" s="36"/>
      <c r="V1630" s="34"/>
      <c r="W1630" s="37"/>
    </row>
    <row r="1631" spans="1:23" s="29" customFormat="1" ht="30" customHeight="1" x14ac:dyDescent="0.2">
      <c r="A1631" s="24">
        <f t="shared" si="198"/>
        <v>1627</v>
      </c>
      <c r="B1631" s="24">
        <v>2025</v>
      </c>
      <c r="C1631" s="30" t="s">
        <v>1346</v>
      </c>
      <c r="D1631" s="30" t="s">
        <v>1347</v>
      </c>
      <c r="E1631" s="38" t="s">
        <v>1721</v>
      </c>
      <c r="F1631" s="18" t="s">
        <v>1722</v>
      </c>
      <c r="G1631" s="39" t="s">
        <v>25</v>
      </c>
      <c r="H1631" s="18" t="s">
        <v>34</v>
      </c>
      <c r="I1631" s="31">
        <v>320568</v>
      </c>
      <c r="J1631" s="43">
        <v>353760.89</v>
      </c>
      <c r="K1631" s="44">
        <v>353760.89</v>
      </c>
      <c r="L1631" s="32">
        <f t="shared" si="204"/>
        <v>320568</v>
      </c>
      <c r="M1631" s="43"/>
      <c r="N1631" s="43"/>
      <c r="O1631" s="32"/>
      <c r="P1631" s="42">
        <f t="shared" si="200"/>
        <v>128227.2</v>
      </c>
      <c r="Q1631" s="34"/>
      <c r="R1631" s="34"/>
      <c r="S1631" s="35">
        <v>46021</v>
      </c>
      <c r="T1631" s="42"/>
      <c r="U1631" s="36"/>
      <c r="V1631" s="34"/>
      <c r="W1631" s="37"/>
    </row>
    <row r="1632" spans="1:23" s="29" customFormat="1" ht="30" customHeight="1" x14ac:dyDescent="0.2">
      <c r="A1632" s="24">
        <f t="shared" si="198"/>
        <v>1628</v>
      </c>
      <c r="B1632" s="24">
        <v>2025</v>
      </c>
      <c r="C1632" s="30" t="s">
        <v>1346</v>
      </c>
      <c r="D1632" s="30" t="s">
        <v>1347</v>
      </c>
      <c r="E1632" s="30" t="s">
        <v>1723</v>
      </c>
      <c r="F1632" s="18" t="s">
        <v>1724</v>
      </c>
      <c r="G1632" s="24" t="s">
        <v>25</v>
      </c>
      <c r="H1632" s="25" t="s">
        <v>34</v>
      </c>
      <c r="I1632" s="31">
        <v>607506</v>
      </c>
      <c r="J1632" s="43">
        <v>670409.6</v>
      </c>
      <c r="K1632" s="44">
        <v>670409.6</v>
      </c>
      <c r="L1632" s="32">
        <f t="shared" si="204"/>
        <v>607506</v>
      </c>
      <c r="M1632" s="43"/>
      <c r="N1632" s="43"/>
      <c r="O1632" s="32"/>
      <c r="P1632" s="42">
        <f t="shared" si="200"/>
        <v>243002.4</v>
      </c>
      <c r="Q1632" s="34"/>
      <c r="R1632" s="34"/>
      <c r="S1632" s="35">
        <v>46021</v>
      </c>
      <c r="T1632" s="42"/>
      <c r="U1632" s="36"/>
      <c r="V1632" s="34"/>
      <c r="W1632" s="37"/>
    </row>
    <row r="1633" spans="1:23" ht="30" customHeight="1" x14ac:dyDescent="0.2">
      <c r="A1633" s="24">
        <f t="shared" si="198"/>
        <v>1629</v>
      </c>
      <c r="B1633" s="39">
        <v>2023</v>
      </c>
      <c r="C1633" s="30" t="s">
        <v>1346</v>
      </c>
      <c r="D1633" s="30" t="s">
        <v>1347</v>
      </c>
      <c r="E1633" s="38" t="s">
        <v>1725</v>
      </c>
      <c r="F1633" s="18" t="s">
        <v>1726</v>
      </c>
      <c r="G1633" s="39" t="s">
        <v>25</v>
      </c>
      <c r="H1633" s="18" t="s">
        <v>26</v>
      </c>
      <c r="I1633" s="31">
        <v>3944299</v>
      </c>
      <c r="J1633" s="32">
        <f t="shared" si="201"/>
        <v>3944299</v>
      </c>
      <c r="K1633" s="32">
        <f>IF(P1633&gt;0,P1633,L1633)</f>
        <v>3944299</v>
      </c>
      <c r="L1633" s="32">
        <f t="shared" si="204"/>
        <v>3944299</v>
      </c>
      <c r="M1633" s="32"/>
      <c r="N1633" s="32">
        <f t="shared" ref="N1633:N1636" si="205">J1633*0.0214</f>
        <v>84407.998599999992</v>
      </c>
      <c r="O1633" s="32"/>
      <c r="P1633" s="34"/>
      <c r="Q1633" s="34"/>
      <c r="R1633" s="34"/>
      <c r="S1633" s="35">
        <v>46021</v>
      </c>
      <c r="T1633" s="46"/>
      <c r="U1633" s="36"/>
      <c r="V1633" s="46"/>
      <c r="W1633" s="37"/>
    </row>
    <row r="1634" spans="1:23" s="29" customFormat="1" ht="30" customHeight="1" x14ac:dyDescent="0.2">
      <c r="A1634" s="24">
        <f t="shared" si="198"/>
        <v>1630</v>
      </c>
      <c r="B1634" s="24">
        <v>2025</v>
      </c>
      <c r="C1634" s="30" t="s">
        <v>1346</v>
      </c>
      <c r="D1634" s="30" t="s">
        <v>1347</v>
      </c>
      <c r="E1634" s="38" t="s">
        <v>1727</v>
      </c>
      <c r="F1634" s="18" t="s">
        <v>1728</v>
      </c>
      <c r="G1634" s="39" t="s">
        <v>25</v>
      </c>
      <c r="H1634" s="18" t="s">
        <v>96</v>
      </c>
      <c r="I1634" s="31">
        <v>14801101.92</v>
      </c>
      <c r="J1634" s="49">
        <v>9303387.9399999995</v>
      </c>
      <c r="K1634" s="50">
        <v>9303387.9399999995</v>
      </c>
      <c r="L1634" s="33"/>
      <c r="M1634" s="40"/>
      <c r="N1634" s="43">
        <f t="shared" si="205"/>
        <v>199092.50191599998</v>
      </c>
      <c r="O1634" s="32"/>
      <c r="P1634" s="42">
        <f t="shared" si="200"/>
        <v>0</v>
      </c>
      <c r="Q1634" s="34"/>
      <c r="R1634" s="34"/>
      <c r="S1634" s="35">
        <v>46021</v>
      </c>
      <c r="T1634" s="42"/>
      <c r="U1634" s="36"/>
      <c r="V1634" s="34"/>
      <c r="W1634" s="37"/>
    </row>
    <row r="1635" spans="1:23" s="29" customFormat="1" ht="30" customHeight="1" x14ac:dyDescent="0.2">
      <c r="A1635" s="24">
        <f t="shared" si="198"/>
        <v>1631</v>
      </c>
      <c r="B1635" s="24">
        <v>2025</v>
      </c>
      <c r="C1635" s="30" t="s">
        <v>1346</v>
      </c>
      <c r="D1635" s="30" t="s">
        <v>1347</v>
      </c>
      <c r="E1635" s="38" t="s">
        <v>1727</v>
      </c>
      <c r="F1635" s="18" t="s">
        <v>1728</v>
      </c>
      <c r="G1635" s="39" t="s">
        <v>25</v>
      </c>
      <c r="H1635" s="18" t="s">
        <v>34</v>
      </c>
      <c r="I1635" s="31">
        <v>2614399.62</v>
      </c>
      <c r="J1635" s="43">
        <v>2885105.01</v>
      </c>
      <c r="K1635" s="44">
        <v>2885105.01</v>
      </c>
      <c r="L1635" s="32">
        <f t="shared" si="204"/>
        <v>2614399.62</v>
      </c>
      <c r="M1635" s="43"/>
      <c r="N1635" s="43"/>
      <c r="O1635" s="32"/>
      <c r="P1635" s="42">
        <f t="shared" si="200"/>
        <v>1045759.848</v>
      </c>
      <c r="Q1635" s="34"/>
      <c r="R1635" s="34"/>
      <c r="S1635" s="35">
        <v>46021</v>
      </c>
      <c r="T1635" s="42"/>
      <c r="U1635" s="36"/>
      <c r="V1635" s="34"/>
      <c r="W1635" s="37"/>
    </row>
    <row r="1636" spans="1:23" s="29" customFormat="1" ht="30" customHeight="1" x14ac:dyDescent="0.2">
      <c r="A1636" s="24">
        <f t="shared" si="198"/>
        <v>1632</v>
      </c>
      <c r="B1636" s="24">
        <v>2025</v>
      </c>
      <c r="C1636" s="30" t="s">
        <v>1346</v>
      </c>
      <c r="D1636" s="30" t="s">
        <v>1347</v>
      </c>
      <c r="E1636" s="38" t="s">
        <v>1729</v>
      </c>
      <c r="F1636" s="18" t="s">
        <v>1730</v>
      </c>
      <c r="G1636" s="39" t="s">
        <v>25</v>
      </c>
      <c r="H1636" s="18" t="s">
        <v>96</v>
      </c>
      <c r="I1636" s="31">
        <v>12719308.799999999</v>
      </c>
      <c r="J1636" s="49">
        <v>10547762.689999999</v>
      </c>
      <c r="K1636" s="50">
        <v>10547762.689999999</v>
      </c>
      <c r="L1636" s="33"/>
      <c r="M1636" s="40"/>
      <c r="N1636" s="43">
        <f t="shared" si="205"/>
        <v>225722.12156599999</v>
      </c>
      <c r="O1636" s="32"/>
      <c r="P1636" s="42">
        <f t="shared" si="200"/>
        <v>0</v>
      </c>
      <c r="Q1636" s="34"/>
      <c r="R1636" s="34"/>
      <c r="S1636" s="35">
        <v>46021</v>
      </c>
      <c r="T1636" s="42"/>
      <c r="U1636" s="36"/>
      <c r="V1636" s="34"/>
      <c r="W1636" s="37"/>
    </row>
    <row r="1637" spans="1:23" s="29" customFormat="1" ht="30" customHeight="1" x14ac:dyDescent="0.2">
      <c r="A1637" s="24">
        <f t="shared" si="198"/>
        <v>1633</v>
      </c>
      <c r="B1637" s="24">
        <v>2025</v>
      </c>
      <c r="C1637" s="30" t="s">
        <v>1346</v>
      </c>
      <c r="D1637" s="30" t="s">
        <v>1347</v>
      </c>
      <c r="E1637" s="38" t="s">
        <v>1729</v>
      </c>
      <c r="F1637" s="18" t="s">
        <v>1730</v>
      </c>
      <c r="G1637" s="39" t="s">
        <v>25</v>
      </c>
      <c r="H1637" s="18" t="s">
        <v>34</v>
      </c>
      <c r="I1637" s="31">
        <v>2045160</v>
      </c>
      <c r="J1637" s="43">
        <v>2256924.0499999998</v>
      </c>
      <c r="K1637" s="44">
        <v>2256924.0499999998</v>
      </c>
      <c r="L1637" s="32">
        <f t="shared" si="204"/>
        <v>2045160</v>
      </c>
      <c r="M1637" s="43"/>
      <c r="N1637" s="43"/>
      <c r="O1637" s="32"/>
      <c r="P1637" s="42">
        <f t="shared" si="200"/>
        <v>818064</v>
      </c>
      <c r="Q1637" s="34"/>
      <c r="R1637" s="34"/>
      <c r="S1637" s="35">
        <v>46021</v>
      </c>
      <c r="T1637" s="42"/>
      <c r="U1637" s="36"/>
      <c r="V1637" s="34"/>
      <c r="W1637" s="37"/>
    </row>
    <row r="1638" spans="1:23" s="29" customFormat="1" ht="30" customHeight="1" x14ac:dyDescent="0.2">
      <c r="A1638" s="24">
        <f t="shared" si="198"/>
        <v>1634</v>
      </c>
      <c r="B1638" s="24">
        <v>2025</v>
      </c>
      <c r="C1638" s="30" t="s">
        <v>1346</v>
      </c>
      <c r="D1638" s="30" t="s">
        <v>1347</v>
      </c>
      <c r="E1638" s="38" t="s">
        <v>1731</v>
      </c>
      <c r="F1638" s="18" t="s">
        <v>1732</v>
      </c>
      <c r="G1638" s="39" t="s">
        <v>25</v>
      </c>
      <c r="H1638" s="18" t="s">
        <v>319</v>
      </c>
      <c r="I1638" s="31">
        <v>3324150</v>
      </c>
      <c r="J1638" s="43">
        <v>3668345.79</v>
      </c>
      <c r="K1638" s="44">
        <v>3668345.79</v>
      </c>
      <c r="L1638" s="32">
        <f t="shared" si="204"/>
        <v>3324150</v>
      </c>
      <c r="M1638" s="43"/>
      <c r="N1638" s="43"/>
      <c r="O1638" s="32"/>
      <c r="P1638" s="42">
        <f t="shared" si="200"/>
        <v>1329660</v>
      </c>
      <c r="Q1638" s="34"/>
      <c r="R1638" s="34"/>
      <c r="S1638" s="35">
        <v>46021</v>
      </c>
      <c r="T1638" s="42"/>
      <c r="U1638" s="36"/>
      <c r="V1638" s="34"/>
      <c r="W1638" s="37"/>
    </row>
    <row r="1639" spans="1:23" s="29" customFormat="1" ht="30" customHeight="1" x14ac:dyDescent="0.2">
      <c r="A1639" s="24">
        <f t="shared" si="198"/>
        <v>1635</v>
      </c>
      <c r="B1639" s="24">
        <v>2025</v>
      </c>
      <c r="C1639" s="30" t="s">
        <v>1346</v>
      </c>
      <c r="D1639" s="30" t="s">
        <v>1347</v>
      </c>
      <c r="E1639" s="38" t="s">
        <v>1731</v>
      </c>
      <c r="F1639" s="18" t="s">
        <v>1732</v>
      </c>
      <c r="G1639" s="39" t="s">
        <v>25</v>
      </c>
      <c r="H1639" s="18" t="s">
        <v>34</v>
      </c>
      <c r="I1639" s="31">
        <v>4257900</v>
      </c>
      <c r="J1639" s="43">
        <v>4698780</v>
      </c>
      <c r="K1639" s="44">
        <v>4698780</v>
      </c>
      <c r="L1639" s="32">
        <f t="shared" si="204"/>
        <v>4257900</v>
      </c>
      <c r="M1639" s="43"/>
      <c r="N1639" s="43"/>
      <c r="O1639" s="32"/>
      <c r="P1639" s="42">
        <f t="shared" si="200"/>
        <v>1703160</v>
      </c>
      <c r="Q1639" s="34"/>
      <c r="R1639" s="34"/>
      <c r="S1639" s="35">
        <v>46021</v>
      </c>
      <c r="T1639" s="42"/>
      <c r="U1639" s="36"/>
      <c r="V1639" s="34"/>
      <c r="W1639" s="37"/>
    </row>
    <row r="1640" spans="1:23" s="29" customFormat="1" ht="30" customHeight="1" x14ac:dyDescent="0.2">
      <c r="A1640" s="24">
        <f t="shared" si="198"/>
        <v>1636</v>
      </c>
      <c r="B1640" s="24">
        <v>2025</v>
      </c>
      <c r="C1640" s="30" t="s">
        <v>1346</v>
      </c>
      <c r="D1640" s="30" t="s">
        <v>1347</v>
      </c>
      <c r="E1640" s="38" t="s">
        <v>1733</v>
      </c>
      <c r="F1640" s="18" t="s">
        <v>1734</v>
      </c>
      <c r="G1640" s="39" t="s">
        <v>25</v>
      </c>
      <c r="H1640" s="18" t="s">
        <v>34</v>
      </c>
      <c r="I1640" s="31">
        <v>948822</v>
      </c>
      <c r="J1640" s="43">
        <v>1047066.83</v>
      </c>
      <c r="K1640" s="44">
        <v>1047066.83</v>
      </c>
      <c r="L1640" s="32">
        <f t="shared" si="204"/>
        <v>948822</v>
      </c>
      <c r="M1640" s="43"/>
      <c r="N1640" s="43"/>
      <c r="O1640" s="32"/>
      <c r="P1640" s="42">
        <f t="shared" si="200"/>
        <v>379528.8</v>
      </c>
      <c r="Q1640" s="34"/>
      <c r="R1640" s="34"/>
      <c r="S1640" s="35">
        <v>46021</v>
      </c>
      <c r="T1640" s="42"/>
      <c r="U1640" s="36"/>
      <c r="V1640" s="34"/>
      <c r="W1640" s="37"/>
    </row>
    <row r="1641" spans="1:23" s="29" customFormat="1" ht="30" customHeight="1" x14ac:dyDescent="0.2">
      <c r="A1641" s="24">
        <f t="shared" ref="A1641:A1704" si="206">A1640+1</f>
        <v>1637</v>
      </c>
      <c r="B1641" s="24">
        <v>2025</v>
      </c>
      <c r="C1641" s="30" t="s">
        <v>1346</v>
      </c>
      <c r="D1641" s="30" t="s">
        <v>1347</v>
      </c>
      <c r="E1641" s="38" t="s">
        <v>1733</v>
      </c>
      <c r="F1641" s="18" t="s">
        <v>1734</v>
      </c>
      <c r="G1641" s="39" t="s">
        <v>25</v>
      </c>
      <c r="H1641" s="18" t="s">
        <v>58</v>
      </c>
      <c r="I1641" s="31"/>
      <c r="J1641" s="43">
        <v>10921660</v>
      </c>
      <c r="K1641" s="44">
        <v>10921660</v>
      </c>
      <c r="L1641" s="32"/>
      <c r="M1641" s="43"/>
      <c r="N1641" s="43">
        <f>K1641*0.0214</f>
        <v>233723.52399999998</v>
      </c>
      <c r="O1641" s="32"/>
      <c r="P1641" s="42"/>
      <c r="Q1641" s="34"/>
      <c r="R1641" s="34"/>
      <c r="S1641" s="35">
        <v>46021</v>
      </c>
      <c r="T1641" s="42"/>
      <c r="U1641" s="36"/>
      <c r="V1641" s="34"/>
      <c r="W1641" s="37"/>
    </row>
    <row r="1642" spans="1:23" s="29" customFormat="1" ht="30" customHeight="1" x14ac:dyDescent="0.2">
      <c r="A1642" s="24">
        <f t="shared" si="206"/>
        <v>1638</v>
      </c>
      <c r="B1642" s="24">
        <v>2025</v>
      </c>
      <c r="C1642" s="30" t="s">
        <v>1346</v>
      </c>
      <c r="D1642" s="30" t="s">
        <v>1347</v>
      </c>
      <c r="E1642" s="38" t="s">
        <v>1733</v>
      </c>
      <c r="F1642" s="18" t="s">
        <v>1734</v>
      </c>
      <c r="G1642" s="39" t="s">
        <v>25</v>
      </c>
      <c r="H1642" s="18" t="s">
        <v>50</v>
      </c>
      <c r="I1642" s="31"/>
      <c r="J1642" s="43">
        <v>790685</v>
      </c>
      <c r="K1642" s="44">
        <v>790685</v>
      </c>
      <c r="L1642" s="32"/>
      <c r="M1642" s="43"/>
      <c r="N1642" s="43"/>
      <c r="O1642" s="32"/>
      <c r="P1642" s="42"/>
      <c r="Q1642" s="34"/>
      <c r="R1642" s="34"/>
      <c r="S1642" s="35">
        <v>46021</v>
      </c>
      <c r="T1642" s="42"/>
      <c r="U1642" s="36"/>
      <c r="V1642" s="34"/>
      <c r="W1642" s="37"/>
    </row>
    <row r="1643" spans="1:23" s="29" customFormat="1" ht="30" customHeight="1" x14ac:dyDescent="0.2">
      <c r="A1643" s="24">
        <f t="shared" si="206"/>
        <v>1639</v>
      </c>
      <c r="B1643" s="24">
        <v>2025</v>
      </c>
      <c r="C1643" s="30" t="s">
        <v>1346</v>
      </c>
      <c r="D1643" s="30" t="s">
        <v>1347</v>
      </c>
      <c r="E1643" s="38" t="s">
        <v>1733</v>
      </c>
      <c r="F1643" s="18" t="s">
        <v>1734</v>
      </c>
      <c r="G1643" s="39" t="s">
        <v>25</v>
      </c>
      <c r="H1643" s="18" t="s">
        <v>59</v>
      </c>
      <c r="I1643" s="31"/>
      <c r="J1643" s="43">
        <v>522888</v>
      </c>
      <c r="K1643" s="44">
        <v>522888</v>
      </c>
      <c r="L1643" s="32"/>
      <c r="M1643" s="43"/>
      <c r="N1643" s="43">
        <f>K1643*0.0214</f>
        <v>11189.8032</v>
      </c>
      <c r="O1643" s="32"/>
      <c r="P1643" s="42"/>
      <c r="Q1643" s="34"/>
      <c r="R1643" s="34"/>
      <c r="S1643" s="35">
        <v>46021</v>
      </c>
      <c r="T1643" s="42"/>
      <c r="U1643" s="36"/>
      <c r="V1643" s="34"/>
      <c r="W1643" s="37"/>
    </row>
    <row r="1644" spans="1:23" s="29" customFormat="1" ht="30" customHeight="1" x14ac:dyDescent="0.2">
      <c r="A1644" s="24">
        <f t="shared" si="206"/>
        <v>1640</v>
      </c>
      <c r="B1644" s="24">
        <v>2025</v>
      </c>
      <c r="C1644" s="30" t="s">
        <v>1346</v>
      </c>
      <c r="D1644" s="30" t="s">
        <v>1347</v>
      </c>
      <c r="E1644" s="38" t="s">
        <v>1735</v>
      </c>
      <c r="F1644" s="18" t="s">
        <v>1736</v>
      </c>
      <c r="G1644" s="39" t="s">
        <v>25</v>
      </c>
      <c r="H1644" s="18" t="s">
        <v>96</v>
      </c>
      <c r="I1644" s="31">
        <v>6402820.7999999998</v>
      </c>
      <c r="J1644" s="43">
        <v>7065794.4800000004</v>
      </c>
      <c r="K1644" s="44">
        <f>J1644-M1644</f>
        <v>3979073.0600000005</v>
      </c>
      <c r="L1644" s="32">
        <f t="shared" si="204"/>
        <v>6402820.7999999998</v>
      </c>
      <c r="M1644" s="62">
        <v>3086721.42</v>
      </c>
      <c r="N1644" s="43">
        <f>J1644*0.0214</f>
        <v>151208.00187199999</v>
      </c>
      <c r="O1644" s="32"/>
      <c r="P1644" s="42">
        <f t="shared" si="200"/>
        <v>2561128.3199999998</v>
      </c>
      <c r="Q1644" s="34"/>
      <c r="R1644" s="34"/>
      <c r="S1644" s="35">
        <v>46021</v>
      </c>
      <c r="T1644" s="42"/>
      <c r="U1644" s="36"/>
      <c r="V1644" s="34"/>
      <c r="W1644" s="37"/>
    </row>
    <row r="1645" spans="1:23" s="29" customFormat="1" ht="30" customHeight="1" x14ac:dyDescent="0.2">
      <c r="A1645" s="24">
        <f t="shared" si="206"/>
        <v>1641</v>
      </c>
      <c r="B1645" s="24">
        <v>2025</v>
      </c>
      <c r="C1645" s="30" t="s">
        <v>1346</v>
      </c>
      <c r="D1645" s="30" t="s">
        <v>1347</v>
      </c>
      <c r="E1645" s="30" t="s">
        <v>1737</v>
      </c>
      <c r="F1645" s="18" t="s">
        <v>1738</v>
      </c>
      <c r="G1645" s="73" t="s">
        <v>25</v>
      </c>
      <c r="H1645" s="18" t="s">
        <v>34</v>
      </c>
      <c r="I1645" s="31"/>
      <c r="J1645" s="43">
        <v>2976496</v>
      </c>
      <c r="K1645" s="44">
        <v>2976496</v>
      </c>
      <c r="L1645" s="32"/>
      <c r="M1645" s="43"/>
      <c r="N1645" s="43"/>
      <c r="O1645" s="32"/>
      <c r="P1645" s="42"/>
      <c r="Q1645" s="34"/>
      <c r="R1645" s="34"/>
      <c r="S1645" s="35">
        <v>46021</v>
      </c>
      <c r="T1645" s="42"/>
      <c r="U1645" s="36"/>
      <c r="V1645" s="34"/>
      <c r="W1645" s="37"/>
    </row>
    <row r="1646" spans="1:23" s="29" customFormat="1" ht="30" customHeight="1" x14ac:dyDescent="0.2">
      <c r="A1646" s="24">
        <f t="shared" si="206"/>
        <v>1642</v>
      </c>
      <c r="B1646" s="24">
        <v>2025</v>
      </c>
      <c r="C1646" s="30" t="s">
        <v>1346</v>
      </c>
      <c r="D1646" s="30" t="s">
        <v>1347</v>
      </c>
      <c r="E1646" s="30" t="s">
        <v>1737</v>
      </c>
      <c r="F1646" s="18" t="s">
        <v>1738</v>
      </c>
      <c r="G1646" s="73" t="s">
        <v>25</v>
      </c>
      <c r="H1646" s="18" t="s">
        <v>96</v>
      </c>
      <c r="I1646" s="31"/>
      <c r="J1646" s="43">
        <v>16344138</v>
      </c>
      <c r="K1646" s="44">
        <v>16344138</v>
      </c>
      <c r="L1646" s="32"/>
      <c r="M1646" s="43"/>
      <c r="N1646" s="43">
        <f>J1646*0.0214</f>
        <v>349764.55319999997</v>
      </c>
      <c r="O1646" s="32"/>
      <c r="P1646" s="42"/>
      <c r="Q1646" s="34"/>
      <c r="R1646" s="34"/>
      <c r="S1646" s="35">
        <v>46021</v>
      </c>
      <c r="T1646" s="42"/>
      <c r="U1646" s="36"/>
      <c r="V1646" s="34"/>
      <c r="W1646" s="37"/>
    </row>
    <row r="1647" spans="1:23" s="29" customFormat="1" ht="30" customHeight="1" x14ac:dyDescent="0.2">
      <c r="A1647" s="24">
        <f t="shared" si="206"/>
        <v>1643</v>
      </c>
      <c r="B1647" s="24">
        <v>2025</v>
      </c>
      <c r="C1647" s="30" t="s">
        <v>1346</v>
      </c>
      <c r="D1647" s="30" t="s">
        <v>1347</v>
      </c>
      <c r="E1647" s="30" t="s">
        <v>1739</v>
      </c>
      <c r="F1647" s="18" t="s">
        <v>1740</v>
      </c>
      <c r="G1647" s="73" t="s">
        <v>25</v>
      </c>
      <c r="H1647" s="18" t="s">
        <v>34</v>
      </c>
      <c r="I1647" s="31"/>
      <c r="J1647" s="43">
        <v>2241052</v>
      </c>
      <c r="K1647" s="44">
        <v>2241052</v>
      </c>
      <c r="L1647" s="32"/>
      <c r="M1647" s="43"/>
      <c r="N1647" s="43"/>
      <c r="O1647" s="32"/>
      <c r="P1647" s="42"/>
      <c r="Q1647" s="34"/>
      <c r="R1647" s="34"/>
      <c r="S1647" s="35">
        <v>46021</v>
      </c>
      <c r="T1647" s="42"/>
      <c r="U1647" s="36"/>
      <c r="V1647" s="34"/>
      <c r="W1647" s="37"/>
    </row>
    <row r="1648" spans="1:23" s="29" customFormat="1" ht="30" customHeight="1" x14ac:dyDescent="0.2">
      <c r="A1648" s="24">
        <f t="shared" si="206"/>
        <v>1644</v>
      </c>
      <c r="B1648" s="24">
        <v>2025</v>
      </c>
      <c r="C1648" s="30" t="s">
        <v>1346</v>
      </c>
      <c r="D1648" s="30" t="s">
        <v>1347</v>
      </c>
      <c r="E1648" s="30" t="s">
        <v>1739</v>
      </c>
      <c r="F1648" s="18" t="s">
        <v>1740</v>
      </c>
      <c r="G1648" s="73" t="s">
        <v>25</v>
      </c>
      <c r="H1648" s="18" t="s">
        <v>96</v>
      </c>
      <c r="I1648" s="31"/>
      <c r="J1648" s="43">
        <v>13054965</v>
      </c>
      <c r="K1648" s="44">
        <v>13054965</v>
      </c>
      <c r="L1648" s="32"/>
      <c r="M1648" s="43"/>
      <c r="N1648" s="43">
        <f>J1648*0.0214</f>
        <v>279376.25099999999</v>
      </c>
      <c r="O1648" s="32"/>
      <c r="P1648" s="42"/>
      <c r="Q1648" s="34"/>
      <c r="R1648" s="34"/>
      <c r="S1648" s="35">
        <v>46021</v>
      </c>
      <c r="T1648" s="42"/>
      <c r="U1648" s="36"/>
      <c r="V1648" s="34"/>
      <c r="W1648" s="37"/>
    </row>
    <row r="1649" spans="1:23" s="29" customFormat="1" ht="30" customHeight="1" x14ac:dyDescent="0.2">
      <c r="A1649" s="24">
        <f t="shared" si="206"/>
        <v>1645</v>
      </c>
      <c r="B1649" s="24">
        <v>2025</v>
      </c>
      <c r="C1649" s="30" t="s">
        <v>1346</v>
      </c>
      <c r="D1649" s="30" t="s">
        <v>1347</v>
      </c>
      <c r="E1649" s="38" t="s">
        <v>1741</v>
      </c>
      <c r="F1649" s="18" t="s">
        <v>1742</v>
      </c>
      <c r="G1649" s="39" t="s">
        <v>25</v>
      </c>
      <c r="H1649" s="18" t="s">
        <v>319</v>
      </c>
      <c r="I1649" s="31">
        <v>483092</v>
      </c>
      <c r="J1649" s="43">
        <v>533113.28</v>
      </c>
      <c r="K1649" s="44">
        <v>533113.28</v>
      </c>
      <c r="L1649" s="32">
        <f t="shared" si="204"/>
        <v>483092</v>
      </c>
      <c r="M1649" s="43"/>
      <c r="N1649" s="43"/>
      <c r="O1649" s="32"/>
      <c r="P1649" s="42">
        <f t="shared" si="200"/>
        <v>193236.8</v>
      </c>
      <c r="Q1649" s="34"/>
      <c r="R1649" s="34"/>
      <c r="S1649" s="35">
        <v>46021</v>
      </c>
      <c r="T1649" s="42"/>
      <c r="U1649" s="36"/>
      <c r="V1649" s="34"/>
      <c r="W1649" s="37"/>
    </row>
    <row r="1650" spans="1:23" s="29" customFormat="1" ht="30" customHeight="1" x14ac:dyDescent="0.2">
      <c r="A1650" s="24">
        <f t="shared" si="206"/>
        <v>1646</v>
      </c>
      <c r="B1650" s="24">
        <v>2025</v>
      </c>
      <c r="C1650" s="30" t="s">
        <v>1346</v>
      </c>
      <c r="D1650" s="30" t="s">
        <v>1347</v>
      </c>
      <c r="E1650" s="38" t="s">
        <v>1741</v>
      </c>
      <c r="F1650" s="18" t="s">
        <v>1742</v>
      </c>
      <c r="G1650" s="39" t="s">
        <v>25</v>
      </c>
      <c r="H1650" s="18" t="s">
        <v>34</v>
      </c>
      <c r="I1650" s="31">
        <v>618792</v>
      </c>
      <c r="J1650" s="43">
        <v>682864.2</v>
      </c>
      <c r="K1650" s="44">
        <v>682864.2</v>
      </c>
      <c r="L1650" s="32">
        <f t="shared" si="204"/>
        <v>618792</v>
      </c>
      <c r="M1650" s="43"/>
      <c r="N1650" s="43"/>
      <c r="O1650" s="32"/>
      <c r="P1650" s="42">
        <f t="shared" si="200"/>
        <v>247516.79999999999</v>
      </c>
      <c r="Q1650" s="34"/>
      <c r="R1650" s="34"/>
      <c r="S1650" s="35">
        <v>46021</v>
      </c>
      <c r="T1650" s="42"/>
      <c r="U1650" s="36"/>
      <c r="V1650" s="34"/>
      <c r="W1650" s="37"/>
    </row>
    <row r="1651" spans="1:23" s="29" customFormat="1" ht="30" customHeight="1" x14ac:dyDescent="0.2">
      <c r="A1651" s="24">
        <f t="shared" si="206"/>
        <v>1647</v>
      </c>
      <c r="B1651" s="24">
        <v>2025</v>
      </c>
      <c r="C1651" s="30" t="s">
        <v>1346</v>
      </c>
      <c r="D1651" s="30" t="s">
        <v>1347</v>
      </c>
      <c r="E1651" s="38" t="s">
        <v>1743</v>
      </c>
      <c r="F1651" s="18" t="s">
        <v>1744</v>
      </c>
      <c r="G1651" s="39" t="s">
        <v>25</v>
      </c>
      <c r="H1651" s="18" t="s">
        <v>34</v>
      </c>
      <c r="I1651" s="31">
        <v>674082</v>
      </c>
      <c r="J1651" s="43">
        <v>743879.15</v>
      </c>
      <c r="K1651" s="44">
        <v>743879.15</v>
      </c>
      <c r="L1651" s="32">
        <f t="shared" si="204"/>
        <v>674082</v>
      </c>
      <c r="M1651" s="43"/>
      <c r="N1651" s="43"/>
      <c r="O1651" s="32"/>
      <c r="P1651" s="42">
        <f t="shared" si="200"/>
        <v>269632.8</v>
      </c>
      <c r="Q1651" s="34"/>
      <c r="R1651" s="34"/>
      <c r="S1651" s="35">
        <v>46021</v>
      </c>
      <c r="T1651" s="42"/>
      <c r="U1651" s="36"/>
      <c r="V1651" s="34"/>
      <c r="W1651" s="37"/>
    </row>
    <row r="1652" spans="1:23" s="29" customFormat="1" ht="30" customHeight="1" x14ac:dyDescent="0.2">
      <c r="A1652" s="24">
        <f t="shared" si="206"/>
        <v>1648</v>
      </c>
      <c r="B1652" s="24">
        <v>2025</v>
      </c>
      <c r="C1652" s="30" t="s">
        <v>1346</v>
      </c>
      <c r="D1652" s="30" t="s">
        <v>1347</v>
      </c>
      <c r="E1652" s="38" t="s">
        <v>1745</v>
      </c>
      <c r="F1652" s="18" t="s">
        <v>1746</v>
      </c>
      <c r="G1652" s="39" t="s">
        <v>25</v>
      </c>
      <c r="H1652" s="18" t="s">
        <v>319</v>
      </c>
      <c r="I1652" s="31">
        <v>457994</v>
      </c>
      <c r="J1652" s="43">
        <v>505416.53</v>
      </c>
      <c r="K1652" s="44">
        <v>505416.53</v>
      </c>
      <c r="L1652" s="32">
        <f t="shared" si="204"/>
        <v>457994</v>
      </c>
      <c r="M1652" s="43"/>
      <c r="N1652" s="43"/>
      <c r="O1652" s="32"/>
      <c r="P1652" s="42">
        <f t="shared" si="200"/>
        <v>183197.6</v>
      </c>
      <c r="Q1652" s="34"/>
      <c r="R1652" s="34"/>
      <c r="S1652" s="35">
        <v>46021</v>
      </c>
      <c r="T1652" s="42"/>
      <c r="U1652" s="36"/>
      <c r="V1652" s="34"/>
      <c r="W1652" s="37"/>
    </row>
    <row r="1653" spans="1:23" s="29" customFormat="1" ht="30" customHeight="1" x14ac:dyDescent="0.2">
      <c r="A1653" s="24">
        <f t="shared" si="206"/>
        <v>1649</v>
      </c>
      <c r="B1653" s="24">
        <v>2025</v>
      </c>
      <c r="C1653" s="30" t="s">
        <v>1346</v>
      </c>
      <c r="D1653" s="30" t="s">
        <v>1347</v>
      </c>
      <c r="E1653" s="30" t="s">
        <v>1747</v>
      </c>
      <c r="F1653" s="18" t="s">
        <v>1748</v>
      </c>
      <c r="G1653" s="73" t="s">
        <v>25</v>
      </c>
      <c r="H1653" s="25" t="s">
        <v>1749</v>
      </c>
      <c r="I1653" s="31"/>
      <c r="J1653" s="43">
        <v>3078855</v>
      </c>
      <c r="K1653" s="44">
        <v>3078855</v>
      </c>
      <c r="L1653" s="32"/>
      <c r="M1653" s="43"/>
      <c r="N1653" s="43"/>
      <c r="O1653" s="32"/>
      <c r="P1653" s="42"/>
      <c r="Q1653" s="34"/>
      <c r="R1653" s="34"/>
      <c r="S1653" s="35">
        <v>46021</v>
      </c>
      <c r="T1653" s="42"/>
      <c r="U1653" s="36"/>
      <c r="V1653" s="34"/>
      <c r="W1653" s="37"/>
    </row>
    <row r="1654" spans="1:23" s="29" customFormat="1" ht="30" customHeight="1" x14ac:dyDescent="0.2">
      <c r="A1654" s="24">
        <f t="shared" si="206"/>
        <v>1650</v>
      </c>
      <c r="B1654" s="24">
        <v>2025</v>
      </c>
      <c r="C1654" s="30" t="s">
        <v>1346</v>
      </c>
      <c r="D1654" s="30" t="s">
        <v>1347</v>
      </c>
      <c r="E1654" s="30" t="s">
        <v>1747</v>
      </c>
      <c r="F1654" s="18" t="s">
        <v>1748</v>
      </c>
      <c r="G1654" s="73" t="s">
        <v>25</v>
      </c>
      <c r="H1654" s="25" t="s">
        <v>1750</v>
      </c>
      <c r="I1654" s="31"/>
      <c r="J1654" s="43">
        <v>23462384</v>
      </c>
      <c r="K1654" s="44">
        <v>23462384</v>
      </c>
      <c r="L1654" s="32"/>
      <c r="M1654" s="43"/>
      <c r="N1654" s="43">
        <f t="shared" ref="N1654:N1717" si="207">J1654*0.0214</f>
        <v>502095.01759999996</v>
      </c>
      <c r="O1654" s="32"/>
      <c r="P1654" s="42"/>
      <c r="Q1654" s="34"/>
      <c r="R1654" s="34"/>
      <c r="S1654" s="35">
        <v>46021</v>
      </c>
      <c r="T1654" s="42"/>
      <c r="U1654" s="36"/>
      <c r="V1654" s="34"/>
      <c r="W1654" s="37"/>
    </row>
    <row r="1655" spans="1:23" s="29" customFormat="1" ht="30" customHeight="1" x14ac:dyDescent="0.2">
      <c r="A1655" s="24">
        <f t="shared" si="206"/>
        <v>1651</v>
      </c>
      <c r="B1655" s="24">
        <v>2025</v>
      </c>
      <c r="C1655" s="30" t="s">
        <v>1346</v>
      </c>
      <c r="D1655" s="30" t="s">
        <v>1347</v>
      </c>
      <c r="E1655" s="30" t="s">
        <v>1747</v>
      </c>
      <c r="F1655" s="18" t="s">
        <v>1748</v>
      </c>
      <c r="G1655" s="73" t="s">
        <v>25</v>
      </c>
      <c r="H1655" s="25" t="s">
        <v>59</v>
      </c>
      <c r="I1655" s="31"/>
      <c r="J1655" s="43">
        <v>1045776</v>
      </c>
      <c r="K1655" s="44">
        <v>1045776</v>
      </c>
      <c r="L1655" s="32"/>
      <c r="M1655" s="43"/>
      <c r="N1655" s="43">
        <f t="shared" si="207"/>
        <v>22379.606400000001</v>
      </c>
      <c r="O1655" s="32"/>
      <c r="P1655" s="42"/>
      <c r="Q1655" s="34"/>
      <c r="R1655" s="34"/>
      <c r="S1655" s="35">
        <v>46021</v>
      </c>
      <c r="T1655" s="42"/>
      <c r="U1655" s="36"/>
      <c r="V1655" s="34"/>
      <c r="W1655" s="37"/>
    </row>
    <row r="1656" spans="1:23" s="29" customFormat="1" ht="30" customHeight="1" x14ac:dyDescent="0.2">
      <c r="A1656" s="24">
        <f t="shared" si="206"/>
        <v>1652</v>
      </c>
      <c r="B1656" s="24">
        <v>2025</v>
      </c>
      <c r="C1656" s="30" t="s">
        <v>1346</v>
      </c>
      <c r="D1656" s="30" t="s">
        <v>1347</v>
      </c>
      <c r="E1656" s="30" t="s">
        <v>1751</v>
      </c>
      <c r="F1656" s="18" t="s">
        <v>1752</v>
      </c>
      <c r="G1656" s="73" t="s">
        <v>25</v>
      </c>
      <c r="H1656" s="25" t="s">
        <v>34</v>
      </c>
      <c r="I1656" s="31"/>
      <c r="J1656" s="43">
        <v>9301116</v>
      </c>
      <c r="K1656" s="44">
        <v>9301116</v>
      </c>
      <c r="L1656" s="32"/>
      <c r="M1656" s="43"/>
      <c r="N1656" s="43"/>
      <c r="O1656" s="32"/>
      <c r="P1656" s="42"/>
      <c r="Q1656" s="34"/>
      <c r="R1656" s="34"/>
      <c r="S1656" s="35">
        <v>46022</v>
      </c>
      <c r="T1656" s="42"/>
      <c r="U1656" s="36"/>
      <c r="V1656" s="34"/>
      <c r="W1656" s="37"/>
    </row>
    <row r="1657" spans="1:23" s="29" customFormat="1" ht="30" customHeight="1" x14ac:dyDescent="0.2">
      <c r="A1657" s="24">
        <f t="shared" si="206"/>
        <v>1653</v>
      </c>
      <c r="B1657" s="24">
        <v>2025</v>
      </c>
      <c r="C1657" s="30" t="s">
        <v>1346</v>
      </c>
      <c r="D1657" s="30" t="s">
        <v>1347</v>
      </c>
      <c r="E1657" s="30" t="s">
        <v>1751</v>
      </c>
      <c r="F1657" s="18" t="s">
        <v>1752</v>
      </c>
      <c r="G1657" s="73" t="s">
        <v>25</v>
      </c>
      <c r="H1657" s="25" t="s">
        <v>96</v>
      </c>
      <c r="I1657" s="31"/>
      <c r="J1657" s="43">
        <v>30936311</v>
      </c>
      <c r="K1657" s="44">
        <v>30936311</v>
      </c>
      <c r="L1657" s="32"/>
      <c r="M1657" s="43"/>
      <c r="N1657" s="43">
        <f t="shared" si="207"/>
        <v>662037.05539999995</v>
      </c>
      <c r="O1657" s="32"/>
      <c r="P1657" s="42"/>
      <c r="Q1657" s="34"/>
      <c r="R1657" s="34"/>
      <c r="S1657" s="35">
        <v>46022</v>
      </c>
      <c r="T1657" s="42"/>
      <c r="U1657" s="36"/>
      <c r="V1657" s="34"/>
      <c r="W1657" s="37"/>
    </row>
    <row r="1658" spans="1:23" s="29" customFormat="1" ht="30" customHeight="1" x14ac:dyDescent="0.2">
      <c r="A1658" s="24">
        <f t="shared" si="206"/>
        <v>1654</v>
      </c>
      <c r="B1658" s="24">
        <v>2025</v>
      </c>
      <c r="C1658" s="30" t="s">
        <v>1346</v>
      </c>
      <c r="D1658" s="30" t="s">
        <v>1347</v>
      </c>
      <c r="E1658" s="38" t="s">
        <v>1753</v>
      </c>
      <c r="F1658" s="18" t="s">
        <v>1754</v>
      </c>
      <c r="G1658" s="39" t="s">
        <v>25</v>
      </c>
      <c r="H1658" s="18" t="s">
        <v>319</v>
      </c>
      <c r="I1658" s="31">
        <v>694734</v>
      </c>
      <c r="J1658" s="43">
        <v>766669.54</v>
      </c>
      <c r="K1658" s="44">
        <v>766669.54</v>
      </c>
      <c r="L1658" s="32">
        <f t="shared" si="204"/>
        <v>694734</v>
      </c>
      <c r="M1658" s="43"/>
      <c r="N1658" s="43"/>
      <c r="O1658" s="32"/>
      <c r="P1658" s="42">
        <f t="shared" si="200"/>
        <v>277893.59999999998</v>
      </c>
      <c r="Q1658" s="34"/>
      <c r="R1658" s="34"/>
      <c r="S1658" s="35">
        <v>46021</v>
      </c>
      <c r="T1658" s="42"/>
      <c r="U1658" s="36"/>
      <c r="V1658" s="34"/>
      <c r="W1658" s="37"/>
    </row>
    <row r="1659" spans="1:23" s="29" customFormat="1" ht="30" customHeight="1" x14ac:dyDescent="0.2">
      <c r="A1659" s="24">
        <f t="shared" si="206"/>
        <v>1655</v>
      </c>
      <c r="B1659" s="24">
        <v>2025</v>
      </c>
      <c r="C1659" s="30" t="s">
        <v>1346</v>
      </c>
      <c r="D1659" s="30" t="s">
        <v>1347</v>
      </c>
      <c r="E1659" s="38" t="s">
        <v>1753</v>
      </c>
      <c r="F1659" s="18" t="s">
        <v>1754</v>
      </c>
      <c r="G1659" s="39" t="s">
        <v>25</v>
      </c>
      <c r="H1659" s="18" t="s">
        <v>34</v>
      </c>
      <c r="I1659" s="31">
        <v>889884</v>
      </c>
      <c r="J1659" s="43">
        <v>982026.15</v>
      </c>
      <c r="K1659" s="44">
        <v>982026.15</v>
      </c>
      <c r="L1659" s="32">
        <f t="shared" si="204"/>
        <v>889884</v>
      </c>
      <c r="M1659" s="43"/>
      <c r="N1659" s="43"/>
      <c r="O1659" s="32"/>
      <c r="P1659" s="42">
        <f t="shared" si="200"/>
        <v>355953.6</v>
      </c>
      <c r="Q1659" s="34"/>
      <c r="R1659" s="34"/>
      <c r="S1659" s="35">
        <v>46021</v>
      </c>
      <c r="T1659" s="42"/>
      <c r="U1659" s="36"/>
      <c r="V1659" s="34"/>
      <c r="W1659" s="37"/>
    </row>
    <row r="1660" spans="1:23" s="29" customFormat="1" ht="30" customHeight="1" x14ac:dyDescent="0.2">
      <c r="A1660" s="24">
        <f t="shared" si="206"/>
        <v>1656</v>
      </c>
      <c r="B1660" s="24">
        <v>2025</v>
      </c>
      <c r="C1660" s="30" t="s">
        <v>1346</v>
      </c>
      <c r="D1660" s="30" t="s">
        <v>1347</v>
      </c>
      <c r="E1660" s="38" t="s">
        <v>1755</v>
      </c>
      <c r="F1660" s="18" t="s">
        <v>1756</v>
      </c>
      <c r="G1660" s="39" t="s">
        <v>25</v>
      </c>
      <c r="H1660" s="18" t="s">
        <v>319</v>
      </c>
      <c r="I1660" s="31">
        <v>366520</v>
      </c>
      <c r="J1660" s="43">
        <v>404470.95</v>
      </c>
      <c r="K1660" s="44">
        <v>404470.95</v>
      </c>
      <c r="L1660" s="32">
        <f t="shared" si="204"/>
        <v>366520</v>
      </c>
      <c r="M1660" s="43"/>
      <c r="N1660" s="43"/>
      <c r="O1660" s="32"/>
      <c r="P1660" s="42">
        <f t="shared" si="200"/>
        <v>146608</v>
      </c>
      <c r="Q1660" s="34"/>
      <c r="R1660" s="34"/>
      <c r="S1660" s="35">
        <v>46021</v>
      </c>
      <c r="T1660" s="42"/>
      <c r="U1660" s="36"/>
      <c r="V1660" s="34"/>
      <c r="W1660" s="37"/>
    </row>
    <row r="1661" spans="1:23" s="29" customFormat="1" ht="30" customHeight="1" x14ac:dyDescent="0.2">
      <c r="A1661" s="24">
        <f t="shared" si="206"/>
        <v>1657</v>
      </c>
      <c r="B1661" s="24">
        <v>2025</v>
      </c>
      <c r="C1661" s="30" t="s">
        <v>1346</v>
      </c>
      <c r="D1661" s="30" t="s">
        <v>1347</v>
      </c>
      <c r="E1661" s="38" t="s">
        <v>1755</v>
      </c>
      <c r="F1661" s="18" t="s">
        <v>1756</v>
      </c>
      <c r="G1661" s="39" t="s">
        <v>25</v>
      </c>
      <c r="H1661" s="18" t="s">
        <v>34</v>
      </c>
      <c r="I1661" s="31">
        <v>454720</v>
      </c>
      <c r="J1661" s="43">
        <v>501803.53</v>
      </c>
      <c r="K1661" s="44">
        <v>501803.53</v>
      </c>
      <c r="L1661" s="32">
        <f t="shared" si="204"/>
        <v>454720</v>
      </c>
      <c r="M1661" s="43"/>
      <c r="N1661" s="43"/>
      <c r="O1661" s="32"/>
      <c r="P1661" s="42">
        <f t="shared" si="200"/>
        <v>181888</v>
      </c>
      <c r="Q1661" s="34"/>
      <c r="R1661" s="34"/>
      <c r="S1661" s="35">
        <v>46021</v>
      </c>
      <c r="T1661" s="42"/>
      <c r="U1661" s="36"/>
      <c r="V1661" s="34"/>
      <c r="W1661" s="37"/>
    </row>
    <row r="1662" spans="1:23" s="29" customFormat="1" ht="30" customHeight="1" x14ac:dyDescent="0.2">
      <c r="A1662" s="24">
        <f t="shared" si="206"/>
        <v>1658</v>
      </c>
      <c r="B1662" s="24">
        <v>2025</v>
      </c>
      <c r="C1662" s="30" t="s">
        <v>1346</v>
      </c>
      <c r="D1662" s="30" t="s">
        <v>1347</v>
      </c>
      <c r="E1662" s="38" t="s">
        <v>1757</v>
      </c>
      <c r="F1662" s="18" t="s">
        <v>1758</v>
      </c>
      <c r="G1662" s="39" t="s">
        <v>25</v>
      </c>
      <c r="H1662" s="18" t="s">
        <v>34</v>
      </c>
      <c r="I1662" s="31">
        <v>279984</v>
      </c>
      <c r="J1662" s="43">
        <v>308974.65999999997</v>
      </c>
      <c r="K1662" s="44">
        <v>308974.65999999997</v>
      </c>
      <c r="L1662" s="32">
        <f t="shared" si="204"/>
        <v>279984</v>
      </c>
      <c r="M1662" s="43"/>
      <c r="N1662" s="43"/>
      <c r="O1662" s="32"/>
      <c r="P1662" s="42">
        <f t="shared" si="200"/>
        <v>111993.60000000001</v>
      </c>
      <c r="Q1662" s="34"/>
      <c r="R1662" s="34"/>
      <c r="S1662" s="35">
        <v>46021</v>
      </c>
      <c r="T1662" s="42"/>
      <c r="U1662" s="36"/>
      <c r="V1662" s="34"/>
      <c r="W1662" s="37"/>
    </row>
    <row r="1663" spans="1:23" s="29" customFormat="1" ht="30" customHeight="1" x14ac:dyDescent="0.2">
      <c r="A1663" s="24">
        <f t="shared" si="206"/>
        <v>1659</v>
      </c>
      <c r="B1663" s="24">
        <v>2025</v>
      </c>
      <c r="C1663" s="30" t="s">
        <v>1346</v>
      </c>
      <c r="D1663" s="30" t="s">
        <v>1347</v>
      </c>
      <c r="E1663" s="30" t="s">
        <v>1759</v>
      </c>
      <c r="F1663" s="18" t="s">
        <v>1760</v>
      </c>
      <c r="G1663" s="24" t="s">
        <v>25</v>
      </c>
      <c r="H1663" s="18" t="s">
        <v>34</v>
      </c>
      <c r="I1663" s="31">
        <v>632586</v>
      </c>
      <c r="J1663" s="43">
        <v>698086.48</v>
      </c>
      <c r="K1663" s="44">
        <v>698086.48</v>
      </c>
      <c r="L1663" s="32">
        <f t="shared" si="204"/>
        <v>632586</v>
      </c>
      <c r="M1663" s="43"/>
      <c r="N1663" s="43"/>
      <c r="O1663" s="32"/>
      <c r="P1663" s="42">
        <f t="shared" si="200"/>
        <v>253034.4</v>
      </c>
      <c r="Q1663" s="34"/>
      <c r="R1663" s="34"/>
      <c r="S1663" s="35">
        <v>46021</v>
      </c>
      <c r="T1663" s="42"/>
      <c r="U1663" s="36"/>
      <c r="V1663" s="34"/>
      <c r="W1663" s="37"/>
    </row>
    <row r="1664" spans="1:23" s="29" customFormat="1" ht="30" customHeight="1" x14ac:dyDescent="0.2">
      <c r="A1664" s="24">
        <f t="shared" si="206"/>
        <v>1660</v>
      </c>
      <c r="B1664" s="24">
        <v>2025</v>
      </c>
      <c r="C1664" s="30" t="s">
        <v>1346</v>
      </c>
      <c r="D1664" s="30" t="s">
        <v>1347</v>
      </c>
      <c r="E1664" s="30" t="s">
        <v>1761</v>
      </c>
      <c r="F1664" s="18" t="s">
        <v>1762</v>
      </c>
      <c r="G1664" s="24" t="s">
        <v>25</v>
      </c>
      <c r="H1664" s="25" t="s">
        <v>96</v>
      </c>
      <c r="I1664" s="31">
        <v>15474745</v>
      </c>
      <c r="J1664" s="43">
        <v>17077062</v>
      </c>
      <c r="K1664" s="44">
        <f>J1664-M1664</f>
        <v>9043578.0599999987</v>
      </c>
      <c r="L1664" s="32">
        <f t="shared" si="204"/>
        <v>15474745</v>
      </c>
      <c r="M1664" s="43">
        <v>8033483.9400000004</v>
      </c>
      <c r="N1664" s="43">
        <f t="shared" si="207"/>
        <v>365449.12679999997</v>
      </c>
      <c r="O1664" s="32"/>
      <c r="P1664" s="42">
        <f t="shared" si="200"/>
        <v>6189898</v>
      </c>
      <c r="Q1664" s="34"/>
      <c r="R1664" s="34"/>
      <c r="S1664" s="35">
        <v>46021</v>
      </c>
      <c r="T1664" s="42"/>
      <c r="U1664" s="36"/>
      <c r="V1664" s="34"/>
      <c r="W1664" s="37"/>
    </row>
    <row r="1665" spans="1:23" s="29" customFormat="1" ht="30" customHeight="1" x14ac:dyDescent="0.2">
      <c r="A1665" s="24">
        <f t="shared" si="206"/>
        <v>1661</v>
      </c>
      <c r="B1665" s="24">
        <v>2025</v>
      </c>
      <c r="C1665" s="30" t="s">
        <v>1346</v>
      </c>
      <c r="D1665" s="30" t="s">
        <v>1347</v>
      </c>
      <c r="E1665" s="30" t="s">
        <v>1761</v>
      </c>
      <c r="F1665" s="18" t="s">
        <v>1762</v>
      </c>
      <c r="G1665" s="24" t="s">
        <v>25</v>
      </c>
      <c r="H1665" s="25" t="s">
        <v>34</v>
      </c>
      <c r="I1665" s="31">
        <v>4993200</v>
      </c>
      <c r="J1665" s="43">
        <v>5510215.9000000004</v>
      </c>
      <c r="K1665" s="44">
        <v>5510215.9000000004</v>
      </c>
      <c r="L1665" s="32">
        <f t="shared" si="204"/>
        <v>4993200</v>
      </c>
      <c r="M1665" s="43"/>
      <c r="N1665" s="43"/>
      <c r="O1665" s="32"/>
      <c r="P1665" s="42">
        <f t="shared" si="200"/>
        <v>1997280</v>
      </c>
      <c r="Q1665" s="34"/>
      <c r="R1665" s="34"/>
      <c r="S1665" s="35">
        <v>46021</v>
      </c>
      <c r="T1665" s="42"/>
      <c r="U1665" s="36"/>
      <c r="V1665" s="34"/>
      <c r="W1665" s="37"/>
    </row>
    <row r="1666" spans="1:23" s="29" customFormat="1" ht="30" customHeight="1" x14ac:dyDescent="0.2">
      <c r="A1666" s="24">
        <f t="shared" si="206"/>
        <v>1662</v>
      </c>
      <c r="B1666" s="24">
        <v>2025</v>
      </c>
      <c r="C1666" s="30" t="s">
        <v>1346</v>
      </c>
      <c r="D1666" s="30" t="s">
        <v>1347</v>
      </c>
      <c r="E1666" s="38" t="s">
        <v>1763</v>
      </c>
      <c r="F1666" s="18" t="s">
        <v>1764</v>
      </c>
      <c r="G1666" s="39" t="s">
        <v>25</v>
      </c>
      <c r="H1666" s="18" t="s">
        <v>319</v>
      </c>
      <c r="I1666" s="31">
        <v>306306</v>
      </c>
      <c r="J1666" s="43">
        <v>338022.15</v>
      </c>
      <c r="K1666" s="44">
        <v>338022.15</v>
      </c>
      <c r="L1666" s="32">
        <f t="shared" si="204"/>
        <v>306306</v>
      </c>
      <c r="M1666" s="43"/>
      <c r="N1666" s="43"/>
      <c r="O1666" s="32"/>
      <c r="P1666" s="42">
        <f t="shared" si="200"/>
        <v>122522.4</v>
      </c>
      <c r="Q1666" s="34"/>
      <c r="R1666" s="34"/>
      <c r="S1666" s="35">
        <v>46021</v>
      </c>
      <c r="T1666" s="42"/>
      <c r="U1666" s="36"/>
      <c r="V1666" s="34"/>
      <c r="W1666" s="37"/>
    </row>
    <row r="1667" spans="1:23" s="29" customFormat="1" ht="30" customHeight="1" x14ac:dyDescent="0.2">
      <c r="A1667" s="24">
        <f t="shared" si="206"/>
        <v>1663</v>
      </c>
      <c r="B1667" s="24">
        <v>2025</v>
      </c>
      <c r="C1667" s="30" t="s">
        <v>1346</v>
      </c>
      <c r="D1667" s="30" t="s">
        <v>1347</v>
      </c>
      <c r="E1667" s="38" t="s">
        <v>1763</v>
      </c>
      <c r="F1667" s="18" t="s">
        <v>1764</v>
      </c>
      <c r="G1667" s="39" t="s">
        <v>25</v>
      </c>
      <c r="H1667" s="18" t="s">
        <v>34</v>
      </c>
      <c r="I1667" s="31">
        <v>380016</v>
      </c>
      <c r="J1667" s="43">
        <v>419364.38</v>
      </c>
      <c r="K1667" s="44">
        <v>419364.38</v>
      </c>
      <c r="L1667" s="32">
        <f t="shared" si="204"/>
        <v>380016</v>
      </c>
      <c r="M1667" s="43"/>
      <c r="N1667" s="43"/>
      <c r="O1667" s="32"/>
      <c r="P1667" s="42">
        <f t="shared" si="200"/>
        <v>152006.39999999999</v>
      </c>
      <c r="Q1667" s="34"/>
      <c r="R1667" s="34"/>
      <c r="S1667" s="35">
        <v>46021</v>
      </c>
      <c r="T1667" s="42"/>
      <c r="U1667" s="36"/>
      <c r="V1667" s="34"/>
      <c r="W1667" s="37"/>
    </row>
    <row r="1668" spans="1:23" s="29" customFormat="1" ht="30" customHeight="1" x14ac:dyDescent="0.2">
      <c r="A1668" s="24">
        <f t="shared" si="206"/>
        <v>1664</v>
      </c>
      <c r="B1668" s="24">
        <v>2025</v>
      </c>
      <c r="C1668" s="30" t="s">
        <v>1346</v>
      </c>
      <c r="D1668" s="30" t="s">
        <v>1347</v>
      </c>
      <c r="E1668" s="38" t="s">
        <v>1765</v>
      </c>
      <c r="F1668" s="18" t="s">
        <v>1766</v>
      </c>
      <c r="G1668" s="39" t="s">
        <v>25</v>
      </c>
      <c r="H1668" s="18" t="s">
        <v>34</v>
      </c>
      <c r="I1668" s="31">
        <v>1485192</v>
      </c>
      <c r="J1668" s="43">
        <v>1638974.72</v>
      </c>
      <c r="K1668" s="44">
        <v>1638974.72</v>
      </c>
      <c r="L1668" s="32">
        <f t="shared" si="204"/>
        <v>1485192</v>
      </c>
      <c r="M1668" s="43"/>
      <c r="N1668" s="43"/>
      <c r="O1668" s="32"/>
      <c r="P1668" s="42">
        <f t="shared" si="200"/>
        <v>594076.80000000005</v>
      </c>
      <c r="Q1668" s="34"/>
      <c r="R1668" s="34"/>
      <c r="S1668" s="35">
        <v>46021</v>
      </c>
      <c r="T1668" s="42"/>
      <c r="U1668" s="36"/>
      <c r="V1668" s="34"/>
      <c r="W1668" s="37"/>
    </row>
    <row r="1669" spans="1:23" s="29" customFormat="1" ht="30" customHeight="1" x14ac:dyDescent="0.2">
      <c r="A1669" s="24">
        <f t="shared" si="206"/>
        <v>1665</v>
      </c>
      <c r="B1669" s="24">
        <v>2025</v>
      </c>
      <c r="C1669" s="30" t="s">
        <v>1346</v>
      </c>
      <c r="D1669" s="30" t="s">
        <v>1347</v>
      </c>
      <c r="E1669" s="38" t="s">
        <v>1767</v>
      </c>
      <c r="F1669" s="18" t="s">
        <v>1768</v>
      </c>
      <c r="G1669" s="39" t="s">
        <v>25</v>
      </c>
      <c r="H1669" s="18" t="s">
        <v>34</v>
      </c>
      <c r="I1669" s="31">
        <v>309952</v>
      </c>
      <c r="J1669" s="43">
        <v>342045.67</v>
      </c>
      <c r="K1669" s="44">
        <v>342045.67</v>
      </c>
      <c r="L1669" s="32">
        <f t="shared" si="204"/>
        <v>309952</v>
      </c>
      <c r="M1669" s="43"/>
      <c r="N1669" s="43"/>
      <c r="O1669" s="32"/>
      <c r="P1669" s="42">
        <f t="shared" si="200"/>
        <v>123980.8</v>
      </c>
      <c r="Q1669" s="34"/>
      <c r="R1669" s="34"/>
      <c r="S1669" s="35">
        <v>46021</v>
      </c>
      <c r="T1669" s="42"/>
      <c r="U1669" s="36"/>
      <c r="V1669" s="34"/>
      <c r="W1669" s="37"/>
    </row>
    <row r="1670" spans="1:23" s="29" customFormat="1" ht="30" customHeight="1" x14ac:dyDescent="0.2">
      <c r="A1670" s="24">
        <f t="shared" si="206"/>
        <v>1666</v>
      </c>
      <c r="B1670" s="24">
        <v>2025</v>
      </c>
      <c r="C1670" s="30" t="s">
        <v>1346</v>
      </c>
      <c r="D1670" s="30" t="s">
        <v>1347</v>
      </c>
      <c r="E1670" s="38" t="s">
        <v>1769</v>
      </c>
      <c r="F1670" s="18" t="s">
        <v>1770</v>
      </c>
      <c r="G1670" s="39" t="s">
        <v>25</v>
      </c>
      <c r="H1670" s="18" t="s">
        <v>34</v>
      </c>
      <c r="I1670" s="31">
        <v>256386</v>
      </c>
      <c r="J1670" s="43">
        <v>282933.23</v>
      </c>
      <c r="K1670" s="44">
        <v>282933.23</v>
      </c>
      <c r="L1670" s="32">
        <f t="shared" si="204"/>
        <v>256386</v>
      </c>
      <c r="M1670" s="43"/>
      <c r="N1670" s="43"/>
      <c r="O1670" s="32"/>
      <c r="P1670" s="42">
        <f t="shared" si="200"/>
        <v>102554.4</v>
      </c>
      <c r="Q1670" s="34"/>
      <c r="R1670" s="34"/>
      <c r="S1670" s="35">
        <v>46021</v>
      </c>
      <c r="T1670" s="42"/>
      <c r="U1670" s="36"/>
      <c r="V1670" s="34"/>
      <c r="W1670" s="37"/>
    </row>
    <row r="1671" spans="1:23" s="29" customFormat="1" ht="30" customHeight="1" x14ac:dyDescent="0.2">
      <c r="A1671" s="24">
        <f t="shared" si="206"/>
        <v>1667</v>
      </c>
      <c r="B1671" s="24">
        <v>2025</v>
      </c>
      <c r="C1671" s="30" t="s">
        <v>1346</v>
      </c>
      <c r="D1671" s="30" t="s">
        <v>1347</v>
      </c>
      <c r="E1671" s="30" t="s">
        <v>1771</v>
      </c>
      <c r="F1671" s="18" t="s">
        <v>1772</v>
      </c>
      <c r="G1671" s="24" t="s">
        <v>25</v>
      </c>
      <c r="H1671" s="25" t="s">
        <v>34</v>
      </c>
      <c r="I1671" s="31">
        <v>396024</v>
      </c>
      <c r="J1671" s="43">
        <v>437029.91</v>
      </c>
      <c r="K1671" s="44">
        <v>437029.91</v>
      </c>
      <c r="L1671" s="32">
        <f t="shared" si="204"/>
        <v>396024</v>
      </c>
      <c r="M1671" s="43"/>
      <c r="N1671" s="43"/>
      <c r="O1671" s="32"/>
      <c r="P1671" s="42">
        <f t="shared" ref="P1671:P1714" si="208">L1671/2.5</f>
        <v>158409.60000000001</v>
      </c>
      <c r="Q1671" s="34"/>
      <c r="R1671" s="34"/>
      <c r="S1671" s="35">
        <v>46021</v>
      </c>
      <c r="T1671" s="42"/>
      <c r="U1671" s="36"/>
      <c r="V1671" s="34"/>
      <c r="W1671" s="37"/>
    </row>
    <row r="1672" spans="1:23" ht="30" customHeight="1" x14ac:dyDescent="0.2">
      <c r="A1672" s="24">
        <f t="shared" si="206"/>
        <v>1668</v>
      </c>
      <c r="B1672" s="39">
        <v>2023</v>
      </c>
      <c r="C1672" s="30" t="s">
        <v>1346</v>
      </c>
      <c r="D1672" s="30" t="s">
        <v>1347</v>
      </c>
      <c r="E1672" s="38" t="s">
        <v>1773</v>
      </c>
      <c r="F1672" s="18" t="s">
        <v>1774</v>
      </c>
      <c r="G1672" s="39" t="s">
        <v>25</v>
      </c>
      <c r="H1672" s="18" t="s">
        <v>26</v>
      </c>
      <c r="I1672" s="31">
        <v>1066862</v>
      </c>
      <c r="J1672" s="32">
        <v>1333294</v>
      </c>
      <c r="K1672" s="32">
        <v>1333294</v>
      </c>
      <c r="L1672" s="32">
        <f t="shared" si="204"/>
        <v>1066862</v>
      </c>
      <c r="M1672" s="32"/>
      <c r="N1672" s="32">
        <f t="shared" si="207"/>
        <v>28532.491599999998</v>
      </c>
      <c r="O1672" s="32"/>
      <c r="P1672" s="34"/>
      <c r="Q1672" s="34"/>
      <c r="R1672" s="34"/>
      <c r="S1672" s="35">
        <v>46021</v>
      </c>
      <c r="T1672" s="46"/>
      <c r="U1672" s="36"/>
      <c r="V1672" s="46"/>
      <c r="W1672" s="37"/>
    </row>
    <row r="1673" spans="1:23" ht="30" customHeight="1" x14ac:dyDescent="0.2">
      <c r="A1673" s="24">
        <f t="shared" si="206"/>
        <v>1669</v>
      </c>
      <c r="B1673" s="39">
        <v>2023</v>
      </c>
      <c r="C1673" s="30" t="s">
        <v>1346</v>
      </c>
      <c r="D1673" s="30" t="s">
        <v>1347</v>
      </c>
      <c r="E1673" s="38" t="s">
        <v>1773</v>
      </c>
      <c r="F1673" s="18" t="s">
        <v>1774</v>
      </c>
      <c r="G1673" s="39" t="s">
        <v>25</v>
      </c>
      <c r="H1673" s="18" t="s">
        <v>96</v>
      </c>
      <c r="I1673" s="31">
        <v>2041461</v>
      </c>
      <c r="J1673" s="32">
        <v>2707588.8</v>
      </c>
      <c r="K1673" s="32">
        <v>2707588.8</v>
      </c>
      <c r="L1673" s="32">
        <f t="shared" si="204"/>
        <v>2041461</v>
      </c>
      <c r="M1673" s="32"/>
      <c r="N1673" s="32">
        <f t="shared" si="207"/>
        <v>57942.400319999993</v>
      </c>
      <c r="O1673" s="32"/>
      <c r="P1673" s="34"/>
      <c r="Q1673" s="34"/>
      <c r="R1673" s="34"/>
      <c r="S1673" s="35">
        <v>46021</v>
      </c>
      <c r="T1673" s="46"/>
      <c r="U1673" s="36"/>
      <c r="V1673" s="46"/>
      <c r="W1673" s="37"/>
    </row>
    <row r="1674" spans="1:23" ht="30" customHeight="1" x14ac:dyDescent="0.2">
      <c r="A1674" s="24">
        <f t="shared" si="206"/>
        <v>1670</v>
      </c>
      <c r="B1674" s="39">
        <v>2023</v>
      </c>
      <c r="C1674" s="30" t="s">
        <v>1346</v>
      </c>
      <c r="D1674" s="30" t="s">
        <v>1347</v>
      </c>
      <c r="E1674" s="38" t="s">
        <v>1773</v>
      </c>
      <c r="F1674" s="18" t="s">
        <v>1774</v>
      </c>
      <c r="G1674" s="39" t="s">
        <v>25</v>
      </c>
      <c r="H1674" s="18" t="s">
        <v>37</v>
      </c>
      <c r="I1674" s="31">
        <v>4680475.68</v>
      </c>
      <c r="J1674" s="32">
        <f t="shared" ref="J1674:J1734" si="209">IF(P1674&gt;0,P1674,L1674)</f>
        <v>4680475.68</v>
      </c>
      <c r="K1674" s="32">
        <f t="shared" ref="K1674:K1734" si="210">IF(P1674&gt;0,P1674,L1674)</f>
        <v>4680475.68</v>
      </c>
      <c r="L1674" s="32">
        <f t="shared" si="204"/>
        <v>4680475.68</v>
      </c>
      <c r="M1674" s="32"/>
      <c r="N1674" s="32">
        <f t="shared" si="207"/>
        <v>100162.17955199999</v>
      </c>
      <c r="O1674" s="32"/>
      <c r="P1674" s="34"/>
      <c r="Q1674" s="34"/>
      <c r="R1674" s="34"/>
      <c r="S1674" s="35">
        <v>46021</v>
      </c>
      <c r="T1674" s="46"/>
      <c r="U1674" s="36"/>
      <c r="V1674" s="46"/>
      <c r="W1674" s="37"/>
    </row>
    <row r="1675" spans="1:23" ht="30" customHeight="1" x14ac:dyDescent="0.2">
      <c r="A1675" s="24">
        <f t="shared" si="206"/>
        <v>1671</v>
      </c>
      <c r="B1675" s="39">
        <v>2023</v>
      </c>
      <c r="C1675" s="30" t="s">
        <v>1346</v>
      </c>
      <c r="D1675" s="30" t="s">
        <v>1347</v>
      </c>
      <c r="E1675" s="38" t="s">
        <v>1773</v>
      </c>
      <c r="F1675" s="18" t="s">
        <v>1774</v>
      </c>
      <c r="G1675" s="39" t="s">
        <v>25</v>
      </c>
      <c r="H1675" s="18" t="s">
        <v>79</v>
      </c>
      <c r="I1675" s="31">
        <v>2447294.6</v>
      </c>
      <c r="J1675" s="32">
        <f t="shared" si="209"/>
        <v>2447294.6</v>
      </c>
      <c r="K1675" s="32">
        <f t="shared" si="210"/>
        <v>2447294.6</v>
      </c>
      <c r="L1675" s="32">
        <f t="shared" si="204"/>
        <v>2447294.6</v>
      </c>
      <c r="M1675" s="32"/>
      <c r="N1675" s="32">
        <f t="shared" si="207"/>
        <v>52372.104440000003</v>
      </c>
      <c r="O1675" s="32"/>
      <c r="P1675" s="34"/>
      <c r="Q1675" s="34"/>
      <c r="R1675" s="34"/>
      <c r="S1675" s="35">
        <v>46021</v>
      </c>
      <c r="T1675" s="46"/>
      <c r="U1675" s="36"/>
      <c r="V1675" s="46"/>
      <c r="W1675" s="37"/>
    </row>
    <row r="1676" spans="1:23" ht="30" customHeight="1" x14ac:dyDescent="0.2">
      <c r="A1676" s="24">
        <f t="shared" si="206"/>
        <v>1672</v>
      </c>
      <c r="B1676" s="39">
        <v>2023</v>
      </c>
      <c r="C1676" s="30" t="s">
        <v>1346</v>
      </c>
      <c r="D1676" s="30" t="s">
        <v>1347</v>
      </c>
      <c r="E1676" s="38" t="s">
        <v>1773</v>
      </c>
      <c r="F1676" s="18" t="s">
        <v>1774</v>
      </c>
      <c r="G1676" s="39" t="s">
        <v>25</v>
      </c>
      <c r="H1676" s="18" t="s">
        <v>319</v>
      </c>
      <c r="I1676" s="31">
        <v>139876</v>
      </c>
      <c r="J1676" s="32">
        <f t="shared" si="209"/>
        <v>139876</v>
      </c>
      <c r="K1676" s="32">
        <f t="shared" si="210"/>
        <v>139876</v>
      </c>
      <c r="L1676" s="32">
        <f t="shared" si="204"/>
        <v>139876</v>
      </c>
      <c r="M1676" s="32"/>
      <c r="N1676" s="32"/>
      <c r="O1676" s="32"/>
      <c r="P1676" s="34"/>
      <c r="Q1676" s="34"/>
      <c r="R1676" s="34"/>
      <c r="S1676" s="35">
        <v>46021</v>
      </c>
      <c r="T1676" s="46"/>
      <c r="U1676" s="36"/>
      <c r="V1676" s="46"/>
      <c r="W1676" s="37"/>
    </row>
    <row r="1677" spans="1:23" ht="30" customHeight="1" x14ac:dyDescent="0.2">
      <c r="A1677" s="24">
        <f t="shared" si="206"/>
        <v>1673</v>
      </c>
      <c r="B1677" s="39">
        <v>2023</v>
      </c>
      <c r="C1677" s="30" t="s">
        <v>1346</v>
      </c>
      <c r="D1677" s="30" t="s">
        <v>1347</v>
      </c>
      <c r="E1677" s="38" t="s">
        <v>1773</v>
      </c>
      <c r="F1677" s="18" t="s">
        <v>1774</v>
      </c>
      <c r="G1677" s="39" t="s">
        <v>25</v>
      </c>
      <c r="H1677" s="18" t="s">
        <v>31</v>
      </c>
      <c r="I1677" s="31">
        <v>460020</v>
      </c>
      <c r="J1677" s="32">
        <f t="shared" si="209"/>
        <v>460020</v>
      </c>
      <c r="K1677" s="32">
        <f t="shared" si="210"/>
        <v>460020</v>
      </c>
      <c r="L1677" s="32">
        <f t="shared" si="204"/>
        <v>460020</v>
      </c>
      <c r="M1677" s="32"/>
      <c r="N1677" s="32"/>
      <c r="O1677" s="32"/>
      <c r="P1677" s="34"/>
      <c r="Q1677" s="34"/>
      <c r="R1677" s="34"/>
      <c r="S1677" s="35">
        <v>46021</v>
      </c>
      <c r="T1677" s="46"/>
      <c r="U1677" s="36"/>
      <c r="V1677" s="46"/>
      <c r="W1677" s="37"/>
    </row>
    <row r="1678" spans="1:23" ht="30" customHeight="1" x14ac:dyDescent="0.2">
      <c r="A1678" s="24">
        <f t="shared" si="206"/>
        <v>1674</v>
      </c>
      <c r="B1678" s="39">
        <v>2023</v>
      </c>
      <c r="C1678" s="30" t="s">
        <v>1346</v>
      </c>
      <c r="D1678" s="30" t="s">
        <v>1347</v>
      </c>
      <c r="E1678" s="38" t="s">
        <v>1773</v>
      </c>
      <c r="F1678" s="18" t="s">
        <v>1774</v>
      </c>
      <c r="G1678" s="39" t="s">
        <v>25</v>
      </c>
      <c r="H1678" s="18" t="s">
        <v>264</v>
      </c>
      <c r="I1678" s="31">
        <v>460020</v>
      </c>
      <c r="J1678" s="32">
        <f t="shared" si="209"/>
        <v>460020</v>
      </c>
      <c r="K1678" s="32">
        <f t="shared" si="210"/>
        <v>460020</v>
      </c>
      <c r="L1678" s="32">
        <f t="shared" si="204"/>
        <v>460020</v>
      </c>
      <c r="M1678" s="32"/>
      <c r="N1678" s="32"/>
      <c r="O1678" s="32"/>
      <c r="P1678" s="34"/>
      <c r="Q1678" s="34"/>
      <c r="R1678" s="34"/>
      <c r="S1678" s="35">
        <v>46021</v>
      </c>
      <c r="T1678" s="46"/>
      <c r="U1678" s="36"/>
      <c r="V1678" s="46"/>
      <c r="W1678" s="37"/>
    </row>
    <row r="1679" spans="1:23" s="29" customFormat="1" ht="30" customHeight="1" x14ac:dyDescent="0.2">
      <c r="A1679" s="24">
        <f t="shared" si="206"/>
        <v>1675</v>
      </c>
      <c r="B1679" s="24">
        <v>2025</v>
      </c>
      <c r="C1679" s="30" t="s">
        <v>1346</v>
      </c>
      <c r="D1679" s="30" t="s">
        <v>1347</v>
      </c>
      <c r="E1679" s="38" t="s">
        <v>1775</v>
      </c>
      <c r="F1679" s="18" t="s">
        <v>1776</v>
      </c>
      <c r="G1679" s="39" t="s">
        <v>25</v>
      </c>
      <c r="H1679" s="18" t="s">
        <v>96</v>
      </c>
      <c r="I1679" s="31">
        <v>5006886</v>
      </c>
      <c r="J1679" s="43">
        <v>5525319</v>
      </c>
      <c r="K1679" s="44">
        <v>5525319</v>
      </c>
      <c r="L1679" s="32">
        <f t="shared" si="204"/>
        <v>5006886</v>
      </c>
      <c r="M1679" s="43"/>
      <c r="N1679" s="43">
        <f t="shared" si="207"/>
        <v>118241.8266</v>
      </c>
      <c r="O1679" s="32"/>
      <c r="P1679" s="42">
        <f t="shared" si="208"/>
        <v>2002754.4</v>
      </c>
      <c r="Q1679" s="34"/>
      <c r="R1679" s="34"/>
      <c r="S1679" s="35">
        <v>46021</v>
      </c>
      <c r="T1679" s="42"/>
      <c r="U1679" s="36"/>
      <c r="V1679" s="34"/>
      <c r="W1679" s="37"/>
    </row>
    <row r="1680" spans="1:23" s="29" customFormat="1" ht="30" customHeight="1" x14ac:dyDescent="0.2">
      <c r="A1680" s="24">
        <f t="shared" si="206"/>
        <v>1676</v>
      </c>
      <c r="B1680" s="24">
        <v>2025</v>
      </c>
      <c r="C1680" s="30" t="s">
        <v>1346</v>
      </c>
      <c r="D1680" s="30" t="s">
        <v>1347</v>
      </c>
      <c r="E1680" s="38" t="s">
        <v>1775</v>
      </c>
      <c r="F1680" s="18" t="s">
        <v>1776</v>
      </c>
      <c r="G1680" s="39" t="s">
        <v>25</v>
      </c>
      <c r="H1680" s="18" t="s">
        <v>34</v>
      </c>
      <c r="I1680" s="31">
        <v>266568</v>
      </c>
      <c r="J1680" s="43">
        <v>294169.52</v>
      </c>
      <c r="K1680" s="44">
        <v>294169.52</v>
      </c>
      <c r="L1680" s="32">
        <f t="shared" si="204"/>
        <v>266568</v>
      </c>
      <c r="M1680" s="43"/>
      <c r="N1680" s="43"/>
      <c r="O1680" s="32"/>
      <c r="P1680" s="42">
        <f t="shared" si="208"/>
        <v>106627.2</v>
      </c>
      <c r="Q1680" s="34"/>
      <c r="R1680" s="34"/>
      <c r="S1680" s="35">
        <v>46021</v>
      </c>
      <c r="T1680" s="42"/>
      <c r="U1680" s="36"/>
      <c r="V1680" s="34"/>
      <c r="W1680" s="37"/>
    </row>
    <row r="1681" spans="1:23" s="29" customFormat="1" ht="30" customHeight="1" x14ac:dyDescent="0.2">
      <c r="A1681" s="24">
        <f t="shared" si="206"/>
        <v>1677</v>
      </c>
      <c r="B1681" s="24">
        <v>2025</v>
      </c>
      <c r="C1681" s="30" t="s">
        <v>1346</v>
      </c>
      <c r="D1681" s="30" t="s">
        <v>1347</v>
      </c>
      <c r="E1681" s="38" t="s">
        <v>1777</v>
      </c>
      <c r="F1681" s="18" t="s">
        <v>1778</v>
      </c>
      <c r="G1681" s="39" t="s">
        <v>25</v>
      </c>
      <c r="H1681" s="18" t="s">
        <v>31</v>
      </c>
      <c r="I1681" s="31">
        <v>706252.79999999993</v>
      </c>
      <c r="J1681" s="43">
        <v>779381.04</v>
      </c>
      <c r="K1681" s="44">
        <v>779381.04</v>
      </c>
      <c r="L1681" s="32">
        <f t="shared" si="204"/>
        <v>706252.79999999993</v>
      </c>
      <c r="M1681" s="43"/>
      <c r="N1681" s="43"/>
      <c r="O1681" s="32"/>
      <c r="P1681" s="42">
        <f t="shared" si="208"/>
        <v>282501.12</v>
      </c>
      <c r="Q1681" s="34"/>
      <c r="R1681" s="34"/>
      <c r="S1681" s="35">
        <v>46021</v>
      </c>
      <c r="T1681" s="42"/>
      <c r="U1681" s="36"/>
      <c r="V1681" s="34"/>
      <c r="W1681" s="37"/>
    </row>
    <row r="1682" spans="1:23" s="29" customFormat="1" ht="30" customHeight="1" x14ac:dyDescent="0.2">
      <c r="A1682" s="24">
        <f t="shared" si="206"/>
        <v>1678</v>
      </c>
      <c r="B1682" s="24">
        <v>2025</v>
      </c>
      <c r="C1682" s="30" t="s">
        <v>1346</v>
      </c>
      <c r="D1682" s="30" t="s">
        <v>1347</v>
      </c>
      <c r="E1682" s="30" t="s">
        <v>1779</v>
      </c>
      <c r="F1682" s="18" t="s">
        <v>1780</v>
      </c>
      <c r="G1682" s="24" t="s">
        <v>25</v>
      </c>
      <c r="H1682" s="25" t="s">
        <v>34</v>
      </c>
      <c r="I1682" s="31">
        <v>282834</v>
      </c>
      <c r="J1682" s="43">
        <v>312119.76</v>
      </c>
      <c r="K1682" s="44">
        <v>312119.76</v>
      </c>
      <c r="L1682" s="32">
        <f t="shared" si="204"/>
        <v>282834</v>
      </c>
      <c r="M1682" s="43"/>
      <c r="N1682" s="43"/>
      <c r="O1682" s="32"/>
      <c r="P1682" s="42">
        <f t="shared" si="208"/>
        <v>113133.6</v>
      </c>
      <c r="Q1682" s="34"/>
      <c r="R1682" s="34"/>
      <c r="S1682" s="35">
        <v>46021</v>
      </c>
      <c r="T1682" s="42"/>
      <c r="U1682" s="36"/>
      <c r="V1682" s="34"/>
      <c r="W1682" s="37"/>
    </row>
    <row r="1683" spans="1:23" ht="30" customHeight="1" x14ac:dyDescent="0.2">
      <c r="A1683" s="24">
        <f t="shared" si="206"/>
        <v>1679</v>
      </c>
      <c r="B1683" s="39">
        <v>2023</v>
      </c>
      <c r="C1683" s="30" t="s">
        <v>1346</v>
      </c>
      <c r="D1683" s="30" t="s">
        <v>1347</v>
      </c>
      <c r="E1683" s="38" t="s">
        <v>1781</v>
      </c>
      <c r="F1683" s="18" t="s">
        <v>1782</v>
      </c>
      <c r="G1683" s="39" t="s">
        <v>25</v>
      </c>
      <c r="H1683" s="18" t="s">
        <v>96</v>
      </c>
      <c r="I1683" s="31">
        <v>7897813</v>
      </c>
      <c r="J1683" s="32">
        <v>8138158</v>
      </c>
      <c r="K1683" s="32">
        <v>8138158</v>
      </c>
      <c r="L1683" s="32">
        <f t="shared" si="204"/>
        <v>7897813</v>
      </c>
      <c r="M1683" s="32"/>
      <c r="N1683" s="32">
        <f t="shared" si="207"/>
        <v>174156.58119999999</v>
      </c>
      <c r="O1683" s="32"/>
      <c r="P1683" s="34"/>
      <c r="Q1683" s="34"/>
      <c r="R1683" s="34"/>
      <c r="S1683" s="35">
        <v>46021</v>
      </c>
      <c r="T1683" s="46"/>
      <c r="U1683" s="36"/>
      <c r="V1683" s="46"/>
      <c r="W1683" s="37"/>
    </row>
    <row r="1684" spans="1:23" ht="30" customHeight="1" x14ac:dyDescent="0.2">
      <c r="A1684" s="24">
        <f t="shared" si="206"/>
        <v>1680</v>
      </c>
      <c r="B1684" s="39">
        <v>2023</v>
      </c>
      <c r="C1684" s="30" t="s">
        <v>1346</v>
      </c>
      <c r="D1684" s="30" t="s">
        <v>1347</v>
      </c>
      <c r="E1684" s="38" t="s">
        <v>1781</v>
      </c>
      <c r="F1684" s="18" t="s">
        <v>1782</v>
      </c>
      <c r="G1684" s="39" t="s">
        <v>25</v>
      </c>
      <c r="H1684" s="18" t="s">
        <v>34</v>
      </c>
      <c r="I1684" s="31">
        <v>1248984</v>
      </c>
      <c r="J1684" s="32">
        <f t="shared" si="209"/>
        <v>1248984</v>
      </c>
      <c r="K1684" s="32">
        <f t="shared" si="210"/>
        <v>1248984</v>
      </c>
      <c r="L1684" s="32">
        <f t="shared" si="204"/>
        <v>1248984</v>
      </c>
      <c r="M1684" s="32"/>
      <c r="N1684" s="32"/>
      <c r="O1684" s="32"/>
      <c r="P1684" s="34"/>
      <c r="Q1684" s="34"/>
      <c r="R1684" s="34"/>
      <c r="S1684" s="35">
        <v>46021</v>
      </c>
      <c r="T1684" s="46"/>
      <c r="U1684" s="36"/>
      <c r="V1684" s="46"/>
      <c r="W1684" s="37"/>
    </row>
    <row r="1685" spans="1:23" ht="30" customHeight="1" x14ac:dyDescent="0.2">
      <c r="A1685" s="24">
        <f t="shared" si="206"/>
        <v>1681</v>
      </c>
      <c r="B1685" s="39">
        <v>2023</v>
      </c>
      <c r="C1685" s="30" t="s">
        <v>1346</v>
      </c>
      <c r="D1685" s="30" t="s">
        <v>1347</v>
      </c>
      <c r="E1685" s="38" t="s">
        <v>1781</v>
      </c>
      <c r="F1685" s="18" t="s">
        <v>1782</v>
      </c>
      <c r="G1685" s="39" t="s">
        <v>25</v>
      </c>
      <c r="H1685" s="18" t="s">
        <v>37</v>
      </c>
      <c r="I1685" s="31">
        <v>31550388</v>
      </c>
      <c r="J1685" s="32">
        <v>31825245.77</v>
      </c>
      <c r="K1685" s="32">
        <v>31825245.77</v>
      </c>
      <c r="L1685" s="32">
        <f t="shared" si="204"/>
        <v>31550388</v>
      </c>
      <c r="M1685" s="32"/>
      <c r="N1685" s="32">
        <f t="shared" si="207"/>
        <v>681060.25947799999</v>
      </c>
      <c r="O1685" s="32"/>
      <c r="P1685" s="34"/>
      <c r="Q1685" s="34"/>
      <c r="R1685" s="34"/>
      <c r="S1685" s="35">
        <v>46021</v>
      </c>
      <c r="T1685" s="46"/>
      <c r="U1685" s="36"/>
      <c r="V1685" s="46"/>
      <c r="W1685" s="37"/>
    </row>
    <row r="1686" spans="1:23" ht="30" customHeight="1" x14ac:dyDescent="0.2">
      <c r="A1686" s="24">
        <f t="shared" si="206"/>
        <v>1682</v>
      </c>
      <c r="B1686" s="39">
        <v>2023</v>
      </c>
      <c r="C1686" s="30" t="s">
        <v>1346</v>
      </c>
      <c r="D1686" s="30" t="s">
        <v>1347</v>
      </c>
      <c r="E1686" s="38" t="s">
        <v>1781</v>
      </c>
      <c r="F1686" s="18" t="s">
        <v>1782</v>
      </c>
      <c r="G1686" s="39" t="s">
        <v>25</v>
      </c>
      <c r="H1686" s="18" t="s">
        <v>31</v>
      </c>
      <c r="I1686" s="31">
        <v>3330624</v>
      </c>
      <c r="J1686" s="32">
        <f t="shared" si="209"/>
        <v>3330624</v>
      </c>
      <c r="K1686" s="32">
        <f t="shared" si="210"/>
        <v>3330624</v>
      </c>
      <c r="L1686" s="32">
        <f t="shared" si="204"/>
        <v>3330624</v>
      </c>
      <c r="M1686" s="32"/>
      <c r="N1686" s="32"/>
      <c r="O1686" s="32"/>
      <c r="P1686" s="34"/>
      <c r="Q1686" s="34"/>
      <c r="R1686" s="34"/>
      <c r="S1686" s="35">
        <v>46021</v>
      </c>
      <c r="T1686" s="46"/>
      <c r="U1686" s="36"/>
      <c r="V1686" s="46"/>
      <c r="W1686" s="37"/>
    </row>
    <row r="1687" spans="1:23" s="29" customFormat="1" ht="30" customHeight="1" x14ac:dyDescent="0.2">
      <c r="A1687" s="24">
        <f t="shared" si="206"/>
        <v>1683</v>
      </c>
      <c r="B1687" s="24">
        <v>2025</v>
      </c>
      <c r="C1687" s="30" t="s">
        <v>1346</v>
      </c>
      <c r="D1687" s="30" t="s">
        <v>1347</v>
      </c>
      <c r="E1687" s="38" t="s">
        <v>1783</v>
      </c>
      <c r="F1687" s="18" t="s">
        <v>1784</v>
      </c>
      <c r="G1687" s="39" t="s">
        <v>25</v>
      </c>
      <c r="H1687" s="18" t="s">
        <v>34</v>
      </c>
      <c r="I1687" s="31">
        <v>265734</v>
      </c>
      <c r="J1687" s="43">
        <v>293249.15999999997</v>
      </c>
      <c r="K1687" s="44">
        <v>293249.15999999997</v>
      </c>
      <c r="L1687" s="32">
        <f t="shared" si="204"/>
        <v>265734</v>
      </c>
      <c r="M1687" s="43"/>
      <c r="N1687" s="43"/>
      <c r="O1687" s="32"/>
      <c r="P1687" s="42">
        <f t="shared" si="208"/>
        <v>106293.6</v>
      </c>
      <c r="Q1687" s="34"/>
      <c r="R1687" s="34"/>
      <c r="S1687" s="35">
        <v>46021</v>
      </c>
      <c r="T1687" s="42"/>
      <c r="U1687" s="36"/>
      <c r="V1687" s="34"/>
      <c r="W1687" s="37"/>
    </row>
    <row r="1688" spans="1:23" s="29" customFormat="1" ht="30" customHeight="1" x14ac:dyDescent="0.2">
      <c r="A1688" s="24">
        <f t="shared" si="206"/>
        <v>1684</v>
      </c>
      <c r="B1688" s="24">
        <v>2025</v>
      </c>
      <c r="C1688" s="30" t="s">
        <v>1346</v>
      </c>
      <c r="D1688" s="30" t="s">
        <v>1347</v>
      </c>
      <c r="E1688" s="38" t="s">
        <v>1785</v>
      </c>
      <c r="F1688" s="18" t="s">
        <v>1786</v>
      </c>
      <c r="G1688" s="39" t="s">
        <v>25</v>
      </c>
      <c r="H1688" s="18" t="s">
        <v>319</v>
      </c>
      <c r="I1688" s="31">
        <v>190104</v>
      </c>
      <c r="J1688" s="43">
        <v>209788.13</v>
      </c>
      <c r="K1688" s="44">
        <v>209788.13</v>
      </c>
      <c r="L1688" s="32">
        <f t="shared" si="204"/>
        <v>190104</v>
      </c>
      <c r="M1688" s="43"/>
      <c r="N1688" s="43"/>
      <c r="O1688" s="32"/>
      <c r="P1688" s="42">
        <f t="shared" si="208"/>
        <v>76041.600000000006</v>
      </c>
      <c r="Q1688" s="34"/>
      <c r="R1688" s="34"/>
      <c r="S1688" s="35">
        <v>46021</v>
      </c>
      <c r="T1688" s="42"/>
      <c r="U1688" s="36"/>
      <c r="V1688" s="34"/>
      <c r="W1688" s="37"/>
    </row>
    <row r="1689" spans="1:23" s="29" customFormat="1" ht="30" customHeight="1" x14ac:dyDescent="0.2">
      <c r="A1689" s="24">
        <f t="shared" si="206"/>
        <v>1685</v>
      </c>
      <c r="B1689" s="24">
        <v>2025</v>
      </c>
      <c r="C1689" s="30" t="s">
        <v>1346</v>
      </c>
      <c r="D1689" s="30" t="s">
        <v>1347</v>
      </c>
      <c r="E1689" s="38" t="s">
        <v>1785</v>
      </c>
      <c r="F1689" s="18" t="s">
        <v>1786</v>
      </c>
      <c r="G1689" s="39" t="s">
        <v>25</v>
      </c>
      <c r="H1689" s="18" t="s">
        <v>34</v>
      </c>
      <c r="I1689" s="31">
        <v>243504</v>
      </c>
      <c r="J1689" s="43">
        <v>268717.38</v>
      </c>
      <c r="K1689" s="44">
        <v>268717.38</v>
      </c>
      <c r="L1689" s="32">
        <f t="shared" si="204"/>
        <v>243504</v>
      </c>
      <c r="M1689" s="43"/>
      <c r="N1689" s="43"/>
      <c r="O1689" s="32"/>
      <c r="P1689" s="42">
        <f t="shared" si="208"/>
        <v>97401.600000000006</v>
      </c>
      <c r="Q1689" s="34"/>
      <c r="R1689" s="34"/>
      <c r="S1689" s="35">
        <v>46021</v>
      </c>
      <c r="T1689" s="42"/>
      <c r="U1689" s="36"/>
      <c r="V1689" s="34"/>
      <c r="W1689" s="37"/>
    </row>
    <row r="1690" spans="1:23" s="29" customFormat="1" ht="30" customHeight="1" x14ac:dyDescent="0.2">
      <c r="A1690" s="24">
        <f t="shared" si="206"/>
        <v>1686</v>
      </c>
      <c r="B1690" s="24">
        <v>2025</v>
      </c>
      <c r="C1690" s="30" t="s">
        <v>1346</v>
      </c>
      <c r="D1690" s="30" t="s">
        <v>1347</v>
      </c>
      <c r="E1690" s="38" t="s">
        <v>1787</v>
      </c>
      <c r="F1690" s="18" t="s">
        <v>1788</v>
      </c>
      <c r="G1690" s="39" t="s">
        <v>25</v>
      </c>
      <c r="H1690" s="18" t="s">
        <v>31</v>
      </c>
      <c r="I1690" s="31">
        <v>5275008</v>
      </c>
      <c r="J1690" s="43">
        <v>5821203.4299999997</v>
      </c>
      <c r="K1690" s="44">
        <v>5821203.4299999997</v>
      </c>
      <c r="L1690" s="32">
        <f t="shared" si="204"/>
        <v>5275008</v>
      </c>
      <c r="M1690" s="43"/>
      <c r="N1690" s="43"/>
      <c r="O1690" s="32"/>
      <c r="P1690" s="42">
        <f t="shared" si="208"/>
        <v>2110003.2000000002</v>
      </c>
      <c r="Q1690" s="34"/>
      <c r="R1690" s="34"/>
      <c r="S1690" s="35">
        <v>46021</v>
      </c>
      <c r="T1690" s="42"/>
      <c r="U1690" s="36"/>
      <c r="V1690" s="34"/>
      <c r="W1690" s="37"/>
    </row>
    <row r="1691" spans="1:23" ht="30" customHeight="1" x14ac:dyDescent="0.2">
      <c r="A1691" s="24">
        <f t="shared" si="206"/>
        <v>1687</v>
      </c>
      <c r="B1691" s="39">
        <v>2023</v>
      </c>
      <c r="C1691" s="30" t="s">
        <v>1346</v>
      </c>
      <c r="D1691" s="30" t="s">
        <v>1347</v>
      </c>
      <c r="E1691" s="38" t="s">
        <v>1789</v>
      </c>
      <c r="F1691" s="18" t="s">
        <v>1790</v>
      </c>
      <c r="G1691" s="39" t="s">
        <v>25</v>
      </c>
      <c r="H1691" s="18" t="s">
        <v>37</v>
      </c>
      <c r="I1691" s="31">
        <v>36123702.100000001</v>
      </c>
      <c r="J1691" s="32">
        <f t="shared" si="209"/>
        <v>36123702.100000001</v>
      </c>
      <c r="K1691" s="32">
        <f t="shared" si="210"/>
        <v>36123702.100000001</v>
      </c>
      <c r="L1691" s="32">
        <f t="shared" si="204"/>
        <v>36123702.100000001</v>
      </c>
      <c r="M1691" s="32"/>
      <c r="N1691" s="32">
        <f t="shared" si="207"/>
        <v>773047.22493999999</v>
      </c>
      <c r="O1691" s="32"/>
      <c r="P1691" s="34"/>
      <c r="Q1691" s="34"/>
      <c r="R1691" s="34"/>
      <c r="S1691" s="35">
        <v>46021</v>
      </c>
      <c r="T1691" s="46"/>
      <c r="U1691" s="36"/>
      <c r="V1691" s="46"/>
      <c r="W1691" s="37"/>
    </row>
    <row r="1692" spans="1:23" ht="30" customHeight="1" x14ac:dyDescent="0.2">
      <c r="A1692" s="24">
        <f t="shared" si="206"/>
        <v>1688</v>
      </c>
      <c r="B1692" s="39">
        <v>2023</v>
      </c>
      <c r="C1692" s="30" t="s">
        <v>1346</v>
      </c>
      <c r="D1692" s="30" t="s">
        <v>1347</v>
      </c>
      <c r="E1692" s="38" t="s">
        <v>1789</v>
      </c>
      <c r="F1692" s="18" t="s">
        <v>1790</v>
      </c>
      <c r="G1692" s="39" t="s">
        <v>25</v>
      </c>
      <c r="H1692" s="18" t="s">
        <v>31</v>
      </c>
      <c r="I1692" s="31">
        <v>5275008</v>
      </c>
      <c r="J1692" s="32">
        <f t="shared" si="209"/>
        <v>5275008</v>
      </c>
      <c r="K1692" s="32">
        <f t="shared" si="210"/>
        <v>5275008</v>
      </c>
      <c r="L1692" s="32">
        <f t="shared" ref="L1692:L1755" si="211">I1692</f>
        <v>5275008</v>
      </c>
      <c r="M1692" s="32"/>
      <c r="N1692" s="32"/>
      <c r="O1692" s="32"/>
      <c r="P1692" s="34"/>
      <c r="Q1692" s="34"/>
      <c r="R1692" s="34"/>
      <c r="S1692" s="35">
        <v>46021</v>
      </c>
      <c r="T1692" s="46"/>
      <c r="U1692" s="36"/>
      <c r="V1692" s="46"/>
      <c r="W1692" s="37"/>
    </row>
    <row r="1693" spans="1:23" s="29" customFormat="1" ht="30" customHeight="1" x14ac:dyDescent="0.2">
      <c r="A1693" s="24">
        <f t="shared" si="206"/>
        <v>1689</v>
      </c>
      <c r="B1693" s="24">
        <v>2025</v>
      </c>
      <c r="C1693" s="30" t="s">
        <v>1346</v>
      </c>
      <c r="D1693" s="30" t="s">
        <v>1347</v>
      </c>
      <c r="E1693" s="38" t="s">
        <v>1791</v>
      </c>
      <c r="F1693" s="18" t="s">
        <v>1792</v>
      </c>
      <c r="G1693" s="39" t="s">
        <v>25</v>
      </c>
      <c r="H1693" s="18" t="s">
        <v>34</v>
      </c>
      <c r="I1693" s="31">
        <v>295146</v>
      </c>
      <c r="J1693" s="43">
        <v>325706.59999999998</v>
      </c>
      <c r="K1693" s="44">
        <v>325706.59999999998</v>
      </c>
      <c r="L1693" s="32">
        <f t="shared" si="211"/>
        <v>295146</v>
      </c>
      <c r="M1693" s="43"/>
      <c r="N1693" s="43"/>
      <c r="O1693" s="32"/>
      <c r="P1693" s="42">
        <f t="shared" si="208"/>
        <v>118058.4</v>
      </c>
      <c r="Q1693" s="34"/>
      <c r="R1693" s="34"/>
      <c r="S1693" s="35">
        <v>46021</v>
      </c>
      <c r="T1693" s="42"/>
      <c r="U1693" s="36"/>
      <c r="V1693" s="34"/>
      <c r="W1693" s="37"/>
    </row>
    <row r="1694" spans="1:23" s="29" customFormat="1" ht="30" customHeight="1" x14ac:dyDescent="0.2">
      <c r="A1694" s="24">
        <f t="shared" si="206"/>
        <v>1690</v>
      </c>
      <c r="B1694" s="24">
        <v>2025</v>
      </c>
      <c r="C1694" s="30" t="s">
        <v>1346</v>
      </c>
      <c r="D1694" s="30" t="s">
        <v>1347</v>
      </c>
      <c r="E1694" s="38" t="s">
        <v>1793</v>
      </c>
      <c r="F1694" s="18" t="s">
        <v>1794</v>
      </c>
      <c r="G1694" s="39" t="s">
        <v>25</v>
      </c>
      <c r="H1694" s="18" t="s">
        <v>34</v>
      </c>
      <c r="I1694" s="31">
        <v>292524</v>
      </c>
      <c r="J1694" s="43">
        <v>322813.11</v>
      </c>
      <c r="K1694" s="44">
        <v>322813.11</v>
      </c>
      <c r="L1694" s="32">
        <f t="shared" si="211"/>
        <v>292524</v>
      </c>
      <c r="M1694" s="43"/>
      <c r="N1694" s="43"/>
      <c r="O1694" s="32"/>
      <c r="P1694" s="42">
        <f t="shared" si="208"/>
        <v>117009.60000000001</v>
      </c>
      <c r="Q1694" s="34"/>
      <c r="R1694" s="34"/>
      <c r="S1694" s="35">
        <v>46021</v>
      </c>
      <c r="T1694" s="42"/>
      <c r="U1694" s="36"/>
      <c r="V1694" s="34"/>
      <c r="W1694" s="37"/>
    </row>
    <row r="1695" spans="1:23" s="29" customFormat="1" ht="30" customHeight="1" x14ac:dyDescent="0.2">
      <c r="A1695" s="24">
        <f t="shared" si="206"/>
        <v>1691</v>
      </c>
      <c r="B1695" s="24">
        <v>2025</v>
      </c>
      <c r="C1695" s="30" t="s">
        <v>1346</v>
      </c>
      <c r="D1695" s="30" t="s">
        <v>1347</v>
      </c>
      <c r="E1695" s="30" t="s">
        <v>1795</v>
      </c>
      <c r="F1695" s="18" t="s">
        <v>1796</v>
      </c>
      <c r="G1695" s="24" t="s">
        <v>25</v>
      </c>
      <c r="H1695" s="25" t="s">
        <v>37</v>
      </c>
      <c r="I1695" s="31">
        <v>7741450</v>
      </c>
      <c r="J1695" s="43">
        <v>8543030.6999999993</v>
      </c>
      <c r="K1695" s="44">
        <v>8543030.6999999993</v>
      </c>
      <c r="L1695" s="32">
        <f t="shared" si="211"/>
        <v>7741450</v>
      </c>
      <c r="M1695" s="43"/>
      <c r="N1695" s="43">
        <f t="shared" si="207"/>
        <v>182820.85697999998</v>
      </c>
      <c r="O1695" s="32"/>
      <c r="P1695" s="42">
        <f t="shared" si="208"/>
        <v>3096580</v>
      </c>
      <c r="Q1695" s="34"/>
      <c r="R1695" s="34"/>
      <c r="S1695" s="35">
        <v>46021</v>
      </c>
      <c r="T1695" s="42"/>
      <c r="U1695" s="36"/>
      <c r="V1695" s="34"/>
      <c r="W1695" s="37"/>
    </row>
    <row r="1696" spans="1:23" s="29" customFormat="1" ht="30" customHeight="1" x14ac:dyDescent="0.2">
      <c r="A1696" s="24">
        <f t="shared" si="206"/>
        <v>1692</v>
      </c>
      <c r="B1696" s="24">
        <v>2025</v>
      </c>
      <c r="C1696" s="30" t="s">
        <v>1346</v>
      </c>
      <c r="D1696" s="30" t="s">
        <v>1347</v>
      </c>
      <c r="E1696" s="38" t="s">
        <v>1797</v>
      </c>
      <c r="F1696" s="18" t="s">
        <v>1798</v>
      </c>
      <c r="G1696" s="39" t="s">
        <v>25</v>
      </c>
      <c r="H1696" s="18" t="s">
        <v>31</v>
      </c>
      <c r="I1696" s="31">
        <v>499168</v>
      </c>
      <c r="J1696" s="43">
        <v>550853.85</v>
      </c>
      <c r="K1696" s="44">
        <v>550853.85</v>
      </c>
      <c r="L1696" s="32">
        <f t="shared" si="211"/>
        <v>499168</v>
      </c>
      <c r="M1696" s="43"/>
      <c r="N1696" s="43"/>
      <c r="O1696" s="32"/>
      <c r="P1696" s="42">
        <f t="shared" si="208"/>
        <v>199667.20000000001</v>
      </c>
      <c r="Q1696" s="34"/>
      <c r="R1696" s="34"/>
      <c r="S1696" s="35">
        <v>46021</v>
      </c>
      <c r="T1696" s="42"/>
      <c r="U1696" s="36"/>
      <c r="V1696" s="34"/>
      <c r="W1696" s="37"/>
    </row>
    <row r="1697" spans="1:23" ht="30" customHeight="1" x14ac:dyDescent="0.2">
      <c r="A1697" s="24">
        <f t="shared" si="206"/>
        <v>1693</v>
      </c>
      <c r="B1697" s="39">
        <v>2023</v>
      </c>
      <c r="C1697" s="30" t="s">
        <v>1346</v>
      </c>
      <c r="D1697" s="30" t="s">
        <v>1347</v>
      </c>
      <c r="E1697" s="38" t="s">
        <v>1799</v>
      </c>
      <c r="F1697" s="18" t="s">
        <v>1800</v>
      </c>
      <c r="G1697" s="39" t="s">
        <v>25</v>
      </c>
      <c r="H1697" s="18" t="s">
        <v>26</v>
      </c>
      <c r="I1697" s="31">
        <v>1066862</v>
      </c>
      <c r="J1697" s="32">
        <v>2525740</v>
      </c>
      <c r="K1697" s="32">
        <v>2525740</v>
      </c>
      <c r="L1697" s="32">
        <f t="shared" si="211"/>
        <v>1066862</v>
      </c>
      <c r="M1697" s="32"/>
      <c r="N1697" s="32">
        <f t="shared" si="207"/>
        <v>54050.835999999996</v>
      </c>
      <c r="O1697" s="32"/>
      <c r="P1697" s="34"/>
      <c r="Q1697" s="34"/>
      <c r="R1697" s="34"/>
      <c r="S1697" s="35">
        <v>46021</v>
      </c>
      <c r="T1697" s="46"/>
      <c r="U1697" s="36"/>
      <c r="V1697" s="46"/>
      <c r="W1697" s="37"/>
    </row>
    <row r="1698" spans="1:23" ht="30" customHeight="1" x14ac:dyDescent="0.2">
      <c r="A1698" s="24">
        <f t="shared" si="206"/>
        <v>1694</v>
      </c>
      <c r="B1698" s="39">
        <v>2023</v>
      </c>
      <c r="C1698" s="30" t="s">
        <v>1346</v>
      </c>
      <c r="D1698" s="30" t="s">
        <v>1347</v>
      </c>
      <c r="E1698" s="38" t="s">
        <v>1799</v>
      </c>
      <c r="F1698" s="18" t="s">
        <v>1800</v>
      </c>
      <c r="G1698" s="39" t="s">
        <v>25</v>
      </c>
      <c r="H1698" s="18" t="s">
        <v>96</v>
      </c>
      <c r="I1698" s="31">
        <v>3806357.1</v>
      </c>
      <c r="J1698" s="32">
        <f t="shared" si="209"/>
        <v>3806357.1</v>
      </c>
      <c r="K1698" s="32">
        <f t="shared" si="210"/>
        <v>3806357.1</v>
      </c>
      <c r="L1698" s="32">
        <f t="shared" si="211"/>
        <v>3806357.1</v>
      </c>
      <c r="M1698" s="32"/>
      <c r="N1698" s="32">
        <f t="shared" si="207"/>
        <v>81456.041939999996</v>
      </c>
      <c r="O1698" s="32"/>
      <c r="P1698" s="34"/>
      <c r="Q1698" s="34"/>
      <c r="R1698" s="34"/>
      <c r="S1698" s="35">
        <v>46021</v>
      </c>
      <c r="T1698" s="46"/>
      <c r="U1698" s="36"/>
      <c r="V1698" s="46"/>
      <c r="W1698" s="37"/>
    </row>
    <row r="1699" spans="1:23" ht="30" customHeight="1" x14ac:dyDescent="0.2">
      <c r="A1699" s="24">
        <f t="shared" si="206"/>
        <v>1695</v>
      </c>
      <c r="B1699" s="39">
        <v>2023</v>
      </c>
      <c r="C1699" s="30" t="s">
        <v>1346</v>
      </c>
      <c r="D1699" s="30" t="s">
        <v>1347</v>
      </c>
      <c r="E1699" s="38" t="s">
        <v>1799</v>
      </c>
      <c r="F1699" s="18" t="s">
        <v>1800</v>
      </c>
      <c r="G1699" s="39" t="s">
        <v>25</v>
      </c>
      <c r="H1699" s="18" t="s">
        <v>37</v>
      </c>
      <c r="I1699" s="31">
        <v>7891938</v>
      </c>
      <c r="J1699" s="32">
        <f t="shared" si="209"/>
        <v>7891938</v>
      </c>
      <c r="K1699" s="32">
        <f t="shared" si="210"/>
        <v>7891938</v>
      </c>
      <c r="L1699" s="32">
        <f t="shared" si="211"/>
        <v>7891938</v>
      </c>
      <c r="M1699" s="32"/>
      <c r="N1699" s="32">
        <f t="shared" si="207"/>
        <v>168887.47319999998</v>
      </c>
      <c r="O1699" s="32"/>
      <c r="P1699" s="34"/>
      <c r="Q1699" s="34"/>
      <c r="R1699" s="34"/>
      <c r="S1699" s="35">
        <v>46021</v>
      </c>
      <c r="T1699" s="46"/>
      <c r="U1699" s="36"/>
      <c r="V1699" s="46"/>
      <c r="W1699" s="37"/>
    </row>
    <row r="1700" spans="1:23" ht="30" customHeight="1" x14ac:dyDescent="0.2">
      <c r="A1700" s="24">
        <f t="shared" si="206"/>
        <v>1696</v>
      </c>
      <c r="B1700" s="39">
        <v>2023</v>
      </c>
      <c r="C1700" s="30" t="s">
        <v>1346</v>
      </c>
      <c r="D1700" s="30" t="s">
        <v>1347</v>
      </c>
      <c r="E1700" s="38" t="s">
        <v>1799</v>
      </c>
      <c r="F1700" s="18" t="s">
        <v>1800</v>
      </c>
      <c r="G1700" s="39" t="s">
        <v>25</v>
      </c>
      <c r="H1700" s="18" t="s">
        <v>79</v>
      </c>
      <c r="I1700" s="31">
        <v>2279195.6999999997</v>
      </c>
      <c r="J1700" s="32">
        <f t="shared" si="209"/>
        <v>2279195.6999999997</v>
      </c>
      <c r="K1700" s="32">
        <f t="shared" si="210"/>
        <v>2279195.6999999997</v>
      </c>
      <c r="L1700" s="32">
        <f t="shared" si="211"/>
        <v>2279195.6999999997</v>
      </c>
      <c r="M1700" s="32"/>
      <c r="N1700" s="32">
        <f t="shared" si="207"/>
        <v>48774.787979999994</v>
      </c>
      <c r="O1700" s="32"/>
      <c r="P1700" s="34"/>
      <c r="Q1700" s="34"/>
      <c r="R1700" s="34"/>
      <c r="S1700" s="35">
        <v>46021</v>
      </c>
      <c r="T1700" s="46"/>
      <c r="U1700" s="36"/>
      <c r="V1700" s="46"/>
      <c r="W1700" s="37"/>
    </row>
    <row r="1701" spans="1:23" ht="30" customHeight="1" x14ac:dyDescent="0.2">
      <c r="A1701" s="24">
        <f t="shared" si="206"/>
        <v>1697</v>
      </c>
      <c r="B1701" s="39">
        <v>2023</v>
      </c>
      <c r="C1701" s="30" t="s">
        <v>1346</v>
      </c>
      <c r="D1701" s="30" t="s">
        <v>1347</v>
      </c>
      <c r="E1701" s="38" t="s">
        <v>1799</v>
      </c>
      <c r="F1701" s="18" t="s">
        <v>1800</v>
      </c>
      <c r="G1701" s="39" t="s">
        <v>25</v>
      </c>
      <c r="H1701" s="18" t="s">
        <v>319</v>
      </c>
      <c r="I1701" s="31">
        <v>285923</v>
      </c>
      <c r="J1701" s="32">
        <f t="shared" si="209"/>
        <v>285923</v>
      </c>
      <c r="K1701" s="32">
        <f t="shared" si="210"/>
        <v>285923</v>
      </c>
      <c r="L1701" s="32">
        <f t="shared" si="211"/>
        <v>285923</v>
      </c>
      <c r="M1701" s="32"/>
      <c r="N1701" s="32"/>
      <c r="O1701" s="32"/>
      <c r="P1701" s="34"/>
      <c r="Q1701" s="34"/>
      <c r="R1701" s="34"/>
      <c r="S1701" s="35">
        <v>46021</v>
      </c>
      <c r="T1701" s="46"/>
      <c r="U1701" s="36"/>
      <c r="V1701" s="46"/>
      <c r="W1701" s="37"/>
    </row>
    <row r="1702" spans="1:23" ht="30" customHeight="1" x14ac:dyDescent="0.2">
      <c r="A1702" s="24">
        <f t="shared" si="206"/>
        <v>1698</v>
      </c>
      <c r="B1702" s="39">
        <v>2023</v>
      </c>
      <c r="C1702" s="30" t="s">
        <v>1346</v>
      </c>
      <c r="D1702" s="30" t="s">
        <v>1347</v>
      </c>
      <c r="E1702" s="38" t="s">
        <v>1799</v>
      </c>
      <c r="F1702" s="18" t="s">
        <v>1800</v>
      </c>
      <c r="G1702" s="39" t="s">
        <v>25</v>
      </c>
      <c r="H1702" s="18" t="s">
        <v>31</v>
      </c>
      <c r="I1702" s="31">
        <v>940335</v>
      </c>
      <c r="J1702" s="32">
        <f t="shared" si="209"/>
        <v>940335</v>
      </c>
      <c r="K1702" s="32">
        <f t="shared" si="210"/>
        <v>940335</v>
      </c>
      <c r="L1702" s="32">
        <f t="shared" si="211"/>
        <v>940335</v>
      </c>
      <c r="M1702" s="32"/>
      <c r="N1702" s="32"/>
      <c r="O1702" s="32"/>
      <c r="P1702" s="34"/>
      <c r="Q1702" s="34"/>
      <c r="R1702" s="34"/>
      <c r="S1702" s="35">
        <v>46021</v>
      </c>
      <c r="T1702" s="46"/>
      <c r="U1702" s="36"/>
      <c r="V1702" s="46"/>
      <c r="W1702" s="37"/>
    </row>
    <row r="1703" spans="1:23" ht="30" customHeight="1" x14ac:dyDescent="0.2">
      <c r="A1703" s="24">
        <f t="shared" si="206"/>
        <v>1699</v>
      </c>
      <c r="B1703" s="39">
        <v>2023</v>
      </c>
      <c r="C1703" s="30" t="s">
        <v>1346</v>
      </c>
      <c r="D1703" s="30" t="s">
        <v>1347</v>
      </c>
      <c r="E1703" s="38" t="s">
        <v>1799</v>
      </c>
      <c r="F1703" s="18" t="s">
        <v>1800</v>
      </c>
      <c r="G1703" s="39" t="s">
        <v>25</v>
      </c>
      <c r="H1703" s="18" t="s">
        <v>264</v>
      </c>
      <c r="I1703" s="31">
        <v>359315</v>
      </c>
      <c r="J1703" s="32">
        <f t="shared" si="209"/>
        <v>359315</v>
      </c>
      <c r="K1703" s="32">
        <f t="shared" si="210"/>
        <v>359315</v>
      </c>
      <c r="L1703" s="32">
        <f t="shared" si="211"/>
        <v>359315</v>
      </c>
      <c r="M1703" s="32"/>
      <c r="N1703" s="32"/>
      <c r="O1703" s="32"/>
      <c r="P1703" s="34"/>
      <c r="Q1703" s="34"/>
      <c r="R1703" s="34"/>
      <c r="S1703" s="35">
        <v>46021</v>
      </c>
      <c r="T1703" s="46"/>
      <c r="U1703" s="36"/>
      <c r="V1703" s="46"/>
      <c r="W1703" s="37"/>
    </row>
    <row r="1704" spans="1:23" s="29" customFormat="1" ht="30" customHeight="1" x14ac:dyDescent="0.2">
      <c r="A1704" s="24">
        <f t="shared" si="206"/>
        <v>1700</v>
      </c>
      <c r="B1704" s="24">
        <v>2025</v>
      </c>
      <c r="C1704" s="30" t="s">
        <v>1346</v>
      </c>
      <c r="D1704" s="30" t="s">
        <v>1347</v>
      </c>
      <c r="E1704" s="38" t="s">
        <v>1801</v>
      </c>
      <c r="F1704" s="18" t="s">
        <v>1802</v>
      </c>
      <c r="G1704" s="39" t="s">
        <v>25</v>
      </c>
      <c r="H1704" s="18" t="s">
        <v>34</v>
      </c>
      <c r="I1704" s="31">
        <v>439408</v>
      </c>
      <c r="J1704" s="43">
        <v>484906.06</v>
      </c>
      <c r="K1704" s="44">
        <v>484906.06</v>
      </c>
      <c r="L1704" s="32">
        <f t="shared" si="211"/>
        <v>439408</v>
      </c>
      <c r="M1704" s="43"/>
      <c r="N1704" s="43"/>
      <c r="O1704" s="32"/>
      <c r="P1704" s="42">
        <f t="shared" si="208"/>
        <v>175763.20000000001</v>
      </c>
      <c r="Q1704" s="34"/>
      <c r="R1704" s="34"/>
      <c r="S1704" s="35">
        <v>46021</v>
      </c>
      <c r="T1704" s="42"/>
      <c r="U1704" s="36"/>
      <c r="V1704" s="34"/>
      <c r="W1704" s="37"/>
    </row>
    <row r="1705" spans="1:23" s="29" customFormat="1" ht="30" customHeight="1" x14ac:dyDescent="0.2">
      <c r="A1705" s="24">
        <f t="shared" ref="A1705:A1768" si="212">A1704+1</f>
        <v>1701</v>
      </c>
      <c r="B1705" s="24">
        <v>2025</v>
      </c>
      <c r="C1705" s="30" t="s">
        <v>1346</v>
      </c>
      <c r="D1705" s="30" t="s">
        <v>1347</v>
      </c>
      <c r="E1705" s="38" t="s">
        <v>1803</v>
      </c>
      <c r="F1705" s="18" t="s">
        <v>1804</v>
      </c>
      <c r="G1705" s="39" t="s">
        <v>25</v>
      </c>
      <c r="H1705" s="18" t="s">
        <v>31</v>
      </c>
      <c r="I1705" s="31">
        <v>829616</v>
      </c>
      <c r="J1705" s="43">
        <v>915517.76</v>
      </c>
      <c r="K1705" s="44">
        <v>915517.76</v>
      </c>
      <c r="L1705" s="32">
        <f t="shared" si="211"/>
        <v>829616</v>
      </c>
      <c r="M1705" s="43"/>
      <c r="N1705" s="43"/>
      <c r="O1705" s="32"/>
      <c r="P1705" s="42">
        <f t="shared" si="208"/>
        <v>331846.40000000002</v>
      </c>
      <c r="Q1705" s="34"/>
      <c r="R1705" s="34"/>
      <c r="S1705" s="35">
        <v>46021</v>
      </c>
      <c r="T1705" s="42"/>
      <c r="U1705" s="36"/>
      <c r="V1705" s="34"/>
      <c r="W1705" s="37"/>
    </row>
    <row r="1706" spans="1:23" s="29" customFormat="1" ht="30" customHeight="1" x14ac:dyDescent="0.2">
      <c r="A1706" s="24">
        <f t="shared" si="212"/>
        <v>1702</v>
      </c>
      <c r="B1706" s="24">
        <v>2025</v>
      </c>
      <c r="C1706" s="30" t="s">
        <v>1346</v>
      </c>
      <c r="D1706" s="30" t="s">
        <v>1347</v>
      </c>
      <c r="E1706" s="38" t="s">
        <v>1805</v>
      </c>
      <c r="F1706" s="18" t="s">
        <v>1806</v>
      </c>
      <c r="G1706" s="39" t="s">
        <v>25</v>
      </c>
      <c r="H1706" s="18" t="s">
        <v>34</v>
      </c>
      <c r="I1706" s="31">
        <v>441728</v>
      </c>
      <c r="J1706" s="43">
        <v>487466.28</v>
      </c>
      <c r="K1706" s="44">
        <v>487466.28</v>
      </c>
      <c r="L1706" s="32">
        <f t="shared" si="211"/>
        <v>441728</v>
      </c>
      <c r="M1706" s="43"/>
      <c r="N1706" s="43"/>
      <c r="O1706" s="32"/>
      <c r="P1706" s="42">
        <f t="shared" si="208"/>
        <v>176691.20000000001</v>
      </c>
      <c r="Q1706" s="34"/>
      <c r="R1706" s="34"/>
      <c r="S1706" s="35">
        <v>46021</v>
      </c>
      <c r="T1706" s="42"/>
      <c r="U1706" s="36"/>
      <c r="V1706" s="34"/>
      <c r="W1706" s="37"/>
    </row>
    <row r="1707" spans="1:23" s="29" customFormat="1" ht="30" customHeight="1" x14ac:dyDescent="0.2">
      <c r="A1707" s="24">
        <f t="shared" si="212"/>
        <v>1703</v>
      </c>
      <c r="B1707" s="24">
        <v>2025</v>
      </c>
      <c r="C1707" s="30" t="s">
        <v>1807</v>
      </c>
      <c r="D1707" s="30" t="s">
        <v>1808</v>
      </c>
      <c r="E1707" s="30" t="s">
        <v>1809</v>
      </c>
      <c r="F1707" s="18" t="s">
        <v>1810</v>
      </c>
      <c r="G1707" s="24" t="s">
        <v>25</v>
      </c>
      <c r="H1707" s="25" t="s">
        <v>96</v>
      </c>
      <c r="I1707" s="31">
        <v>9364500</v>
      </c>
      <c r="J1707" s="43">
        <v>10334137.789999999</v>
      </c>
      <c r="K1707" s="44">
        <v>10334137.789999999</v>
      </c>
      <c r="L1707" s="32">
        <f t="shared" si="211"/>
        <v>9364500</v>
      </c>
      <c r="M1707" s="43"/>
      <c r="N1707" s="43">
        <f t="shared" si="207"/>
        <v>221150.54870599997</v>
      </c>
      <c r="O1707" s="32"/>
      <c r="P1707" s="42">
        <f t="shared" si="208"/>
        <v>3745800</v>
      </c>
      <c r="Q1707" s="34"/>
      <c r="R1707" s="34"/>
      <c r="S1707" s="35">
        <v>46021</v>
      </c>
      <c r="T1707" s="42"/>
      <c r="U1707" s="36"/>
      <c r="V1707" s="34"/>
      <c r="W1707" s="37"/>
    </row>
    <row r="1708" spans="1:23" s="29" customFormat="1" ht="30" customHeight="1" x14ac:dyDescent="0.2">
      <c r="A1708" s="24">
        <f t="shared" si="212"/>
        <v>1704</v>
      </c>
      <c r="B1708" s="24">
        <v>2025</v>
      </c>
      <c r="C1708" s="30" t="s">
        <v>1807</v>
      </c>
      <c r="D1708" s="30" t="s">
        <v>1808</v>
      </c>
      <c r="E1708" s="30" t="s">
        <v>1811</v>
      </c>
      <c r="F1708" s="18" t="s">
        <v>1812</v>
      </c>
      <c r="G1708" s="24" t="s">
        <v>25</v>
      </c>
      <c r="H1708" s="25" t="s">
        <v>319</v>
      </c>
      <c r="I1708" s="31">
        <v>474459</v>
      </c>
      <c r="J1708" s="43">
        <v>523586.38</v>
      </c>
      <c r="K1708" s="44">
        <v>523586.38</v>
      </c>
      <c r="L1708" s="32">
        <f t="shared" si="211"/>
        <v>474459</v>
      </c>
      <c r="M1708" s="43"/>
      <c r="N1708" s="43"/>
      <c r="O1708" s="32"/>
      <c r="P1708" s="42">
        <f t="shared" si="208"/>
        <v>189783.6</v>
      </c>
      <c r="Q1708" s="34"/>
      <c r="R1708" s="34"/>
      <c r="S1708" s="35">
        <v>46021</v>
      </c>
      <c r="T1708" s="42"/>
      <c r="U1708" s="36"/>
      <c r="V1708" s="34"/>
      <c r="W1708" s="37"/>
    </row>
    <row r="1709" spans="1:23" s="29" customFormat="1" ht="30" customHeight="1" x14ac:dyDescent="0.2">
      <c r="A1709" s="24">
        <f t="shared" si="212"/>
        <v>1705</v>
      </c>
      <c r="B1709" s="24">
        <v>2025</v>
      </c>
      <c r="C1709" s="30" t="s">
        <v>1807</v>
      </c>
      <c r="D1709" s="30" t="s">
        <v>1808</v>
      </c>
      <c r="E1709" s="30" t="s">
        <v>1811</v>
      </c>
      <c r="F1709" s="18" t="s">
        <v>1812</v>
      </c>
      <c r="G1709" s="24" t="s">
        <v>25</v>
      </c>
      <c r="H1709" s="25" t="s">
        <v>34</v>
      </c>
      <c r="I1709" s="31">
        <v>607734</v>
      </c>
      <c r="J1709" s="43">
        <v>670661.21</v>
      </c>
      <c r="K1709" s="44">
        <v>670661.21</v>
      </c>
      <c r="L1709" s="32">
        <f t="shared" si="211"/>
        <v>607734</v>
      </c>
      <c r="M1709" s="43"/>
      <c r="N1709" s="43"/>
      <c r="O1709" s="32"/>
      <c r="P1709" s="42">
        <f t="shared" si="208"/>
        <v>243093.6</v>
      </c>
      <c r="Q1709" s="34"/>
      <c r="R1709" s="34"/>
      <c r="S1709" s="35">
        <v>46021</v>
      </c>
      <c r="T1709" s="42"/>
      <c r="U1709" s="36"/>
      <c r="V1709" s="34"/>
      <c r="W1709" s="37"/>
    </row>
    <row r="1710" spans="1:23" s="29" customFormat="1" ht="30" customHeight="1" x14ac:dyDescent="0.2">
      <c r="A1710" s="24">
        <f t="shared" si="212"/>
        <v>1706</v>
      </c>
      <c r="B1710" s="24">
        <v>2025</v>
      </c>
      <c r="C1710" s="30" t="s">
        <v>1807</v>
      </c>
      <c r="D1710" s="30" t="s">
        <v>1808</v>
      </c>
      <c r="E1710" s="30" t="s">
        <v>1813</v>
      </c>
      <c r="F1710" s="18" t="s">
        <v>1814</v>
      </c>
      <c r="G1710" s="24" t="s">
        <v>25</v>
      </c>
      <c r="H1710" s="25" t="s">
        <v>319</v>
      </c>
      <c r="I1710" s="31">
        <v>1132525</v>
      </c>
      <c r="J1710" s="43">
        <v>1249791.17</v>
      </c>
      <c r="K1710" s="44">
        <v>1249791.17</v>
      </c>
      <c r="L1710" s="32">
        <f t="shared" si="211"/>
        <v>1132525</v>
      </c>
      <c r="M1710" s="43"/>
      <c r="N1710" s="43"/>
      <c r="O1710" s="32"/>
      <c r="P1710" s="42">
        <f t="shared" si="208"/>
        <v>453010</v>
      </c>
      <c r="Q1710" s="34"/>
      <c r="R1710" s="34"/>
      <c r="S1710" s="35">
        <v>46021</v>
      </c>
      <c r="T1710" s="42"/>
      <c r="U1710" s="36"/>
      <c r="V1710" s="34"/>
      <c r="W1710" s="37"/>
    </row>
    <row r="1711" spans="1:23" s="29" customFormat="1" ht="30" customHeight="1" x14ac:dyDescent="0.2">
      <c r="A1711" s="24">
        <f t="shared" si="212"/>
        <v>1707</v>
      </c>
      <c r="B1711" s="24">
        <v>2025</v>
      </c>
      <c r="C1711" s="30" t="s">
        <v>1807</v>
      </c>
      <c r="D1711" s="30" t="s">
        <v>1808</v>
      </c>
      <c r="E1711" s="30" t="s">
        <v>1813</v>
      </c>
      <c r="F1711" s="18" t="s">
        <v>1814</v>
      </c>
      <c r="G1711" s="24" t="s">
        <v>25</v>
      </c>
      <c r="H1711" s="25" t="s">
        <v>34</v>
      </c>
      <c r="I1711" s="31">
        <v>1450650</v>
      </c>
      <c r="J1711" s="43">
        <v>1600856.1</v>
      </c>
      <c r="K1711" s="44">
        <v>1600856.1</v>
      </c>
      <c r="L1711" s="32">
        <f t="shared" si="211"/>
        <v>1450650</v>
      </c>
      <c r="M1711" s="43"/>
      <c r="N1711" s="43"/>
      <c r="O1711" s="32"/>
      <c r="P1711" s="42">
        <f t="shared" si="208"/>
        <v>580260</v>
      </c>
      <c r="Q1711" s="34"/>
      <c r="R1711" s="34"/>
      <c r="S1711" s="35">
        <v>46021</v>
      </c>
      <c r="T1711" s="42"/>
      <c r="U1711" s="36"/>
      <c r="V1711" s="34"/>
      <c r="W1711" s="37"/>
    </row>
    <row r="1712" spans="1:23" s="29" customFormat="1" ht="30" customHeight="1" x14ac:dyDescent="0.2">
      <c r="A1712" s="24">
        <f t="shared" si="212"/>
        <v>1708</v>
      </c>
      <c r="B1712" s="24">
        <v>2025</v>
      </c>
      <c r="C1712" s="30" t="s">
        <v>1807</v>
      </c>
      <c r="D1712" s="30" t="s">
        <v>1808</v>
      </c>
      <c r="E1712" s="30" t="s">
        <v>1815</v>
      </c>
      <c r="F1712" s="18" t="s">
        <v>1816</v>
      </c>
      <c r="G1712" s="24" t="s">
        <v>25</v>
      </c>
      <c r="H1712" s="25" t="s">
        <v>96</v>
      </c>
      <c r="I1712" s="31">
        <v>1180698</v>
      </c>
      <c r="J1712" s="45">
        <v>14369907.109999999</v>
      </c>
      <c r="K1712" s="77">
        <v>14369907.109999999</v>
      </c>
      <c r="L1712" s="32"/>
      <c r="M1712" s="43"/>
      <c r="N1712" s="43">
        <f t="shared" si="207"/>
        <v>307516.012154</v>
      </c>
      <c r="O1712" s="32"/>
      <c r="P1712" s="42"/>
      <c r="Q1712" s="34"/>
      <c r="R1712" s="34"/>
      <c r="S1712" s="35"/>
      <c r="T1712" s="42"/>
      <c r="U1712" s="36"/>
      <c r="V1712" s="34"/>
      <c r="W1712" s="37"/>
    </row>
    <row r="1713" spans="1:23" s="29" customFormat="1" ht="30" customHeight="1" x14ac:dyDescent="0.2">
      <c r="A1713" s="24">
        <f t="shared" si="212"/>
        <v>1709</v>
      </c>
      <c r="B1713" s="24">
        <v>2025</v>
      </c>
      <c r="C1713" s="30" t="s">
        <v>1807</v>
      </c>
      <c r="D1713" s="30" t="s">
        <v>1808</v>
      </c>
      <c r="E1713" s="30" t="s">
        <v>1815</v>
      </c>
      <c r="F1713" s="18" t="s">
        <v>1816</v>
      </c>
      <c r="G1713" s="24" t="s">
        <v>25</v>
      </c>
      <c r="H1713" s="25" t="s">
        <v>34</v>
      </c>
      <c r="I1713" s="31">
        <v>1180698</v>
      </c>
      <c r="J1713" s="43">
        <v>1302952.19</v>
      </c>
      <c r="K1713" s="44">
        <v>1302952.19</v>
      </c>
      <c r="L1713" s="32">
        <f t="shared" si="211"/>
        <v>1180698</v>
      </c>
      <c r="M1713" s="43"/>
      <c r="N1713" s="43"/>
      <c r="O1713" s="32"/>
      <c r="P1713" s="42">
        <f t="shared" si="208"/>
        <v>472279.2</v>
      </c>
      <c r="Q1713" s="34"/>
      <c r="R1713" s="34"/>
      <c r="S1713" s="35">
        <v>46021</v>
      </c>
      <c r="T1713" s="42"/>
      <c r="U1713" s="36"/>
      <c r="V1713" s="34"/>
      <c r="W1713" s="37"/>
    </row>
    <row r="1714" spans="1:23" s="29" customFormat="1" ht="30" customHeight="1" x14ac:dyDescent="0.2">
      <c r="A1714" s="24">
        <f t="shared" si="212"/>
        <v>1710</v>
      </c>
      <c r="B1714" s="24">
        <v>2025</v>
      </c>
      <c r="C1714" s="30" t="s">
        <v>1807</v>
      </c>
      <c r="D1714" s="30" t="s">
        <v>1808</v>
      </c>
      <c r="E1714" s="30" t="s">
        <v>1817</v>
      </c>
      <c r="F1714" s="18" t="s">
        <v>1818</v>
      </c>
      <c r="G1714" s="24" t="s">
        <v>25</v>
      </c>
      <c r="H1714" s="25" t="s">
        <v>96</v>
      </c>
      <c r="I1714" s="31">
        <v>1399131</v>
      </c>
      <c r="J1714" s="43">
        <v>1544002.62</v>
      </c>
      <c r="K1714" s="44">
        <v>1544002.62</v>
      </c>
      <c r="L1714" s="32">
        <f t="shared" si="211"/>
        <v>1399131</v>
      </c>
      <c r="M1714" s="43"/>
      <c r="N1714" s="43">
        <f t="shared" si="207"/>
        <v>33041.656068000004</v>
      </c>
      <c r="O1714" s="32"/>
      <c r="P1714" s="42">
        <f t="shared" si="208"/>
        <v>559652.4</v>
      </c>
      <c r="Q1714" s="34"/>
      <c r="R1714" s="34"/>
      <c r="S1714" s="35">
        <v>46021</v>
      </c>
      <c r="T1714" s="42"/>
      <c r="U1714" s="36"/>
      <c r="V1714" s="34"/>
      <c r="W1714" s="37"/>
    </row>
    <row r="1715" spans="1:23" s="29" customFormat="1" ht="30" customHeight="1" x14ac:dyDescent="0.2">
      <c r="A1715" s="24">
        <f t="shared" si="212"/>
        <v>1711</v>
      </c>
      <c r="B1715" s="24">
        <v>2024</v>
      </c>
      <c r="C1715" s="30" t="s">
        <v>1807</v>
      </c>
      <c r="D1715" s="30" t="s">
        <v>1808</v>
      </c>
      <c r="E1715" s="30" t="s">
        <v>1819</v>
      </c>
      <c r="F1715" s="18" t="s">
        <v>1820</v>
      </c>
      <c r="G1715" s="24" t="s">
        <v>173</v>
      </c>
      <c r="H1715" s="25" t="s">
        <v>34</v>
      </c>
      <c r="I1715" s="31">
        <v>1610478</v>
      </c>
      <c r="J1715" s="32">
        <f t="shared" si="209"/>
        <v>1610478</v>
      </c>
      <c r="K1715" s="27">
        <f t="shared" si="210"/>
        <v>1610478</v>
      </c>
      <c r="L1715" s="32">
        <f t="shared" si="211"/>
        <v>1610478</v>
      </c>
      <c r="M1715" s="32"/>
      <c r="N1715" s="32"/>
      <c r="O1715" s="32"/>
      <c r="P1715" s="34"/>
      <c r="Q1715" s="34"/>
      <c r="R1715" s="34"/>
      <c r="S1715" s="35">
        <v>45656</v>
      </c>
      <c r="T1715" s="34"/>
      <c r="U1715" s="36"/>
      <c r="V1715" s="34"/>
      <c r="W1715" s="37"/>
    </row>
    <row r="1716" spans="1:23" s="29" customFormat="1" ht="30" customHeight="1" x14ac:dyDescent="0.2">
      <c r="A1716" s="24">
        <f t="shared" si="212"/>
        <v>1712</v>
      </c>
      <c r="B1716" s="24">
        <v>2024</v>
      </c>
      <c r="C1716" s="30" t="s">
        <v>1807</v>
      </c>
      <c r="D1716" s="30" t="s">
        <v>1808</v>
      </c>
      <c r="E1716" s="30" t="s">
        <v>1819</v>
      </c>
      <c r="F1716" s="18" t="s">
        <v>1820</v>
      </c>
      <c r="G1716" s="24" t="s">
        <v>173</v>
      </c>
      <c r="H1716" s="25" t="s">
        <v>319</v>
      </c>
      <c r="I1716" s="31">
        <v>1257303</v>
      </c>
      <c r="J1716" s="32">
        <f t="shared" si="209"/>
        <v>1257303</v>
      </c>
      <c r="K1716" s="27">
        <f t="shared" si="210"/>
        <v>1257303</v>
      </c>
      <c r="L1716" s="32">
        <f t="shared" si="211"/>
        <v>1257303</v>
      </c>
      <c r="M1716" s="32"/>
      <c r="N1716" s="32"/>
      <c r="O1716" s="32"/>
      <c r="P1716" s="34"/>
      <c r="Q1716" s="34"/>
      <c r="R1716" s="34"/>
      <c r="S1716" s="35">
        <v>45656</v>
      </c>
      <c r="T1716" s="34"/>
      <c r="U1716" s="36"/>
      <c r="V1716" s="34"/>
      <c r="W1716" s="37"/>
    </row>
    <row r="1717" spans="1:23" ht="30" customHeight="1" x14ac:dyDescent="0.2">
      <c r="A1717" s="24">
        <f t="shared" si="212"/>
        <v>1713</v>
      </c>
      <c r="B1717" s="39" t="s">
        <v>397</v>
      </c>
      <c r="C1717" s="38" t="s">
        <v>1807</v>
      </c>
      <c r="D1717" s="38" t="s">
        <v>1808</v>
      </c>
      <c r="E1717" s="38" t="s">
        <v>1821</v>
      </c>
      <c r="F1717" s="18" t="s">
        <v>1822</v>
      </c>
      <c r="G1717" s="39" t="s">
        <v>25</v>
      </c>
      <c r="H1717" s="18" t="s">
        <v>26</v>
      </c>
      <c r="I1717" s="31">
        <v>3921543</v>
      </c>
      <c r="J1717" s="32">
        <v>4817926</v>
      </c>
      <c r="K1717" s="32">
        <v>4817926</v>
      </c>
      <c r="L1717" s="32">
        <f t="shared" si="211"/>
        <v>3921543</v>
      </c>
      <c r="M1717" s="32"/>
      <c r="N1717" s="32">
        <f t="shared" si="207"/>
        <v>103103.6164</v>
      </c>
      <c r="O1717" s="32"/>
      <c r="P1717" s="34"/>
      <c r="Q1717" s="34"/>
      <c r="R1717" s="34"/>
      <c r="S1717" s="35">
        <v>46021</v>
      </c>
      <c r="T1717" s="46"/>
      <c r="U1717" s="36"/>
      <c r="V1717" s="46"/>
      <c r="W1717" s="37"/>
    </row>
    <row r="1718" spans="1:23" ht="30" customHeight="1" x14ac:dyDescent="0.2">
      <c r="A1718" s="24">
        <f t="shared" si="212"/>
        <v>1714</v>
      </c>
      <c r="B1718" s="39" t="s">
        <v>397</v>
      </c>
      <c r="C1718" s="38" t="s">
        <v>1807</v>
      </c>
      <c r="D1718" s="38" t="s">
        <v>1808</v>
      </c>
      <c r="E1718" s="38" t="s">
        <v>1821</v>
      </c>
      <c r="F1718" s="18" t="s">
        <v>1822</v>
      </c>
      <c r="G1718" s="39" t="s">
        <v>25</v>
      </c>
      <c r="H1718" s="18" t="s">
        <v>58</v>
      </c>
      <c r="I1718" s="31">
        <v>8446158</v>
      </c>
      <c r="J1718" s="47">
        <v>9527766.1300000008</v>
      </c>
      <c r="K1718" s="47">
        <v>9527766.1300000008</v>
      </c>
      <c r="L1718" s="33"/>
      <c r="M1718" s="33"/>
      <c r="N1718" s="32">
        <f t="shared" ref="N1718:N1781" si="213">J1718*0.0214</f>
        <v>203894.195182</v>
      </c>
      <c r="O1718" s="32"/>
      <c r="P1718" s="34"/>
      <c r="Q1718" s="34"/>
      <c r="R1718" s="34"/>
      <c r="S1718" s="35">
        <v>46021</v>
      </c>
      <c r="T1718" s="46"/>
      <c r="U1718" s="36"/>
      <c r="V1718" s="46"/>
      <c r="W1718" s="37"/>
    </row>
    <row r="1719" spans="1:23" ht="30" customHeight="1" x14ac:dyDescent="0.2">
      <c r="A1719" s="24">
        <f t="shared" si="212"/>
        <v>1715</v>
      </c>
      <c r="B1719" s="39" t="s">
        <v>397</v>
      </c>
      <c r="C1719" s="38" t="s">
        <v>1807</v>
      </c>
      <c r="D1719" s="38" t="s">
        <v>1808</v>
      </c>
      <c r="E1719" s="38" t="s">
        <v>1821</v>
      </c>
      <c r="F1719" s="18" t="s">
        <v>1822</v>
      </c>
      <c r="G1719" s="39" t="s">
        <v>25</v>
      </c>
      <c r="H1719" s="18" t="s">
        <v>45</v>
      </c>
      <c r="I1719" s="31">
        <v>1796550</v>
      </c>
      <c r="J1719" s="47">
        <v>1329399.05</v>
      </c>
      <c r="K1719" s="47">
        <v>1329399.05</v>
      </c>
      <c r="L1719" s="33"/>
      <c r="M1719" s="33"/>
      <c r="N1719" s="32">
        <f t="shared" si="213"/>
        <v>28449.13967</v>
      </c>
      <c r="O1719" s="32"/>
      <c r="P1719" s="34"/>
      <c r="Q1719" s="34"/>
      <c r="R1719" s="34"/>
      <c r="S1719" s="35">
        <v>46021</v>
      </c>
      <c r="T1719" s="46"/>
      <c r="U1719" s="36"/>
      <c r="V1719" s="46"/>
      <c r="W1719" s="37"/>
    </row>
    <row r="1720" spans="1:23" ht="30" customHeight="1" x14ac:dyDescent="0.2">
      <c r="A1720" s="24">
        <f t="shared" si="212"/>
        <v>1716</v>
      </c>
      <c r="B1720" s="39" t="s">
        <v>397</v>
      </c>
      <c r="C1720" s="38" t="s">
        <v>1807</v>
      </c>
      <c r="D1720" s="38" t="s">
        <v>1808</v>
      </c>
      <c r="E1720" s="38" t="s">
        <v>1821</v>
      </c>
      <c r="F1720" s="18" t="s">
        <v>1822</v>
      </c>
      <c r="G1720" s="39" t="s">
        <v>25</v>
      </c>
      <c r="H1720" s="18" t="s">
        <v>46</v>
      </c>
      <c r="I1720" s="31">
        <v>2309850</v>
      </c>
      <c r="J1720" s="47">
        <v>1353371.64</v>
      </c>
      <c r="K1720" s="47">
        <v>1353371.64</v>
      </c>
      <c r="L1720" s="33"/>
      <c r="M1720" s="33"/>
      <c r="N1720" s="32">
        <f t="shared" si="213"/>
        <v>28962.153095999995</v>
      </c>
      <c r="O1720" s="32"/>
      <c r="P1720" s="34"/>
      <c r="Q1720" s="34"/>
      <c r="R1720" s="34"/>
      <c r="S1720" s="35">
        <v>46021</v>
      </c>
      <c r="T1720" s="46"/>
      <c r="U1720" s="36"/>
      <c r="V1720" s="46"/>
      <c r="W1720" s="37"/>
    </row>
    <row r="1721" spans="1:23" ht="30" customHeight="1" x14ac:dyDescent="0.2">
      <c r="A1721" s="24">
        <f t="shared" si="212"/>
        <v>1717</v>
      </c>
      <c r="B1721" s="39" t="s">
        <v>397</v>
      </c>
      <c r="C1721" s="38" t="s">
        <v>1807</v>
      </c>
      <c r="D1721" s="38" t="s">
        <v>1808</v>
      </c>
      <c r="E1721" s="38" t="s">
        <v>1821</v>
      </c>
      <c r="F1721" s="18" t="s">
        <v>1822</v>
      </c>
      <c r="G1721" s="39" t="s">
        <v>25</v>
      </c>
      <c r="H1721" s="18" t="s">
        <v>47</v>
      </c>
      <c r="I1721" s="31">
        <v>1439000</v>
      </c>
      <c r="J1721" s="47">
        <v>1824849.65</v>
      </c>
      <c r="K1721" s="47">
        <v>1824849.65</v>
      </c>
      <c r="L1721" s="33"/>
      <c r="M1721" s="33"/>
      <c r="N1721" s="32">
        <f t="shared" si="213"/>
        <v>39051.782509999997</v>
      </c>
      <c r="O1721" s="32"/>
      <c r="P1721" s="34"/>
      <c r="Q1721" s="34"/>
      <c r="R1721" s="34"/>
      <c r="S1721" s="35">
        <v>46021</v>
      </c>
      <c r="T1721" s="46"/>
      <c r="U1721" s="36"/>
      <c r="V1721" s="46"/>
      <c r="W1721" s="37"/>
    </row>
    <row r="1722" spans="1:23" ht="30" customHeight="1" x14ac:dyDescent="0.2">
      <c r="A1722" s="24">
        <f t="shared" si="212"/>
        <v>1718</v>
      </c>
      <c r="B1722" s="39" t="s">
        <v>397</v>
      </c>
      <c r="C1722" s="38" t="s">
        <v>1807</v>
      </c>
      <c r="D1722" s="38" t="s">
        <v>1808</v>
      </c>
      <c r="E1722" s="38" t="s">
        <v>1821</v>
      </c>
      <c r="F1722" s="18" t="s">
        <v>1822</v>
      </c>
      <c r="G1722" s="39" t="s">
        <v>25</v>
      </c>
      <c r="H1722" s="18" t="s">
        <v>96</v>
      </c>
      <c r="I1722" s="31">
        <v>16985327.017200001</v>
      </c>
      <c r="J1722" s="32">
        <v>14615362.439999999</v>
      </c>
      <c r="K1722" s="32">
        <v>14615362.439999999</v>
      </c>
      <c r="L1722" s="32">
        <f t="shared" si="211"/>
        <v>16985327.017200001</v>
      </c>
      <c r="M1722" s="32"/>
      <c r="N1722" s="32">
        <f t="shared" si="213"/>
        <v>312768.75621599995</v>
      </c>
      <c r="O1722" s="32"/>
      <c r="P1722" s="34"/>
      <c r="Q1722" s="34"/>
      <c r="R1722" s="34"/>
      <c r="S1722" s="35">
        <v>46021</v>
      </c>
      <c r="T1722" s="46"/>
      <c r="U1722" s="36"/>
      <c r="V1722" s="46"/>
      <c r="W1722" s="37"/>
    </row>
    <row r="1723" spans="1:23" ht="30" customHeight="1" x14ac:dyDescent="0.2">
      <c r="A1723" s="24">
        <f t="shared" si="212"/>
        <v>1719</v>
      </c>
      <c r="B1723" s="39" t="s">
        <v>397</v>
      </c>
      <c r="C1723" s="38" t="s">
        <v>1807</v>
      </c>
      <c r="D1723" s="38" t="s">
        <v>1808</v>
      </c>
      <c r="E1723" s="38" t="s">
        <v>1821</v>
      </c>
      <c r="F1723" s="18" t="s">
        <v>1822</v>
      </c>
      <c r="G1723" s="39" t="s">
        <v>25</v>
      </c>
      <c r="H1723" s="18" t="s">
        <v>37</v>
      </c>
      <c r="I1723" s="31">
        <v>34539890</v>
      </c>
      <c r="J1723" s="47">
        <v>37658651.420000002</v>
      </c>
      <c r="K1723" s="47">
        <v>37658651.420000002</v>
      </c>
      <c r="L1723" s="33"/>
      <c r="M1723" s="33"/>
      <c r="N1723" s="32">
        <f t="shared" si="213"/>
        <v>805895.14038799994</v>
      </c>
      <c r="O1723" s="32"/>
      <c r="P1723" s="34"/>
      <c r="Q1723" s="34"/>
      <c r="R1723" s="34"/>
      <c r="S1723" s="35">
        <v>46021</v>
      </c>
      <c r="T1723" s="46"/>
      <c r="U1723" s="36"/>
      <c r="V1723" s="46"/>
      <c r="W1723" s="37"/>
    </row>
    <row r="1724" spans="1:23" ht="30" customHeight="1" x14ac:dyDescent="0.2">
      <c r="A1724" s="24">
        <f t="shared" si="212"/>
        <v>1720</v>
      </c>
      <c r="B1724" s="39" t="s">
        <v>397</v>
      </c>
      <c r="C1724" s="38" t="s">
        <v>1807</v>
      </c>
      <c r="D1724" s="38" t="s">
        <v>1808</v>
      </c>
      <c r="E1724" s="38" t="s">
        <v>1821</v>
      </c>
      <c r="F1724" s="18" t="s">
        <v>1822</v>
      </c>
      <c r="G1724" s="39" t="s">
        <v>25</v>
      </c>
      <c r="H1724" s="18" t="s">
        <v>79</v>
      </c>
      <c r="I1724" s="31">
        <v>7062680.5</v>
      </c>
      <c r="J1724" s="47">
        <v>4016229.44</v>
      </c>
      <c r="K1724" s="47">
        <v>4016229.44</v>
      </c>
      <c r="L1724" s="33"/>
      <c r="M1724" s="33"/>
      <c r="N1724" s="32">
        <f t="shared" si="213"/>
        <v>85947.310015999989</v>
      </c>
      <c r="O1724" s="32"/>
      <c r="P1724" s="34"/>
      <c r="Q1724" s="34"/>
      <c r="R1724" s="34"/>
      <c r="S1724" s="35">
        <v>46021</v>
      </c>
      <c r="T1724" s="46"/>
      <c r="U1724" s="36"/>
      <c r="V1724" s="46"/>
      <c r="W1724" s="37"/>
    </row>
    <row r="1725" spans="1:23" ht="30" customHeight="1" x14ac:dyDescent="0.2">
      <c r="A1725" s="24">
        <f t="shared" si="212"/>
        <v>1721</v>
      </c>
      <c r="B1725" s="39" t="s">
        <v>397</v>
      </c>
      <c r="C1725" s="38" t="s">
        <v>1807</v>
      </c>
      <c r="D1725" s="38" t="s">
        <v>1808</v>
      </c>
      <c r="E1725" s="38" t="s">
        <v>1821</v>
      </c>
      <c r="F1725" s="18" t="s">
        <v>1822</v>
      </c>
      <c r="G1725" s="39" t="s">
        <v>25</v>
      </c>
      <c r="H1725" s="18" t="s">
        <v>319</v>
      </c>
      <c r="I1725" s="31">
        <v>1618109</v>
      </c>
      <c r="J1725" s="32">
        <v>1945367</v>
      </c>
      <c r="K1725" s="32">
        <v>1945367</v>
      </c>
      <c r="L1725" s="32">
        <f t="shared" si="211"/>
        <v>1618109</v>
      </c>
      <c r="M1725" s="32"/>
      <c r="N1725" s="32"/>
      <c r="O1725" s="32"/>
      <c r="P1725" s="34"/>
      <c r="Q1725" s="34"/>
      <c r="R1725" s="34"/>
      <c r="S1725" s="35">
        <v>46021</v>
      </c>
      <c r="T1725" s="46"/>
      <c r="U1725" s="36"/>
      <c r="V1725" s="46"/>
      <c r="W1725" s="37"/>
    </row>
    <row r="1726" spans="1:23" ht="30" customHeight="1" x14ac:dyDescent="0.2">
      <c r="A1726" s="24">
        <f t="shared" si="212"/>
        <v>1722</v>
      </c>
      <c r="B1726" s="39" t="s">
        <v>397</v>
      </c>
      <c r="C1726" s="38" t="s">
        <v>1807</v>
      </c>
      <c r="D1726" s="38" t="s">
        <v>1808</v>
      </c>
      <c r="E1726" s="38" t="s">
        <v>1821</v>
      </c>
      <c r="F1726" s="18" t="s">
        <v>1822</v>
      </c>
      <c r="G1726" s="39" t="s">
        <v>25</v>
      </c>
      <c r="H1726" s="18" t="s">
        <v>50</v>
      </c>
      <c r="I1726" s="31">
        <v>1581747</v>
      </c>
      <c r="J1726" s="32">
        <f t="shared" si="209"/>
        <v>1581747</v>
      </c>
      <c r="K1726" s="32">
        <f t="shared" si="210"/>
        <v>1581747</v>
      </c>
      <c r="L1726" s="32">
        <f t="shared" si="211"/>
        <v>1581747</v>
      </c>
      <c r="M1726" s="32"/>
      <c r="N1726" s="32"/>
      <c r="O1726" s="32"/>
      <c r="P1726" s="34"/>
      <c r="Q1726" s="34"/>
      <c r="R1726" s="34"/>
      <c r="S1726" s="35">
        <v>46021</v>
      </c>
      <c r="T1726" s="46"/>
      <c r="U1726" s="36"/>
      <c r="V1726" s="46"/>
      <c r="W1726" s="37"/>
    </row>
    <row r="1727" spans="1:23" ht="30" customHeight="1" x14ac:dyDescent="0.2">
      <c r="A1727" s="24">
        <f t="shared" si="212"/>
        <v>1723</v>
      </c>
      <c r="B1727" s="39" t="s">
        <v>397</v>
      </c>
      <c r="C1727" s="38" t="s">
        <v>1807</v>
      </c>
      <c r="D1727" s="38" t="s">
        <v>1808</v>
      </c>
      <c r="E1727" s="38" t="s">
        <v>1821</v>
      </c>
      <c r="F1727" s="18" t="s">
        <v>1822</v>
      </c>
      <c r="G1727" s="39" t="s">
        <v>25</v>
      </c>
      <c r="H1727" s="18" t="s">
        <v>70</v>
      </c>
      <c r="I1727" s="31">
        <v>1509023</v>
      </c>
      <c r="J1727" s="32">
        <f t="shared" si="209"/>
        <v>1509023</v>
      </c>
      <c r="K1727" s="32">
        <f t="shared" si="210"/>
        <v>1509023</v>
      </c>
      <c r="L1727" s="32">
        <f t="shared" si="211"/>
        <v>1509023</v>
      </c>
      <c r="M1727" s="32"/>
      <c r="N1727" s="32"/>
      <c r="O1727" s="32"/>
      <c r="P1727" s="34"/>
      <c r="Q1727" s="34"/>
      <c r="R1727" s="34"/>
      <c r="S1727" s="35">
        <v>46021</v>
      </c>
      <c r="T1727" s="46"/>
      <c r="U1727" s="36"/>
      <c r="V1727" s="46"/>
      <c r="W1727" s="37"/>
    </row>
    <row r="1728" spans="1:23" ht="30" customHeight="1" x14ac:dyDescent="0.2">
      <c r="A1728" s="24">
        <f t="shared" si="212"/>
        <v>1724</v>
      </c>
      <c r="B1728" s="39" t="s">
        <v>397</v>
      </c>
      <c r="C1728" s="38" t="s">
        <v>1807</v>
      </c>
      <c r="D1728" s="38" t="s">
        <v>1808</v>
      </c>
      <c r="E1728" s="38" t="s">
        <v>1821</v>
      </c>
      <c r="F1728" s="18" t="s">
        <v>1822</v>
      </c>
      <c r="G1728" s="39" t="s">
        <v>25</v>
      </c>
      <c r="H1728" s="18" t="s">
        <v>71</v>
      </c>
      <c r="I1728" s="31">
        <v>1490842</v>
      </c>
      <c r="J1728" s="32">
        <f t="shared" si="209"/>
        <v>1490842</v>
      </c>
      <c r="K1728" s="32">
        <f t="shared" si="210"/>
        <v>1490842</v>
      </c>
      <c r="L1728" s="32">
        <f t="shared" si="211"/>
        <v>1490842</v>
      </c>
      <c r="M1728" s="32"/>
      <c r="N1728" s="32"/>
      <c r="O1728" s="32"/>
      <c r="P1728" s="34"/>
      <c r="Q1728" s="34"/>
      <c r="R1728" s="34"/>
      <c r="S1728" s="35">
        <v>46021</v>
      </c>
      <c r="T1728" s="46"/>
      <c r="U1728" s="36"/>
      <c r="V1728" s="46"/>
      <c r="W1728" s="37"/>
    </row>
    <row r="1729" spans="1:23" ht="30" customHeight="1" x14ac:dyDescent="0.2">
      <c r="A1729" s="24">
        <f t="shared" si="212"/>
        <v>1725</v>
      </c>
      <c r="B1729" s="39" t="s">
        <v>397</v>
      </c>
      <c r="C1729" s="38" t="s">
        <v>1807</v>
      </c>
      <c r="D1729" s="38" t="s">
        <v>1808</v>
      </c>
      <c r="E1729" s="38" t="s">
        <v>1821</v>
      </c>
      <c r="F1729" s="18" t="s">
        <v>1822</v>
      </c>
      <c r="G1729" s="39" t="s">
        <v>25</v>
      </c>
      <c r="H1729" s="18" t="s">
        <v>129</v>
      </c>
      <c r="I1729" s="31">
        <v>1509023</v>
      </c>
      <c r="J1729" s="32">
        <f t="shared" si="209"/>
        <v>1509023</v>
      </c>
      <c r="K1729" s="32">
        <f t="shared" si="210"/>
        <v>1509023</v>
      </c>
      <c r="L1729" s="32">
        <f t="shared" si="211"/>
        <v>1509023</v>
      </c>
      <c r="M1729" s="32"/>
      <c r="N1729" s="32"/>
      <c r="O1729" s="32"/>
      <c r="P1729" s="34"/>
      <c r="Q1729" s="34"/>
      <c r="R1729" s="34"/>
      <c r="S1729" s="35">
        <v>46021</v>
      </c>
      <c r="T1729" s="46"/>
      <c r="U1729" s="36"/>
      <c r="V1729" s="46"/>
      <c r="W1729" s="37"/>
    </row>
    <row r="1730" spans="1:23" ht="30" customHeight="1" x14ac:dyDescent="0.2">
      <c r="A1730" s="24">
        <f t="shared" si="212"/>
        <v>1726</v>
      </c>
      <c r="B1730" s="39" t="s">
        <v>397</v>
      </c>
      <c r="C1730" s="38" t="s">
        <v>1807</v>
      </c>
      <c r="D1730" s="38" t="s">
        <v>1808</v>
      </c>
      <c r="E1730" s="38" t="s">
        <v>1821</v>
      </c>
      <c r="F1730" s="18" t="s">
        <v>1822</v>
      </c>
      <c r="G1730" s="39" t="s">
        <v>25</v>
      </c>
      <c r="H1730" s="18" t="s">
        <v>31</v>
      </c>
      <c r="I1730" s="31">
        <v>5527024</v>
      </c>
      <c r="J1730" s="32">
        <f t="shared" si="209"/>
        <v>5527024</v>
      </c>
      <c r="K1730" s="32">
        <f t="shared" si="210"/>
        <v>5527024</v>
      </c>
      <c r="L1730" s="32">
        <f t="shared" si="211"/>
        <v>5527024</v>
      </c>
      <c r="M1730" s="32"/>
      <c r="N1730" s="32"/>
      <c r="O1730" s="32"/>
      <c r="P1730" s="34"/>
      <c r="Q1730" s="34"/>
      <c r="R1730" s="34"/>
      <c r="S1730" s="35">
        <v>46021</v>
      </c>
      <c r="T1730" s="46"/>
      <c r="U1730" s="36"/>
      <c r="V1730" s="46"/>
      <c r="W1730" s="37"/>
    </row>
    <row r="1731" spans="1:23" ht="30" customHeight="1" x14ac:dyDescent="0.2">
      <c r="A1731" s="24">
        <f t="shared" si="212"/>
        <v>1727</v>
      </c>
      <c r="B1731" s="39" t="s">
        <v>397</v>
      </c>
      <c r="C1731" s="38" t="s">
        <v>1807</v>
      </c>
      <c r="D1731" s="38" t="s">
        <v>1808</v>
      </c>
      <c r="E1731" s="38" t="s">
        <v>1821</v>
      </c>
      <c r="F1731" s="18" t="s">
        <v>1822</v>
      </c>
      <c r="G1731" s="39" t="s">
        <v>25</v>
      </c>
      <c r="H1731" s="18" t="s">
        <v>264</v>
      </c>
      <c r="I1731" s="31">
        <v>2036272</v>
      </c>
      <c r="J1731" s="32">
        <f t="shared" si="209"/>
        <v>2036272</v>
      </c>
      <c r="K1731" s="32">
        <f t="shared" si="210"/>
        <v>2036272</v>
      </c>
      <c r="L1731" s="32">
        <f t="shared" si="211"/>
        <v>2036272</v>
      </c>
      <c r="M1731" s="32"/>
      <c r="N1731" s="32"/>
      <c r="O1731" s="32"/>
      <c r="P1731" s="34"/>
      <c r="Q1731" s="34"/>
      <c r="R1731" s="34"/>
      <c r="S1731" s="35">
        <v>46021</v>
      </c>
      <c r="T1731" s="46"/>
      <c r="U1731" s="36"/>
      <c r="V1731" s="46"/>
      <c r="W1731" s="37"/>
    </row>
    <row r="1732" spans="1:23" s="29" customFormat="1" ht="30" customHeight="1" x14ac:dyDescent="0.2">
      <c r="A1732" s="24">
        <f t="shared" si="212"/>
        <v>1728</v>
      </c>
      <c r="B1732" s="24">
        <v>2024</v>
      </c>
      <c r="C1732" s="30" t="s">
        <v>1807</v>
      </c>
      <c r="D1732" s="30" t="s">
        <v>1823</v>
      </c>
      <c r="E1732" s="30" t="s">
        <v>1824</v>
      </c>
      <c r="F1732" s="18" t="s">
        <v>1825</v>
      </c>
      <c r="G1732" s="24" t="s">
        <v>173</v>
      </c>
      <c r="H1732" s="25" t="s">
        <v>319</v>
      </c>
      <c r="I1732" s="31">
        <v>401123</v>
      </c>
      <c r="J1732" s="32">
        <f t="shared" si="209"/>
        <v>401123</v>
      </c>
      <c r="K1732" s="27">
        <f t="shared" si="210"/>
        <v>401123</v>
      </c>
      <c r="L1732" s="32">
        <f t="shared" si="211"/>
        <v>401123</v>
      </c>
      <c r="M1732" s="32"/>
      <c r="N1732" s="32"/>
      <c r="O1732" s="32"/>
      <c r="P1732" s="34"/>
      <c r="Q1732" s="34"/>
      <c r="R1732" s="34"/>
      <c r="S1732" s="35">
        <v>45656</v>
      </c>
      <c r="T1732" s="34"/>
      <c r="U1732" s="36"/>
      <c r="V1732" s="34"/>
      <c r="W1732" s="37"/>
    </row>
    <row r="1733" spans="1:23" s="29" customFormat="1" ht="30" customHeight="1" x14ac:dyDescent="0.2">
      <c r="A1733" s="24">
        <f t="shared" si="212"/>
        <v>1729</v>
      </c>
      <c r="B1733" s="24">
        <v>2024</v>
      </c>
      <c r="C1733" s="30" t="s">
        <v>1807</v>
      </c>
      <c r="D1733" s="30" t="s">
        <v>1823</v>
      </c>
      <c r="E1733" s="30" t="s">
        <v>1824</v>
      </c>
      <c r="F1733" s="18" t="s">
        <v>1825</v>
      </c>
      <c r="G1733" s="24" t="s">
        <v>173</v>
      </c>
      <c r="H1733" s="25" t="s">
        <v>34</v>
      </c>
      <c r="I1733" s="31">
        <v>513798</v>
      </c>
      <c r="J1733" s="32">
        <f t="shared" si="209"/>
        <v>513798</v>
      </c>
      <c r="K1733" s="27">
        <f t="shared" si="210"/>
        <v>513798</v>
      </c>
      <c r="L1733" s="32">
        <f t="shared" si="211"/>
        <v>513798</v>
      </c>
      <c r="M1733" s="32"/>
      <c r="N1733" s="32"/>
      <c r="O1733" s="32"/>
      <c r="P1733" s="34"/>
      <c r="Q1733" s="34"/>
      <c r="R1733" s="34"/>
      <c r="S1733" s="35">
        <v>45656</v>
      </c>
      <c r="T1733" s="34"/>
      <c r="U1733" s="36"/>
      <c r="V1733" s="34"/>
      <c r="W1733" s="37"/>
    </row>
    <row r="1734" spans="1:23" s="29" customFormat="1" ht="30" customHeight="1" x14ac:dyDescent="0.2">
      <c r="A1734" s="24">
        <f t="shared" si="212"/>
        <v>1730</v>
      </c>
      <c r="B1734" s="24" t="s">
        <v>933</v>
      </c>
      <c r="C1734" s="30" t="s">
        <v>1807</v>
      </c>
      <c r="D1734" s="30" t="s">
        <v>1823</v>
      </c>
      <c r="E1734" s="30" t="s">
        <v>1826</v>
      </c>
      <c r="F1734" s="18" t="s">
        <v>1827</v>
      </c>
      <c r="G1734" s="24" t="s">
        <v>25</v>
      </c>
      <c r="H1734" s="25" t="s">
        <v>50</v>
      </c>
      <c r="I1734" s="31">
        <v>332623.5</v>
      </c>
      <c r="J1734" s="43">
        <f t="shared" si="209"/>
        <v>332623.5</v>
      </c>
      <c r="K1734" s="43">
        <f t="shared" si="210"/>
        <v>332623.5</v>
      </c>
      <c r="L1734" s="32">
        <f t="shared" si="211"/>
        <v>332623.5</v>
      </c>
      <c r="M1734" s="43"/>
      <c r="N1734" s="43"/>
      <c r="O1734" s="32"/>
      <c r="P1734" s="34"/>
      <c r="Q1734" s="34"/>
      <c r="R1734" s="34"/>
      <c r="S1734" s="35">
        <v>46021</v>
      </c>
      <c r="T1734" s="34"/>
      <c r="U1734" s="36"/>
      <c r="V1734" s="34"/>
      <c r="W1734" s="37"/>
    </row>
    <row r="1735" spans="1:23" s="29" customFormat="1" ht="30" customHeight="1" x14ac:dyDescent="0.2">
      <c r="A1735" s="24">
        <f t="shared" si="212"/>
        <v>1731</v>
      </c>
      <c r="B1735" s="24">
        <v>2025</v>
      </c>
      <c r="C1735" s="30" t="s">
        <v>1807</v>
      </c>
      <c r="D1735" s="30" t="s">
        <v>1823</v>
      </c>
      <c r="E1735" s="30" t="s">
        <v>1828</v>
      </c>
      <c r="F1735" s="18" t="s">
        <v>1829</v>
      </c>
      <c r="G1735" s="24" t="s">
        <v>25</v>
      </c>
      <c r="H1735" s="25" t="s">
        <v>34</v>
      </c>
      <c r="I1735" s="31">
        <v>301872</v>
      </c>
      <c r="J1735" s="43">
        <v>333129.03000000003</v>
      </c>
      <c r="K1735" s="44">
        <v>333129.03000000003</v>
      </c>
      <c r="L1735" s="32">
        <f t="shared" si="211"/>
        <v>301872</v>
      </c>
      <c r="M1735" s="43"/>
      <c r="N1735" s="43"/>
      <c r="O1735" s="32"/>
      <c r="P1735" s="42">
        <f t="shared" ref="P1735:P1796" si="214">L1735/2.5</f>
        <v>120748.8</v>
      </c>
      <c r="Q1735" s="34"/>
      <c r="R1735" s="34"/>
      <c r="S1735" s="35">
        <v>46021</v>
      </c>
      <c r="T1735" s="42"/>
      <c r="U1735" s="36"/>
      <c r="V1735" s="34"/>
      <c r="W1735" s="37"/>
    </row>
    <row r="1736" spans="1:23" s="29" customFormat="1" ht="30" customHeight="1" x14ac:dyDescent="0.2">
      <c r="A1736" s="24">
        <f t="shared" si="212"/>
        <v>1732</v>
      </c>
      <c r="B1736" s="24">
        <v>2025</v>
      </c>
      <c r="C1736" s="30" t="s">
        <v>1807</v>
      </c>
      <c r="D1736" s="30" t="s">
        <v>1823</v>
      </c>
      <c r="E1736" s="30" t="s">
        <v>1830</v>
      </c>
      <c r="F1736" s="18" t="s">
        <v>1831</v>
      </c>
      <c r="G1736" s="24" t="s">
        <v>25</v>
      </c>
      <c r="H1736" s="25" t="s">
        <v>34</v>
      </c>
      <c r="I1736" s="31">
        <v>1774569.5999999999</v>
      </c>
      <c r="J1736" s="43">
        <v>1958315.63</v>
      </c>
      <c r="K1736" s="44">
        <v>1958315.63</v>
      </c>
      <c r="L1736" s="32">
        <f t="shared" si="211"/>
        <v>1774569.5999999999</v>
      </c>
      <c r="M1736" s="43"/>
      <c r="N1736" s="43"/>
      <c r="O1736" s="32"/>
      <c r="P1736" s="42">
        <f t="shared" si="214"/>
        <v>709827.84</v>
      </c>
      <c r="Q1736" s="34"/>
      <c r="R1736" s="34"/>
      <c r="S1736" s="35">
        <v>46021</v>
      </c>
      <c r="T1736" s="42"/>
      <c r="U1736" s="36"/>
      <c r="V1736" s="34"/>
      <c r="W1736" s="37"/>
    </row>
    <row r="1737" spans="1:23" s="29" customFormat="1" ht="30" customHeight="1" x14ac:dyDescent="0.2">
      <c r="A1737" s="24">
        <f t="shared" si="212"/>
        <v>1733</v>
      </c>
      <c r="B1737" s="24">
        <v>2025</v>
      </c>
      <c r="C1737" s="30" t="s">
        <v>1807</v>
      </c>
      <c r="D1737" s="30" t="s">
        <v>1823</v>
      </c>
      <c r="E1737" s="30" t="s">
        <v>1832</v>
      </c>
      <c r="F1737" s="18" t="s">
        <v>1833</v>
      </c>
      <c r="G1737" s="24" t="s">
        <v>25</v>
      </c>
      <c r="H1737" s="25" t="s">
        <v>31</v>
      </c>
      <c r="I1737" s="31">
        <v>2622912</v>
      </c>
      <c r="J1737" s="43">
        <v>2894498.8</v>
      </c>
      <c r="K1737" s="44">
        <v>2894498.8</v>
      </c>
      <c r="L1737" s="32">
        <f t="shared" si="211"/>
        <v>2622912</v>
      </c>
      <c r="M1737" s="43"/>
      <c r="N1737" s="43"/>
      <c r="O1737" s="32"/>
      <c r="P1737" s="42">
        <f t="shared" si="214"/>
        <v>1049164.8</v>
      </c>
      <c r="Q1737" s="34"/>
      <c r="R1737" s="34"/>
      <c r="S1737" s="35">
        <v>46021</v>
      </c>
      <c r="T1737" s="42"/>
      <c r="U1737" s="36"/>
      <c r="V1737" s="34"/>
      <c r="W1737" s="37"/>
    </row>
    <row r="1738" spans="1:23" s="29" customFormat="1" ht="30" customHeight="1" x14ac:dyDescent="0.2">
      <c r="A1738" s="24">
        <f t="shared" si="212"/>
        <v>1734</v>
      </c>
      <c r="B1738" s="24">
        <v>2025</v>
      </c>
      <c r="C1738" s="30" t="s">
        <v>1807</v>
      </c>
      <c r="D1738" s="30" t="s">
        <v>1823</v>
      </c>
      <c r="E1738" s="30" t="s">
        <v>1834</v>
      </c>
      <c r="F1738" s="18" t="s">
        <v>1835</v>
      </c>
      <c r="G1738" s="24" t="s">
        <v>25</v>
      </c>
      <c r="H1738" s="25" t="s">
        <v>31</v>
      </c>
      <c r="I1738" s="31">
        <v>2608016</v>
      </c>
      <c r="J1738" s="43">
        <v>2878060.41</v>
      </c>
      <c r="K1738" s="44">
        <v>2878060.41</v>
      </c>
      <c r="L1738" s="32">
        <f t="shared" si="211"/>
        <v>2608016</v>
      </c>
      <c r="M1738" s="43"/>
      <c r="N1738" s="43"/>
      <c r="O1738" s="32"/>
      <c r="P1738" s="42">
        <f t="shared" si="214"/>
        <v>1043206.4</v>
      </c>
      <c r="Q1738" s="34"/>
      <c r="R1738" s="34"/>
      <c r="S1738" s="35">
        <v>46021</v>
      </c>
      <c r="T1738" s="42"/>
      <c r="U1738" s="36"/>
      <c r="V1738" s="34"/>
      <c r="W1738" s="37"/>
    </row>
    <row r="1739" spans="1:23" s="29" customFormat="1" ht="30" customHeight="1" x14ac:dyDescent="0.2">
      <c r="A1739" s="24">
        <f t="shared" si="212"/>
        <v>1735</v>
      </c>
      <c r="B1739" s="24">
        <v>2025</v>
      </c>
      <c r="C1739" s="30" t="s">
        <v>1807</v>
      </c>
      <c r="D1739" s="30" t="s">
        <v>1823</v>
      </c>
      <c r="E1739" s="30" t="s">
        <v>1836</v>
      </c>
      <c r="F1739" s="18" t="s">
        <v>1837</v>
      </c>
      <c r="G1739" s="24" t="s">
        <v>25</v>
      </c>
      <c r="H1739" s="25" t="s">
        <v>34</v>
      </c>
      <c r="I1739" s="31">
        <v>1369368</v>
      </c>
      <c r="J1739" s="43">
        <v>1511157.84</v>
      </c>
      <c r="K1739" s="44">
        <v>1511157.84</v>
      </c>
      <c r="L1739" s="32">
        <f t="shared" si="211"/>
        <v>1369368</v>
      </c>
      <c r="M1739" s="43"/>
      <c r="N1739" s="43"/>
      <c r="O1739" s="32"/>
      <c r="P1739" s="42">
        <f t="shared" si="214"/>
        <v>547747.19999999995</v>
      </c>
      <c r="Q1739" s="34"/>
      <c r="R1739" s="34"/>
      <c r="S1739" s="35">
        <v>46021</v>
      </c>
      <c r="T1739" s="42"/>
      <c r="U1739" s="36"/>
      <c r="V1739" s="34"/>
      <c r="W1739" s="37"/>
    </row>
    <row r="1740" spans="1:23" ht="30" customHeight="1" x14ac:dyDescent="0.2">
      <c r="A1740" s="24">
        <f t="shared" si="212"/>
        <v>1736</v>
      </c>
      <c r="B1740" s="39">
        <v>2023</v>
      </c>
      <c r="C1740" s="38" t="s">
        <v>1807</v>
      </c>
      <c r="D1740" s="38" t="s">
        <v>1823</v>
      </c>
      <c r="E1740" s="38" t="s">
        <v>1838</v>
      </c>
      <c r="F1740" s="18" t="s">
        <v>1839</v>
      </c>
      <c r="G1740" s="39" t="s">
        <v>25</v>
      </c>
      <c r="H1740" s="18" t="s">
        <v>26</v>
      </c>
      <c r="I1740" s="31">
        <v>4850043</v>
      </c>
      <c r="J1740" s="32">
        <v>5189639</v>
      </c>
      <c r="K1740" s="32">
        <v>5189639</v>
      </c>
      <c r="L1740" s="32">
        <f t="shared" si="211"/>
        <v>4850043</v>
      </c>
      <c r="M1740" s="32"/>
      <c r="N1740" s="32">
        <f t="shared" si="213"/>
        <v>111058.27459999999</v>
      </c>
      <c r="O1740" s="32"/>
      <c r="P1740" s="34"/>
      <c r="Q1740" s="34"/>
      <c r="R1740" s="34"/>
      <c r="S1740" s="35">
        <v>46021</v>
      </c>
      <c r="T1740" s="46"/>
      <c r="U1740" s="36"/>
      <c r="V1740" s="46"/>
      <c r="W1740" s="37"/>
    </row>
    <row r="1741" spans="1:23" ht="30" customHeight="1" x14ac:dyDescent="0.2">
      <c r="A1741" s="24">
        <f t="shared" si="212"/>
        <v>1737</v>
      </c>
      <c r="B1741" s="39">
        <v>2023</v>
      </c>
      <c r="C1741" s="38" t="s">
        <v>1807</v>
      </c>
      <c r="D1741" s="38" t="s">
        <v>1823</v>
      </c>
      <c r="E1741" s="38" t="s">
        <v>1838</v>
      </c>
      <c r="F1741" s="18" t="s">
        <v>1839</v>
      </c>
      <c r="G1741" s="39" t="s">
        <v>25</v>
      </c>
      <c r="H1741" s="18" t="s">
        <v>58</v>
      </c>
      <c r="I1741" s="31">
        <v>9102158</v>
      </c>
      <c r="J1741" s="32">
        <v>18430478</v>
      </c>
      <c r="K1741" s="32">
        <v>18430478</v>
      </c>
      <c r="L1741" s="32">
        <f t="shared" si="211"/>
        <v>9102158</v>
      </c>
      <c r="M1741" s="32"/>
      <c r="N1741" s="32">
        <f t="shared" si="213"/>
        <v>394412.2292</v>
      </c>
      <c r="O1741" s="32"/>
      <c r="P1741" s="34"/>
      <c r="Q1741" s="34"/>
      <c r="R1741" s="34"/>
      <c r="S1741" s="35">
        <v>46021</v>
      </c>
      <c r="T1741" s="46"/>
      <c r="U1741" s="36"/>
      <c r="V1741" s="46"/>
      <c r="W1741" s="37"/>
    </row>
    <row r="1742" spans="1:23" ht="30" customHeight="1" x14ac:dyDescent="0.2">
      <c r="A1742" s="24">
        <f t="shared" si="212"/>
        <v>1738</v>
      </c>
      <c r="B1742" s="39">
        <v>2023</v>
      </c>
      <c r="C1742" s="38" t="s">
        <v>1807</v>
      </c>
      <c r="D1742" s="38" t="s">
        <v>1823</v>
      </c>
      <c r="E1742" s="38" t="s">
        <v>1838</v>
      </c>
      <c r="F1742" s="18" t="s">
        <v>1839</v>
      </c>
      <c r="G1742" s="39" t="s">
        <v>25</v>
      </c>
      <c r="H1742" s="18" t="s">
        <v>59</v>
      </c>
      <c r="I1742" s="31">
        <v>478826</v>
      </c>
      <c r="J1742" s="32">
        <v>957652</v>
      </c>
      <c r="K1742" s="32">
        <v>957652</v>
      </c>
      <c r="L1742" s="32">
        <f t="shared" si="211"/>
        <v>478826</v>
      </c>
      <c r="M1742" s="32"/>
      <c r="N1742" s="32">
        <f t="shared" si="213"/>
        <v>20493.752799999998</v>
      </c>
      <c r="O1742" s="32"/>
      <c r="P1742" s="34"/>
      <c r="Q1742" s="34"/>
      <c r="R1742" s="34"/>
      <c r="S1742" s="35">
        <v>46021</v>
      </c>
      <c r="T1742" s="46"/>
      <c r="U1742" s="36"/>
      <c r="V1742" s="46"/>
      <c r="W1742" s="37"/>
    </row>
    <row r="1743" spans="1:23" ht="30" customHeight="1" x14ac:dyDescent="0.2">
      <c r="A1743" s="24">
        <f t="shared" si="212"/>
        <v>1739</v>
      </c>
      <c r="B1743" s="39">
        <v>2023</v>
      </c>
      <c r="C1743" s="38" t="s">
        <v>1807</v>
      </c>
      <c r="D1743" s="38" t="s">
        <v>1823</v>
      </c>
      <c r="E1743" s="38" t="s">
        <v>1838</v>
      </c>
      <c r="F1743" s="18" t="s">
        <v>1839</v>
      </c>
      <c r="G1743" s="39" t="s">
        <v>25</v>
      </c>
      <c r="H1743" s="18" t="s">
        <v>45</v>
      </c>
      <c r="I1743" s="31">
        <v>2844258.2311715996</v>
      </c>
      <c r="J1743" s="32">
        <f t="shared" ref="J1743:J1799" si="215">IF(P1743&gt;0,P1743,L1743)</f>
        <v>2844258.2311715996</v>
      </c>
      <c r="K1743" s="32">
        <f t="shared" ref="K1743:K1801" si="216">IF(P1743&gt;0,P1743,L1743)</f>
        <v>2844258.2311715996</v>
      </c>
      <c r="L1743" s="32">
        <f t="shared" si="211"/>
        <v>2844258.2311715996</v>
      </c>
      <c r="M1743" s="32"/>
      <c r="N1743" s="32">
        <f t="shared" si="213"/>
        <v>60867.126147072231</v>
      </c>
      <c r="O1743" s="32"/>
      <c r="P1743" s="34"/>
      <c r="Q1743" s="34"/>
      <c r="R1743" s="34"/>
      <c r="S1743" s="35">
        <v>46021</v>
      </c>
      <c r="T1743" s="46"/>
      <c r="U1743" s="36"/>
      <c r="V1743" s="46"/>
      <c r="W1743" s="37"/>
    </row>
    <row r="1744" spans="1:23" ht="30" customHeight="1" x14ac:dyDescent="0.2">
      <c r="A1744" s="24">
        <f t="shared" si="212"/>
        <v>1740</v>
      </c>
      <c r="B1744" s="39">
        <v>2023</v>
      </c>
      <c r="C1744" s="38" t="s">
        <v>1807</v>
      </c>
      <c r="D1744" s="38" t="s">
        <v>1823</v>
      </c>
      <c r="E1744" s="38" t="s">
        <v>1838</v>
      </c>
      <c r="F1744" s="18" t="s">
        <v>1839</v>
      </c>
      <c r="G1744" s="39" t="s">
        <v>25</v>
      </c>
      <c r="H1744" s="18" t="s">
        <v>46</v>
      </c>
      <c r="I1744" s="31">
        <v>2701471.5538884001</v>
      </c>
      <c r="J1744" s="32">
        <f t="shared" si="215"/>
        <v>2701471.5538884001</v>
      </c>
      <c r="K1744" s="32">
        <f t="shared" si="216"/>
        <v>2701471.5538884001</v>
      </c>
      <c r="L1744" s="32">
        <f t="shared" si="211"/>
        <v>2701471.5538884001</v>
      </c>
      <c r="M1744" s="32"/>
      <c r="N1744" s="32">
        <f t="shared" si="213"/>
        <v>57811.49125321176</v>
      </c>
      <c r="O1744" s="32"/>
      <c r="P1744" s="34"/>
      <c r="Q1744" s="34"/>
      <c r="R1744" s="34"/>
      <c r="S1744" s="35">
        <v>46021</v>
      </c>
      <c r="T1744" s="46"/>
      <c r="U1744" s="36"/>
      <c r="V1744" s="46"/>
      <c r="W1744" s="37"/>
    </row>
    <row r="1745" spans="1:23" ht="30" customHeight="1" x14ac:dyDescent="0.2">
      <c r="A1745" s="24">
        <f t="shared" si="212"/>
        <v>1741</v>
      </c>
      <c r="B1745" s="39">
        <v>2023</v>
      </c>
      <c r="C1745" s="38" t="s">
        <v>1807</v>
      </c>
      <c r="D1745" s="38" t="s">
        <v>1823</v>
      </c>
      <c r="E1745" s="38" t="s">
        <v>1838</v>
      </c>
      <c r="F1745" s="18" t="s">
        <v>1839</v>
      </c>
      <c r="G1745" s="39" t="s">
        <v>25</v>
      </c>
      <c r="H1745" s="18" t="s">
        <v>47</v>
      </c>
      <c r="I1745" s="31">
        <v>2282436.2067611995</v>
      </c>
      <c r="J1745" s="32">
        <v>2556066</v>
      </c>
      <c r="K1745" s="32">
        <v>2556066</v>
      </c>
      <c r="L1745" s="32">
        <f t="shared" si="211"/>
        <v>2282436.2067611995</v>
      </c>
      <c r="M1745" s="32"/>
      <c r="N1745" s="32">
        <f t="shared" si="213"/>
        <v>54699.812399999995</v>
      </c>
      <c r="O1745" s="32"/>
      <c r="P1745" s="34"/>
      <c r="Q1745" s="34"/>
      <c r="R1745" s="34"/>
      <c r="S1745" s="35">
        <v>46021</v>
      </c>
      <c r="T1745" s="46"/>
      <c r="U1745" s="36"/>
      <c r="V1745" s="46"/>
      <c r="W1745" s="37"/>
    </row>
    <row r="1746" spans="1:23" ht="30" customHeight="1" x14ac:dyDescent="0.2">
      <c r="A1746" s="24">
        <f t="shared" si="212"/>
        <v>1742</v>
      </c>
      <c r="B1746" s="39">
        <v>2023</v>
      </c>
      <c r="C1746" s="38" t="s">
        <v>1807</v>
      </c>
      <c r="D1746" s="38" t="s">
        <v>1823</v>
      </c>
      <c r="E1746" s="38" t="s">
        <v>1838</v>
      </c>
      <c r="F1746" s="18" t="s">
        <v>1839</v>
      </c>
      <c r="G1746" s="39" t="s">
        <v>25</v>
      </c>
      <c r="H1746" s="18" t="s">
        <v>96</v>
      </c>
      <c r="I1746" s="31">
        <v>12723234</v>
      </c>
      <c r="J1746" s="32">
        <f t="shared" si="215"/>
        <v>12723234</v>
      </c>
      <c r="K1746" s="32">
        <f t="shared" si="216"/>
        <v>12723234</v>
      </c>
      <c r="L1746" s="32">
        <f t="shared" si="211"/>
        <v>12723234</v>
      </c>
      <c r="M1746" s="32"/>
      <c r="N1746" s="32">
        <f t="shared" si="213"/>
        <v>272277.20759999997</v>
      </c>
      <c r="O1746" s="32"/>
      <c r="P1746" s="34"/>
      <c r="Q1746" s="34"/>
      <c r="R1746" s="34"/>
      <c r="S1746" s="35">
        <v>46021</v>
      </c>
      <c r="T1746" s="46"/>
      <c r="U1746" s="36"/>
      <c r="V1746" s="46"/>
      <c r="W1746" s="37"/>
    </row>
    <row r="1747" spans="1:23" ht="30" customHeight="1" x14ac:dyDescent="0.2">
      <c r="A1747" s="24">
        <f t="shared" si="212"/>
        <v>1743</v>
      </c>
      <c r="B1747" s="39">
        <v>2023</v>
      </c>
      <c r="C1747" s="38" t="s">
        <v>1807</v>
      </c>
      <c r="D1747" s="38" t="s">
        <v>1823</v>
      </c>
      <c r="E1747" s="38" t="s">
        <v>1838</v>
      </c>
      <c r="F1747" s="18" t="s">
        <v>1839</v>
      </c>
      <c r="G1747" s="39" t="s">
        <v>25</v>
      </c>
      <c r="H1747" s="18" t="s">
        <v>78</v>
      </c>
      <c r="I1747" s="31">
        <v>20972784</v>
      </c>
      <c r="J1747" s="32">
        <v>22366246</v>
      </c>
      <c r="K1747" s="32">
        <v>22366246</v>
      </c>
      <c r="L1747" s="32">
        <f t="shared" si="211"/>
        <v>20972784</v>
      </c>
      <c r="M1747" s="32"/>
      <c r="N1747" s="32">
        <f t="shared" si="213"/>
        <v>478637.66439999995</v>
      </c>
      <c r="O1747" s="32"/>
      <c r="P1747" s="34"/>
      <c r="Q1747" s="34"/>
      <c r="R1747" s="34"/>
      <c r="S1747" s="35">
        <v>46021</v>
      </c>
      <c r="T1747" s="46"/>
      <c r="U1747" s="36"/>
      <c r="V1747" s="46"/>
      <c r="W1747" s="37"/>
    </row>
    <row r="1748" spans="1:23" ht="30" customHeight="1" x14ac:dyDescent="0.2">
      <c r="A1748" s="24">
        <f t="shared" si="212"/>
        <v>1744</v>
      </c>
      <c r="B1748" s="39">
        <v>2023</v>
      </c>
      <c r="C1748" s="38" t="s">
        <v>1807</v>
      </c>
      <c r="D1748" s="38" t="s">
        <v>1823</v>
      </c>
      <c r="E1748" s="38" t="s">
        <v>1838</v>
      </c>
      <c r="F1748" s="18" t="s">
        <v>1839</v>
      </c>
      <c r="G1748" s="39" t="s">
        <v>25</v>
      </c>
      <c r="H1748" s="18" t="s">
        <v>37</v>
      </c>
      <c r="I1748" s="31">
        <v>34843760</v>
      </c>
      <c r="J1748" s="32">
        <v>39115304</v>
      </c>
      <c r="K1748" s="32">
        <v>39115304</v>
      </c>
      <c r="L1748" s="32">
        <f t="shared" si="211"/>
        <v>34843760</v>
      </c>
      <c r="M1748" s="32"/>
      <c r="N1748" s="32">
        <f t="shared" si="213"/>
        <v>837067.50559999992</v>
      </c>
      <c r="O1748" s="32"/>
      <c r="P1748" s="34"/>
      <c r="Q1748" s="34"/>
      <c r="R1748" s="34"/>
      <c r="S1748" s="35">
        <v>46021</v>
      </c>
      <c r="T1748" s="46"/>
      <c r="U1748" s="36"/>
      <c r="V1748" s="46"/>
      <c r="W1748" s="37"/>
    </row>
    <row r="1749" spans="1:23" ht="30" customHeight="1" x14ac:dyDescent="0.2">
      <c r="A1749" s="24">
        <f t="shared" si="212"/>
        <v>1745</v>
      </c>
      <c r="B1749" s="39">
        <v>2023</v>
      </c>
      <c r="C1749" s="38" t="s">
        <v>1807</v>
      </c>
      <c r="D1749" s="38" t="s">
        <v>1823</v>
      </c>
      <c r="E1749" s="38" t="s">
        <v>1838</v>
      </c>
      <c r="F1749" s="18" t="s">
        <v>1839</v>
      </c>
      <c r="G1749" s="39" t="s">
        <v>25</v>
      </c>
      <c r="H1749" s="18" t="s">
        <v>79</v>
      </c>
      <c r="I1749" s="31">
        <v>5978161.4000000004</v>
      </c>
      <c r="J1749" s="32">
        <v>11711651</v>
      </c>
      <c r="K1749" s="32">
        <v>11711651</v>
      </c>
      <c r="L1749" s="32">
        <f t="shared" si="211"/>
        <v>5978161.4000000004</v>
      </c>
      <c r="M1749" s="32"/>
      <c r="N1749" s="32">
        <f t="shared" si="213"/>
        <v>250629.3314</v>
      </c>
      <c r="O1749" s="32"/>
      <c r="P1749" s="34"/>
      <c r="Q1749" s="34"/>
      <c r="R1749" s="34"/>
      <c r="S1749" s="35">
        <v>46021</v>
      </c>
      <c r="T1749" s="46"/>
      <c r="U1749" s="36"/>
      <c r="V1749" s="46"/>
      <c r="W1749" s="37"/>
    </row>
    <row r="1750" spans="1:23" ht="30" customHeight="1" x14ac:dyDescent="0.2">
      <c r="A1750" s="24">
        <f t="shared" si="212"/>
        <v>1746</v>
      </c>
      <c r="B1750" s="39">
        <v>2023</v>
      </c>
      <c r="C1750" s="38" t="s">
        <v>1807</v>
      </c>
      <c r="D1750" s="38" t="s">
        <v>1823</v>
      </c>
      <c r="E1750" s="38" t="s">
        <v>1838</v>
      </c>
      <c r="F1750" s="18" t="s">
        <v>1839</v>
      </c>
      <c r="G1750" s="39" t="s">
        <v>25</v>
      </c>
      <c r="H1750" s="18" t="s">
        <v>319</v>
      </c>
      <c r="I1750" s="31">
        <v>1301625</v>
      </c>
      <c r="J1750" s="32">
        <f t="shared" si="215"/>
        <v>1301625</v>
      </c>
      <c r="K1750" s="32">
        <f t="shared" si="216"/>
        <v>1301625</v>
      </c>
      <c r="L1750" s="32">
        <f t="shared" si="211"/>
        <v>1301625</v>
      </c>
      <c r="M1750" s="32"/>
      <c r="N1750" s="32"/>
      <c r="O1750" s="32"/>
      <c r="P1750" s="34"/>
      <c r="Q1750" s="34"/>
      <c r="R1750" s="34"/>
      <c r="S1750" s="35">
        <v>46021</v>
      </c>
      <c r="T1750" s="46"/>
      <c r="U1750" s="36"/>
      <c r="V1750" s="46"/>
      <c r="W1750" s="37"/>
    </row>
    <row r="1751" spans="1:23" ht="30" customHeight="1" x14ac:dyDescent="0.2">
      <c r="A1751" s="24">
        <f t="shared" si="212"/>
        <v>1747</v>
      </c>
      <c r="B1751" s="39">
        <v>2023</v>
      </c>
      <c r="C1751" s="38" t="s">
        <v>1807</v>
      </c>
      <c r="D1751" s="38" t="s">
        <v>1823</v>
      </c>
      <c r="E1751" s="38" t="s">
        <v>1838</v>
      </c>
      <c r="F1751" s="18" t="s">
        <v>1839</v>
      </c>
      <c r="G1751" s="39" t="s">
        <v>25</v>
      </c>
      <c r="H1751" s="18" t="s">
        <v>50</v>
      </c>
      <c r="I1751" s="31">
        <v>1272375</v>
      </c>
      <c r="J1751" s="32">
        <f t="shared" si="215"/>
        <v>1272375</v>
      </c>
      <c r="K1751" s="32">
        <f t="shared" si="216"/>
        <v>1272375</v>
      </c>
      <c r="L1751" s="32">
        <f t="shared" si="211"/>
        <v>1272375</v>
      </c>
      <c r="M1751" s="32"/>
      <c r="N1751" s="32"/>
      <c r="O1751" s="32"/>
      <c r="P1751" s="34"/>
      <c r="Q1751" s="34"/>
      <c r="R1751" s="34"/>
      <c r="S1751" s="35">
        <v>46021</v>
      </c>
      <c r="T1751" s="46"/>
      <c r="U1751" s="36"/>
      <c r="V1751" s="46"/>
      <c r="W1751" s="37"/>
    </row>
    <row r="1752" spans="1:23" ht="30" customHeight="1" x14ac:dyDescent="0.2">
      <c r="A1752" s="24">
        <f t="shared" si="212"/>
        <v>1748</v>
      </c>
      <c r="B1752" s="39">
        <v>2023</v>
      </c>
      <c r="C1752" s="38" t="s">
        <v>1807</v>
      </c>
      <c r="D1752" s="38" t="s">
        <v>1823</v>
      </c>
      <c r="E1752" s="38" t="s">
        <v>1838</v>
      </c>
      <c r="F1752" s="18" t="s">
        <v>1839</v>
      </c>
      <c r="G1752" s="39" t="s">
        <v>25</v>
      </c>
      <c r="H1752" s="18" t="s">
        <v>34</v>
      </c>
      <c r="I1752" s="31">
        <v>1667250</v>
      </c>
      <c r="J1752" s="32">
        <f t="shared" si="215"/>
        <v>1667250</v>
      </c>
      <c r="K1752" s="32">
        <f t="shared" si="216"/>
        <v>1667250</v>
      </c>
      <c r="L1752" s="32">
        <f t="shared" si="211"/>
        <v>1667250</v>
      </c>
      <c r="M1752" s="32"/>
      <c r="N1752" s="32"/>
      <c r="O1752" s="32"/>
      <c r="P1752" s="34"/>
      <c r="Q1752" s="34"/>
      <c r="R1752" s="34"/>
      <c r="S1752" s="35">
        <v>46021</v>
      </c>
      <c r="T1752" s="46"/>
      <c r="U1752" s="36"/>
      <c r="V1752" s="46"/>
      <c r="W1752" s="37"/>
    </row>
    <row r="1753" spans="1:23" ht="30" customHeight="1" x14ac:dyDescent="0.2">
      <c r="A1753" s="24">
        <f t="shared" si="212"/>
        <v>1749</v>
      </c>
      <c r="B1753" s="39">
        <v>2023</v>
      </c>
      <c r="C1753" s="38" t="s">
        <v>1807</v>
      </c>
      <c r="D1753" s="38" t="s">
        <v>1823</v>
      </c>
      <c r="E1753" s="38" t="s">
        <v>1838</v>
      </c>
      <c r="F1753" s="18" t="s">
        <v>1839</v>
      </c>
      <c r="G1753" s="39" t="s">
        <v>25</v>
      </c>
      <c r="H1753" s="18" t="s">
        <v>31</v>
      </c>
      <c r="I1753" s="31">
        <v>4446000</v>
      </c>
      <c r="J1753" s="32">
        <f t="shared" si="215"/>
        <v>4446000</v>
      </c>
      <c r="K1753" s="32">
        <f t="shared" si="216"/>
        <v>4446000</v>
      </c>
      <c r="L1753" s="32">
        <f t="shared" si="211"/>
        <v>4446000</v>
      </c>
      <c r="M1753" s="32"/>
      <c r="N1753" s="32"/>
      <c r="O1753" s="32"/>
      <c r="P1753" s="34"/>
      <c r="Q1753" s="34"/>
      <c r="R1753" s="34"/>
      <c r="S1753" s="35">
        <v>46021</v>
      </c>
      <c r="T1753" s="46"/>
      <c r="U1753" s="36"/>
      <c r="V1753" s="46"/>
      <c r="W1753" s="37"/>
    </row>
    <row r="1754" spans="1:23" ht="30" customHeight="1" x14ac:dyDescent="0.2">
      <c r="A1754" s="24">
        <f t="shared" si="212"/>
        <v>1750</v>
      </c>
      <c r="B1754" s="39">
        <v>2023</v>
      </c>
      <c r="C1754" s="38" t="s">
        <v>1807</v>
      </c>
      <c r="D1754" s="38" t="s">
        <v>1823</v>
      </c>
      <c r="E1754" s="38" t="s">
        <v>1838</v>
      </c>
      <c r="F1754" s="18" t="s">
        <v>1839</v>
      </c>
      <c r="G1754" s="39" t="s">
        <v>25</v>
      </c>
      <c r="H1754" s="18" t="s">
        <v>264</v>
      </c>
      <c r="I1754" s="31">
        <v>1638000</v>
      </c>
      <c r="J1754" s="32">
        <f t="shared" si="215"/>
        <v>1638000</v>
      </c>
      <c r="K1754" s="32">
        <f t="shared" si="216"/>
        <v>1638000</v>
      </c>
      <c r="L1754" s="32">
        <f t="shared" si="211"/>
        <v>1638000</v>
      </c>
      <c r="M1754" s="32"/>
      <c r="N1754" s="32"/>
      <c r="O1754" s="32"/>
      <c r="P1754" s="34"/>
      <c r="Q1754" s="34"/>
      <c r="R1754" s="34"/>
      <c r="S1754" s="35">
        <v>46021</v>
      </c>
      <c r="T1754" s="46"/>
      <c r="U1754" s="36"/>
      <c r="V1754" s="46"/>
      <c r="W1754" s="37"/>
    </row>
    <row r="1755" spans="1:23" ht="30" customHeight="1" x14ac:dyDescent="0.2">
      <c r="A1755" s="24">
        <f t="shared" si="212"/>
        <v>1751</v>
      </c>
      <c r="B1755" s="39">
        <v>2023</v>
      </c>
      <c r="C1755" s="38" t="s">
        <v>1807</v>
      </c>
      <c r="D1755" s="38" t="s">
        <v>1823</v>
      </c>
      <c r="E1755" s="38" t="s">
        <v>1838</v>
      </c>
      <c r="F1755" s="18" t="s">
        <v>1839</v>
      </c>
      <c r="G1755" s="39" t="s">
        <v>25</v>
      </c>
      <c r="H1755" s="18" t="s">
        <v>42</v>
      </c>
      <c r="I1755" s="31">
        <v>1170000</v>
      </c>
      <c r="J1755" s="32">
        <f t="shared" si="215"/>
        <v>1170000</v>
      </c>
      <c r="K1755" s="32">
        <f t="shared" si="216"/>
        <v>1170000</v>
      </c>
      <c r="L1755" s="32">
        <f t="shared" si="211"/>
        <v>1170000</v>
      </c>
      <c r="M1755" s="32"/>
      <c r="N1755" s="32"/>
      <c r="O1755" s="32"/>
      <c r="P1755" s="34"/>
      <c r="Q1755" s="34"/>
      <c r="R1755" s="34"/>
      <c r="S1755" s="35">
        <v>46021</v>
      </c>
      <c r="T1755" s="46"/>
      <c r="U1755" s="36"/>
      <c r="V1755" s="46"/>
      <c r="W1755" s="37"/>
    </row>
    <row r="1756" spans="1:23" s="29" customFormat="1" ht="30" customHeight="1" x14ac:dyDescent="0.2">
      <c r="A1756" s="24">
        <f t="shared" si="212"/>
        <v>1752</v>
      </c>
      <c r="B1756" s="24">
        <v>2025</v>
      </c>
      <c r="C1756" s="30" t="s">
        <v>1807</v>
      </c>
      <c r="D1756" s="30" t="s">
        <v>1823</v>
      </c>
      <c r="E1756" s="30" t="s">
        <v>1840</v>
      </c>
      <c r="F1756" s="18" t="s">
        <v>1841</v>
      </c>
      <c r="G1756" s="24" t="s">
        <v>25</v>
      </c>
      <c r="H1756" s="25" t="s">
        <v>34</v>
      </c>
      <c r="I1756" s="31">
        <v>3089628</v>
      </c>
      <c r="J1756" s="43">
        <v>3409540.44</v>
      </c>
      <c r="K1756" s="44">
        <v>3409540.44</v>
      </c>
      <c r="L1756" s="32">
        <f t="shared" ref="L1756:L1819" si="217">I1756</f>
        <v>3089628</v>
      </c>
      <c r="M1756" s="43"/>
      <c r="N1756" s="43"/>
      <c r="O1756" s="32"/>
      <c r="P1756" s="42">
        <f t="shared" si="214"/>
        <v>1235851.2</v>
      </c>
      <c r="Q1756" s="34"/>
      <c r="R1756" s="34"/>
      <c r="S1756" s="35">
        <v>46021</v>
      </c>
      <c r="T1756" s="42"/>
      <c r="U1756" s="36"/>
      <c r="V1756" s="34"/>
      <c r="W1756" s="37"/>
    </row>
    <row r="1757" spans="1:23" s="29" customFormat="1" ht="30" customHeight="1" x14ac:dyDescent="0.2">
      <c r="A1757" s="24">
        <f t="shared" si="212"/>
        <v>1753</v>
      </c>
      <c r="B1757" s="24">
        <v>2025</v>
      </c>
      <c r="C1757" s="30" t="s">
        <v>1807</v>
      </c>
      <c r="D1757" s="30" t="s">
        <v>1823</v>
      </c>
      <c r="E1757" s="30" t="s">
        <v>1842</v>
      </c>
      <c r="F1757" s="18" t="s">
        <v>1843</v>
      </c>
      <c r="G1757" s="24" t="s">
        <v>25</v>
      </c>
      <c r="H1757" s="25" t="s">
        <v>34</v>
      </c>
      <c r="I1757" s="31">
        <v>5207178</v>
      </c>
      <c r="J1757" s="43">
        <v>5746350.04</v>
      </c>
      <c r="K1757" s="44">
        <v>5746350.04</v>
      </c>
      <c r="L1757" s="32">
        <f t="shared" si="217"/>
        <v>5207178</v>
      </c>
      <c r="M1757" s="43"/>
      <c r="N1757" s="43"/>
      <c r="O1757" s="32"/>
      <c r="P1757" s="42">
        <f t="shared" si="214"/>
        <v>2082871.2</v>
      </c>
      <c r="Q1757" s="34"/>
      <c r="R1757" s="34"/>
      <c r="S1757" s="35">
        <v>46021</v>
      </c>
      <c r="T1757" s="42"/>
      <c r="U1757" s="36"/>
      <c r="V1757" s="34"/>
      <c r="W1757" s="37"/>
    </row>
    <row r="1758" spans="1:23" s="29" customFormat="1" ht="30" customHeight="1" x14ac:dyDescent="0.2">
      <c r="A1758" s="24">
        <f t="shared" si="212"/>
        <v>1754</v>
      </c>
      <c r="B1758" s="24">
        <v>2025</v>
      </c>
      <c r="C1758" s="30" t="s">
        <v>1807</v>
      </c>
      <c r="D1758" s="30" t="s">
        <v>1823</v>
      </c>
      <c r="E1758" s="30" t="s">
        <v>1844</v>
      </c>
      <c r="F1758" s="18" t="s">
        <v>1845</v>
      </c>
      <c r="G1758" s="24" t="s">
        <v>25</v>
      </c>
      <c r="H1758" s="25" t="s">
        <v>34</v>
      </c>
      <c r="I1758" s="31">
        <v>1428762</v>
      </c>
      <c r="J1758" s="43">
        <v>1576701.73</v>
      </c>
      <c r="K1758" s="44">
        <v>1576701.73</v>
      </c>
      <c r="L1758" s="32">
        <f t="shared" si="217"/>
        <v>1428762</v>
      </c>
      <c r="M1758" s="43"/>
      <c r="N1758" s="43"/>
      <c r="O1758" s="32"/>
      <c r="P1758" s="42">
        <f t="shared" si="214"/>
        <v>571504.80000000005</v>
      </c>
      <c r="Q1758" s="34"/>
      <c r="R1758" s="34"/>
      <c r="S1758" s="35">
        <v>46021</v>
      </c>
      <c r="T1758" s="42"/>
      <c r="U1758" s="36"/>
      <c r="V1758" s="34"/>
      <c r="W1758" s="37"/>
    </row>
    <row r="1759" spans="1:23" s="29" customFormat="1" ht="30" customHeight="1" x14ac:dyDescent="0.2">
      <c r="A1759" s="24">
        <f t="shared" si="212"/>
        <v>1755</v>
      </c>
      <c r="B1759" s="24">
        <v>2024</v>
      </c>
      <c r="C1759" s="30" t="s">
        <v>1807</v>
      </c>
      <c r="D1759" s="30" t="s">
        <v>1823</v>
      </c>
      <c r="E1759" s="30" t="s">
        <v>1846</v>
      </c>
      <c r="F1759" s="18" t="s">
        <v>1847</v>
      </c>
      <c r="G1759" s="24" t="s">
        <v>173</v>
      </c>
      <c r="H1759" s="25" t="s">
        <v>34</v>
      </c>
      <c r="I1759" s="31">
        <v>6494124</v>
      </c>
      <c r="J1759" s="32">
        <f t="shared" si="215"/>
        <v>6494124</v>
      </c>
      <c r="K1759" s="27">
        <f t="shared" si="216"/>
        <v>6494124</v>
      </c>
      <c r="L1759" s="32">
        <f t="shared" si="217"/>
        <v>6494124</v>
      </c>
      <c r="M1759" s="32"/>
      <c r="N1759" s="32"/>
      <c r="O1759" s="32"/>
      <c r="P1759" s="34"/>
      <c r="Q1759" s="34"/>
      <c r="R1759" s="34"/>
      <c r="S1759" s="35">
        <v>45656</v>
      </c>
      <c r="T1759" s="34"/>
      <c r="U1759" s="36"/>
      <c r="V1759" s="34"/>
      <c r="W1759" s="37"/>
    </row>
    <row r="1760" spans="1:23" s="29" customFormat="1" ht="30" customHeight="1" x14ac:dyDescent="0.2">
      <c r="A1760" s="24">
        <f t="shared" si="212"/>
        <v>1756</v>
      </c>
      <c r="B1760" s="24">
        <v>2024</v>
      </c>
      <c r="C1760" s="30" t="s">
        <v>1807</v>
      </c>
      <c r="D1760" s="30" t="s">
        <v>1823</v>
      </c>
      <c r="E1760" s="30" t="s">
        <v>1848</v>
      </c>
      <c r="F1760" s="18" t="s">
        <v>1849</v>
      </c>
      <c r="G1760" s="24" t="s">
        <v>25</v>
      </c>
      <c r="H1760" s="25" t="s">
        <v>528</v>
      </c>
      <c r="I1760" s="31">
        <v>891411</v>
      </c>
      <c r="J1760" s="42">
        <v>933306</v>
      </c>
      <c r="K1760" s="27">
        <v>933306</v>
      </c>
      <c r="L1760" s="32">
        <f t="shared" si="217"/>
        <v>891411</v>
      </c>
      <c r="M1760" s="32"/>
      <c r="N1760" s="32"/>
      <c r="O1760" s="32"/>
      <c r="P1760" s="34"/>
      <c r="Q1760" s="34"/>
      <c r="R1760" s="34"/>
      <c r="S1760" s="35">
        <v>46021</v>
      </c>
      <c r="T1760" s="34"/>
      <c r="U1760" s="36"/>
      <c r="V1760" s="34"/>
      <c r="W1760" s="37"/>
    </row>
    <row r="1761" spans="1:23" s="29" customFormat="1" ht="30" customHeight="1" x14ac:dyDescent="0.2">
      <c r="A1761" s="24">
        <f t="shared" si="212"/>
        <v>1757</v>
      </c>
      <c r="B1761" s="24">
        <v>2024</v>
      </c>
      <c r="C1761" s="30" t="s">
        <v>1807</v>
      </c>
      <c r="D1761" s="30" t="s">
        <v>1823</v>
      </c>
      <c r="E1761" s="30" t="s">
        <v>1848</v>
      </c>
      <c r="F1761" s="18" t="s">
        <v>1849</v>
      </c>
      <c r="G1761" s="24" t="s">
        <v>25</v>
      </c>
      <c r="H1761" s="25" t="s">
        <v>529</v>
      </c>
      <c r="I1761" s="31">
        <v>10973772</v>
      </c>
      <c r="J1761" s="42">
        <v>11699616</v>
      </c>
      <c r="K1761" s="27">
        <v>11699616</v>
      </c>
      <c r="L1761" s="32">
        <f t="shared" si="217"/>
        <v>10973772</v>
      </c>
      <c r="M1761" s="32"/>
      <c r="N1761" s="32">
        <f t="shared" si="213"/>
        <v>250371.7824</v>
      </c>
      <c r="O1761" s="26">
        <v>3</v>
      </c>
      <c r="P1761" s="34"/>
      <c r="Q1761" s="34"/>
      <c r="R1761" s="34"/>
      <c r="S1761" s="35">
        <v>46021</v>
      </c>
      <c r="T1761" s="34"/>
      <c r="U1761" s="36"/>
      <c r="V1761" s="34"/>
      <c r="W1761" s="37"/>
    </row>
    <row r="1762" spans="1:23" s="29" customFormat="1" ht="30" customHeight="1" x14ac:dyDescent="0.2">
      <c r="A1762" s="24">
        <f t="shared" si="212"/>
        <v>1758</v>
      </c>
      <c r="B1762" s="24">
        <v>2024</v>
      </c>
      <c r="C1762" s="30" t="s">
        <v>1807</v>
      </c>
      <c r="D1762" s="30" t="s">
        <v>1823</v>
      </c>
      <c r="E1762" s="30" t="s">
        <v>1848</v>
      </c>
      <c r="F1762" s="18" t="s">
        <v>1849</v>
      </c>
      <c r="G1762" s="24" t="s">
        <v>25</v>
      </c>
      <c r="H1762" s="25" t="s">
        <v>530</v>
      </c>
      <c r="I1762" s="31">
        <v>253424</v>
      </c>
      <c r="J1762" s="42">
        <v>270630</v>
      </c>
      <c r="K1762" s="27">
        <v>270630</v>
      </c>
      <c r="L1762" s="32">
        <f t="shared" si="217"/>
        <v>253424</v>
      </c>
      <c r="M1762" s="32"/>
      <c r="N1762" s="32"/>
      <c r="O1762" s="32"/>
      <c r="P1762" s="34"/>
      <c r="Q1762" s="34"/>
      <c r="R1762" s="34"/>
      <c r="S1762" s="35">
        <v>46021</v>
      </c>
      <c r="T1762" s="34"/>
      <c r="U1762" s="36"/>
      <c r="V1762" s="34"/>
      <c r="W1762" s="37"/>
    </row>
    <row r="1763" spans="1:23" s="29" customFormat="1" ht="30" customHeight="1" x14ac:dyDescent="0.2">
      <c r="A1763" s="24">
        <f t="shared" si="212"/>
        <v>1759</v>
      </c>
      <c r="B1763" s="24">
        <v>2024</v>
      </c>
      <c r="C1763" s="30" t="s">
        <v>1807</v>
      </c>
      <c r="D1763" s="30" t="s">
        <v>1823</v>
      </c>
      <c r="E1763" s="30" t="s">
        <v>1850</v>
      </c>
      <c r="F1763" s="18" t="s">
        <v>1851</v>
      </c>
      <c r="G1763" s="24" t="s">
        <v>25</v>
      </c>
      <c r="H1763" s="25" t="s">
        <v>528</v>
      </c>
      <c r="I1763" s="31">
        <v>594274</v>
      </c>
      <c r="J1763" s="42">
        <v>622204</v>
      </c>
      <c r="K1763" s="27">
        <v>622204</v>
      </c>
      <c r="L1763" s="32">
        <f t="shared" si="217"/>
        <v>594274</v>
      </c>
      <c r="M1763" s="32"/>
      <c r="N1763" s="32"/>
      <c r="O1763" s="32"/>
      <c r="P1763" s="34"/>
      <c r="Q1763" s="34"/>
      <c r="R1763" s="34"/>
      <c r="S1763" s="35">
        <v>46021</v>
      </c>
      <c r="T1763" s="34"/>
      <c r="U1763" s="36"/>
      <c r="V1763" s="34"/>
      <c r="W1763" s="37"/>
    </row>
    <row r="1764" spans="1:23" s="29" customFormat="1" ht="30" customHeight="1" x14ac:dyDescent="0.2">
      <c r="A1764" s="24">
        <f t="shared" si="212"/>
        <v>1760</v>
      </c>
      <c r="B1764" s="24">
        <v>2024</v>
      </c>
      <c r="C1764" s="30" t="s">
        <v>1807</v>
      </c>
      <c r="D1764" s="30" t="s">
        <v>1823</v>
      </c>
      <c r="E1764" s="30" t="s">
        <v>1850</v>
      </c>
      <c r="F1764" s="18" t="s">
        <v>1851</v>
      </c>
      <c r="G1764" s="24" t="s">
        <v>25</v>
      </c>
      <c r="H1764" s="25" t="s">
        <v>529</v>
      </c>
      <c r="I1764" s="31">
        <v>7048320</v>
      </c>
      <c r="J1764" s="42">
        <v>7799744</v>
      </c>
      <c r="K1764" s="27">
        <v>7799744</v>
      </c>
      <c r="L1764" s="32">
        <f t="shared" si="217"/>
        <v>7048320</v>
      </c>
      <c r="M1764" s="32"/>
      <c r="N1764" s="32">
        <f t="shared" si="213"/>
        <v>166914.52159999998</v>
      </c>
      <c r="O1764" s="26">
        <v>2</v>
      </c>
      <c r="P1764" s="34"/>
      <c r="Q1764" s="34"/>
      <c r="R1764" s="34"/>
      <c r="S1764" s="35">
        <v>46021</v>
      </c>
      <c r="T1764" s="34"/>
      <c r="U1764" s="36"/>
      <c r="V1764" s="34"/>
      <c r="W1764" s="37"/>
    </row>
    <row r="1765" spans="1:23" s="29" customFormat="1" ht="30" customHeight="1" x14ac:dyDescent="0.2">
      <c r="A1765" s="24">
        <f t="shared" si="212"/>
        <v>1761</v>
      </c>
      <c r="B1765" s="24">
        <v>2024</v>
      </c>
      <c r="C1765" s="30" t="s">
        <v>1807</v>
      </c>
      <c r="D1765" s="30" t="s">
        <v>1823</v>
      </c>
      <c r="E1765" s="30" t="s">
        <v>1850</v>
      </c>
      <c r="F1765" s="18" t="s">
        <v>1851</v>
      </c>
      <c r="G1765" s="24" t="s">
        <v>25</v>
      </c>
      <c r="H1765" s="25" t="s">
        <v>530</v>
      </c>
      <c r="I1765" s="31">
        <v>162208</v>
      </c>
      <c r="J1765" s="42">
        <v>180420</v>
      </c>
      <c r="K1765" s="27">
        <v>180420</v>
      </c>
      <c r="L1765" s="32">
        <f t="shared" si="217"/>
        <v>162208</v>
      </c>
      <c r="M1765" s="32"/>
      <c r="N1765" s="32"/>
      <c r="O1765" s="32"/>
      <c r="P1765" s="34"/>
      <c r="Q1765" s="34"/>
      <c r="R1765" s="34"/>
      <c r="S1765" s="35">
        <v>46021</v>
      </c>
      <c r="T1765" s="34"/>
      <c r="U1765" s="36"/>
      <c r="V1765" s="34"/>
      <c r="W1765" s="37"/>
    </row>
    <row r="1766" spans="1:23" s="29" customFormat="1" ht="30" customHeight="1" x14ac:dyDescent="0.2">
      <c r="A1766" s="24">
        <f t="shared" si="212"/>
        <v>1762</v>
      </c>
      <c r="B1766" s="24">
        <v>2024</v>
      </c>
      <c r="C1766" s="30" t="s">
        <v>1807</v>
      </c>
      <c r="D1766" s="30" t="s">
        <v>1823</v>
      </c>
      <c r="E1766" s="30" t="s">
        <v>1852</v>
      </c>
      <c r="F1766" s="18" t="s">
        <v>1853</v>
      </c>
      <c r="G1766" s="24" t="s">
        <v>173</v>
      </c>
      <c r="H1766" s="25" t="s">
        <v>31</v>
      </c>
      <c r="I1766" s="31">
        <v>5149760</v>
      </c>
      <c r="J1766" s="32">
        <f t="shared" si="215"/>
        <v>5149760</v>
      </c>
      <c r="K1766" s="27">
        <f t="shared" si="216"/>
        <v>5149760</v>
      </c>
      <c r="L1766" s="32">
        <f t="shared" si="217"/>
        <v>5149760</v>
      </c>
      <c r="M1766" s="32"/>
      <c r="N1766" s="32"/>
      <c r="O1766" s="32"/>
      <c r="P1766" s="34"/>
      <c r="Q1766" s="34"/>
      <c r="R1766" s="34"/>
      <c r="S1766" s="35">
        <v>45656</v>
      </c>
      <c r="T1766" s="34"/>
      <c r="U1766" s="36"/>
      <c r="V1766" s="34"/>
      <c r="W1766" s="37"/>
    </row>
    <row r="1767" spans="1:23" s="29" customFormat="1" ht="30" customHeight="1" x14ac:dyDescent="0.2">
      <c r="A1767" s="24">
        <f t="shared" si="212"/>
        <v>1763</v>
      </c>
      <c r="B1767" s="24">
        <v>2024</v>
      </c>
      <c r="C1767" s="30" t="s">
        <v>1807</v>
      </c>
      <c r="D1767" s="30" t="s">
        <v>1823</v>
      </c>
      <c r="E1767" s="30" t="s">
        <v>1852</v>
      </c>
      <c r="F1767" s="18" t="s">
        <v>1853</v>
      </c>
      <c r="G1767" s="24" t="s">
        <v>173</v>
      </c>
      <c r="H1767" s="25" t="s">
        <v>528</v>
      </c>
      <c r="I1767" s="31">
        <v>622204</v>
      </c>
      <c r="J1767" s="32">
        <f t="shared" si="215"/>
        <v>622204</v>
      </c>
      <c r="K1767" s="27">
        <f t="shared" si="216"/>
        <v>622204</v>
      </c>
      <c r="L1767" s="32">
        <f t="shared" si="217"/>
        <v>622204</v>
      </c>
      <c r="M1767" s="32"/>
      <c r="N1767" s="32"/>
      <c r="O1767" s="32"/>
      <c r="P1767" s="34"/>
      <c r="Q1767" s="34"/>
      <c r="R1767" s="34"/>
      <c r="S1767" s="35">
        <v>45656</v>
      </c>
      <c r="T1767" s="34"/>
      <c r="U1767" s="36"/>
      <c r="V1767" s="34"/>
      <c r="W1767" s="37"/>
    </row>
    <row r="1768" spans="1:23" s="29" customFormat="1" ht="30" customHeight="1" x14ac:dyDescent="0.2">
      <c r="A1768" s="24">
        <f t="shared" si="212"/>
        <v>1764</v>
      </c>
      <c r="B1768" s="24">
        <v>2024</v>
      </c>
      <c r="C1768" s="30" t="s">
        <v>1807</v>
      </c>
      <c r="D1768" s="30" t="s">
        <v>1823</v>
      </c>
      <c r="E1768" s="30" t="s">
        <v>1852</v>
      </c>
      <c r="F1768" s="18" t="s">
        <v>1853</v>
      </c>
      <c r="G1768" s="24" t="s">
        <v>173</v>
      </c>
      <c r="H1768" s="25" t="s">
        <v>529</v>
      </c>
      <c r="I1768" s="31">
        <v>7799744</v>
      </c>
      <c r="J1768" s="32">
        <f t="shared" si="215"/>
        <v>7799744</v>
      </c>
      <c r="K1768" s="27">
        <f t="shared" si="216"/>
        <v>7799744</v>
      </c>
      <c r="L1768" s="32">
        <f t="shared" si="217"/>
        <v>7799744</v>
      </c>
      <c r="M1768" s="32"/>
      <c r="N1768" s="32">
        <f t="shared" si="213"/>
        <v>166914.52159999998</v>
      </c>
      <c r="O1768" s="26">
        <v>2</v>
      </c>
      <c r="P1768" s="34"/>
      <c r="Q1768" s="34"/>
      <c r="R1768" s="34"/>
      <c r="S1768" s="35">
        <v>45656</v>
      </c>
      <c r="T1768" s="34"/>
      <c r="U1768" s="36"/>
      <c r="V1768" s="34"/>
      <c r="W1768" s="37"/>
    </row>
    <row r="1769" spans="1:23" s="29" customFormat="1" ht="30" customHeight="1" x14ac:dyDescent="0.2">
      <c r="A1769" s="24">
        <f t="shared" ref="A1769:A1832" si="218">A1768+1</f>
        <v>1765</v>
      </c>
      <c r="B1769" s="24">
        <v>2024</v>
      </c>
      <c r="C1769" s="30" t="s">
        <v>1807</v>
      </c>
      <c r="D1769" s="30" t="s">
        <v>1823</v>
      </c>
      <c r="E1769" s="30" t="s">
        <v>1852</v>
      </c>
      <c r="F1769" s="18" t="s">
        <v>1853</v>
      </c>
      <c r="G1769" s="24" t="s">
        <v>173</v>
      </c>
      <c r="H1769" s="25" t="s">
        <v>530</v>
      </c>
      <c r="I1769" s="31">
        <v>180420</v>
      </c>
      <c r="J1769" s="32">
        <f t="shared" si="215"/>
        <v>180420</v>
      </c>
      <c r="K1769" s="27">
        <f t="shared" si="216"/>
        <v>180420</v>
      </c>
      <c r="L1769" s="32">
        <f t="shared" si="217"/>
        <v>180420</v>
      </c>
      <c r="M1769" s="32"/>
      <c r="N1769" s="32"/>
      <c r="O1769" s="32"/>
      <c r="P1769" s="34"/>
      <c r="Q1769" s="34"/>
      <c r="R1769" s="34"/>
      <c r="S1769" s="35">
        <v>45656</v>
      </c>
      <c r="T1769" s="34"/>
      <c r="U1769" s="36"/>
      <c r="V1769" s="34"/>
      <c r="W1769" s="37"/>
    </row>
    <row r="1770" spans="1:23" s="29" customFormat="1" ht="30" customHeight="1" x14ac:dyDescent="0.2">
      <c r="A1770" s="24">
        <f t="shared" si="218"/>
        <v>1766</v>
      </c>
      <c r="B1770" s="24">
        <v>2025</v>
      </c>
      <c r="C1770" s="30" t="s">
        <v>1807</v>
      </c>
      <c r="D1770" s="30" t="s">
        <v>1823</v>
      </c>
      <c r="E1770" s="30" t="s">
        <v>1854</v>
      </c>
      <c r="F1770" s="18" t="s">
        <v>1855</v>
      </c>
      <c r="G1770" s="24" t="s">
        <v>25</v>
      </c>
      <c r="H1770" s="25" t="s">
        <v>70</v>
      </c>
      <c r="I1770" s="31">
        <v>1399131</v>
      </c>
      <c r="J1770" s="43">
        <v>1544002.62</v>
      </c>
      <c r="K1770" s="44">
        <v>1544002.62</v>
      </c>
      <c r="L1770" s="32">
        <f t="shared" si="217"/>
        <v>1399131</v>
      </c>
      <c r="M1770" s="43"/>
      <c r="N1770" s="43"/>
      <c r="O1770" s="32"/>
      <c r="P1770" s="42">
        <f t="shared" si="214"/>
        <v>559652.4</v>
      </c>
      <c r="Q1770" s="34"/>
      <c r="R1770" s="34"/>
      <c r="S1770" s="35">
        <v>46021</v>
      </c>
      <c r="T1770" s="42"/>
      <c r="U1770" s="36"/>
      <c r="V1770" s="34"/>
      <c r="W1770" s="37"/>
    </row>
    <row r="1771" spans="1:23" s="29" customFormat="1" ht="30" customHeight="1" x14ac:dyDescent="0.2">
      <c r="A1771" s="24">
        <f t="shared" si="218"/>
        <v>1767</v>
      </c>
      <c r="B1771" s="24">
        <v>2025</v>
      </c>
      <c r="C1771" s="30" t="s">
        <v>1807</v>
      </c>
      <c r="D1771" s="30" t="s">
        <v>1823</v>
      </c>
      <c r="E1771" s="30" t="s">
        <v>1856</v>
      </c>
      <c r="F1771" s="18" t="s">
        <v>1857</v>
      </c>
      <c r="G1771" s="24" t="s">
        <v>25</v>
      </c>
      <c r="H1771" s="25" t="s">
        <v>71</v>
      </c>
      <c r="I1771" s="31">
        <v>3848916</v>
      </c>
      <c r="J1771" s="43">
        <v>4247448.16</v>
      </c>
      <c r="K1771" s="44">
        <v>4247448.16</v>
      </c>
      <c r="L1771" s="32">
        <f t="shared" si="217"/>
        <v>3848916</v>
      </c>
      <c r="M1771" s="43"/>
      <c r="N1771" s="43"/>
      <c r="O1771" s="32"/>
      <c r="P1771" s="42">
        <f t="shared" si="214"/>
        <v>1539566.4</v>
      </c>
      <c r="Q1771" s="34"/>
      <c r="R1771" s="34"/>
      <c r="S1771" s="35">
        <v>46021</v>
      </c>
      <c r="T1771" s="42"/>
      <c r="U1771" s="36"/>
      <c r="V1771" s="34"/>
      <c r="W1771" s="37"/>
    </row>
    <row r="1772" spans="1:23" s="29" customFormat="1" ht="30" customHeight="1" x14ac:dyDescent="0.2">
      <c r="A1772" s="24">
        <f t="shared" si="218"/>
        <v>1768</v>
      </c>
      <c r="B1772" s="24">
        <v>2025</v>
      </c>
      <c r="C1772" s="30" t="s">
        <v>1807</v>
      </c>
      <c r="D1772" s="30" t="s">
        <v>1823</v>
      </c>
      <c r="E1772" s="30" t="s">
        <v>1858</v>
      </c>
      <c r="F1772" s="18" t="s">
        <v>1859</v>
      </c>
      <c r="G1772" s="24" t="s">
        <v>25</v>
      </c>
      <c r="H1772" s="18" t="s">
        <v>70</v>
      </c>
      <c r="I1772" s="31">
        <v>3777579</v>
      </c>
      <c r="J1772" s="43">
        <v>4168724.64</v>
      </c>
      <c r="K1772" s="44">
        <v>4168724.64</v>
      </c>
      <c r="L1772" s="32">
        <f t="shared" si="217"/>
        <v>3777579</v>
      </c>
      <c r="M1772" s="43"/>
      <c r="N1772" s="43"/>
      <c r="O1772" s="32"/>
      <c r="P1772" s="42">
        <f t="shared" si="214"/>
        <v>1511031.6</v>
      </c>
      <c r="Q1772" s="34"/>
      <c r="R1772" s="34"/>
      <c r="S1772" s="35">
        <v>46021</v>
      </c>
      <c r="T1772" s="42"/>
      <c r="U1772" s="36"/>
      <c r="V1772" s="34"/>
      <c r="W1772" s="37"/>
    </row>
    <row r="1773" spans="1:23" s="29" customFormat="1" ht="30" customHeight="1" x14ac:dyDescent="0.2">
      <c r="A1773" s="24">
        <f t="shared" si="218"/>
        <v>1769</v>
      </c>
      <c r="B1773" s="24">
        <v>2025</v>
      </c>
      <c r="C1773" s="30" t="s">
        <v>1807</v>
      </c>
      <c r="D1773" s="30" t="s">
        <v>1823</v>
      </c>
      <c r="E1773" s="30" t="s">
        <v>1858</v>
      </c>
      <c r="F1773" s="18" t="s">
        <v>1859</v>
      </c>
      <c r="G1773" s="24" t="s">
        <v>25</v>
      </c>
      <c r="H1773" s="25" t="s">
        <v>71</v>
      </c>
      <c r="I1773" s="31">
        <v>3732066</v>
      </c>
      <c r="J1773" s="43">
        <v>4118499.04</v>
      </c>
      <c r="K1773" s="44">
        <v>4118499.04</v>
      </c>
      <c r="L1773" s="32">
        <f t="shared" si="217"/>
        <v>3732066</v>
      </c>
      <c r="M1773" s="43"/>
      <c r="N1773" s="43"/>
      <c r="O1773" s="32"/>
      <c r="P1773" s="42">
        <f t="shared" si="214"/>
        <v>1492826.4</v>
      </c>
      <c r="Q1773" s="34"/>
      <c r="R1773" s="34"/>
      <c r="S1773" s="35">
        <v>46021</v>
      </c>
      <c r="T1773" s="42"/>
      <c r="U1773" s="36"/>
      <c r="V1773" s="34"/>
      <c r="W1773" s="37"/>
    </row>
    <row r="1774" spans="1:23" s="29" customFormat="1" ht="30" customHeight="1" x14ac:dyDescent="0.2">
      <c r="A1774" s="24">
        <f t="shared" si="218"/>
        <v>1770</v>
      </c>
      <c r="B1774" s="24">
        <v>2025</v>
      </c>
      <c r="C1774" s="30" t="s">
        <v>1807</v>
      </c>
      <c r="D1774" s="30" t="s">
        <v>1823</v>
      </c>
      <c r="E1774" s="30" t="s">
        <v>1858</v>
      </c>
      <c r="F1774" s="18" t="s">
        <v>1859</v>
      </c>
      <c r="G1774" s="24" t="s">
        <v>25</v>
      </c>
      <c r="H1774" s="25" t="s">
        <v>129</v>
      </c>
      <c r="I1774" s="31">
        <v>3777579</v>
      </c>
      <c r="J1774" s="43">
        <v>4168724.64</v>
      </c>
      <c r="K1774" s="44">
        <v>4168724.64</v>
      </c>
      <c r="L1774" s="32">
        <f t="shared" si="217"/>
        <v>3777579</v>
      </c>
      <c r="M1774" s="43"/>
      <c r="N1774" s="43"/>
      <c r="O1774" s="32"/>
      <c r="P1774" s="42">
        <f t="shared" si="214"/>
        <v>1511031.6</v>
      </c>
      <c r="Q1774" s="34"/>
      <c r="R1774" s="34"/>
      <c r="S1774" s="35">
        <v>46021</v>
      </c>
      <c r="T1774" s="42"/>
      <c r="U1774" s="36"/>
      <c r="V1774" s="34"/>
      <c r="W1774" s="37"/>
    </row>
    <row r="1775" spans="1:23" s="29" customFormat="1" ht="30" customHeight="1" x14ac:dyDescent="0.2">
      <c r="A1775" s="24">
        <f t="shared" si="218"/>
        <v>1771</v>
      </c>
      <c r="B1775" s="24">
        <v>2025</v>
      </c>
      <c r="C1775" s="30" t="s">
        <v>1807</v>
      </c>
      <c r="D1775" s="30" t="s">
        <v>1823</v>
      </c>
      <c r="E1775" s="30" t="s">
        <v>1860</v>
      </c>
      <c r="F1775" s="18" t="s">
        <v>1861</v>
      </c>
      <c r="G1775" s="24" t="s">
        <v>25</v>
      </c>
      <c r="H1775" s="25" t="s">
        <v>34</v>
      </c>
      <c r="I1775" s="31">
        <v>1081176</v>
      </c>
      <c r="J1775" s="43">
        <v>1193125.29</v>
      </c>
      <c r="K1775" s="44">
        <v>1193125.29</v>
      </c>
      <c r="L1775" s="32">
        <f t="shared" si="217"/>
        <v>1081176</v>
      </c>
      <c r="M1775" s="43"/>
      <c r="N1775" s="43"/>
      <c r="O1775" s="32"/>
      <c r="P1775" s="42">
        <f t="shared" si="214"/>
        <v>432470.4</v>
      </c>
      <c r="Q1775" s="34"/>
      <c r="R1775" s="34"/>
      <c r="S1775" s="35">
        <v>46021</v>
      </c>
      <c r="T1775" s="42"/>
      <c r="U1775" s="36"/>
      <c r="V1775" s="34"/>
      <c r="W1775" s="37"/>
    </row>
    <row r="1776" spans="1:23" s="29" customFormat="1" ht="30" customHeight="1" x14ac:dyDescent="0.2">
      <c r="A1776" s="24">
        <f t="shared" si="218"/>
        <v>1772</v>
      </c>
      <c r="B1776" s="24">
        <v>2025</v>
      </c>
      <c r="C1776" s="30" t="s">
        <v>1807</v>
      </c>
      <c r="D1776" s="30" t="s">
        <v>1823</v>
      </c>
      <c r="E1776" s="30" t="s">
        <v>1862</v>
      </c>
      <c r="F1776" s="18" t="s">
        <v>1863</v>
      </c>
      <c r="G1776" s="24" t="s">
        <v>25</v>
      </c>
      <c r="H1776" s="25" t="s">
        <v>96</v>
      </c>
      <c r="I1776" s="31">
        <v>2972098.887954446</v>
      </c>
      <c r="J1776" s="43">
        <v>3279841.9</v>
      </c>
      <c r="K1776" s="44">
        <v>3279841.9</v>
      </c>
      <c r="L1776" s="32">
        <f t="shared" si="217"/>
        <v>2972098.887954446</v>
      </c>
      <c r="M1776" s="43"/>
      <c r="N1776" s="43">
        <f t="shared" si="213"/>
        <v>70188.61666</v>
      </c>
      <c r="O1776" s="32"/>
      <c r="P1776" s="42">
        <f t="shared" si="214"/>
        <v>1188839.5551817785</v>
      </c>
      <c r="Q1776" s="34"/>
      <c r="R1776" s="34"/>
      <c r="S1776" s="35">
        <v>46021</v>
      </c>
      <c r="T1776" s="42"/>
      <c r="U1776" s="36"/>
      <c r="V1776" s="34"/>
      <c r="W1776" s="37"/>
    </row>
    <row r="1777" spans="1:23" s="29" customFormat="1" ht="30" customHeight="1" x14ac:dyDescent="0.2">
      <c r="A1777" s="24">
        <f t="shared" si="218"/>
        <v>1773</v>
      </c>
      <c r="B1777" s="24">
        <v>2025</v>
      </c>
      <c r="C1777" s="30" t="s">
        <v>1807</v>
      </c>
      <c r="D1777" s="30" t="s">
        <v>1823</v>
      </c>
      <c r="E1777" s="30" t="s">
        <v>1862</v>
      </c>
      <c r="F1777" s="18" t="s">
        <v>1863</v>
      </c>
      <c r="G1777" s="24" t="s">
        <v>25</v>
      </c>
      <c r="H1777" s="25" t="s">
        <v>26</v>
      </c>
      <c r="I1777" s="31">
        <v>1995362</v>
      </c>
      <c r="J1777" s="43">
        <v>2201969.7599999998</v>
      </c>
      <c r="K1777" s="44">
        <v>2201969.7599999998</v>
      </c>
      <c r="L1777" s="32">
        <f t="shared" si="217"/>
        <v>1995362</v>
      </c>
      <c r="M1777" s="43"/>
      <c r="N1777" s="43">
        <f t="shared" si="213"/>
        <v>47122.152863999996</v>
      </c>
      <c r="O1777" s="32"/>
      <c r="P1777" s="42">
        <f t="shared" si="214"/>
        <v>798144.8</v>
      </c>
      <c r="Q1777" s="34"/>
      <c r="R1777" s="34"/>
      <c r="S1777" s="35">
        <v>46021</v>
      </c>
      <c r="T1777" s="42"/>
      <c r="U1777" s="36"/>
      <c r="V1777" s="34"/>
      <c r="W1777" s="37"/>
    </row>
    <row r="1778" spans="1:23" s="29" customFormat="1" ht="30" customHeight="1" x14ac:dyDescent="0.2">
      <c r="A1778" s="24">
        <f t="shared" si="218"/>
        <v>1774</v>
      </c>
      <c r="B1778" s="24">
        <v>2025</v>
      </c>
      <c r="C1778" s="30" t="s">
        <v>1807</v>
      </c>
      <c r="D1778" s="30" t="s">
        <v>1823</v>
      </c>
      <c r="E1778" s="30" t="s">
        <v>1864</v>
      </c>
      <c r="F1778" s="18" t="s">
        <v>1865</v>
      </c>
      <c r="G1778" s="24" t="s">
        <v>25</v>
      </c>
      <c r="H1778" s="25" t="s">
        <v>34</v>
      </c>
      <c r="I1778" s="31">
        <v>1567990.2</v>
      </c>
      <c r="J1778" s="43">
        <v>1730346.18</v>
      </c>
      <c r="K1778" s="44">
        <v>1730346.18</v>
      </c>
      <c r="L1778" s="32">
        <f t="shared" si="217"/>
        <v>1567990.2</v>
      </c>
      <c r="M1778" s="43"/>
      <c r="N1778" s="43"/>
      <c r="O1778" s="32"/>
      <c r="P1778" s="42">
        <f t="shared" si="214"/>
        <v>627196.07999999996</v>
      </c>
      <c r="Q1778" s="34"/>
      <c r="R1778" s="34"/>
      <c r="S1778" s="35">
        <v>46021</v>
      </c>
      <c r="T1778" s="42"/>
      <c r="U1778" s="36"/>
      <c r="V1778" s="34"/>
      <c r="W1778" s="37"/>
    </row>
    <row r="1779" spans="1:23" s="29" customFormat="1" ht="30" customHeight="1" x14ac:dyDescent="0.2">
      <c r="A1779" s="24">
        <f t="shared" si="218"/>
        <v>1775</v>
      </c>
      <c r="B1779" s="24">
        <v>2025</v>
      </c>
      <c r="C1779" s="30" t="s">
        <v>1807</v>
      </c>
      <c r="D1779" s="30" t="s">
        <v>1823</v>
      </c>
      <c r="E1779" s="30" t="s">
        <v>1866</v>
      </c>
      <c r="F1779" s="18" t="s">
        <v>1867</v>
      </c>
      <c r="G1779" s="24" t="s">
        <v>25</v>
      </c>
      <c r="H1779" s="25" t="s">
        <v>34</v>
      </c>
      <c r="I1779" s="31">
        <v>6270000</v>
      </c>
      <c r="J1779" s="43">
        <v>6919220.8799999999</v>
      </c>
      <c r="K1779" s="44">
        <v>6919220.8799999999</v>
      </c>
      <c r="L1779" s="32">
        <f t="shared" si="217"/>
        <v>6270000</v>
      </c>
      <c r="M1779" s="43"/>
      <c r="N1779" s="43"/>
      <c r="O1779" s="32"/>
      <c r="P1779" s="42">
        <f t="shared" si="214"/>
        <v>2508000</v>
      </c>
      <c r="Q1779" s="34"/>
      <c r="R1779" s="34"/>
      <c r="S1779" s="35">
        <v>46021</v>
      </c>
      <c r="T1779" s="42"/>
      <c r="U1779" s="36"/>
      <c r="V1779" s="34"/>
      <c r="W1779" s="37"/>
    </row>
    <row r="1780" spans="1:23" s="29" customFormat="1" ht="30" customHeight="1" x14ac:dyDescent="0.2">
      <c r="A1780" s="24">
        <f t="shared" si="218"/>
        <v>1776</v>
      </c>
      <c r="B1780" s="24">
        <v>2025</v>
      </c>
      <c r="C1780" s="30" t="s">
        <v>1807</v>
      </c>
      <c r="D1780" s="30" t="s">
        <v>1823</v>
      </c>
      <c r="E1780" s="30" t="s">
        <v>1868</v>
      </c>
      <c r="F1780" s="18" t="s">
        <v>1869</v>
      </c>
      <c r="G1780" s="24" t="s">
        <v>25</v>
      </c>
      <c r="H1780" s="25" t="s">
        <v>45</v>
      </c>
      <c r="I1780" s="31">
        <v>1026600</v>
      </c>
      <c r="J1780" s="43">
        <v>1132898.27</v>
      </c>
      <c r="K1780" s="44">
        <v>1132898.27</v>
      </c>
      <c r="L1780" s="32">
        <f t="shared" si="217"/>
        <v>1026600</v>
      </c>
      <c r="M1780" s="43"/>
      <c r="N1780" s="43">
        <f t="shared" si="213"/>
        <v>24244.022978000001</v>
      </c>
      <c r="O1780" s="32"/>
      <c r="P1780" s="42">
        <f t="shared" si="214"/>
        <v>410640</v>
      </c>
      <c r="Q1780" s="34"/>
      <c r="R1780" s="34"/>
      <c r="S1780" s="35">
        <v>46021</v>
      </c>
      <c r="T1780" s="42"/>
      <c r="U1780" s="36"/>
      <c r="V1780" s="34"/>
      <c r="W1780" s="37"/>
    </row>
    <row r="1781" spans="1:23" s="29" customFormat="1" ht="30" customHeight="1" x14ac:dyDescent="0.2">
      <c r="A1781" s="24">
        <f t="shared" si="218"/>
        <v>1777</v>
      </c>
      <c r="B1781" s="24">
        <v>2025</v>
      </c>
      <c r="C1781" s="30" t="s">
        <v>1807</v>
      </c>
      <c r="D1781" s="30" t="s">
        <v>1823</v>
      </c>
      <c r="E1781" s="30" t="s">
        <v>1868</v>
      </c>
      <c r="F1781" s="18" t="s">
        <v>1869</v>
      </c>
      <c r="G1781" s="24" t="s">
        <v>25</v>
      </c>
      <c r="H1781" s="25" t="s">
        <v>46</v>
      </c>
      <c r="I1781" s="31">
        <v>2053200</v>
      </c>
      <c r="J1781" s="43">
        <v>2265796.54</v>
      </c>
      <c r="K1781" s="44">
        <v>2265796.54</v>
      </c>
      <c r="L1781" s="32">
        <f t="shared" si="217"/>
        <v>2053200</v>
      </c>
      <c r="M1781" s="43"/>
      <c r="N1781" s="43">
        <f t="shared" si="213"/>
        <v>48488.045956000002</v>
      </c>
      <c r="O1781" s="32"/>
      <c r="P1781" s="42">
        <f t="shared" si="214"/>
        <v>821280</v>
      </c>
      <c r="Q1781" s="34"/>
      <c r="R1781" s="34"/>
      <c r="S1781" s="35">
        <v>46021</v>
      </c>
      <c r="T1781" s="42"/>
      <c r="U1781" s="36"/>
      <c r="V1781" s="34"/>
      <c r="W1781" s="37"/>
    </row>
    <row r="1782" spans="1:23" s="29" customFormat="1" ht="30" customHeight="1" x14ac:dyDescent="0.2">
      <c r="A1782" s="24">
        <f t="shared" si="218"/>
        <v>1778</v>
      </c>
      <c r="B1782" s="24">
        <v>2025</v>
      </c>
      <c r="C1782" s="30" t="s">
        <v>1807</v>
      </c>
      <c r="D1782" s="30" t="s">
        <v>1823</v>
      </c>
      <c r="E1782" s="30" t="s">
        <v>1868</v>
      </c>
      <c r="F1782" s="18" t="s">
        <v>1869</v>
      </c>
      <c r="G1782" s="24" t="s">
        <v>25</v>
      </c>
      <c r="H1782" s="25" t="s">
        <v>47</v>
      </c>
      <c r="I1782" s="31">
        <v>1208760</v>
      </c>
      <c r="J1782" s="43">
        <v>1333919.8500000001</v>
      </c>
      <c r="K1782" s="44">
        <v>1333919.8500000001</v>
      </c>
      <c r="L1782" s="32">
        <f t="shared" si="217"/>
        <v>1208760</v>
      </c>
      <c r="M1782" s="43"/>
      <c r="N1782" s="43">
        <f t="shared" ref="N1782:N1842" si="219">J1782*0.0214</f>
        <v>28545.88479</v>
      </c>
      <c r="O1782" s="32"/>
      <c r="P1782" s="42">
        <f t="shared" si="214"/>
        <v>483504</v>
      </c>
      <c r="Q1782" s="34"/>
      <c r="R1782" s="34"/>
      <c r="S1782" s="35">
        <v>46021</v>
      </c>
      <c r="T1782" s="42"/>
      <c r="U1782" s="36"/>
      <c r="V1782" s="34"/>
      <c r="W1782" s="37"/>
    </row>
    <row r="1783" spans="1:23" s="29" customFormat="1" ht="30" customHeight="1" x14ac:dyDescent="0.2">
      <c r="A1783" s="24">
        <f t="shared" si="218"/>
        <v>1779</v>
      </c>
      <c r="B1783" s="24">
        <v>2025</v>
      </c>
      <c r="C1783" s="30" t="s">
        <v>1807</v>
      </c>
      <c r="D1783" s="30" t="s">
        <v>1823</v>
      </c>
      <c r="E1783" s="30" t="s">
        <v>1870</v>
      </c>
      <c r="F1783" s="18" t="s">
        <v>1871</v>
      </c>
      <c r="G1783" s="24" t="s">
        <v>25</v>
      </c>
      <c r="H1783" s="25" t="s">
        <v>34</v>
      </c>
      <c r="I1783" s="31">
        <v>566979</v>
      </c>
      <c r="J1783" s="43">
        <v>625686.27</v>
      </c>
      <c r="K1783" s="44">
        <v>625686.27</v>
      </c>
      <c r="L1783" s="32">
        <f t="shared" si="217"/>
        <v>566979</v>
      </c>
      <c r="M1783" s="43"/>
      <c r="N1783" s="43"/>
      <c r="O1783" s="32"/>
      <c r="P1783" s="42">
        <f t="shared" si="214"/>
        <v>226791.6</v>
      </c>
      <c r="Q1783" s="34"/>
      <c r="R1783" s="34"/>
      <c r="S1783" s="35">
        <v>46021</v>
      </c>
      <c r="T1783" s="42"/>
      <c r="U1783" s="36"/>
      <c r="V1783" s="34"/>
      <c r="W1783" s="37"/>
    </row>
    <row r="1784" spans="1:23" s="29" customFormat="1" ht="30" customHeight="1" x14ac:dyDescent="0.2">
      <c r="A1784" s="24">
        <f t="shared" si="218"/>
        <v>1780</v>
      </c>
      <c r="B1784" s="24">
        <v>2024</v>
      </c>
      <c r="C1784" s="30" t="s">
        <v>1807</v>
      </c>
      <c r="D1784" s="30" t="s">
        <v>1823</v>
      </c>
      <c r="E1784" s="30" t="s">
        <v>1872</v>
      </c>
      <c r="F1784" s="18" t="s">
        <v>1873</v>
      </c>
      <c r="G1784" s="24" t="s">
        <v>25</v>
      </c>
      <c r="H1784" s="25" t="s">
        <v>528</v>
      </c>
      <c r="I1784" s="31">
        <v>594274</v>
      </c>
      <c r="J1784" s="42">
        <v>622204</v>
      </c>
      <c r="K1784" s="27">
        <v>622204</v>
      </c>
      <c r="L1784" s="32">
        <f t="shared" si="217"/>
        <v>594274</v>
      </c>
      <c r="M1784" s="32"/>
      <c r="N1784" s="32"/>
      <c r="O1784" s="32"/>
      <c r="P1784" s="34"/>
      <c r="Q1784" s="34"/>
      <c r="R1784" s="34"/>
      <c r="S1784" s="35">
        <v>46021</v>
      </c>
      <c r="T1784" s="34"/>
      <c r="U1784" s="36"/>
      <c r="V1784" s="34"/>
      <c r="W1784" s="37"/>
    </row>
    <row r="1785" spans="1:23" s="29" customFormat="1" ht="30" customHeight="1" x14ac:dyDescent="0.2">
      <c r="A1785" s="24">
        <f t="shared" si="218"/>
        <v>1781</v>
      </c>
      <c r="B1785" s="24">
        <v>2024</v>
      </c>
      <c r="C1785" s="30" t="s">
        <v>1807</v>
      </c>
      <c r="D1785" s="30" t="s">
        <v>1823</v>
      </c>
      <c r="E1785" s="30" t="s">
        <v>1872</v>
      </c>
      <c r="F1785" s="18" t="s">
        <v>1873</v>
      </c>
      <c r="G1785" s="24" t="s">
        <v>25</v>
      </c>
      <c r="H1785" s="25" t="s">
        <v>529</v>
      </c>
      <c r="I1785" s="31">
        <v>7048320</v>
      </c>
      <c r="J1785" s="42">
        <v>7799744</v>
      </c>
      <c r="K1785" s="27">
        <v>7799744</v>
      </c>
      <c r="L1785" s="32">
        <f t="shared" si="217"/>
        <v>7048320</v>
      </c>
      <c r="M1785" s="32"/>
      <c r="N1785" s="32">
        <f t="shared" si="219"/>
        <v>166914.52159999998</v>
      </c>
      <c r="O1785" s="26">
        <v>2</v>
      </c>
      <c r="P1785" s="34"/>
      <c r="Q1785" s="34"/>
      <c r="R1785" s="34"/>
      <c r="S1785" s="35">
        <v>46021</v>
      </c>
      <c r="T1785" s="34"/>
      <c r="U1785" s="36"/>
      <c r="V1785" s="34"/>
      <c r="W1785" s="37"/>
    </row>
    <row r="1786" spans="1:23" s="29" customFormat="1" ht="30" customHeight="1" x14ac:dyDescent="0.2">
      <c r="A1786" s="24">
        <f t="shared" si="218"/>
        <v>1782</v>
      </c>
      <c r="B1786" s="24">
        <v>2024</v>
      </c>
      <c r="C1786" s="30" t="s">
        <v>1807</v>
      </c>
      <c r="D1786" s="30" t="s">
        <v>1823</v>
      </c>
      <c r="E1786" s="30" t="s">
        <v>1872</v>
      </c>
      <c r="F1786" s="18" t="s">
        <v>1873</v>
      </c>
      <c r="G1786" s="24" t="s">
        <v>25</v>
      </c>
      <c r="H1786" s="25" t="s">
        <v>530</v>
      </c>
      <c r="I1786" s="31">
        <v>162208</v>
      </c>
      <c r="J1786" s="42">
        <v>180420</v>
      </c>
      <c r="K1786" s="27">
        <v>180420</v>
      </c>
      <c r="L1786" s="32">
        <f t="shared" si="217"/>
        <v>162208</v>
      </c>
      <c r="M1786" s="32"/>
      <c r="N1786" s="32"/>
      <c r="O1786" s="32"/>
      <c r="P1786" s="34"/>
      <c r="Q1786" s="34"/>
      <c r="R1786" s="34"/>
      <c r="S1786" s="35">
        <v>46021</v>
      </c>
      <c r="T1786" s="34"/>
      <c r="U1786" s="36"/>
      <c r="V1786" s="34"/>
      <c r="W1786" s="37"/>
    </row>
    <row r="1787" spans="1:23" s="29" customFormat="1" ht="30" customHeight="1" x14ac:dyDescent="0.2">
      <c r="A1787" s="24">
        <f t="shared" si="218"/>
        <v>1783</v>
      </c>
      <c r="B1787" s="24">
        <v>2024</v>
      </c>
      <c r="C1787" s="30" t="s">
        <v>1807</v>
      </c>
      <c r="D1787" s="30" t="s">
        <v>1823</v>
      </c>
      <c r="E1787" s="30" t="s">
        <v>1874</v>
      </c>
      <c r="F1787" s="18" t="s">
        <v>1875</v>
      </c>
      <c r="G1787" s="24" t="s">
        <v>25</v>
      </c>
      <c r="H1787" s="25" t="s">
        <v>528</v>
      </c>
      <c r="I1787" s="31">
        <v>594274</v>
      </c>
      <c r="J1787" s="42">
        <f t="shared" si="215"/>
        <v>594274</v>
      </c>
      <c r="K1787" s="27">
        <f t="shared" si="216"/>
        <v>594274</v>
      </c>
      <c r="L1787" s="32">
        <f t="shared" si="217"/>
        <v>594274</v>
      </c>
      <c r="M1787" s="32"/>
      <c r="N1787" s="32"/>
      <c r="O1787" s="32"/>
      <c r="P1787" s="34"/>
      <c r="Q1787" s="34"/>
      <c r="R1787" s="34"/>
      <c r="S1787" s="35">
        <v>46021</v>
      </c>
      <c r="T1787" s="34"/>
      <c r="U1787" s="36"/>
      <c r="V1787" s="34"/>
      <c r="W1787" s="37"/>
    </row>
    <row r="1788" spans="1:23" s="29" customFormat="1" ht="30" customHeight="1" x14ac:dyDescent="0.2">
      <c r="A1788" s="24">
        <f t="shared" si="218"/>
        <v>1784</v>
      </c>
      <c r="B1788" s="24">
        <v>2024</v>
      </c>
      <c r="C1788" s="30" t="s">
        <v>1807</v>
      </c>
      <c r="D1788" s="30" t="s">
        <v>1823</v>
      </c>
      <c r="E1788" s="30" t="s">
        <v>1874</v>
      </c>
      <c r="F1788" s="18" t="s">
        <v>1875</v>
      </c>
      <c r="G1788" s="24" t="s">
        <v>25</v>
      </c>
      <c r="H1788" s="25" t="s">
        <v>529</v>
      </c>
      <c r="I1788" s="31">
        <v>7048320</v>
      </c>
      <c r="J1788" s="42">
        <v>7379592</v>
      </c>
      <c r="K1788" s="27">
        <v>7379592</v>
      </c>
      <c r="L1788" s="32">
        <f t="shared" si="217"/>
        <v>7048320</v>
      </c>
      <c r="M1788" s="32"/>
      <c r="N1788" s="32">
        <f t="shared" si="219"/>
        <v>157923.26879999999</v>
      </c>
      <c r="O1788" s="26">
        <v>2</v>
      </c>
      <c r="P1788" s="34"/>
      <c r="Q1788" s="34"/>
      <c r="R1788" s="34"/>
      <c r="S1788" s="35">
        <v>46021</v>
      </c>
      <c r="T1788" s="34"/>
      <c r="U1788" s="36"/>
      <c r="V1788" s="34"/>
      <c r="W1788" s="37"/>
    </row>
    <row r="1789" spans="1:23" s="29" customFormat="1" ht="30" customHeight="1" x14ac:dyDescent="0.2">
      <c r="A1789" s="24">
        <f t="shared" si="218"/>
        <v>1785</v>
      </c>
      <c r="B1789" s="24">
        <v>2024</v>
      </c>
      <c r="C1789" s="30" t="s">
        <v>1807</v>
      </c>
      <c r="D1789" s="30" t="s">
        <v>1823</v>
      </c>
      <c r="E1789" s="30" t="s">
        <v>1874</v>
      </c>
      <c r="F1789" s="18" t="s">
        <v>1875</v>
      </c>
      <c r="G1789" s="24" t="s">
        <v>25</v>
      </c>
      <c r="H1789" s="25" t="s">
        <v>530</v>
      </c>
      <c r="I1789" s="31">
        <v>162208</v>
      </c>
      <c r="J1789" s="42">
        <v>169832</v>
      </c>
      <c r="K1789" s="27">
        <v>169832</v>
      </c>
      <c r="L1789" s="32">
        <f t="shared" si="217"/>
        <v>162208</v>
      </c>
      <c r="M1789" s="32"/>
      <c r="N1789" s="32"/>
      <c r="O1789" s="32"/>
      <c r="P1789" s="34"/>
      <c r="Q1789" s="34"/>
      <c r="R1789" s="34"/>
      <c r="S1789" s="35">
        <v>46021</v>
      </c>
      <c r="T1789" s="34"/>
      <c r="U1789" s="36"/>
      <c r="V1789" s="34"/>
      <c r="W1789" s="37"/>
    </row>
    <row r="1790" spans="1:23" s="29" customFormat="1" ht="30" customHeight="1" x14ac:dyDescent="0.2">
      <c r="A1790" s="24">
        <f t="shared" si="218"/>
        <v>1786</v>
      </c>
      <c r="B1790" s="24">
        <v>2025</v>
      </c>
      <c r="C1790" s="30" t="s">
        <v>1807</v>
      </c>
      <c r="D1790" s="30" t="s">
        <v>1823</v>
      </c>
      <c r="E1790" s="30" t="s">
        <v>1876</v>
      </c>
      <c r="F1790" s="18" t="s">
        <v>1877</v>
      </c>
      <c r="G1790" s="24" t="s">
        <v>25</v>
      </c>
      <c r="H1790" s="25" t="s">
        <v>31</v>
      </c>
      <c r="I1790" s="31">
        <v>3746800</v>
      </c>
      <c r="J1790" s="43">
        <v>4134758.66</v>
      </c>
      <c r="K1790" s="44">
        <v>4134758.66</v>
      </c>
      <c r="L1790" s="32">
        <f t="shared" si="217"/>
        <v>3746800</v>
      </c>
      <c r="M1790" s="43"/>
      <c r="N1790" s="43"/>
      <c r="O1790" s="32"/>
      <c r="P1790" s="42">
        <f t="shared" si="214"/>
        <v>1498720</v>
      </c>
      <c r="Q1790" s="34"/>
      <c r="R1790" s="34"/>
      <c r="S1790" s="35">
        <v>46021</v>
      </c>
      <c r="T1790" s="42"/>
      <c r="U1790" s="36"/>
      <c r="V1790" s="34"/>
      <c r="W1790" s="37"/>
    </row>
    <row r="1791" spans="1:23" s="29" customFormat="1" ht="30" customHeight="1" x14ac:dyDescent="0.2">
      <c r="A1791" s="24">
        <f t="shared" si="218"/>
        <v>1787</v>
      </c>
      <c r="B1791" s="24">
        <v>2024</v>
      </c>
      <c r="C1791" s="30" t="s">
        <v>1807</v>
      </c>
      <c r="D1791" s="30" t="s">
        <v>1823</v>
      </c>
      <c r="E1791" s="30" t="s">
        <v>1878</v>
      </c>
      <c r="F1791" s="18" t="s">
        <v>1879</v>
      </c>
      <c r="G1791" s="24" t="s">
        <v>25</v>
      </c>
      <c r="H1791" s="25" t="s">
        <v>528</v>
      </c>
      <c r="I1791" s="31">
        <v>594274</v>
      </c>
      <c r="J1791" s="42">
        <v>622204</v>
      </c>
      <c r="K1791" s="27">
        <v>622204</v>
      </c>
      <c r="L1791" s="32">
        <f t="shared" si="217"/>
        <v>594274</v>
      </c>
      <c r="M1791" s="32"/>
      <c r="N1791" s="32"/>
      <c r="O1791" s="32"/>
      <c r="P1791" s="34"/>
      <c r="Q1791" s="34"/>
      <c r="R1791" s="34"/>
      <c r="S1791" s="35">
        <v>46021</v>
      </c>
      <c r="T1791" s="34"/>
      <c r="U1791" s="36"/>
      <c r="V1791" s="34"/>
      <c r="W1791" s="37"/>
    </row>
    <row r="1792" spans="1:23" s="29" customFormat="1" ht="30" customHeight="1" x14ac:dyDescent="0.2">
      <c r="A1792" s="24">
        <f t="shared" si="218"/>
        <v>1788</v>
      </c>
      <c r="B1792" s="24">
        <v>2024</v>
      </c>
      <c r="C1792" s="30" t="s">
        <v>1807</v>
      </c>
      <c r="D1792" s="30" t="s">
        <v>1823</v>
      </c>
      <c r="E1792" s="30" t="s">
        <v>1878</v>
      </c>
      <c r="F1792" s="18" t="s">
        <v>1879</v>
      </c>
      <c r="G1792" s="24" t="s">
        <v>25</v>
      </c>
      <c r="H1792" s="25" t="s">
        <v>529</v>
      </c>
      <c r="I1792" s="31">
        <v>7048320</v>
      </c>
      <c r="J1792" s="42">
        <v>7379592</v>
      </c>
      <c r="K1792" s="27">
        <v>7379592</v>
      </c>
      <c r="L1792" s="32">
        <f t="shared" si="217"/>
        <v>7048320</v>
      </c>
      <c r="M1792" s="32"/>
      <c r="N1792" s="32">
        <f t="shared" si="219"/>
        <v>157923.26879999999</v>
      </c>
      <c r="O1792" s="26">
        <v>2</v>
      </c>
      <c r="P1792" s="34"/>
      <c r="Q1792" s="34"/>
      <c r="R1792" s="34"/>
      <c r="S1792" s="35">
        <v>46021</v>
      </c>
      <c r="T1792" s="34"/>
      <c r="U1792" s="36"/>
      <c r="V1792" s="34"/>
      <c r="W1792" s="37"/>
    </row>
    <row r="1793" spans="1:23" s="29" customFormat="1" ht="30" customHeight="1" x14ac:dyDescent="0.2">
      <c r="A1793" s="24">
        <f t="shared" si="218"/>
        <v>1789</v>
      </c>
      <c r="B1793" s="24">
        <v>2024</v>
      </c>
      <c r="C1793" s="30" t="s">
        <v>1807</v>
      </c>
      <c r="D1793" s="30" t="s">
        <v>1823</v>
      </c>
      <c r="E1793" s="30" t="s">
        <v>1878</v>
      </c>
      <c r="F1793" s="18" t="s">
        <v>1879</v>
      </c>
      <c r="G1793" s="24" t="s">
        <v>25</v>
      </c>
      <c r="H1793" s="25" t="s">
        <v>530</v>
      </c>
      <c r="I1793" s="31">
        <v>162208</v>
      </c>
      <c r="J1793" s="42">
        <v>169832</v>
      </c>
      <c r="K1793" s="27">
        <v>169832</v>
      </c>
      <c r="L1793" s="32">
        <f t="shared" si="217"/>
        <v>162208</v>
      </c>
      <c r="M1793" s="32"/>
      <c r="N1793" s="32"/>
      <c r="O1793" s="32"/>
      <c r="P1793" s="34"/>
      <c r="Q1793" s="34"/>
      <c r="R1793" s="34"/>
      <c r="S1793" s="35">
        <v>46021</v>
      </c>
      <c r="T1793" s="34"/>
      <c r="U1793" s="36"/>
      <c r="V1793" s="34"/>
      <c r="W1793" s="37"/>
    </row>
    <row r="1794" spans="1:23" s="29" customFormat="1" ht="30" customHeight="1" x14ac:dyDescent="0.2">
      <c r="A1794" s="24">
        <f t="shared" si="218"/>
        <v>1790</v>
      </c>
      <c r="B1794" s="24">
        <v>2025</v>
      </c>
      <c r="C1794" s="30" t="s">
        <v>1807</v>
      </c>
      <c r="D1794" s="30" t="s">
        <v>1823</v>
      </c>
      <c r="E1794" s="30" t="s">
        <v>1880</v>
      </c>
      <c r="F1794" s="18" t="s">
        <v>1881</v>
      </c>
      <c r="G1794" s="24" t="s">
        <v>25</v>
      </c>
      <c r="H1794" s="25" t="s">
        <v>31</v>
      </c>
      <c r="I1794" s="31">
        <v>3132720</v>
      </c>
      <c r="J1794" s="43">
        <v>3457094.36</v>
      </c>
      <c r="K1794" s="44">
        <v>3457094.36</v>
      </c>
      <c r="L1794" s="32">
        <f t="shared" si="217"/>
        <v>3132720</v>
      </c>
      <c r="M1794" s="43"/>
      <c r="N1794" s="43"/>
      <c r="O1794" s="32"/>
      <c r="P1794" s="42">
        <f t="shared" si="214"/>
        <v>1253088</v>
      </c>
      <c r="Q1794" s="34"/>
      <c r="R1794" s="34"/>
      <c r="S1794" s="35">
        <v>46021</v>
      </c>
      <c r="T1794" s="42"/>
      <c r="U1794" s="36"/>
      <c r="V1794" s="34"/>
      <c r="W1794" s="37"/>
    </row>
    <row r="1795" spans="1:23" s="29" customFormat="1" ht="30" customHeight="1" x14ac:dyDescent="0.2">
      <c r="A1795" s="24">
        <f t="shared" si="218"/>
        <v>1791</v>
      </c>
      <c r="B1795" s="24">
        <v>2025</v>
      </c>
      <c r="C1795" s="30" t="s">
        <v>1807</v>
      </c>
      <c r="D1795" s="30" t="s">
        <v>1823</v>
      </c>
      <c r="E1795" s="30" t="s">
        <v>1882</v>
      </c>
      <c r="F1795" s="18" t="s">
        <v>1883</v>
      </c>
      <c r="G1795" s="24" t="s">
        <v>25</v>
      </c>
      <c r="H1795" s="25" t="s">
        <v>71</v>
      </c>
      <c r="I1795" s="31">
        <v>3915828</v>
      </c>
      <c r="J1795" s="43">
        <v>4321288.49</v>
      </c>
      <c r="K1795" s="44">
        <v>4321288.49</v>
      </c>
      <c r="L1795" s="32">
        <f t="shared" si="217"/>
        <v>3915828</v>
      </c>
      <c r="M1795" s="43"/>
      <c r="N1795" s="43"/>
      <c r="O1795" s="32"/>
      <c r="P1795" s="42">
        <f t="shared" si="214"/>
        <v>1566331.2</v>
      </c>
      <c r="Q1795" s="34"/>
      <c r="R1795" s="34"/>
      <c r="S1795" s="35">
        <v>46021</v>
      </c>
      <c r="T1795" s="42"/>
      <c r="U1795" s="36"/>
      <c r="V1795" s="34"/>
      <c r="W1795" s="37"/>
    </row>
    <row r="1796" spans="1:23" s="29" customFormat="1" ht="30" customHeight="1" x14ac:dyDescent="0.2">
      <c r="A1796" s="24">
        <f t="shared" si="218"/>
        <v>1792</v>
      </c>
      <c r="B1796" s="24">
        <v>2025</v>
      </c>
      <c r="C1796" s="30" t="s">
        <v>1807</v>
      </c>
      <c r="D1796" s="30" t="s">
        <v>1823</v>
      </c>
      <c r="E1796" s="30" t="s">
        <v>1884</v>
      </c>
      <c r="F1796" s="18" t="s">
        <v>1885</v>
      </c>
      <c r="G1796" s="24" t="s">
        <v>25</v>
      </c>
      <c r="H1796" s="25" t="s">
        <v>319</v>
      </c>
      <c r="I1796" s="31">
        <v>5758740</v>
      </c>
      <c r="J1796" s="43">
        <v>6355022.9699999997</v>
      </c>
      <c r="K1796" s="44">
        <v>6355022.9699999997</v>
      </c>
      <c r="L1796" s="32">
        <f t="shared" si="217"/>
        <v>5758740</v>
      </c>
      <c r="M1796" s="43"/>
      <c r="N1796" s="43"/>
      <c r="O1796" s="32"/>
      <c r="P1796" s="42">
        <f t="shared" si="214"/>
        <v>2303496</v>
      </c>
      <c r="Q1796" s="34"/>
      <c r="R1796" s="34"/>
      <c r="S1796" s="35">
        <v>46021</v>
      </c>
      <c r="T1796" s="42"/>
      <c r="U1796" s="36"/>
      <c r="V1796" s="34"/>
      <c r="W1796" s="37"/>
    </row>
    <row r="1797" spans="1:23" s="29" customFormat="1" ht="30" customHeight="1" x14ac:dyDescent="0.2">
      <c r="A1797" s="24">
        <f t="shared" si="218"/>
        <v>1793</v>
      </c>
      <c r="B1797" s="24">
        <v>2024</v>
      </c>
      <c r="C1797" s="30" t="s">
        <v>1807</v>
      </c>
      <c r="D1797" s="30" t="s">
        <v>1823</v>
      </c>
      <c r="E1797" s="30" t="s">
        <v>1886</v>
      </c>
      <c r="F1797" s="18" t="s">
        <v>1887</v>
      </c>
      <c r="G1797" s="24" t="s">
        <v>25</v>
      </c>
      <c r="H1797" s="25" t="s">
        <v>528</v>
      </c>
      <c r="I1797" s="31">
        <v>594274</v>
      </c>
      <c r="J1797" s="42">
        <f t="shared" si="215"/>
        <v>594274</v>
      </c>
      <c r="K1797" s="27">
        <f t="shared" si="216"/>
        <v>594274</v>
      </c>
      <c r="L1797" s="32">
        <f t="shared" si="217"/>
        <v>594274</v>
      </c>
      <c r="M1797" s="32"/>
      <c r="N1797" s="32"/>
      <c r="O1797" s="32"/>
      <c r="P1797" s="34"/>
      <c r="Q1797" s="34"/>
      <c r="R1797" s="34"/>
      <c r="S1797" s="35">
        <v>46021</v>
      </c>
      <c r="T1797" s="34"/>
      <c r="U1797" s="36"/>
      <c r="V1797" s="34"/>
      <c r="W1797" s="37"/>
    </row>
    <row r="1798" spans="1:23" s="29" customFormat="1" ht="30" customHeight="1" x14ac:dyDescent="0.2">
      <c r="A1798" s="24">
        <f t="shared" si="218"/>
        <v>1794</v>
      </c>
      <c r="B1798" s="24">
        <v>2024</v>
      </c>
      <c r="C1798" s="30" t="s">
        <v>1807</v>
      </c>
      <c r="D1798" s="30" t="s">
        <v>1823</v>
      </c>
      <c r="E1798" s="30" t="s">
        <v>1886</v>
      </c>
      <c r="F1798" s="18" t="s">
        <v>1887</v>
      </c>
      <c r="G1798" s="24" t="s">
        <v>25</v>
      </c>
      <c r="H1798" s="25" t="s">
        <v>529</v>
      </c>
      <c r="I1798" s="31">
        <v>7048320</v>
      </c>
      <c r="J1798" s="42">
        <f t="shared" si="215"/>
        <v>7048320</v>
      </c>
      <c r="K1798" s="27">
        <f t="shared" si="216"/>
        <v>7048320</v>
      </c>
      <c r="L1798" s="32">
        <f t="shared" si="217"/>
        <v>7048320</v>
      </c>
      <c r="M1798" s="32"/>
      <c r="N1798" s="32">
        <f t="shared" si="219"/>
        <v>150834.04799999998</v>
      </c>
      <c r="O1798" s="26">
        <v>2</v>
      </c>
      <c r="P1798" s="34"/>
      <c r="Q1798" s="34"/>
      <c r="R1798" s="34"/>
      <c r="S1798" s="35">
        <v>46021</v>
      </c>
      <c r="T1798" s="34"/>
      <c r="U1798" s="36"/>
      <c r="V1798" s="34"/>
      <c r="W1798" s="37"/>
    </row>
    <row r="1799" spans="1:23" s="29" customFormat="1" ht="30" customHeight="1" x14ac:dyDescent="0.2">
      <c r="A1799" s="24">
        <f t="shared" si="218"/>
        <v>1795</v>
      </c>
      <c r="B1799" s="24">
        <v>2024</v>
      </c>
      <c r="C1799" s="30" t="s">
        <v>1807</v>
      </c>
      <c r="D1799" s="30" t="s">
        <v>1823</v>
      </c>
      <c r="E1799" s="30" t="s">
        <v>1886</v>
      </c>
      <c r="F1799" s="18" t="s">
        <v>1887</v>
      </c>
      <c r="G1799" s="24" t="s">
        <v>25</v>
      </c>
      <c r="H1799" s="25" t="s">
        <v>530</v>
      </c>
      <c r="I1799" s="31">
        <v>162208</v>
      </c>
      <c r="J1799" s="42">
        <f t="shared" si="215"/>
        <v>162208</v>
      </c>
      <c r="K1799" s="27">
        <f t="shared" si="216"/>
        <v>162208</v>
      </c>
      <c r="L1799" s="32">
        <f t="shared" si="217"/>
        <v>162208</v>
      </c>
      <c r="M1799" s="32"/>
      <c r="N1799" s="32"/>
      <c r="O1799" s="32"/>
      <c r="P1799" s="34"/>
      <c r="Q1799" s="34"/>
      <c r="R1799" s="34"/>
      <c r="S1799" s="35">
        <v>46021</v>
      </c>
      <c r="T1799" s="34"/>
      <c r="U1799" s="36"/>
      <c r="V1799" s="34"/>
      <c r="W1799" s="37"/>
    </row>
    <row r="1800" spans="1:23" s="29" customFormat="1" ht="30" customHeight="1" x14ac:dyDescent="0.2">
      <c r="A1800" s="24">
        <f t="shared" si="218"/>
        <v>1796</v>
      </c>
      <c r="B1800" s="24">
        <v>2025</v>
      </c>
      <c r="C1800" s="30" t="s">
        <v>1807</v>
      </c>
      <c r="D1800" s="30" t="s">
        <v>1823</v>
      </c>
      <c r="E1800" s="30" t="s">
        <v>1888</v>
      </c>
      <c r="F1800" s="18" t="s">
        <v>1889</v>
      </c>
      <c r="G1800" s="24" t="s">
        <v>25</v>
      </c>
      <c r="H1800" s="25" t="s">
        <v>50</v>
      </c>
      <c r="I1800" s="31">
        <v>591165</v>
      </c>
      <c r="J1800" s="43">
        <v>652376.59</v>
      </c>
      <c r="K1800" s="44">
        <v>652376.59</v>
      </c>
      <c r="L1800" s="32">
        <f t="shared" si="217"/>
        <v>591165</v>
      </c>
      <c r="M1800" s="43"/>
      <c r="N1800" s="43"/>
      <c r="O1800" s="32"/>
      <c r="P1800" s="42">
        <f t="shared" ref="P1800:P1862" si="220">L1800/2.5</f>
        <v>236466</v>
      </c>
      <c r="Q1800" s="34"/>
      <c r="R1800" s="34"/>
      <c r="S1800" s="35">
        <v>46021</v>
      </c>
      <c r="T1800" s="42"/>
      <c r="U1800" s="36"/>
      <c r="V1800" s="34"/>
      <c r="W1800" s="37"/>
    </row>
    <row r="1801" spans="1:23" s="29" customFormat="1" ht="30" customHeight="1" x14ac:dyDescent="0.2">
      <c r="A1801" s="24">
        <f t="shared" si="218"/>
        <v>1797</v>
      </c>
      <c r="B1801" s="24">
        <v>2024</v>
      </c>
      <c r="C1801" s="30" t="s">
        <v>1807</v>
      </c>
      <c r="D1801" s="30" t="s">
        <v>1823</v>
      </c>
      <c r="E1801" s="30" t="s">
        <v>1890</v>
      </c>
      <c r="F1801" s="18" t="s">
        <v>1891</v>
      </c>
      <c r="G1801" s="24" t="s">
        <v>25</v>
      </c>
      <c r="H1801" s="25" t="s">
        <v>528</v>
      </c>
      <c r="I1801" s="31">
        <v>622204</v>
      </c>
      <c r="J1801" s="42">
        <f t="shared" ref="J1801:J1859" si="221">IF(P1801&gt;0,P1801,L1801)</f>
        <v>622204</v>
      </c>
      <c r="K1801" s="27">
        <f t="shared" si="216"/>
        <v>622204</v>
      </c>
      <c r="L1801" s="32">
        <f t="shared" si="217"/>
        <v>622204</v>
      </c>
      <c r="M1801" s="32"/>
      <c r="N1801" s="32"/>
      <c r="O1801" s="32"/>
      <c r="P1801" s="34"/>
      <c r="Q1801" s="34"/>
      <c r="R1801" s="34"/>
      <c r="S1801" s="35">
        <v>46021</v>
      </c>
      <c r="T1801" s="34"/>
      <c r="U1801" s="36"/>
      <c r="V1801" s="34"/>
      <c r="W1801" s="37"/>
    </row>
    <row r="1802" spans="1:23" s="29" customFormat="1" ht="30" customHeight="1" x14ac:dyDescent="0.2">
      <c r="A1802" s="24">
        <f t="shared" si="218"/>
        <v>1798</v>
      </c>
      <c r="B1802" s="24">
        <v>2024</v>
      </c>
      <c r="C1802" s="30" t="s">
        <v>1807</v>
      </c>
      <c r="D1802" s="30" t="s">
        <v>1823</v>
      </c>
      <c r="E1802" s="30" t="s">
        <v>1890</v>
      </c>
      <c r="F1802" s="18" t="s">
        <v>1891</v>
      </c>
      <c r="G1802" s="24" t="s">
        <v>25</v>
      </c>
      <c r="H1802" s="25" t="s">
        <v>529</v>
      </c>
      <c r="I1802" s="31">
        <v>7799744</v>
      </c>
      <c r="J1802" s="42">
        <f t="shared" si="221"/>
        <v>7799744</v>
      </c>
      <c r="K1802" s="27">
        <f t="shared" ref="K1802:K1859" si="222">IF(P1802&gt;0,P1802,L1802)</f>
        <v>7799744</v>
      </c>
      <c r="L1802" s="32">
        <f t="shared" si="217"/>
        <v>7799744</v>
      </c>
      <c r="M1802" s="32"/>
      <c r="N1802" s="32">
        <f t="shared" si="219"/>
        <v>166914.52159999998</v>
      </c>
      <c r="O1802" s="26">
        <v>2</v>
      </c>
      <c r="P1802" s="34"/>
      <c r="Q1802" s="34"/>
      <c r="R1802" s="34"/>
      <c r="S1802" s="35">
        <v>46021</v>
      </c>
      <c r="T1802" s="34"/>
      <c r="U1802" s="36"/>
      <c r="V1802" s="34"/>
      <c r="W1802" s="37"/>
    </row>
    <row r="1803" spans="1:23" s="29" customFormat="1" ht="30" customHeight="1" x14ac:dyDescent="0.2">
      <c r="A1803" s="24">
        <f t="shared" si="218"/>
        <v>1799</v>
      </c>
      <c r="B1803" s="24">
        <v>2024</v>
      </c>
      <c r="C1803" s="30" t="s">
        <v>1807</v>
      </c>
      <c r="D1803" s="30" t="s">
        <v>1823</v>
      </c>
      <c r="E1803" s="30" t="s">
        <v>1890</v>
      </c>
      <c r="F1803" s="18" t="s">
        <v>1891</v>
      </c>
      <c r="G1803" s="24" t="s">
        <v>25</v>
      </c>
      <c r="H1803" s="25" t="s">
        <v>530</v>
      </c>
      <c r="I1803" s="31">
        <v>90210</v>
      </c>
      <c r="J1803" s="42">
        <f t="shared" si="221"/>
        <v>90210</v>
      </c>
      <c r="K1803" s="27">
        <f t="shared" si="222"/>
        <v>90210</v>
      </c>
      <c r="L1803" s="32">
        <f t="shared" si="217"/>
        <v>90210</v>
      </c>
      <c r="M1803" s="32"/>
      <c r="N1803" s="32"/>
      <c r="O1803" s="32"/>
      <c r="P1803" s="34"/>
      <c r="Q1803" s="34"/>
      <c r="R1803" s="34"/>
      <c r="S1803" s="35">
        <v>46021</v>
      </c>
      <c r="T1803" s="34"/>
      <c r="U1803" s="36"/>
      <c r="V1803" s="34"/>
      <c r="W1803" s="37"/>
    </row>
    <row r="1804" spans="1:23" s="29" customFormat="1" ht="30" customHeight="1" x14ac:dyDescent="0.2">
      <c r="A1804" s="24">
        <f t="shared" si="218"/>
        <v>1800</v>
      </c>
      <c r="B1804" s="24">
        <v>2025</v>
      </c>
      <c r="C1804" s="30" t="s">
        <v>1807</v>
      </c>
      <c r="D1804" s="30" t="s">
        <v>1823</v>
      </c>
      <c r="E1804" s="30" t="s">
        <v>1892</v>
      </c>
      <c r="F1804" s="18" t="s">
        <v>1893</v>
      </c>
      <c r="G1804" s="24" t="s">
        <v>25</v>
      </c>
      <c r="H1804" s="25" t="s">
        <v>129</v>
      </c>
      <c r="I1804" s="31">
        <v>3138246.6</v>
      </c>
      <c r="J1804" s="43">
        <v>3463193.21</v>
      </c>
      <c r="K1804" s="44">
        <v>3463193.21</v>
      </c>
      <c r="L1804" s="32">
        <f t="shared" si="217"/>
        <v>3138246.6</v>
      </c>
      <c r="M1804" s="43"/>
      <c r="N1804" s="43"/>
      <c r="O1804" s="32"/>
      <c r="P1804" s="42">
        <f t="shared" si="220"/>
        <v>1255298.6400000001</v>
      </c>
      <c r="Q1804" s="34"/>
      <c r="R1804" s="34"/>
      <c r="S1804" s="35">
        <v>46021</v>
      </c>
      <c r="T1804" s="42"/>
      <c r="U1804" s="36"/>
      <c r="V1804" s="34"/>
      <c r="W1804" s="37"/>
    </row>
    <row r="1805" spans="1:23" s="29" customFormat="1" ht="30" customHeight="1" x14ac:dyDescent="0.2">
      <c r="A1805" s="24">
        <f t="shared" si="218"/>
        <v>1801</v>
      </c>
      <c r="B1805" s="24">
        <v>2025</v>
      </c>
      <c r="C1805" s="30" t="s">
        <v>1807</v>
      </c>
      <c r="D1805" s="30" t="s">
        <v>1823</v>
      </c>
      <c r="E1805" s="30" t="s">
        <v>1894</v>
      </c>
      <c r="F1805" s="18" t="s">
        <v>1895</v>
      </c>
      <c r="G1805" s="24" t="s">
        <v>25</v>
      </c>
      <c r="H1805" s="25" t="s">
        <v>129</v>
      </c>
      <c r="I1805" s="31">
        <v>2160905</v>
      </c>
      <c r="J1805" s="43">
        <v>2384653.75</v>
      </c>
      <c r="K1805" s="44">
        <v>2384653.75</v>
      </c>
      <c r="L1805" s="32">
        <f t="shared" si="217"/>
        <v>2160905</v>
      </c>
      <c r="M1805" s="43"/>
      <c r="N1805" s="43"/>
      <c r="O1805" s="32"/>
      <c r="P1805" s="42">
        <f t="shared" si="220"/>
        <v>864362</v>
      </c>
      <c r="Q1805" s="34"/>
      <c r="R1805" s="34"/>
      <c r="S1805" s="35">
        <v>46021</v>
      </c>
      <c r="T1805" s="42"/>
      <c r="U1805" s="36"/>
      <c r="V1805" s="34"/>
      <c r="W1805" s="37"/>
    </row>
    <row r="1806" spans="1:23" s="29" customFormat="1" ht="30" customHeight="1" x14ac:dyDescent="0.2">
      <c r="A1806" s="24">
        <f t="shared" si="218"/>
        <v>1802</v>
      </c>
      <c r="B1806" s="24">
        <v>2025</v>
      </c>
      <c r="C1806" s="30" t="s">
        <v>1807</v>
      </c>
      <c r="D1806" s="30" t="s">
        <v>1823</v>
      </c>
      <c r="E1806" s="30" t="s">
        <v>1896</v>
      </c>
      <c r="F1806" s="18" t="s">
        <v>1897</v>
      </c>
      <c r="G1806" s="24" t="s">
        <v>25</v>
      </c>
      <c r="H1806" s="25" t="s">
        <v>70</v>
      </c>
      <c r="I1806" s="31">
        <v>3485004</v>
      </c>
      <c r="J1806" s="43">
        <v>3845855.25</v>
      </c>
      <c r="K1806" s="44">
        <v>3845855.25</v>
      </c>
      <c r="L1806" s="32">
        <f t="shared" si="217"/>
        <v>3485004</v>
      </c>
      <c r="M1806" s="43"/>
      <c r="N1806" s="43"/>
      <c r="O1806" s="32"/>
      <c r="P1806" s="42">
        <f t="shared" si="220"/>
        <v>1394001.6</v>
      </c>
      <c r="Q1806" s="34"/>
      <c r="R1806" s="34"/>
      <c r="S1806" s="35">
        <v>46021</v>
      </c>
      <c r="T1806" s="42"/>
      <c r="U1806" s="36"/>
      <c r="V1806" s="34"/>
      <c r="W1806" s="37"/>
    </row>
    <row r="1807" spans="1:23" s="29" customFormat="1" ht="30" customHeight="1" x14ac:dyDescent="0.2">
      <c r="A1807" s="24">
        <f t="shared" si="218"/>
        <v>1803</v>
      </c>
      <c r="B1807" s="24">
        <v>2024</v>
      </c>
      <c r="C1807" s="30" t="s">
        <v>1807</v>
      </c>
      <c r="D1807" s="30" t="s">
        <v>1898</v>
      </c>
      <c r="E1807" s="30" t="s">
        <v>1899</v>
      </c>
      <c r="F1807" s="18" t="s">
        <v>1900</v>
      </c>
      <c r="G1807" s="24" t="s">
        <v>173</v>
      </c>
      <c r="H1807" s="25" t="s">
        <v>319</v>
      </c>
      <c r="I1807" s="31">
        <v>680405</v>
      </c>
      <c r="J1807" s="32">
        <f t="shared" si="221"/>
        <v>680405</v>
      </c>
      <c r="K1807" s="27">
        <f t="shared" si="222"/>
        <v>680405</v>
      </c>
      <c r="L1807" s="32">
        <f t="shared" si="217"/>
        <v>680405</v>
      </c>
      <c r="M1807" s="32"/>
      <c r="N1807" s="32"/>
      <c r="O1807" s="32"/>
      <c r="P1807" s="34"/>
      <c r="Q1807" s="34"/>
      <c r="R1807" s="34"/>
      <c r="S1807" s="35">
        <v>45656</v>
      </c>
      <c r="T1807" s="34"/>
      <c r="U1807" s="36"/>
      <c r="V1807" s="34"/>
      <c r="W1807" s="37"/>
    </row>
    <row r="1808" spans="1:23" s="29" customFormat="1" ht="30" customHeight="1" x14ac:dyDescent="0.2">
      <c r="A1808" s="24">
        <f t="shared" si="218"/>
        <v>1804</v>
      </c>
      <c r="B1808" s="24">
        <v>2024</v>
      </c>
      <c r="C1808" s="30" t="s">
        <v>1807</v>
      </c>
      <c r="D1808" s="30" t="s">
        <v>1901</v>
      </c>
      <c r="E1808" s="30" t="s">
        <v>1902</v>
      </c>
      <c r="F1808" s="18" t="s">
        <v>1903</v>
      </c>
      <c r="G1808" s="24" t="s">
        <v>25</v>
      </c>
      <c r="H1808" s="25" t="s">
        <v>96</v>
      </c>
      <c r="I1808" s="31">
        <v>6609113.5</v>
      </c>
      <c r="J1808" s="54">
        <v>2984734.19</v>
      </c>
      <c r="K1808" s="55">
        <v>1454725.06</v>
      </c>
      <c r="L1808" s="33">
        <v>1530009.13</v>
      </c>
      <c r="M1808" s="33">
        <v>1530009.13</v>
      </c>
      <c r="N1808" s="32">
        <f t="shared" si="219"/>
        <v>63873.311665999994</v>
      </c>
      <c r="O1808" s="32"/>
      <c r="P1808" s="34"/>
      <c r="Q1808" s="34"/>
      <c r="R1808" s="34"/>
      <c r="S1808" s="35">
        <v>46021</v>
      </c>
      <c r="T1808" s="34"/>
      <c r="U1808" s="36"/>
      <c r="V1808" s="34"/>
    </row>
    <row r="1809" spans="1:23" ht="30" customHeight="1" x14ac:dyDescent="0.2">
      <c r="A1809" s="24">
        <f t="shared" si="218"/>
        <v>1805</v>
      </c>
      <c r="B1809" s="39">
        <v>2023</v>
      </c>
      <c r="C1809" s="38" t="s">
        <v>1807</v>
      </c>
      <c r="D1809" s="38" t="s">
        <v>1901</v>
      </c>
      <c r="E1809" s="38" t="s">
        <v>1902</v>
      </c>
      <c r="F1809" s="18" t="s">
        <v>1903</v>
      </c>
      <c r="G1809" s="39" t="s">
        <v>25</v>
      </c>
      <c r="H1809" s="18" t="s">
        <v>34</v>
      </c>
      <c r="I1809" s="31">
        <v>629280</v>
      </c>
      <c r="J1809" s="32">
        <f t="shared" si="221"/>
        <v>629280</v>
      </c>
      <c r="K1809" s="32">
        <f t="shared" si="222"/>
        <v>629280</v>
      </c>
      <c r="L1809" s="32">
        <f t="shared" si="217"/>
        <v>629280</v>
      </c>
      <c r="M1809" s="32"/>
      <c r="N1809" s="32"/>
      <c r="O1809" s="32"/>
      <c r="P1809" s="34"/>
      <c r="Q1809" s="34"/>
      <c r="R1809" s="34"/>
      <c r="S1809" s="35">
        <v>46021</v>
      </c>
      <c r="T1809" s="46"/>
      <c r="U1809" s="36"/>
      <c r="V1809" s="46"/>
      <c r="W1809" s="37"/>
    </row>
    <row r="1810" spans="1:23" s="29" customFormat="1" ht="30" customHeight="1" x14ac:dyDescent="0.2">
      <c r="A1810" s="24">
        <f t="shared" si="218"/>
        <v>1806</v>
      </c>
      <c r="B1810" s="24">
        <v>2024</v>
      </c>
      <c r="C1810" s="30" t="s">
        <v>1807</v>
      </c>
      <c r="D1810" s="30" t="s">
        <v>1901</v>
      </c>
      <c r="E1810" s="30" t="s">
        <v>1904</v>
      </c>
      <c r="F1810" s="18" t="s">
        <v>1905</v>
      </c>
      <c r="G1810" s="24" t="s">
        <v>25</v>
      </c>
      <c r="H1810" s="25" t="s">
        <v>96</v>
      </c>
      <c r="I1810" s="31">
        <v>7069733</v>
      </c>
      <c r="J1810" s="54">
        <v>4612677.54</v>
      </c>
      <c r="K1810" s="55">
        <v>2164446.63</v>
      </c>
      <c r="L1810" s="33">
        <v>2448230.91</v>
      </c>
      <c r="M1810" s="33">
        <v>2448230.91</v>
      </c>
      <c r="N1810" s="32">
        <f t="shared" si="219"/>
        <v>98711.299355999989</v>
      </c>
      <c r="O1810" s="32"/>
      <c r="P1810" s="34"/>
      <c r="Q1810" s="34"/>
      <c r="R1810" s="34"/>
      <c r="S1810" s="35">
        <v>46021</v>
      </c>
      <c r="T1810" s="34"/>
      <c r="U1810" s="36"/>
      <c r="V1810" s="34"/>
    </row>
    <row r="1811" spans="1:23" ht="30" customHeight="1" x14ac:dyDescent="0.2">
      <c r="A1811" s="24">
        <f t="shared" si="218"/>
        <v>1807</v>
      </c>
      <c r="B1811" s="39">
        <v>2023</v>
      </c>
      <c r="C1811" s="38" t="s">
        <v>1807</v>
      </c>
      <c r="D1811" s="38" t="s">
        <v>1901</v>
      </c>
      <c r="E1811" s="38" t="s">
        <v>1904</v>
      </c>
      <c r="F1811" s="18" t="s">
        <v>1905</v>
      </c>
      <c r="G1811" s="39" t="s">
        <v>25</v>
      </c>
      <c r="H1811" s="18" t="s">
        <v>34</v>
      </c>
      <c r="I1811" s="31">
        <v>644898</v>
      </c>
      <c r="J1811" s="32">
        <f t="shared" si="221"/>
        <v>644898</v>
      </c>
      <c r="K1811" s="32">
        <f t="shared" si="222"/>
        <v>644898</v>
      </c>
      <c r="L1811" s="32">
        <f t="shared" si="217"/>
        <v>644898</v>
      </c>
      <c r="M1811" s="32"/>
      <c r="N1811" s="32"/>
      <c r="O1811" s="32"/>
      <c r="P1811" s="34"/>
      <c r="Q1811" s="34"/>
      <c r="R1811" s="34"/>
      <c r="S1811" s="35">
        <v>46021</v>
      </c>
      <c r="T1811" s="46"/>
      <c r="U1811" s="36"/>
      <c r="V1811" s="46"/>
      <c r="W1811" s="37"/>
    </row>
    <row r="1812" spans="1:23" s="29" customFormat="1" ht="30" customHeight="1" x14ac:dyDescent="0.2">
      <c r="A1812" s="24">
        <f t="shared" si="218"/>
        <v>1808</v>
      </c>
      <c r="B1812" s="24">
        <v>2024</v>
      </c>
      <c r="C1812" s="30" t="s">
        <v>1807</v>
      </c>
      <c r="D1812" s="30" t="s">
        <v>1901</v>
      </c>
      <c r="E1812" s="30" t="s">
        <v>1906</v>
      </c>
      <c r="F1812" s="18" t="s">
        <v>1907</v>
      </c>
      <c r="G1812" s="24" t="s">
        <v>25</v>
      </c>
      <c r="H1812" s="25" t="s">
        <v>96</v>
      </c>
      <c r="I1812" s="31">
        <v>7349210</v>
      </c>
      <c r="J1812" s="54">
        <v>5919039</v>
      </c>
      <c r="K1812" s="55">
        <v>2876895.72</v>
      </c>
      <c r="L1812" s="33">
        <v>3042143.28</v>
      </c>
      <c r="M1812" s="33">
        <v>3042143.28</v>
      </c>
      <c r="N1812" s="32">
        <f t="shared" si="219"/>
        <v>126667.43459999999</v>
      </c>
      <c r="O1812" s="32"/>
      <c r="P1812" s="34"/>
      <c r="Q1812" s="34"/>
      <c r="R1812" s="34"/>
      <c r="S1812" s="35">
        <v>46021</v>
      </c>
      <c r="T1812" s="34"/>
      <c r="U1812" s="36"/>
      <c r="V1812" s="34"/>
    </row>
    <row r="1813" spans="1:23" ht="30" customHeight="1" x14ac:dyDescent="0.2">
      <c r="A1813" s="24">
        <f t="shared" si="218"/>
        <v>1809</v>
      </c>
      <c r="B1813" s="39">
        <v>2023</v>
      </c>
      <c r="C1813" s="38" t="s">
        <v>1807</v>
      </c>
      <c r="D1813" s="38" t="s">
        <v>1901</v>
      </c>
      <c r="E1813" s="38" t="s">
        <v>1906</v>
      </c>
      <c r="F1813" s="18" t="s">
        <v>1907</v>
      </c>
      <c r="G1813" s="39" t="s">
        <v>25</v>
      </c>
      <c r="H1813" s="18" t="s">
        <v>34</v>
      </c>
      <c r="I1813" s="31">
        <v>615600</v>
      </c>
      <c r="J1813" s="32">
        <f t="shared" si="221"/>
        <v>615600</v>
      </c>
      <c r="K1813" s="32">
        <f t="shared" si="222"/>
        <v>615600</v>
      </c>
      <c r="L1813" s="32">
        <f t="shared" si="217"/>
        <v>615600</v>
      </c>
      <c r="M1813" s="32"/>
      <c r="N1813" s="32"/>
      <c r="O1813" s="32"/>
      <c r="P1813" s="34"/>
      <c r="Q1813" s="34"/>
      <c r="R1813" s="34"/>
      <c r="S1813" s="35">
        <v>46021</v>
      </c>
      <c r="T1813" s="46"/>
      <c r="U1813" s="36"/>
      <c r="V1813" s="46"/>
      <c r="W1813" s="37"/>
    </row>
    <row r="1814" spans="1:23" ht="30" customHeight="1" x14ac:dyDescent="0.2">
      <c r="A1814" s="24">
        <f t="shared" si="218"/>
        <v>1810</v>
      </c>
      <c r="B1814" s="39">
        <v>2023</v>
      </c>
      <c r="C1814" s="38" t="s">
        <v>1807</v>
      </c>
      <c r="D1814" s="38" t="s">
        <v>1901</v>
      </c>
      <c r="E1814" s="38" t="s">
        <v>1908</v>
      </c>
      <c r="F1814" s="18" t="s">
        <v>1909</v>
      </c>
      <c r="G1814" s="39" t="s">
        <v>25</v>
      </c>
      <c r="H1814" s="18" t="s">
        <v>26</v>
      </c>
      <c r="I1814" s="31">
        <v>3786789.0362675996</v>
      </c>
      <c r="J1814" s="32">
        <f t="shared" si="221"/>
        <v>3786789.0362675996</v>
      </c>
      <c r="K1814" s="32">
        <f t="shared" si="222"/>
        <v>3786789.0362675996</v>
      </c>
      <c r="L1814" s="32">
        <f t="shared" si="217"/>
        <v>3786789.0362675996</v>
      </c>
      <c r="M1814" s="32"/>
      <c r="N1814" s="32">
        <f t="shared" si="219"/>
        <v>81037.285376126631</v>
      </c>
      <c r="O1814" s="32"/>
      <c r="P1814" s="34"/>
      <c r="Q1814" s="34"/>
      <c r="R1814" s="34"/>
      <c r="S1814" s="35">
        <v>46021</v>
      </c>
      <c r="T1814" s="46"/>
      <c r="U1814" s="36"/>
      <c r="V1814" s="46"/>
      <c r="W1814" s="37"/>
    </row>
    <row r="1815" spans="1:23" s="29" customFormat="1" ht="30" customHeight="1" x14ac:dyDescent="0.2">
      <c r="A1815" s="24">
        <f t="shared" si="218"/>
        <v>1811</v>
      </c>
      <c r="B1815" s="24">
        <v>2024</v>
      </c>
      <c r="C1815" s="30" t="s">
        <v>1807</v>
      </c>
      <c r="D1815" s="30" t="s">
        <v>1901</v>
      </c>
      <c r="E1815" s="30" t="s">
        <v>1908</v>
      </c>
      <c r="F1815" s="18" t="s">
        <v>1909</v>
      </c>
      <c r="G1815" s="24" t="s">
        <v>25</v>
      </c>
      <c r="H1815" s="25" t="s">
        <v>96</v>
      </c>
      <c r="I1815" s="31">
        <v>6883415</v>
      </c>
      <c r="J1815" s="54">
        <v>2978610.78</v>
      </c>
      <c r="K1815" s="55">
        <v>1412681.9099999997</v>
      </c>
      <c r="L1815" s="33">
        <v>1565928.87</v>
      </c>
      <c r="M1815" s="33">
        <v>1565928.87</v>
      </c>
      <c r="N1815" s="32">
        <f t="shared" si="219"/>
        <v>63742.270691999991</v>
      </c>
      <c r="O1815" s="32"/>
      <c r="P1815" s="34"/>
      <c r="Q1815" s="34"/>
      <c r="R1815" s="34"/>
      <c r="S1815" s="35">
        <v>46021</v>
      </c>
      <c r="T1815" s="34"/>
      <c r="U1815" s="36"/>
      <c r="V1815" s="34"/>
    </row>
    <row r="1816" spans="1:23" s="29" customFormat="1" ht="30" customHeight="1" x14ac:dyDescent="0.2">
      <c r="A1816" s="24">
        <f t="shared" si="218"/>
        <v>1812</v>
      </c>
      <c r="B1816" s="24">
        <v>2025</v>
      </c>
      <c r="C1816" s="30" t="s">
        <v>1807</v>
      </c>
      <c r="D1816" s="30" t="s">
        <v>1901</v>
      </c>
      <c r="E1816" s="30" t="s">
        <v>1910</v>
      </c>
      <c r="F1816" s="18" t="s">
        <v>1911</v>
      </c>
      <c r="G1816" s="24" t="s">
        <v>25</v>
      </c>
      <c r="H1816" s="25" t="s">
        <v>319</v>
      </c>
      <c r="I1816" s="31">
        <v>180403</v>
      </c>
      <c r="J1816" s="43">
        <v>199082.65</v>
      </c>
      <c r="K1816" s="44">
        <v>199082.65</v>
      </c>
      <c r="L1816" s="32">
        <f t="shared" si="217"/>
        <v>180403</v>
      </c>
      <c r="M1816" s="43"/>
      <c r="N1816" s="43"/>
      <c r="O1816" s="32"/>
      <c r="P1816" s="42">
        <f t="shared" si="220"/>
        <v>72161.2</v>
      </c>
      <c r="Q1816" s="34"/>
      <c r="R1816" s="34"/>
      <c r="S1816" s="35">
        <v>46021</v>
      </c>
      <c r="T1816" s="42"/>
      <c r="U1816" s="36"/>
      <c r="V1816" s="34"/>
      <c r="W1816" s="37"/>
    </row>
    <row r="1817" spans="1:23" s="29" customFormat="1" ht="30" customHeight="1" x14ac:dyDescent="0.2">
      <c r="A1817" s="24">
        <f t="shared" si="218"/>
        <v>1813</v>
      </c>
      <c r="B1817" s="24">
        <v>2025</v>
      </c>
      <c r="C1817" s="30" t="s">
        <v>1807</v>
      </c>
      <c r="D1817" s="30" t="s">
        <v>1901</v>
      </c>
      <c r="E1817" s="30" t="s">
        <v>1910</v>
      </c>
      <c r="F1817" s="18" t="s">
        <v>1911</v>
      </c>
      <c r="G1817" s="24" t="s">
        <v>25</v>
      </c>
      <c r="H1817" s="25" t="s">
        <v>34</v>
      </c>
      <c r="I1817" s="31">
        <v>231078</v>
      </c>
      <c r="J1817" s="43">
        <v>255004.74</v>
      </c>
      <c r="K1817" s="44">
        <v>255004.74</v>
      </c>
      <c r="L1817" s="32">
        <f t="shared" si="217"/>
        <v>231078</v>
      </c>
      <c r="M1817" s="43"/>
      <c r="N1817" s="43"/>
      <c r="O1817" s="32"/>
      <c r="P1817" s="42">
        <f t="shared" si="220"/>
        <v>92431.2</v>
      </c>
      <c r="Q1817" s="34"/>
      <c r="R1817" s="34"/>
      <c r="S1817" s="35">
        <v>46021</v>
      </c>
      <c r="T1817" s="42"/>
      <c r="U1817" s="36"/>
      <c r="V1817" s="34"/>
      <c r="W1817" s="37"/>
    </row>
    <row r="1818" spans="1:23" s="29" customFormat="1" ht="30" customHeight="1" x14ac:dyDescent="0.2">
      <c r="A1818" s="24">
        <f t="shared" si="218"/>
        <v>1814</v>
      </c>
      <c r="B1818" s="24">
        <v>2024</v>
      </c>
      <c r="C1818" s="30" t="s">
        <v>1807</v>
      </c>
      <c r="D1818" s="30" t="s">
        <v>1901</v>
      </c>
      <c r="E1818" s="30" t="s">
        <v>1912</v>
      </c>
      <c r="F1818" s="18" t="s">
        <v>1913</v>
      </c>
      <c r="G1818" s="24" t="s">
        <v>25</v>
      </c>
      <c r="H1818" s="25" t="s">
        <v>96</v>
      </c>
      <c r="I1818" s="31">
        <v>8881158</v>
      </c>
      <c r="J1818" s="54">
        <v>4186651.2</v>
      </c>
      <c r="K1818" s="55">
        <v>2012238</v>
      </c>
      <c r="L1818" s="33">
        <v>2174413.2000000002</v>
      </c>
      <c r="M1818" s="33">
        <v>2174413.2000000002</v>
      </c>
      <c r="N1818" s="32">
        <f t="shared" si="219"/>
        <v>89594.335680000004</v>
      </c>
      <c r="O1818" s="32"/>
      <c r="P1818" s="34"/>
      <c r="Q1818" s="34"/>
      <c r="R1818" s="34"/>
      <c r="S1818" s="35">
        <v>46021</v>
      </c>
      <c r="T1818" s="34"/>
      <c r="U1818" s="36"/>
      <c r="V1818" s="34"/>
    </row>
    <row r="1819" spans="1:23" s="29" customFormat="1" ht="30" customHeight="1" x14ac:dyDescent="0.2">
      <c r="A1819" s="24">
        <f t="shared" si="218"/>
        <v>1815</v>
      </c>
      <c r="B1819" s="24">
        <v>2025</v>
      </c>
      <c r="C1819" s="30" t="s">
        <v>1807</v>
      </c>
      <c r="D1819" s="30" t="s">
        <v>1901</v>
      </c>
      <c r="E1819" s="30" t="s">
        <v>1912</v>
      </c>
      <c r="F1819" s="18" t="s">
        <v>1913</v>
      </c>
      <c r="G1819" s="24" t="s">
        <v>25</v>
      </c>
      <c r="H1819" s="25" t="s">
        <v>26</v>
      </c>
      <c r="I1819" s="31">
        <v>3817784.2521539996</v>
      </c>
      <c r="J1819" s="43">
        <v>4213092.9000000004</v>
      </c>
      <c r="K1819" s="44">
        <v>4213092.9000000004</v>
      </c>
      <c r="L1819" s="32">
        <f t="shared" si="217"/>
        <v>3817784.2521539996</v>
      </c>
      <c r="M1819" s="43"/>
      <c r="N1819" s="43">
        <f t="shared" si="219"/>
        <v>90160.18806</v>
      </c>
      <c r="O1819" s="32"/>
      <c r="P1819" s="42">
        <f t="shared" si="220"/>
        <v>1527113.7008615998</v>
      </c>
      <c r="Q1819" s="34"/>
      <c r="R1819" s="34"/>
      <c r="S1819" s="35">
        <v>46021</v>
      </c>
      <c r="T1819" s="42"/>
      <c r="U1819" s="36"/>
      <c r="V1819" s="34"/>
      <c r="W1819" s="37"/>
    </row>
    <row r="1820" spans="1:23" s="29" customFormat="1" ht="30" customHeight="1" x14ac:dyDescent="0.2">
      <c r="A1820" s="24">
        <f t="shared" si="218"/>
        <v>1816</v>
      </c>
      <c r="B1820" s="24">
        <v>2025</v>
      </c>
      <c r="C1820" s="30" t="s">
        <v>1807</v>
      </c>
      <c r="D1820" s="30" t="s">
        <v>1914</v>
      </c>
      <c r="E1820" s="30" t="s">
        <v>1915</v>
      </c>
      <c r="F1820" s="18" t="s">
        <v>1916</v>
      </c>
      <c r="G1820" s="24" t="s">
        <v>25</v>
      </c>
      <c r="H1820" s="25" t="s">
        <v>96</v>
      </c>
      <c r="I1820" s="31">
        <v>8312267.04</v>
      </c>
      <c r="J1820" s="43">
        <v>9172952.4199999999</v>
      </c>
      <c r="K1820" s="44">
        <v>9172952.4199999999</v>
      </c>
      <c r="L1820" s="32">
        <f t="shared" ref="L1820:L1882" si="223">I1820</f>
        <v>8312267.04</v>
      </c>
      <c r="M1820" s="43"/>
      <c r="N1820" s="43">
        <f t="shared" si="219"/>
        <v>196301.18178799999</v>
      </c>
      <c r="O1820" s="32"/>
      <c r="P1820" s="42">
        <f t="shared" si="220"/>
        <v>3324906.8160000001</v>
      </c>
      <c r="Q1820" s="34"/>
      <c r="R1820" s="34"/>
      <c r="S1820" s="35">
        <v>46021</v>
      </c>
      <c r="T1820" s="42"/>
      <c r="U1820" s="36"/>
      <c r="V1820" s="34"/>
      <c r="W1820" s="37"/>
    </row>
    <row r="1821" spans="1:23" s="29" customFormat="1" ht="30" customHeight="1" x14ac:dyDescent="0.2">
      <c r="A1821" s="24">
        <f t="shared" si="218"/>
        <v>1817</v>
      </c>
      <c r="B1821" s="24">
        <v>2025</v>
      </c>
      <c r="C1821" s="30" t="s">
        <v>1807</v>
      </c>
      <c r="D1821" s="30" t="s">
        <v>1914</v>
      </c>
      <c r="E1821" s="30" t="s">
        <v>1917</v>
      </c>
      <c r="F1821" s="18" t="s">
        <v>1918</v>
      </c>
      <c r="G1821" s="24" t="s">
        <v>25</v>
      </c>
      <c r="H1821" s="25" t="s">
        <v>96</v>
      </c>
      <c r="I1821" s="31">
        <v>5471538.6000000006</v>
      </c>
      <c r="J1821" s="43">
        <v>6038083.5899999999</v>
      </c>
      <c r="K1821" s="44">
        <v>6038083.5899999999</v>
      </c>
      <c r="L1821" s="32">
        <f t="shared" si="223"/>
        <v>5471538.6000000006</v>
      </c>
      <c r="M1821" s="43"/>
      <c r="N1821" s="43">
        <f t="shared" si="219"/>
        <v>129214.98882599999</v>
      </c>
      <c r="O1821" s="32"/>
      <c r="P1821" s="42">
        <f t="shared" si="220"/>
        <v>2188615.4400000004</v>
      </c>
      <c r="Q1821" s="34"/>
      <c r="R1821" s="34"/>
      <c r="S1821" s="35">
        <v>46021</v>
      </c>
      <c r="T1821" s="42"/>
      <c r="U1821" s="36"/>
      <c r="V1821" s="34"/>
      <c r="W1821" s="37"/>
    </row>
    <row r="1822" spans="1:23" s="29" customFormat="1" ht="30" customHeight="1" x14ac:dyDescent="0.2">
      <c r="A1822" s="24">
        <f t="shared" si="218"/>
        <v>1818</v>
      </c>
      <c r="B1822" s="24">
        <v>2025</v>
      </c>
      <c r="C1822" s="30" t="s">
        <v>1807</v>
      </c>
      <c r="D1822" s="30" t="s">
        <v>1919</v>
      </c>
      <c r="E1822" s="30" t="s">
        <v>1920</v>
      </c>
      <c r="F1822" s="18" t="s">
        <v>1921</v>
      </c>
      <c r="G1822" s="24" t="s">
        <v>25</v>
      </c>
      <c r="H1822" s="25" t="s">
        <v>34</v>
      </c>
      <c r="I1822" s="31">
        <v>235866</v>
      </c>
      <c r="J1822" s="43">
        <v>260288.51</v>
      </c>
      <c r="K1822" s="44">
        <v>260288.51</v>
      </c>
      <c r="L1822" s="32">
        <f t="shared" si="223"/>
        <v>235866</v>
      </c>
      <c r="M1822" s="43"/>
      <c r="N1822" s="43"/>
      <c r="O1822" s="32"/>
      <c r="P1822" s="42">
        <f t="shared" si="220"/>
        <v>94346.4</v>
      </c>
      <c r="Q1822" s="34"/>
      <c r="R1822" s="34"/>
      <c r="S1822" s="35">
        <v>46021</v>
      </c>
      <c r="T1822" s="42"/>
      <c r="U1822" s="36"/>
      <c r="V1822" s="34"/>
      <c r="W1822" s="37"/>
    </row>
    <row r="1823" spans="1:23" s="29" customFormat="1" ht="30" customHeight="1" x14ac:dyDescent="0.2">
      <c r="A1823" s="24">
        <f t="shared" si="218"/>
        <v>1819</v>
      </c>
      <c r="B1823" s="24">
        <v>2025</v>
      </c>
      <c r="C1823" s="30" t="s">
        <v>1807</v>
      </c>
      <c r="D1823" s="30" t="s">
        <v>1919</v>
      </c>
      <c r="E1823" s="30" t="s">
        <v>1922</v>
      </c>
      <c r="F1823" s="18" t="s">
        <v>1923</v>
      </c>
      <c r="G1823" s="24" t="s">
        <v>25</v>
      </c>
      <c r="H1823" s="25" t="s">
        <v>34</v>
      </c>
      <c r="I1823" s="31">
        <v>252054</v>
      </c>
      <c r="J1823" s="43">
        <v>278152.68</v>
      </c>
      <c r="K1823" s="44">
        <v>278152.68</v>
      </c>
      <c r="L1823" s="32">
        <f t="shared" si="223"/>
        <v>252054</v>
      </c>
      <c r="M1823" s="43"/>
      <c r="N1823" s="43"/>
      <c r="O1823" s="32"/>
      <c r="P1823" s="42">
        <f t="shared" si="220"/>
        <v>100821.6</v>
      </c>
      <c r="Q1823" s="34"/>
      <c r="R1823" s="34"/>
      <c r="S1823" s="35">
        <v>46021</v>
      </c>
      <c r="T1823" s="42"/>
      <c r="U1823" s="36"/>
      <c r="V1823" s="34"/>
      <c r="W1823" s="37"/>
    </row>
    <row r="1824" spans="1:23" s="29" customFormat="1" ht="30" customHeight="1" x14ac:dyDescent="0.2">
      <c r="A1824" s="24">
        <f t="shared" si="218"/>
        <v>1820</v>
      </c>
      <c r="B1824" s="24">
        <v>2025</v>
      </c>
      <c r="C1824" s="30" t="s">
        <v>1924</v>
      </c>
      <c r="D1824" s="30" t="s">
        <v>1925</v>
      </c>
      <c r="E1824" s="38" t="s">
        <v>1926</v>
      </c>
      <c r="F1824" s="18" t="s">
        <v>1927</v>
      </c>
      <c r="G1824" s="39" t="s">
        <v>25</v>
      </c>
      <c r="H1824" s="18" t="s">
        <v>34</v>
      </c>
      <c r="I1824" s="31">
        <v>449616</v>
      </c>
      <c r="J1824" s="43">
        <v>496171.04</v>
      </c>
      <c r="K1824" s="44">
        <v>496171.04</v>
      </c>
      <c r="L1824" s="32">
        <f t="shared" si="223"/>
        <v>449616</v>
      </c>
      <c r="M1824" s="43"/>
      <c r="N1824" s="43"/>
      <c r="O1824" s="32"/>
      <c r="P1824" s="42">
        <f t="shared" si="220"/>
        <v>179846.39999999999</v>
      </c>
      <c r="Q1824" s="34"/>
      <c r="R1824" s="34"/>
      <c r="S1824" s="35">
        <v>46021</v>
      </c>
      <c r="T1824" s="42"/>
      <c r="U1824" s="36"/>
      <c r="V1824" s="34"/>
      <c r="W1824" s="37"/>
    </row>
    <row r="1825" spans="1:23" s="29" customFormat="1" ht="30" customHeight="1" x14ac:dyDescent="0.2">
      <c r="A1825" s="24">
        <f t="shared" si="218"/>
        <v>1821</v>
      </c>
      <c r="B1825" s="24">
        <v>2025</v>
      </c>
      <c r="C1825" s="30" t="s">
        <v>1924</v>
      </c>
      <c r="D1825" s="30" t="s">
        <v>1925</v>
      </c>
      <c r="E1825" s="30" t="s">
        <v>1928</v>
      </c>
      <c r="F1825" s="18" t="s">
        <v>1929</v>
      </c>
      <c r="G1825" s="24" t="s">
        <v>25</v>
      </c>
      <c r="H1825" s="25" t="s">
        <v>319</v>
      </c>
      <c r="I1825" s="31">
        <v>359601</v>
      </c>
      <c r="J1825" s="43">
        <v>396835.53</v>
      </c>
      <c r="K1825" s="44">
        <v>396835.53</v>
      </c>
      <c r="L1825" s="32">
        <f t="shared" si="223"/>
        <v>359601</v>
      </c>
      <c r="M1825" s="43"/>
      <c r="N1825" s="43"/>
      <c r="O1825" s="32"/>
      <c r="P1825" s="42">
        <f t="shared" si="220"/>
        <v>143840.4</v>
      </c>
      <c r="Q1825" s="34"/>
      <c r="R1825" s="34"/>
      <c r="S1825" s="35">
        <v>46021</v>
      </c>
      <c r="T1825" s="42"/>
      <c r="U1825" s="36"/>
      <c r="V1825" s="34"/>
      <c r="W1825" s="37"/>
    </row>
    <row r="1826" spans="1:23" s="29" customFormat="1" ht="30" customHeight="1" x14ac:dyDescent="0.2">
      <c r="A1826" s="24">
        <f t="shared" si="218"/>
        <v>1822</v>
      </c>
      <c r="B1826" s="24">
        <v>2025</v>
      </c>
      <c r="C1826" s="30" t="s">
        <v>1924</v>
      </c>
      <c r="D1826" s="30" t="s">
        <v>1925</v>
      </c>
      <c r="E1826" s="30" t="s">
        <v>1928</v>
      </c>
      <c r="F1826" s="18" t="s">
        <v>1929</v>
      </c>
      <c r="G1826" s="24" t="s">
        <v>25</v>
      </c>
      <c r="H1826" s="25" t="s">
        <v>34</v>
      </c>
      <c r="I1826" s="31">
        <v>446136</v>
      </c>
      <c r="J1826" s="43">
        <v>492330.71</v>
      </c>
      <c r="K1826" s="44">
        <v>492330.71</v>
      </c>
      <c r="L1826" s="32">
        <f t="shared" si="223"/>
        <v>446136</v>
      </c>
      <c r="M1826" s="43"/>
      <c r="N1826" s="43"/>
      <c r="O1826" s="32"/>
      <c r="P1826" s="42">
        <f t="shared" si="220"/>
        <v>178454.39999999999</v>
      </c>
      <c r="Q1826" s="34"/>
      <c r="R1826" s="34"/>
      <c r="S1826" s="35">
        <v>46021</v>
      </c>
      <c r="T1826" s="42"/>
      <c r="U1826" s="36"/>
      <c r="V1826" s="34"/>
      <c r="W1826" s="37"/>
    </row>
    <row r="1827" spans="1:23" s="29" customFormat="1" ht="30" customHeight="1" x14ac:dyDescent="0.2">
      <c r="A1827" s="24">
        <f t="shared" si="218"/>
        <v>1823</v>
      </c>
      <c r="B1827" s="24">
        <v>2025</v>
      </c>
      <c r="C1827" s="30" t="s">
        <v>1924</v>
      </c>
      <c r="D1827" s="30" t="s">
        <v>1925</v>
      </c>
      <c r="E1827" s="38" t="s">
        <v>1930</v>
      </c>
      <c r="F1827" s="18" t="s">
        <v>1931</v>
      </c>
      <c r="G1827" s="39" t="s">
        <v>25</v>
      </c>
      <c r="H1827" s="18" t="s">
        <v>34</v>
      </c>
      <c r="I1827" s="31">
        <v>490216</v>
      </c>
      <c r="J1827" s="43">
        <v>540974.93000000005</v>
      </c>
      <c r="K1827" s="44">
        <v>540974.93000000005</v>
      </c>
      <c r="L1827" s="32">
        <f t="shared" si="223"/>
        <v>490216</v>
      </c>
      <c r="M1827" s="43"/>
      <c r="N1827" s="43"/>
      <c r="O1827" s="32"/>
      <c r="P1827" s="42">
        <f t="shared" si="220"/>
        <v>196086.39999999999</v>
      </c>
      <c r="Q1827" s="34"/>
      <c r="R1827" s="34"/>
      <c r="S1827" s="35">
        <v>46021</v>
      </c>
      <c r="T1827" s="42"/>
      <c r="U1827" s="36"/>
      <c r="V1827" s="34"/>
      <c r="W1827" s="37"/>
    </row>
    <row r="1828" spans="1:23" s="29" customFormat="1" ht="30" customHeight="1" x14ac:dyDescent="0.2">
      <c r="A1828" s="24">
        <f t="shared" si="218"/>
        <v>1824</v>
      </c>
      <c r="B1828" s="24">
        <v>2025</v>
      </c>
      <c r="C1828" s="30" t="s">
        <v>1924</v>
      </c>
      <c r="D1828" s="30" t="s">
        <v>1932</v>
      </c>
      <c r="E1828" s="38" t="s">
        <v>1933</v>
      </c>
      <c r="F1828" s="18" t="s">
        <v>1934</v>
      </c>
      <c r="G1828" s="39" t="s">
        <v>25</v>
      </c>
      <c r="H1828" s="18" t="s">
        <v>45</v>
      </c>
      <c r="I1828" s="31">
        <v>3849750</v>
      </c>
      <c r="J1828" s="49">
        <v>2722008.35</v>
      </c>
      <c r="K1828" s="50">
        <v>2722008.35</v>
      </c>
      <c r="L1828" s="33"/>
      <c r="M1828" s="40"/>
      <c r="N1828" s="43">
        <f t="shared" si="219"/>
        <v>58250.978689999996</v>
      </c>
      <c r="O1828" s="32"/>
      <c r="P1828" s="42">
        <f t="shared" si="220"/>
        <v>0</v>
      </c>
      <c r="Q1828" s="34"/>
      <c r="R1828" s="34"/>
      <c r="S1828" s="35">
        <v>46021</v>
      </c>
      <c r="T1828" s="42"/>
      <c r="U1828" s="36"/>
      <c r="V1828" s="34"/>
      <c r="W1828" s="37"/>
    </row>
    <row r="1829" spans="1:23" s="29" customFormat="1" ht="30" customHeight="1" x14ac:dyDescent="0.2">
      <c r="A1829" s="24">
        <f t="shared" si="218"/>
        <v>1825</v>
      </c>
      <c r="B1829" s="24">
        <v>2025</v>
      </c>
      <c r="C1829" s="30" t="s">
        <v>1924</v>
      </c>
      <c r="D1829" s="30" t="s">
        <v>1932</v>
      </c>
      <c r="E1829" s="30" t="s">
        <v>1933</v>
      </c>
      <c r="F1829" s="18" t="s">
        <v>1934</v>
      </c>
      <c r="G1829" s="24" t="s">
        <v>25</v>
      </c>
      <c r="H1829" s="25" t="s">
        <v>46</v>
      </c>
      <c r="I1829" s="31">
        <v>6159600</v>
      </c>
      <c r="J1829" s="49">
        <v>4340309.21</v>
      </c>
      <c r="K1829" s="50">
        <v>4340309.21</v>
      </c>
      <c r="L1829" s="33"/>
      <c r="M1829" s="40"/>
      <c r="N1829" s="43">
        <f t="shared" si="219"/>
        <v>92882.617094000001</v>
      </c>
      <c r="O1829" s="32"/>
      <c r="P1829" s="42">
        <f t="shared" si="220"/>
        <v>0</v>
      </c>
      <c r="Q1829" s="34"/>
      <c r="R1829" s="34"/>
      <c r="S1829" s="35">
        <v>46021</v>
      </c>
      <c r="T1829" s="42"/>
      <c r="U1829" s="36"/>
      <c r="V1829" s="34"/>
      <c r="W1829" s="37"/>
    </row>
    <row r="1830" spans="1:23" s="29" customFormat="1" ht="30" customHeight="1" x14ac:dyDescent="0.2">
      <c r="A1830" s="24">
        <f t="shared" si="218"/>
        <v>1826</v>
      </c>
      <c r="B1830" s="24">
        <v>2025</v>
      </c>
      <c r="C1830" s="30" t="s">
        <v>1924</v>
      </c>
      <c r="D1830" s="30" t="s">
        <v>1932</v>
      </c>
      <c r="E1830" s="30" t="s">
        <v>1935</v>
      </c>
      <c r="F1830" s="18" t="s">
        <v>1936</v>
      </c>
      <c r="G1830" s="39" t="s">
        <v>25</v>
      </c>
      <c r="H1830" s="18" t="s">
        <v>78</v>
      </c>
      <c r="I1830" s="31">
        <v>9515422.7912232</v>
      </c>
      <c r="J1830" s="49">
        <v>12940189.359999999</v>
      </c>
      <c r="K1830" s="50">
        <v>12940189.359999999</v>
      </c>
      <c r="L1830" s="33"/>
      <c r="M1830" s="40"/>
      <c r="N1830" s="43">
        <f t="shared" si="219"/>
        <v>276920.05230399995</v>
      </c>
      <c r="O1830" s="32"/>
      <c r="P1830" s="42">
        <f t="shared" si="220"/>
        <v>0</v>
      </c>
      <c r="Q1830" s="34"/>
      <c r="R1830" s="34"/>
      <c r="S1830" s="35">
        <v>46021</v>
      </c>
      <c r="T1830" s="42"/>
      <c r="U1830" s="36"/>
      <c r="V1830" s="34"/>
      <c r="W1830" s="37"/>
    </row>
    <row r="1831" spans="1:23" s="29" customFormat="1" ht="30" customHeight="1" x14ac:dyDescent="0.2">
      <c r="A1831" s="24">
        <f t="shared" si="218"/>
        <v>1827</v>
      </c>
      <c r="B1831" s="24">
        <v>2025</v>
      </c>
      <c r="C1831" s="30" t="s">
        <v>1924</v>
      </c>
      <c r="D1831" s="30" t="s">
        <v>1932</v>
      </c>
      <c r="E1831" s="38" t="s">
        <v>1937</v>
      </c>
      <c r="F1831" s="18" t="s">
        <v>1938</v>
      </c>
      <c r="G1831" s="39" t="s">
        <v>25</v>
      </c>
      <c r="H1831" s="18" t="s">
        <v>37</v>
      </c>
      <c r="I1831" s="31">
        <v>31689300</v>
      </c>
      <c r="J1831" s="49">
        <v>20964654.059999999</v>
      </c>
      <c r="K1831" s="50">
        <v>20964654.059999999</v>
      </c>
      <c r="L1831" s="33"/>
      <c r="M1831" s="40"/>
      <c r="N1831" s="43">
        <f t="shared" si="219"/>
        <v>448643.59688399994</v>
      </c>
      <c r="O1831" s="32"/>
      <c r="P1831" s="42">
        <f t="shared" si="220"/>
        <v>0</v>
      </c>
      <c r="Q1831" s="34"/>
      <c r="R1831" s="34"/>
      <c r="S1831" s="35">
        <v>46021</v>
      </c>
      <c r="T1831" s="42"/>
      <c r="U1831" s="36"/>
      <c r="V1831" s="34"/>
      <c r="W1831" s="37"/>
    </row>
    <row r="1832" spans="1:23" s="29" customFormat="1" ht="30" customHeight="1" x14ac:dyDescent="0.2">
      <c r="A1832" s="24">
        <f t="shared" si="218"/>
        <v>1828</v>
      </c>
      <c r="B1832" s="24">
        <v>2025</v>
      </c>
      <c r="C1832" s="30" t="s">
        <v>1924</v>
      </c>
      <c r="D1832" s="30" t="s">
        <v>1939</v>
      </c>
      <c r="E1832" s="30" t="s">
        <v>1940</v>
      </c>
      <c r="F1832" s="18" t="s">
        <v>1941</v>
      </c>
      <c r="G1832" s="24" t="s">
        <v>25</v>
      </c>
      <c r="H1832" s="18" t="s">
        <v>528</v>
      </c>
      <c r="I1832" s="31">
        <v>297137</v>
      </c>
      <c r="J1832" s="43">
        <v>327903.75</v>
      </c>
      <c r="K1832" s="44">
        <v>327903.75</v>
      </c>
      <c r="L1832" s="32">
        <f t="shared" si="223"/>
        <v>297137</v>
      </c>
      <c r="M1832" s="43"/>
      <c r="N1832" s="43"/>
      <c r="O1832" s="32"/>
      <c r="P1832" s="42">
        <f t="shared" si="220"/>
        <v>118854.8</v>
      </c>
      <c r="Q1832" s="34"/>
      <c r="R1832" s="34"/>
      <c r="S1832" s="35">
        <v>46021</v>
      </c>
      <c r="T1832" s="42"/>
      <c r="U1832" s="36"/>
      <c r="V1832" s="34"/>
      <c r="W1832" s="37"/>
    </row>
    <row r="1833" spans="1:23" s="29" customFormat="1" ht="30" customHeight="1" x14ac:dyDescent="0.2">
      <c r="A1833" s="24">
        <f t="shared" ref="A1833:A1896" si="224">A1832+1</f>
        <v>1829</v>
      </c>
      <c r="B1833" s="24">
        <v>2025</v>
      </c>
      <c r="C1833" s="30" t="s">
        <v>1924</v>
      </c>
      <c r="D1833" s="30" t="s">
        <v>1939</v>
      </c>
      <c r="E1833" s="30" t="s">
        <v>1940</v>
      </c>
      <c r="F1833" s="18" t="s">
        <v>1941</v>
      </c>
      <c r="G1833" s="24" t="s">
        <v>25</v>
      </c>
      <c r="H1833" s="18" t="s">
        <v>529</v>
      </c>
      <c r="I1833" s="31">
        <v>3724806</v>
      </c>
      <c r="J1833" s="43">
        <v>4110487.31</v>
      </c>
      <c r="K1833" s="44">
        <v>4110487.31</v>
      </c>
      <c r="L1833" s="32">
        <f t="shared" si="223"/>
        <v>3724806</v>
      </c>
      <c r="M1833" s="43"/>
      <c r="N1833" s="43">
        <f t="shared" si="219"/>
        <v>87964.428434000001</v>
      </c>
      <c r="O1833" s="26">
        <v>1</v>
      </c>
      <c r="P1833" s="42">
        <f t="shared" si="220"/>
        <v>1489922.4</v>
      </c>
      <c r="Q1833" s="34"/>
      <c r="R1833" s="34"/>
      <c r="S1833" s="35">
        <v>46021</v>
      </c>
      <c r="T1833" s="42"/>
      <c r="U1833" s="36"/>
      <c r="V1833" s="34"/>
      <c r="W1833" s="37"/>
    </row>
    <row r="1834" spans="1:23" s="29" customFormat="1" ht="30" customHeight="1" x14ac:dyDescent="0.2">
      <c r="A1834" s="24">
        <f t="shared" si="224"/>
        <v>1830</v>
      </c>
      <c r="B1834" s="24">
        <v>2025</v>
      </c>
      <c r="C1834" s="30" t="s">
        <v>1924</v>
      </c>
      <c r="D1834" s="30" t="s">
        <v>1939</v>
      </c>
      <c r="E1834" s="30" t="s">
        <v>1940</v>
      </c>
      <c r="F1834" s="18" t="s">
        <v>1941</v>
      </c>
      <c r="G1834" s="24" t="s">
        <v>25</v>
      </c>
      <c r="H1834" s="18" t="s">
        <v>530</v>
      </c>
      <c r="I1834" s="31">
        <v>86160</v>
      </c>
      <c r="J1834" s="43">
        <v>95081.35</v>
      </c>
      <c r="K1834" s="44">
        <v>95081.35</v>
      </c>
      <c r="L1834" s="32">
        <f t="shared" si="223"/>
        <v>86160</v>
      </c>
      <c r="M1834" s="43"/>
      <c r="N1834" s="43"/>
      <c r="O1834" s="32"/>
      <c r="P1834" s="42">
        <f t="shared" si="220"/>
        <v>34464</v>
      </c>
      <c r="Q1834" s="34"/>
      <c r="R1834" s="34"/>
      <c r="S1834" s="35">
        <v>46021</v>
      </c>
      <c r="T1834" s="42"/>
      <c r="U1834" s="36"/>
      <c r="V1834" s="34"/>
      <c r="W1834" s="37"/>
    </row>
    <row r="1835" spans="1:23" s="29" customFormat="1" ht="30" customHeight="1" x14ac:dyDescent="0.2">
      <c r="A1835" s="24">
        <f t="shared" si="224"/>
        <v>1831</v>
      </c>
      <c r="B1835" s="24">
        <v>2025</v>
      </c>
      <c r="C1835" s="30" t="s">
        <v>1924</v>
      </c>
      <c r="D1835" s="30" t="s">
        <v>1939</v>
      </c>
      <c r="E1835" s="38" t="s">
        <v>1942</v>
      </c>
      <c r="F1835" s="18" t="s">
        <v>1943</v>
      </c>
      <c r="G1835" s="39" t="s">
        <v>25</v>
      </c>
      <c r="H1835" s="18" t="s">
        <v>31</v>
      </c>
      <c r="I1835" s="31">
        <v>3573216</v>
      </c>
      <c r="J1835" s="43">
        <v>3943201.08</v>
      </c>
      <c r="K1835" s="44">
        <v>3943201.08</v>
      </c>
      <c r="L1835" s="32">
        <f t="shared" si="223"/>
        <v>3573216</v>
      </c>
      <c r="M1835" s="43"/>
      <c r="N1835" s="43"/>
      <c r="O1835" s="32"/>
      <c r="P1835" s="42">
        <f t="shared" si="220"/>
        <v>1429286.4</v>
      </c>
      <c r="Q1835" s="34"/>
      <c r="R1835" s="34"/>
      <c r="S1835" s="35">
        <v>46021</v>
      </c>
      <c r="T1835" s="42"/>
      <c r="U1835" s="36"/>
      <c r="V1835" s="34"/>
      <c r="W1835" s="37"/>
    </row>
    <row r="1836" spans="1:23" ht="30" customHeight="1" x14ac:dyDescent="0.2">
      <c r="A1836" s="24">
        <f t="shared" si="224"/>
        <v>1832</v>
      </c>
      <c r="B1836" s="39">
        <v>2023</v>
      </c>
      <c r="C1836" s="38" t="s">
        <v>1924</v>
      </c>
      <c r="D1836" s="38" t="s">
        <v>1939</v>
      </c>
      <c r="E1836" s="38" t="s">
        <v>1944</v>
      </c>
      <c r="F1836" s="18" t="s">
        <v>1945</v>
      </c>
      <c r="G1836" s="39" t="s">
        <v>25</v>
      </c>
      <c r="H1836" s="18" t="s">
        <v>26</v>
      </c>
      <c r="I1836" s="31">
        <v>7945043</v>
      </c>
      <c r="J1836" s="32">
        <f t="shared" si="221"/>
        <v>7945043</v>
      </c>
      <c r="K1836" s="32">
        <f t="shared" si="222"/>
        <v>7945043</v>
      </c>
      <c r="L1836" s="32">
        <f t="shared" si="223"/>
        <v>7945043</v>
      </c>
      <c r="M1836" s="32"/>
      <c r="N1836" s="32">
        <f t="shared" si="219"/>
        <v>170023.92019999999</v>
      </c>
      <c r="O1836" s="32"/>
      <c r="P1836" s="34"/>
      <c r="Q1836" s="34"/>
      <c r="R1836" s="34"/>
      <c r="S1836" s="35">
        <v>46021</v>
      </c>
      <c r="T1836" s="46"/>
      <c r="U1836" s="36"/>
      <c r="V1836" s="46"/>
      <c r="W1836" s="37"/>
    </row>
    <row r="1837" spans="1:23" ht="30" customHeight="1" x14ac:dyDescent="0.2">
      <c r="A1837" s="24">
        <f t="shared" si="224"/>
        <v>1833</v>
      </c>
      <c r="B1837" s="39">
        <v>2023</v>
      </c>
      <c r="C1837" s="38" t="s">
        <v>1924</v>
      </c>
      <c r="D1837" s="38" t="s">
        <v>1939</v>
      </c>
      <c r="E1837" s="38" t="s">
        <v>1944</v>
      </c>
      <c r="F1837" s="18" t="s">
        <v>1945</v>
      </c>
      <c r="G1837" s="39" t="s">
        <v>25</v>
      </c>
      <c r="H1837" s="18" t="s">
        <v>58</v>
      </c>
      <c r="I1837" s="31">
        <v>9102158</v>
      </c>
      <c r="J1837" s="32">
        <v>15924558</v>
      </c>
      <c r="K1837" s="32">
        <v>15924558</v>
      </c>
      <c r="L1837" s="32">
        <f t="shared" si="223"/>
        <v>9102158</v>
      </c>
      <c r="M1837" s="32"/>
      <c r="N1837" s="32">
        <f t="shared" si="219"/>
        <v>340785.54119999998</v>
      </c>
      <c r="O1837" s="32"/>
      <c r="P1837" s="34"/>
      <c r="Q1837" s="34"/>
      <c r="R1837" s="34"/>
      <c r="S1837" s="35">
        <v>46021</v>
      </c>
      <c r="T1837" s="46"/>
      <c r="U1837" s="36"/>
      <c r="V1837" s="46"/>
      <c r="W1837" s="37"/>
    </row>
    <row r="1838" spans="1:23" ht="30" customHeight="1" x14ac:dyDescent="0.2">
      <c r="A1838" s="24">
        <f t="shared" si="224"/>
        <v>1834</v>
      </c>
      <c r="B1838" s="39">
        <v>2023</v>
      </c>
      <c r="C1838" s="38" t="s">
        <v>1924</v>
      </c>
      <c r="D1838" s="38" t="s">
        <v>1939</v>
      </c>
      <c r="E1838" s="38" t="s">
        <v>1944</v>
      </c>
      <c r="F1838" s="18" t="s">
        <v>1945</v>
      </c>
      <c r="G1838" s="39" t="s">
        <v>25</v>
      </c>
      <c r="H1838" s="18" t="s">
        <v>45</v>
      </c>
      <c r="I1838" s="31">
        <v>2053200</v>
      </c>
      <c r="J1838" s="32">
        <v>2461489</v>
      </c>
      <c r="K1838" s="32">
        <v>2461489</v>
      </c>
      <c r="L1838" s="32">
        <f t="shared" si="223"/>
        <v>2053200</v>
      </c>
      <c r="M1838" s="32"/>
      <c r="N1838" s="32">
        <f t="shared" si="219"/>
        <v>52675.864600000001</v>
      </c>
      <c r="O1838" s="32"/>
      <c r="P1838" s="34"/>
      <c r="Q1838" s="34"/>
      <c r="R1838" s="34"/>
      <c r="S1838" s="35">
        <v>46021</v>
      </c>
      <c r="T1838" s="46"/>
      <c r="U1838" s="36"/>
      <c r="V1838" s="46"/>
      <c r="W1838" s="37"/>
    </row>
    <row r="1839" spans="1:23" ht="30" customHeight="1" x14ac:dyDescent="0.2">
      <c r="A1839" s="24">
        <f t="shared" si="224"/>
        <v>1835</v>
      </c>
      <c r="B1839" s="39">
        <v>2023</v>
      </c>
      <c r="C1839" s="38" t="s">
        <v>1924</v>
      </c>
      <c r="D1839" s="38" t="s">
        <v>1939</v>
      </c>
      <c r="E1839" s="38" t="s">
        <v>1944</v>
      </c>
      <c r="F1839" s="18" t="s">
        <v>1945</v>
      </c>
      <c r="G1839" s="39" t="s">
        <v>25</v>
      </c>
      <c r="H1839" s="18" t="s">
        <v>46</v>
      </c>
      <c r="I1839" s="31">
        <v>2823150</v>
      </c>
      <c r="J1839" s="32">
        <v>3849750</v>
      </c>
      <c r="K1839" s="32">
        <v>3849750</v>
      </c>
      <c r="L1839" s="32">
        <f t="shared" si="223"/>
        <v>2823150</v>
      </c>
      <c r="M1839" s="32"/>
      <c r="N1839" s="32">
        <f t="shared" si="219"/>
        <v>82384.649999999994</v>
      </c>
      <c r="O1839" s="32"/>
      <c r="P1839" s="34"/>
      <c r="Q1839" s="34"/>
      <c r="R1839" s="34"/>
      <c r="S1839" s="35">
        <v>46021</v>
      </c>
      <c r="T1839" s="46"/>
      <c r="U1839" s="36"/>
      <c r="V1839" s="46"/>
      <c r="W1839" s="37"/>
    </row>
    <row r="1840" spans="1:23" ht="30" customHeight="1" x14ac:dyDescent="0.2">
      <c r="A1840" s="24">
        <f t="shared" si="224"/>
        <v>1836</v>
      </c>
      <c r="B1840" s="39">
        <v>2023</v>
      </c>
      <c r="C1840" s="38" t="s">
        <v>1924</v>
      </c>
      <c r="D1840" s="38" t="s">
        <v>1939</v>
      </c>
      <c r="E1840" s="38" t="s">
        <v>1944</v>
      </c>
      <c r="F1840" s="18" t="s">
        <v>1945</v>
      </c>
      <c r="G1840" s="39" t="s">
        <v>25</v>
      </c>
      <c r="H1840" s="18" t="s">
        <v>47</v>
      </c>
      <c r="I1840" s="31">
        <v>1726800</v>
      </c>
      <c r="J1840" s="32">
        <v>2302400</v>
      </c>
      <c r="K1840" s="32">
        <v>2302400</v>
      </c>
      <c r="L1840" s="32">
        <f t="shared" si="223"/>
        <v>1726800</v>
      </c>
      <c r="M1840" s="32"/>
      <c r="N1840" s="32">
        <f t="shared" si="219"/>
        <v>49271.360000000001</v>
      </c>
      <c r="O1840" s="32"/>
      <c r="P1840" s="34"/>
      <c r="Q1840" s="34"/>
      <c r="R1840" s="34"/>
      <c r="S1840" s="35">
        <v>46021</v>
      </c>
      <c r="T1840" s="46"/>
      <c r="U1840" s="36"/>
      <c r="V1840" s="46"/>
      <c r="W1840" s="37"/>
    </row>
    <row r="1841" spans="1:23" ht="30" customHeight="1" x14ac:dyDescent="0.2">
      <c r="A1841" s="24">
        <f t="shared" si="224"/>
        <v>1837</v>
      </c>
      <c r="B1841" s="39">
        <v>2023</v>
      </c>
      <c r="C1841" s="38" t="s">
        <v>1924</v>
      </c>
      <c r="D1841" s="38" t="s">
        <v>1939</v>
      </c>
      <c r="E1841" s="38" t="s">
        <v>1944</v>
      </c>
      <c r="F1841" s="18" t="s">
        <v>1945</v>
      </c>
      <c r="G1841" s="39" t="s">
        <v>25</v>
      </c>
      <c r="H1841" s="18" t="s">
        <v>96</v>
      </c>
      <c r="I1841" s="31">
        <v>11179080</v>
      </c>
      <c r="J1841" s="32">
        <v>11199300</v>
      </c>
      <c r="K1841" s="32">
        <v>11199300</v>
      </c>
      <c r="L1841" s="32">
        <f t="shared" si="223"/>
        <v>11179080</v>
      </c>
      <c r="M1841" s="32"/>
      <c r="N1841" s="32">
        <f t="shared" si="219"/>
        <v>239665.02</v>
      </c>
      <c r="O1841" s="32"/>
      <c r="P1841" s="34"/>
      <c r="Q1841" s="34"/>
      <c r="R1841" s="34"/>
      <c r="S1841" s="35">
        <v>46021</v>
      </c>
      <c r="T1841" s="46"/>
      <c r="U1841" s="36"/>
      <c r="V1841" s="46"/>
      <c r="W1841" s="37"/>
    </row>
    <row r="1842" spans="1:23" ht="30" customHeight="1" x14ac:dyDescent="0.2">
      <c r="A1842" s="24">
        <f t="shared" si="224"/>
        <v>1838</v>
      </c>
      <c r="B1842" s="39">
        <v>2023</v>
      </c>
      <c r="C1842" s="38" t="s">
        <v>1924</v>
      </c>
      <c r="D1842" s="38" t="s">
        <v>1939</v>
      </c>
      <c r="E1842" s="38" t="s">
        <v>1944</v>
      </c>
      <c r="F1842" s="18" t="s">
        <v>1945</v>
      </c>
      <c r="G1842" s="39" t="s">
        <v>25</v>
      </c>
      <c r="H1842" s="18" t="s">
        <v>37</v>
      </c>
      <c r="I1842" s="31">
        <v>36175000</v>
      </c>
      <c r="J1842" s="32">
        <v>38403380</v>
      </c>
      <c r="K1842" s="32">
        <v>38403380</v>
      </c>
      <c r="L1842" s="32">
        <f t="shared" si="223"/>
        <v>36175000</v>
      </c>
      <c r="M1842" s="32"/>
      <c r="N1842" s="32">
        <f t="shared" si="219"/>
        <v>821832.33199999994</v>
      </c>
      <c r="O1842" s="32"/>
      <c r="P1842" s="34"/>
      <c r="Q1842" s="34"/>
      <c r="R1842" s="34"/>
      <c r="S1842" s="35">
        <v>46021</v>
      </c>
      <c r="T1842" s="46"/>
      <c r="U1842" s="36"/>
      <c r="V1842" s="46"/>
      <c r="W1842" s="37"/>
    </row>
    <row r="1843" spans="1:23" ht="30" customHeight="1" x14ac:dyDescent="0.2">
      <c r="A1843" s="24">
        <f t="shared" si="224"/>
        <v>1839</v>
      </c>
      <c r="B1843" s="39">
        <v>2023</v>
      </c>
      <c r="C1843" s="38" t="s">
        <v>1924</v>
      </c>
      <c r="D1843" s="38" t="s">
        <v>1939</v>
      </c>
      <c r="E1843" s="38" t="s">
        <v>1944</v>
      </c>
      <c r="F1843" s="18" t="s">
        <v>1945</v>
      </c>
      <c r="G1843" s="39" t="s">
        <v>25</v>
      </c>
      <c r="H1843" s="18" t="s">
        <v>319</v>
      </c>
      <c r="I1843" s="31">
        <v>1266648</v>
      </c>
      <c r="J1843" s="32">
        <f t="shared" si="221"/>
        <v>1266648</v>
      </c>
      <c r="K1843" s="32">
        <f t="shared" si="222"/>
        <v>1266648</v>
      </c>
      <c r="L1843" s="32">
        <f t="shared" si="223"/>
        <v>1266648</v>
      </c>
      <c r="M1843" s="32"/>
      <c r="N1843" s="32"/>
      <c r="O1843" s="32"/>
      <c r="P1843" s="34"/>
      <c r="Q1843" s="34"/>
      <c r="R1843" s="34"/>
      <c r="S1843" s="35">
        <v>46021</v>
      </c>
      <c r="T1843" s="46"/>
      <c r="U1843" s="36"/>
      <c r="V1843" s="46"/>
      <c r="W1843" s="37"/>
    </row>
    <row r="1844" spans="1:23" ht="30" customHeight="1" x14ac:dyDescent="0.2">
      <c r="A1844" s="24">
        <f t="shared" si="224"/>
        <v>1840</v>
      </c>
      <c r="B1844" s="39">
        <v>2023</v>
      </c>
      <c r="C1844" s="38" t="s">
        <v>1924</v>
      </c>
      <c r="D1844" s="38" t="s">
        <v>1939</v>
      </c>
      <c r="E1844" s="38" t="s">
        <v>1944</v>
      </c>
      <c r="F1844" s="18" t="s">
        <v>1945</v>
      </c>
      <c r="G1844" s="39" t="s">
        <v>25</v>
      </c>
      <c r="H1844" s="18" t="s">
        <v>50</v>
      </c>
      <c r="I1844" s="31">
        <v>1238184</v>
      </c>
      <c r="J1844" s="32">
        <f t="shared" si="221"/>
        <v>1238184</v>
      </c>
      <c r="K1844" s="32">
        <f t="shared" si="222"/>
        <v>1238184</v>
      </c>
      <c r="L1844" s="32">
        <f t="shared" si="223"/>
        <v>1238184</v>
      </c>
      <c r="M1844" s="32"/>
      <c r="N1844" s="32"/>
      <c r="O1844" s="32"/>
      <c r="P1844" s="34"/>
      <c r="Q1844" s="34"/>
      <c r="R1844" s="34"/>
      <c r="S1844" s="35">
        <v>46021</v>
      </c>
      <c r="T1844" s="46"/>
      <c r="U1844" s="36"/>
      <c r="V1844" s="46"/>
      <c r="W1844" s="37"/>
    </row>
    <row r="1845" spans="1:23" ht="30" customHeight="1" x14ac:dyDescent="0.2">
      <c r="A1845" s="24">
        <f t="shared" si="224"/>
        <v>1841</v>
      </c>
      <c r="B1845" s="39">
        <v>2023</v>
      </c>
      <c r="C1845" s="38" t="s">
        <v>1924</v>
      </c>
      <c r="D1845" s="38" t="s">
        <v>1939</v>
      </c>
      <c r="E1845" s="38" t="s">
        <v>1944</v>
      </c>
      <c r="F1845" s="18" t="s">
        <v>1945</v>
      </c>
      <c r="G1845" s="39" t="s">
        <v>25</v>
      </c>
      <c r="H1845" s="18" t="s">
        <v>70</v>
      </c>
      <c r="I1845" s="31">
        <v>1181256</v>
      </c>
      <c r="J1845" s="32">
        <f t="shared" si="221"/>
        <v>1181256</v>
      </c>
      <c r="K1845" s="32">
        <f t="shared" si="222"/>
        <v>1181256</v>
      </c>
      <c r="L1845" s="32">
        <f t="shared" si="223"/>
        <v>1181256</v>
      </c>
      <c r="M1845" s="32"/>
      <c r="N1845" s="32"/>
      <c r="O1845" s="32"/>
      <c r="P1845" s="34"/>
      <c r="Q1845" s="34"/>
      <c r="R1845" s="34"/>
      <c r="S1845" s="35">
        <v>46021</v>
      </c>
      <c r="T1845" s="46"/>
      <c r="U1845" s="36"/>
      <c r="V1845" s="46"/>
      <c r="W1845" s="37"/>
    </row>
    <row r="1846" spans="1:23" ht="30" customHeight="1" x14ac:dyDescent="0.2">
      <c r="A1846" s="24">
        <f t="shared" si="224"/>
        <v>1842</v>
      </c>
      <c r="B1846" s="39">
        <v>2023</v>
      </c>
      <c r="C1846" s="38" t="s">
        <v>1924</v>
      </c>
      <c r="D1846" s="38" t="s">
        <v>1939</v>
      </c>
      <c r="E1846" s="38" t="s">
        <v>1944</v>
      </c>
      <c r="F1846" s="18" t="s">
        <v>1945</v>
      </c>
      <c r="G1846" s="39" t="s">
        <v>25</v>
      </c>
      <c r="H1846" s="18" t="s">
        <v>71</v>
      </c>
      <c r="I1846" s="31">
        <v>1167024</v>
      </c>
      <c r="J1846" s="32">
        <f t="shared" si="221"/>
        <v>1167024</v>
      </c>
      <c r="K1846" s="32">
        <f t="shared" si="222"/>
        <v>1167024</v>
      </c>
      <c r="L1846" s="32">
        <f t="shared" si="223"/>
        <v>1167024</v>
      </c>
      <c r="M1846" s="32"/>
      <c r="N1846" s="32"/>
      <c r="O1846" s="32"/>
      <c r="P1846" s="34"/>
      <c r="Q1846" s="34"/>
      <c r="R1846" s="34"/>
      <c r="S1846" s="35">
        <v>46021</v>
      </c>
      <c r="T1846" s="46"/>
      <c r="U1846" s="36"/>
      <c r="V1846" s="46"/>
      <c r="W1846" s="37"/>
    </row>
    <row r="1847" spans="1:23" ht="30" customHeight="1" x14ac:dyDescent="0.2">
      <c r="A1847" s="24">
        <f t="shared" si="224"/>
        <v>1843</v>
      </c>
      <c r="B1847" s="39">
        <v>2023</v>
      </c>
      <c r="C1847" s="38" t="s">
        <v>1924</v>
      </c>
      <c r="D1847" s="38" t="s">
        <v>1939</v>
      </c>
      <c r="E1847" s="38" t="s">
        <v>1944</v>
      </c>
      <c r="F1847" s="18" t="s">
        <v>1945</v>
      </c>
      <c r="G1847" s="39" t="s">
        <v>25</v>
      </c>
      <c r="H1847" s="18" t="s">
        <v>129</v>
      </c>
      <c r="I1847" s="31">
        <v>1181256</v>
      </c>
      <c r="J1847" s="32">
        <f t="shared" si="221"/>
        <v>1181256</v>
      </c>
      <c r="K1847" s="32">
        <f t="shared" si="222"/>
        <v>1181256</v>
      </c>
      <c r="L1847" s="32">
        <f t="shared" si="223"/>
        <v>1181256</v>
      </c>
      <c r="M1847" s="32"/>
      <c r="N1847" s="32"/>
      <c r="O1847" s="32"/>
      <c r="P1847" s="34"/>
      <c r="Q1847" s="34"/>
      <c r="R1847" s="34"/>
      <c r="S1847" s="35">
        <v>46021</v>
      </c>
      <c r="T1847" s="46"/>
      <c r="U1847" s="36"/>
      <c r="V1847" s="46"/>
      <c r="W1847" s="37"/>
    </row>
    <row r="1848" spans="1:23" ht="30" customHeight="1" x14ac:dyDescent="0.2">
      <c r="A1848" s="24">
        <f t="shared" si="224"/>
        <v>1844</v>
      </c>
      <c r="B1848" s="39">
        <v>2023</v>
      </c>
      <c r="C1848" s="38" t="s">
        <v>1924</v>
      </c>
      <c r="D1848" s="38" t="s">
        <v>1939</v>
      </c>
      <c r="E1848" s="38" t="s">
        <v>1944</v>
      </c>
      <c r="F1848" s="18" t="s">
        <v>1945</v>
      </c>
      <c r="G1848" s="39" t="s">
        <v>25</v>
      </c>
      <c r="H1848" s="18" t="s">
        <v>34</v>
      </c>
      <c r="I1848" s="31">
        <v>1622448</v>
      </c>
      <c r="J1848" s="32">
        <f t="shared" si="221"/>
        <v>1622448</v>
      </c>
      <c r="K1848" s="32">
        <f t="shared" si="222"/>
        <v>1622448</v>
      </c>
      <c r="L1848" s="32">
        <f t="shared" si="223"/>
        <v>1622448</v>
      </c>
      <c r="M1848" s="32"/>
      <c r="N1848" s="32"/>
      <c r="O1848" s="32"/>
      <c r="P1848" s="34"/>
      <c r="Q1848" s="34"/>
      <c r="R1848" s="34"/>
      <c r="S1848" s="35">
        <v>46021</v>
      </c>
      <c r="T1848" s="46"/>
      <c r="U1848" s="36"/>
      <c r="V1848" s="46"/>
      <c r="W1848" s="37"/>
    </row>
    <row r="1849" spans="1:23" ht="30" customHeight="1" x14ac:dyDescent="0.2">
      <c r="A1849" s="24">
        <f t="shared" si="224"/>
        <v>1845</v>
      </c>
      <c r="B1849" s="39">
        <v>2023</v>
      </c>
      <c r="C1849" s="38" t="s">
        <v>1924</v>
      </c>
      <c r="D1849" s="38" t="s">
        <v>1939</v>
      </c>
      <c r="E1849" s="38" t="s">
        <v>1944</v>
      </c>
      <c r="F1849" s="18" t="s">
        <v>1945</v>
      </c>
      <c r="G1849" s="39" t="s">
        <v>25</v>
      </c>
      <c r="H1849" s="18" t="s">
        <v>31</v>
      </c>
      <c r="I1849" s="31">
        <v>4326528</v>
      </c>
      <c r="J1849" s="32">
        <f t="shared" si="221"/>
        <v>4326528</v>
      </c>
      <c r="K1849" s="32">
        <f t="shared" si="222"/>
        <v>4326528</v>
      </c>
      <c r="L1849" s="32">
        <f t="shared" si="223"/>
        <v>4326528</v>
      </c>
      <c r="M1849" s="32"/>
      <c r="N1849" s="32"/>
      <c r="O1849" s="32"/>
      <c r="P1849" s="34"/>
      <c r="Q1849" s="34"/>
      <c r="R1849" s="34"/>
      <c r="S1849" s="35">
        <v>46021</v>
      </c>
      <c r="T1849" s="46"/>
      <c r="U1849" s="36"/>
      <c r="V1849" s="46"/>
      <c r="W1849" s="37"/>
    </row>
    <row r="1850" spans="1:23" s="29" customFormat="1" ht="30" customHeight="1" x14ac:dyDescent="0.2">
      <c r="A1850" s="24">
        <f t="shared" si="224"/>
        <v>1846</v>
      </c>
      <c r="B1850" s="24">
        <v>2025</v>
      </c>
      <c r="C1850" s="30" t="s">
        <v>1924</v>
      </c>
      <c r="D1850" s="30" t="s">
        <v>1939</v>
      </c>
      <c r="E1850" s="38" t="s">
        <v>1946</v>
      </c>
      <c r="F1850" s="18" t="s">
        <v>1947</v>
      </c>
      <c r="G1850" s="39" t="s">
        <v>25</v>
      </c>
      <c r="H1850" s="18" t="s">
        <v>50</v>
      </c>
      <c r="I1850" s="31">
        <v>813102</v>
      </c>
      <c r="J1850" s="43">
        <v>897293.83</v>
      </c>
      <c r="K1850" s="44">
        <v>897293.83</v>
      </c>
      <c r="L1850" s="32">
        <f t="shared" si="223"/>
        <v>813102</v>
      </c>
      <c r="M1850" s="43"/>
      <c r="N1850" s="43"/>
      <c r="O1850" s="32"/>
      <c r="P1850" s="42">
        <f t="shared" si="220"/>
        <v>325240.8</v>
      </c>
      <c r="Q1850" s="34"/>
      <c r="R1850" s="34"/>
      <c r="S1850" s="35">
        <v>46021</v>
      </c>
      <c r="T1850" s="42"/>
      <c r="U1850" s="36"/>
      <c r="V1850" s="34"/>
      <c r="W1850" s="37"/>
    </row>
    <row r="1851" spans="1:23" s="29" customFormat="1" ht="30" customHeight="1" x14ac:dyDescent="0.2">
      <c r="A1851" s="24">
        <f t="shared" si="224"/>
        <v>1847</v>
      </c>
      <c r="B1851" s="24">
        <v>2025</v>
      </c>
      <c r="C1851" s="30" t="s">
        <v>1924</v>
      </c>
      <c r="D1851" s="30" t="s">
        <v>1939</v>
      </c>
      <c r="E1851" s="38" t="s">
        <v>1948</v>
      </c>
      <c r="F1851" s="18" t="s">
        <v>1949</v>
      </c>
      <c r="G1851" s="39" t="s">
        <v>25</v>
      </c>
      <c r="H1851" s="18" t="s">
        <v>34</v>
      </c>
      <c r="I1851" s="31">
        <v>2479614</v>
      </c>
      <c r="J1851" s="43">
        <v>2736363.15</v>
      </c>
      <c r="K1851" s="44">
        <v>2736363.15</v>
      </c>
      <c r="L1851" s="32">
        <f t="shared" si="223"/>
        <v>2479614</v>
      </c>
      <c r="M1851" s="43"/>
      <c r="N1851" s="43"/>
      <c r="O1851" s="32"/>
      <c r="P1851" s="42">
        <f t="shared" si="220"/>
        <v>991845.6</v>
      </c>
      <c r="Q1851" s="34"/>
      <c r="R1851" s="34"/>
      <c r="S1851" s="35">
        <v>46021</v>
      </c>
      <c r="T1851" s="42"/>
      <c r="U1851" s="36"/>
      <c r="V1851" s="34"/>
      <c r="W1851" s="37"/>
    </row>
    <row r="1852" spans="1:23" s="29" customFormat="1" ht="30" customHeight="1" x14ac:dyDescent="0.2">
      <c r="A1852" s="24">
        <f t="shared" si="224"/>
        <v>1848</v>
      </c>
      <c r="B1852" s="24">
        <v>2025</v>
      </c>
      <c r="C1852" s="30" t="s">
        <v>1924</v>
      </c>
      <c r="D1852" s="30" t="s">
        <v>1939</v>
      </c>
      <c r="E1852" s="38" t="s">
        <v>1950</v>
      </c>
      <c r="F1852" s="18" t="s">
        <v>1951</v>
      </c>
      <c r="G1852" s="39" t="s">
        <v>25</v>
      </c>
      <c r="H1852" s="18" t="s">
        <v>319</v>
      </c>
      <c r="I1852" s="31">
        <v>1252230</v>
      </c>
      <c r="J1852" s="43">
        <v>1381890.9</v>
      </c>
      <c r="K1852" s="44">
        <v>1381890.9</v>
      </c>
      <c r="L1852" s="32">
        <f t="shared" si="223"/>
        <v>1252230</v>
      </c>
      <c r="M1852" s="43"/>
      <c r="N1852" s="43"/>
      <c r="O1852" s="32"/>
      <c r="P1852" s="42">
        <f t="shared" si="220"/>
        <v>500892</v>
      </c>
      <c r="Q1852" s="34"/>
      <c r="R1852" s="34"/>
      <c r="S1852" s="35">
        <v>46021</v>
      </c>
      <c r="T1852" s="42"/>
      <c r="U1852" s="36"/>
      <c r="V1852" s="34"/>
      <c r="W1852" s="37"/>
    </row>
    <row r="1853" spans="1:23" s="29" customFormat="1" ht="30" customHeight="1" x14ac:dyDescent="0.2">
      <c r="A1853" s="24">
        <f t="shared" si="224"/>
        <v>1849</v>
      </c>
      <c r="B1853" s="24">
        <v>2025</v>
      </c>
      <c r="C1853" s="30" t="s">
        <v>1924</v>
      </c>
      <c r="D1853" s="30" t="s">
        <v>1939</v>
      </c>
      <c r="E1853" s="38" t="s">
        <v>1952</v>
      </c>
      <c r="F1853" s="18" t="s">
        <v>1953</v>
      </c>
      <c r="G1853" s="39" t="s">
        <v>25</v>
      </c>
      <c r="H1853" s="18" t="s">
        <v>34</v>
      </c>
      <c r="I1853" s="31">
        <v>680922</v>
      </c>
      <c r="J1853" s="43">
        <v>413416</v>
      </c>
      <c r="K1853" s="44">
        <v>413416</v>
      </c>
      <c r="L1853" s="32">
        <f t="shared" si="223"/>
        <v>680922</v>
      </c>
      <c r="M1853" s="43"/>
      <c r="N1853" s="43"/>
      <c r="O1853" s="32"/>
      <c r="P1853" s="42">
        <f t="shared" si="220"/>
        <v>272368.8</v>
      </c>
      <c r="Q1853" s="34"/>
      <c r="R1853" s="34"/>
      <c r="S1853" s="35">
        <v>46021</v>
      </c>
      <c r="T1853" s="42"/>
      <c r="U1853" s="36"/>
      <c r="V1853" s="34"/>
      <c r="W1853" s="37"/>
    </row>
    <row r="1854" spans="1:23" s="29" customFormat="1" ht="30" customHeight="1" x14ac:dyDescent="0.2">
      <c r="A1854" s="24">
        <f t="shared" si="224"/>
        <v>1850</v>
      </c>
      <c r="B1854" s="24">
        <v>2024</v>
      </c>
      <c r="C1854" s="30" t="s">
        <v>1924</v>
      </c>
      <c r="D1854" s="30" t="s">
        <v>1939</v>
      </c>
      <c r="E1854" s="30" t="s">
        <v>1952</v>
      </c>
      <c r="F1854" s="18" t="s">
        <v>1953</v>
      </c>
      <c r="G1854" s="24" t="s">
        <v>25</v>
      </c>
      <c r="H1854" s="25" t="s">
        <v>528</v>
      </c>
      <c r="I1854" s="31">
        <v>311102</v>
      </c>
      <c r="J1854" s="42">
        <f t="shared" si="221"/>
        <v>311102</v>
      </c>
      <c r="K1854" s="27">
        <f t="shared" si="222"/>
        <v>311102</v>
      </c>
      <c r="L1854" s="32">
        <f t="shared" si="223"/>
        <v>311102</v>
      </c>
      <c r="M1854" s="32"/>
      <c r="N1854" s="32"/>
      <c r="O1854" s="32"/>
      <c r="P1854" s="34"/>
      <c r="Q1854" s="34"/>
      <c r="R1854" s="34"/>
      <c r="S1854" s="35">
        <v>46021</v>
      </c>
      <c r="T1854" s="34"/>
      <c r="U1854" s="36"/>
      <c r="V1854" s="34"/>
      <c r="W1854" s="37"/>
    </row>
    <row r="1855" spans="1:23" s="29" customFormat="1" ht="30" customHeight="1" x14ac:dyDescent="0.2">
      <c r="A1855" s="24">
        <f t="shared" si="224"/>
        <v>1851</v>
      </c>
      <c r="B1855" s="24">
        <v>2024</v>
      </c>
      <c r="C1855" s="30" t="s">
        <v>1924</v>
      </c>
      <c r="D1855" s="30" t="s">
        <v>1939</v>
      </c>
      <c r="E1855" s="30" t="s">
        <v>1952</v>
      </c>
      <c r="F1855" s="18" t="s">
        <v>1953</v>
      </c>
      <c r="G1855" s="24" t="s">
        <v>25</v>
      </c>
      <c r="H1855" s="25" t="s">
        <v>529</v>
      </c>
      <c r="I1855" s="31">
        <v>3899872</v>
      </c>
      <c r="J1855" s="42">
        <v>2639416</v>
      </c>
      <c r="K1855" s="27">
        <f>J1855-M1855</f>
        <v>1319708</v>
      </c>
      <c r="L1855" s="32">
        <f t="shared" si="223"/>
        <v>3899872</v>
      </c>
      <c r="M1855" s="65">
        <v>1319708</v>
      </c>
      <c r="N1855" s="32">
        <f t="shared" ref="N1855:N1909" si="225">J1855*0.0214</f>
        <v>56483.502399999998</v>
      </c>
      <c r="O1855" s="26">
        <v>1</v>
      </c>
      <c r="P1855" s="34"/>
      <c r="Q1855" s="34"/>
      <c r="R1855" s="34"/>
      <c r="S1855" s="35">
        <v>46021</v>
      </c>
      <c r="T1855" s="34"/>
      <c r="U1855" s="36"/>
      <c r="V1855" s="34"/>
      <c r="W1855" s="37"/>
    </row>
    <row r="1856" spans="1:23" s="29" customFormat="1" ht="30" customHeight="1" x14ac:dyDescent="0.2">
      <c r="A1856" s="24">
        <f t="shared" si="224"/>
        <v>1852</v>
      </c>
      <c r="B1856" s="24">
        <v>2024</v>
      </c>
      <c r="C1856" s="30" t="s">
        <v>1924</v>
      </c>
      <c r="D1856" s="30" t="s">
        <v>1939</v>
      </c>
      <c r="E1856" s="30" t="s">
        <v>1952</v>
      </c>
      <c r="F1856" s="18" t="s">
        <v>1953</v>
      </c>
      <c r="G1856" s="24" t="s">
        <v>25</v>
      </c>
      <c r="H1856" s="25" t="s">
        <v>530</v>
      </c>
      <c r="I1856" s="31">
        <v>90210</v>
      </c>
      <c r="J1856" s="42">
        <v>58446</v>
      </c>
      <c r="K1856" s="27">
        <v>58446</v>
      </c>
      <c r="L1856" s="32">
        <f t="shared" si="223"/>
        <v>90210</v>
      </c>
      <c r="M1856" s="32"/>
      <c r="N1856" s="32"/>
      <c r="O1856" s="32"/>
      <c r="P1856" s="34"/>
      <c r="Q1856" s="34"/>
      <c r="R1856" s="34"/>
      <c r="S1856" s="35">
        <v>46021</v>
      </c>
      <c r="T1856" s="34"/>
      <c r="U1856" s="36"/>
      <c r="V1856" s="34"/>
      <c r="W1856" s="37"/>
    </row>
    <row r="1857" spans="1:23" ht="30" customHeight="1" x14ac:dyDescent="0.2">
      <c r="A1857" s="24">
        <f t="shared" si="224"/>
        <v>1853</v>
      </c>
      <c r="B1857" s="39">
        <v>2023</v>
      </c>
      <c r="C1857" s="38" t="s">
        <v>1924</v>
      </c>
      <c r="D1857" s="38" t="s">
        <v>1939</v>
      </c>
      <c r="E1857" s="38" t="s">
        <v>1954</v>
      </c>
      <c r="F1857" s="18" t="s">
        <v>1955</v>
      </c>
      <c r="G1857" s="39" t="s">
        <v>25</v>
      </c>
      <c r="H1857" s="18" t="s">
        <v>528</v>
      </c>
      <c r="I1857" s="31">
        <v>297137</v>
      </c>
      <c r="J1857" s="32">
        <f t="shared" si="221"/>
        <v>297137</v>
      </c>
      <c r="K1857" s="32">
        <f t="shared" si="222"/>
        <v>297137</v>
      </c>
      <c r="L1857" s="32">
        <f t="shared" si="223"/>
        <v>297137</v>
      </c>
      <c r="M1857" s="32"/>
      <c r="N1857" s="32"/>
      <c r="O1857" s="32"/>
      <c r="P1857" s="34"/>
      <c r="Q1857" s="34"/>
      <c r="R1857" s="34"/>
      <c r="S1857" s="35">
        <v>46021</v>
      </c>
      <c r="T1857" s="46"/>
      <c r="U1857" s="36"/>
      <c r="V1857" s="46"/>
      <c r="W1857" s="37"/>
    </row>
    <row r="1858" spans="1:23" ht="30" customHeight="1" x14ac:dyDescent="0.2">
      <c r="A1858" s="24">
        <f t="shared" si="224"/>
        <v>1854</v>
      </c>
      <c r="B1858" s="39">
        <v>2023</v>
      </c>
      <c r="C1858" s="38" t="s">
        <v>1924</v>
      </c>
      <c r="D1858" s="38" t="s">
        <v>1939</v>
      </c>
      <c r="E1858" s="38" t="s">
        <v>1954</v>
      </c>
      <c r="F1858" s="18" t="s">
        <v>1955</v>
      </c>
      <c r="G1858" s="39" t="s">
        <v>25</v>
      </c>
      <c r="H1858" s="18" t="s">
        <v>529</v>
      </c>
      <c r="I1858" s="31">
        <v>3724806</v>
      </c>
      <c r="J1858" s="32">
        <f t="shared" si="221"/>
        <v>3724806</v>
      </c>
      <c r="K1858" s="32">
        <f t="shared" si="222"/>
        <v>3724806</v>
      </c>
      <c r="L1858" s="32">
        <f t="shared" si="223"/>
        <v>3724806</v>
      </c>
      <c r="M1858" s="32"/>
      <c r="N1858" s="32">
        <f t="shared" si="225"/>
        <v>79710.848400000003</v>
      </c>
      <c r="O1858" s="26">
        <v>1</v>
      </c>
      <c r="P1858" s="34"/>
      <c r="Q1858" s="34"/>
      <c r="R1858" s="34"/>
      <c r="S1858" s="35">
        <v>46021</v>
      </c>
      <c r="T1858" s="46"/>
      <c r="U1858" s="36"/>
      <c r="V1858" s="46"/>
      <c r="W1858" s="37"/>
    </row>
    <row r="1859" spans="1:23" ht="30" customHeight="1" x14ac:dyDescent="0.2">
      <c r="A1859" s="24">
        <f t="shared" si="224"/>
        <v>1855</v>
      </c>
      <c r="B1859" s="39">
        <v>2023</v>
      </c>
      <c r="C1859" s="38" t="s">
        <v>1924</v>
      </c>
      <c r="D1859" s="38" t="s">
        <v>1939</v>
      </c>
      <c r="E1859" s="38" t="s">
        <v>1954</v>
      </c>
      <c r="F1859" s="18" t="s">
        <v>1955</v>
      </c>
      <c r="G1859" s="39" t="s">
        <v>25</v>
      </c>
      <c r="H1859" s="18" t="s">
        <v>530</v>
      </c>
      <c r="I1859" s="31">
        <v>86160</v>
      </c>
      <c r="J1859" s="32">
        <f t="shared" si="221"/>
        <v>86160</v>
      </c>
      <c r="K1859" s="32">
        <f t="shared" si="222"/>
        <v>86160</v>
      </c>
      <c r="L1859" s="32">
        <f t="shared" si="223"/>
        <v>86160</v>
      </c>
      <c r="M1859" s="32"/>
      <c r="N1859" s="32"/>
      <c r="O1859" s="32"/>
      <c r="P1859" s="34"/>
      <c r="Q1859" s="34"/>
      <c r="R1859" s="34"/>
      <c r="S1859" s="35">
        <v>46021</v>
      </c>
      <c r="T1859" s="46"/>
      <c r="U1859" s="36"/>
      <c r="V1859" s="46"/>
      <c r="W1859" s="37"/>
    </row>
    <row r="1860" spans="1:23" s="29" customFormat="1" ht="30" customHeight="1" x14ac:dyDescent="0.2">
      <c r="A1860" s="24">
        <f t="shared" si="224"/>
        <v>1856</v>
      </c>
      <c r="B1860" s="24">
        <v>2025</v>
      </c>
      <c r="C1860" s="30" t="s">
        <v>1924</v>
      </c>
      <c r="D1860" s="30" t="s">
        <v>1939</v>
      </c>
      <c r="E1860" s="38" t="s">
        <v>1956</v>
      </c>
      <c r="F1860" s="18" t="s">
        <v>1957</v>
      </c>
      <c r="G1860" s="39" t="s">
        <v>25</v>
      </c>
      <c r="H1860" s="18" t="s">
        <v>528</v>
      </c>
      <c r="I1860" s="31">
        <v>297137</v>
      </c>
      <c r="J1860" s="43">
        <v>327903.75</v>
      </c>
      <c r="K1860" s="44">
        <v>327903.75</v>
      </c>
      <c r="L1860" s="32">
        <f t="shared" si="223"/>
        <v>297137</v>
      </c>
      <c r="M1860" s="43"/>
      <c r="N1860" s="43"/>
      <c r="O1860" s="32"/>
      <c r="P1860" s="42">
        <f t="shared" si="220"/>
        <v>118854.8</v>
      </c>
      <c r="Q1860" s="34"/>
      <c r="R1860" s="34"/>
      <c r="S1860" s="35">
        <v>46021</v>
      </c>
      <c r="T1860" s="42"/>
      <c r="U1860" s="36"/>
      <c r="V1860" s="34"/>
      <c r="W1860" s="37"/>
    </row>
    <row r="1861" spans="1:23" s="29" customFormat="1" ht="30" customHeight="1" x14ac:dyDescent="0.2">
      <c r="A1861" s="24">
        <f t="shared" si="224"/>
        <v>1857</v>
      </c>
      <c r="B1861" s="24">
        <v>2025</v>
      </c>
      <c r="C1861" s="30" t="s">
        <v>1924</v>
      </c>
      <c r="D1861" s="30" t="s">
        <v>1939</v>
      </c>
      <c r="E1861" s="38" t="s">
        <v>1956</v>
      </c>
      <c r="F1861" s="18" t="s">
        <v>1957</v>
      </c>
      <c r="G1861" s="39" t="s">
        <v>25</v>
      </c>
      <c r="H1861" s="18" t="s">
        <v>529</v>
      </c>
      <c r="I1861" s="31">
        <v>3122868</v>
      </c>
      <c r="J1861" s="43">
        <v>3446222.24</v>
      </c>
      <c r="K1861" s="44">
        <v>3446222.24</v>
      </c>
      <c r="L1861" s="32">
        <f t="shared" si="223"/>
        <v>3122868</v>
      </c>
      <c r="M1861" s="43"/>
      <c r="N1861" s="43">
        <f t="shared" si="225"/>
        <v>73749.155935999996</v>
      </c>
      <c r="O1861" s="26">
        <v>1</v>
      </c>
      <c r="P1861" s="42">
        <f t="shared" si="220"/>
        <v>1249147.2</v>
      </c>
      <c r="Q1861" s="34"/>
      <c r="R1861" s="34"/>
      <c r="S1861" s="35">
        <v>46021</v>
      </c>
      <c r="T1861" s="42"/>
      <c r="U1861" s="36"/>
      <c r="V1861" s="34"/>
      <c r="W1861" s="37"/>
    </row>
    <row r="1862" spans="1:23" s="29" customFormat="1" ht="30" customHeight="1" x14ac:dyDescent="0.2">
      <c r="A1862" s="24">
        <f t="shared" si="224"/>
        <v>1858</v>
      </c>
      <c r="B1862" s="24">
        <v>2025</v>
      </c>
      <c r="C1862" s="30" t="s">
        <v>1924</v>
      </c>
      <c r="D1862" s="30" t="s">
        <v>1939</v>
      </c>
      <c r="E1862" s="38" t="s">
        <v>1956</v>
      </c>
      <c r="F1862" s="18" t="s">
        <v>1957</v>
      </c>
      <c r="G1862" s="39" t="s">
        <v>25</v>
      </c>
      <c r="H1862" s="18" t="s">
        <v>530</v>
      </c>
      <c r="I1862" s="31">
        <v>70992</v>
      </c>
      <c r="J1862" s="43">
        <v>78342.8</v>
      </c>
      <c r="K1862" s="44">
        <v>78342.8</v>
      </c>
      <c r="L1862" s="32">
        <f t="shared" si="223"/>
        <v>70992</v>
      </c>
      <c r="M1862" s="43"/>
      <c r="N1862" s="43"/>
      <c r="O1862" s="32"/>
      <c r="P1862" s="42">
        <f t="shared" si="220"/>
        <v>28396.799999999999</v>
      </c>
      <c r="Q1862" s="34"/>
      <c r="R1862" s="34"/>
      <c r="S1862" s="35">
        <v>46021</v>
      </c>
      <c r="T1862" s="42"/>
      <c r="U1862" s="36"/>
      <c r="V1862" s="34"/>
      <c r="W1862" s="37"/>
    </row>
    <row r="1863" spans="1:23" s="29" customFormat="1" ht="30" customHeight="1" x14ac:dyDescent="0.2">
      <c r="A1863" s="24">
        <f t="shared" si="224"/>
        <v>1859</v>
      </c>
      <c r="B1863" s="24">
        <v>2025</v>
      </c>
      <c r="C1863" s="30" t="s">
        <v>1924</v>
      </c>
      <c r="D1863" s="30" t="s">
        <v>1939</v>
      </c>
      <c r="E1863" s="38" t="s">
        <v>1958</v>
      </c>
      <c r="F1863" s="18" t="s">
        <v>1959</v>
      </c>
      <c r="G1863" s="39" t="s">
        <v>25</v>
      </c>
      <c r="H1863" s="18" t="s">
        <v>34</v>
      </c>
      <c r="I1863" s="31">
        <v>2414634</v>
      </c>
      <c r="J1863" s="43">
        <v>2664654.86</v>
      </c>
      <c r="K1863" s="44">
        <v>2664654.86</v>
      </c>
      <c r="L1863" s="32">
        <f t="shared" si="223"/>
        <v>2414634</v>
      </c>
      <c r="M1863" s="43"/>
      <c r="N1863" s="43"/>
      <c r="O1863" s="32"/>
      <c r="P1863" s="42">
        <f t="shared" ref="P1863:P1926" si="226">L1863/2.5</f>
        <v>965853.6</v>
      </c>
      <c r="Q1863" s="34"/>
      <c r="R1863" s="34"/>
      <c r="S1863" s="35">
        <v>46021</v>
      </c>
      <c r="T1863" s="42"/>
      <c r="U1863" s="36"/>
      <c r="V1863" s="34"/>
      <c r="W1863" s="37"/>
    </row>
    <row r="1864" spans="1:23" s="29" customFormat="1" ht="30" customHeight="1" x14ac:dyDescent="0.2">
      <c r="A1864" s="24">
        <f t="shared" si="224"/>
        <v>1860</v>
      </c>
      <c r="B1864" s="24">
        <v>2025</v>
      </c>
      <c r="C1864" s="30" t="s">
        <v>1924</v>
      </c>
      <c r="D1864" s="30" t="s">
        <v>1939</v>
      </c>
      <c r="E1864" s="38" t="s">
        <v>1960</v>
      </c>
      <c r="F1864" s="18" t="s">
        <v>1961</v>
      </c>
      <c r="G1864" s="39" t="s">
        <v>25</v>
      </c>
      <c r="H1864" s="18" t="s">
        <v>31</v>
      </c>
      <c r="I1864" s="31">
        <v>2589776</v>
      </c>
      <c r="J1864" s="43">
        <v>2857931.77</v>
      </c>
      <c r="K1864" s="44">
        <v>2857931.77</v>
      </c>
      <c r="L1864" s="32">
        <f t="shared" si="223"/>
        <v>2589776</v>
      </c>
      <c r="M1864" s="43"/>
      <c r="N1864" s="43"/>
      <c r="O1864" s="32"/>
      <c r="P1864" s="42">
        <f t="shared" si="226"/>
        <v>1035910.4</v>
      </c>
      <c r="Q1864" s="34"/>
      <c r="R1864" s="34"/>
      <c r="S1864" s="35">
        <v>46021</v>
      </c>
      <c r="T1864" s="42"/>
      <c r="U1864" s="36"/>
      <c r="V1864" s="34"/>
      <c r="W1864" s="37"/>
    </row>
    <row r="1865" spans="1:23" s="29" customFormat="1" ht="30" customHeight="1" x14ac:dyDescent="0.2">
      <c r="A1865" s="24">
        <f t="shared" si="224"/>
        <v>1861</v>
      </c>
      <c r="B1865" s="24">
        <v>2025</v>
      </c>
      <c r="C1865" s="30" t="s">
        <v>1924</v>
      </c>
      <c r="D1865" s="30" t="s">
        <v>1939</v>
      </c>
      <c r="E1865" s="38" t="s">
        <v>1962</v>
      </c>
      <c r="F1865" s="18" t="s">
        <v>1963</v>
      </c>
      <c r="G1865" s="39" t="s">
        <v>25</v>
      </c>
      <c r="H1865" s="18" t="s">
        <v>34</v>
      </c>
      <c r="I1865" s="31">
        <v>2264040</v>
      </c>
      <c r="J1865" s="43">
        <v>2498467.7599999998</v>
      </c>
      <c r="K1865" s="44">
        <v>2498467.7599999998</v>
      </c>
      <c r="L1865" s="32">
        <f t="shared" si="223"/>
        <v>2264040</v>
      </c>
      <c r="M1865" s="43"/>
      <c r="N1865" s="43"/>
      <c r="O1865" s="32"/>
      <c r="P1865" s="42">
        <f t="shared" si="226"/>
        <v>905616</v>
      </c>
      <c r="Q1865" s="34"/>
      <c r="R1865" s="34"/>
      <c r="S1865" s="35">
        <v>46021</v>
      </c>
      <c r="T1865" s="42"/>
      <c r="U1865" s="36"/>
      <c r="V1865" s="34"/>
      <c r="W1865" s="37"/>
    </row>
    <row r="1866" spans="1:23" s="29" customFormat="1" ht="30" customHeight="1" x14ac:dyDescent="0.2">
      <c r="A1866" s="24">
        <f t="shared" si="224"/>
        <v>1862</v>
      </c>
      <c r="B1866" s="24">
        <v>2025</v>
      </c>
      <c r="C1866" s="30" t="s">
        <v>1924</v>
      </c>
      <c r="D1866" s="30" t="s">
        <v>1939</v>
      </c>
      <c r="E1866" s="38" t="s">
        <v>1964</v>
      </c>
      <c r="F1866" s="18" t="s">
        <v>1965</v>
      </c>
      <c r="G1866" s="39" t="s">
        <v>25</v>
      </c>
      <c r="H1866" s="18" t="s">
        <v>31</v>
      </c>
      <c r="I1866" s="31">
        <v>4241712</v>
      </c>
      <c r="J1866" s="43">
        <v>4680915.83</v>
      </c>
      <c r="K1866" s="44">
        <v>4680915.83</v>
      </c>
      <c r="L1866" s="32">
        <f t="shared" si="223"/>
        <v>4241712</v>
      </c>
      <c r="M1866" s="43"/>
      <c r="N1866" s="43"/>
      <c r="O1866" s="32"/>
      <c r="P1866" s="42">
        <f t="shared" si="226"/>
        <v>1696684.8</v>
      </c>
      <c r="Q1866" s="34"/>
      <c r="R1866" s="34"/>
      <c r="S1866" s="35">
        <v>46021</v>
      </c>
      <c r="T1866" s="42"/>
      <c r="U1866" s="36"/>
      <c r="V1866" s="34"/>
      <c r="W1866" s="37"/>
    </row>
    <row r="1867" spans="1:23" s="29" customFormat="1" ht="30" customHeight="1" x14ac:dyDescent="0.2">
      <c r="A1867" s="24">
        <f t="shared" si="224"/>
        <v>1863</v>
      </c>
      <c r="B1867" s="24">
        <v>2024</v>
      </c>
      <c r="C1867" s="30" t="s">
        <v>1924</v>
      </c>
      <c r="D1867" s="30" t="s">
        <v>1939</v>
      </c>
      <c r="E1867" s="30" t="s">
        <v>1966</v>
      </c>
      <c r="F1867" s="18" t="s">
        <v>1967</v>
      </c>
      <c r="G1867" s="24" t="s">
        <v>25</v>
      </c>
      <c r="H1867" s="25" t="s">
        <v>37</v>
      </c>
      <c r="I1867" s="31">
        <v>35408040.099999994</v>
      </c>
      <c r="J1867" s="42">
        <f t="shared" ref="J1867:J1913" si="227">IF(P1867&gt;0,P1867,L1867)</f>
        <v>35408040.099999994</v>
      </c>
      <c r="K1867" s="27">
        <f t="shared" ref="K1867:K1913" si="228">IF(P1867&gt;0,P1867,L1867)</f>
        <v>35408040.099999994</v>
      </c>
      <c r="L1867" s="32">
        <f t="shared" si="223"/>
        <v>35408040.099999994</v>
      </c>
      <c r="M1867" s="32"/>
      <c r="N1867" s="32">
        <f t="shared" si="225"/>
        <v>757732.05813999986</v>
      </c>
      <c r="O1867" s="32"/>
      <c r="P1867" s="34"/>
      <c r="Q1867" s="34"/>
      <c r="R1867" s="34"/>
      <c r="S1867" s="35">
        <v>46021</v>
      </c>
      <c r="T1867" s="34"/>
      <c r="U1867" s="36"/>
      <c r="V1867" s="34"/>
      <c r="W1867" s="37"/>
    </row>
    <row r="1868" spans="1:23" s="29" customFormat="1" ht="30" customHeight="1" x14ac:dyDescent="0.2">
      <c r="A1868" s="24">
        <f t="shared" si="224"/>
        <v>1864</v>
      </c>
      <c r="B1868" s="24">
        <v>2024</v>
      </c>
      <c r="C1868" s="30" t="s">
        <v>1924</v>
      </c>
      <c r="D1868" s="30" t="s">
        <v>1939</v>
      </c>
      <c r="E1868" s="30" t="s">
        <v>1966</v>
      </c>
      <c r="F1868" s="18" t="s">
        <v>1967</v>
      </c>
      <c r="G1868" s="24" t="s">
        <v>25</v>
      </c>
      <c r="H1868" s="25" t="s">
        <v>31</v>
      </c>
      <c r="I1868" s="31">
        <v>4532001.5999999996</v>
      </c>
      <c r="J1868" s="42">
        <f t="shared" si="227"/>
        <v>4532001.5999999996</v>
      </c>
      <c r="K1868" s="27">
        <f t="shared" si="228"/>
        <v>4532001.5999999996</v>
      </c>
      <c r="L1868" s="32">
        <f t="shared" si="223"/>
        <v>4532001.5999999996</v>
      </c>
      <c r="M1868" s="32"/>
      <c r="N1868" s="32"/>
      <c r="O1868" s="32"/>
      <c r="P1868" s="34"/>
      <c r="Q1868" s="34"/>
      <c r="R1868" s="34"/>
      <c r="S1868" s="35">
        <v>46021</v>
      </c>
      <c r="T1868" s="34"/>
      <c r="U1868" s="36"/>
      <c r="V1868" s="34"/>
      <c r="W1868" s="37"/>
    </row>
    <row r="1869" spans="1:23" s="29" customFormat="1" ht="30" customHeight="1" x14ac:dyDescent="0.2">
      <c r="A1869" s="24">
        <f t="shared" si="224"/>
        <v>1865</v>
      </c>
      <c r="B1869" s="24">
        <v>2025</v>
      </c>
      <c r="C1869" s="30" t="s">
        <v>1924</v>
      </c>
      <c r="D1869" s="30" t="s">
        <v>1939</v>
      </c>
      <c r="E1869" s="38" t="s">
        <v>1968</v>
      </c>
      <c r="F1869" s="18" t="s">
        <v>1969</v>
      </c>
      <c r="G1869" s="39" t="s">
        <v>25</v>
      </c>
      <c r="H1869" s="18" t="s">
        <v>319</v>
      </c>
      <c r="I1869" s="31">
        <v>1333487</v>
      </c>
      <c r="J1869" s="43">
        <v>1471561.58</v>
      </c>
      <c r="K1869" s="44">
        <v>1471561.58</v>
      </c>
      <c r="L1869" s="32">
        <f t="shared" si="223"/>
        <v>1333487</v>
      </c>
      <c r="M1869" s="43"/>
      <c r="N1869" s="43"/>
      <c r="O1869" s="32"/>
      <c r="P1869" s="42">
        <f t="shared" si="226"/>
        <v>533394.80000000005</v>
      </c>
      <c r="Q1869" s="34"/>
      <c r="R1869" s="34"/>
      <c r="S1869" s="35">
        <v>46021</v>
      </c>
      <c r="T1869" s="42"/>
      <c r="U1869" s="36"/>
      <c r="V1869" s="34"/>
      <c r="W1869" s="37"/>
    </row>
    <row r="1870" spans="1:23" s="29" customFormat="1" ht="30" customHeight="1" x14ac:dyDescent="0.2">
      <c r="A1870" s="24">
        <f t="shared" si="224"/>
        <v>1866</v>
      </c>
      <c r="B1870" s="24">
        <v>2025</v>
      </c>
      <c r="C1870" s="30" t="s">
        <v>1924</v>
      </c>
      <c r="D1870" s="30" t="s">
        <v>1939</v>
      </c>
      <c r="E1870" s="38" t="s">
        <v>1970</v>
      </c>
      <c r="F1870" s="18" t="s">
        <v>1971</v>
      </c>
      <c r="G1870" s="39" t="s">
        <v>25</v>
      </c>
      <c r="H1870" s="18" t="s">
        <v>31</v>
      </c>
      <c r="I1870" s="31">
        <v>2556336</v>
      </c>
      <c r="J1870" s="43">
        <v>2821029.25</v>
      </c>
      <c r="K1870" s="44">
        <v>2821029.25</v>
      </c>
      <c r="L1870" s="32">
        <f t="shared" si="223"/>
        <v>2556336</v>
      </c>
      <c r="M1870" s="43"/>
      <c r="N1870" s="43"/>
      <c r="O1870" s="32"/>
      <c r="P1870" s="42">
        <f t="shared" si="226"/>
        <v>1022534.4</v>
      </c>
      <c r="Q1870" s="34"/>
      <c r="R1870" s="34"/>
      <c r="S1870" s="35">
        <v>46021</v>
      </c>
      <c r="T1870" s="42"/>
      <c r="U1870" s="36"/>
      <c r="V1870" s="34"/>
      <c r="W1870" s="37"/>
    </row>
    <row r="1871" spans="1:23" s="29" customFormat="1" ht="30" customHeight="1" x14ac:dyDescent="0.2">
      <c r="A1871" s="24">
        <f t="shared" si="224"/>
        <v>1867</v>
      </c>
      <c r="B1871" s="24">
        <v>2025</v>
      </c>
      <c r="C1871" s="30" t="s">
        <v>1924</v>
      </c>
      <c r="D1871" s="30" t="s">
        <v>1939</v>
      </c>
      <c r="E1871" s="30" t="s">
        <v>1972</v>
      </c>
      <c r="F1871" s="18" t="s">
        <v>1973</v>
      </c>
      <c r="G1871" s="25" t="s">
        <v>25</v>
      </c>
      <c r="H1871" s="18" t="s">
        <v>528</v>
      </c>
      <c r="I1871" s="31"/>
      <c r="J1871" s="43">
        <v>324480</v>
      </c>
      <c r="K1871" s="44">
        <v>324480</v>
      </c>
      <c r="L1871" s="32"/>
      <c r="M1871" s="43"/>
      <c r="N1871" s="43"/>
      <c r="O1871" s="32"/>
      <c r="P1871" s="42"/>
      <c r="Q1871" s="34"/>
      <c r="R1871" s="34"/>
      <c r="S1871" s="35">
        <v>46021</v>
      </c>
      <c r="T1871" s="42"/>
      <c r="U1871" s="36"/>
      <c r="V1871" s="34"/>
      <c r="W1871" s="37"/>
    </row>
    <row r="1872" spans="1:23" s="29" customFormat="1" ht="30" customHeight="1" x14ac:dyDescent="0.2">
      <c r="A1872" s="24">
        <f t="shared" si="224"/>
        <v>1868</v>
      </c>
      <c r="B1872" s="24">
        <v>2025</v>
      </c>
      <c r="C1872" s="30" t="s">
        <v>1924</v>
      </c>
      <c r="D1872" s="30" t="s">
        <v>1939</v>
      </c>
      <c r="E1872" s="30" t="s">
        <v>1972</v>
      </c>
      <c r="F1872" s="18" t="s">
        <v>1973</v>
      </c>
      <c r="G1872" s="25" t="s">
        <v>25</v>
      </c>
      <c r="H1872" s="18" t="s">
        <v>529</v>
      </c>
      <c r="I1872" s="31"/>
      <c r="J1872" s="49">
        <v>3416733.96</v>
      </c>
      <c r="K1872" s="50">
        <v>3416733.96</v>
      </c>
      <c r="L1872" s="33"/>
      <c r="M1872" s="40"/>
      <c r="N1872" s="43">
        <f t="shared" si="225"/>
        <v>73118.10674399999</v>
      </c>
      <c r="O1872" s="26">
        <v>1</v>
      </c>
      <c r="P1872" s="42"/>
      <c r="Q1872" s="34"/>
      <c r="R1872" s="34"/>
      <c r="S1872" s="35">
        <v>46021</v>
      </c>
      <c r="T1872" s="42"/>
      <c r="U1872" s="36"/>
      <c r="V1872" s="34"/>
      <c r="W1872" s="37"/>
    </row>
    <row r="1873" spans="1:23" s="29" customFormat="1" ht="30" customHeight="1" x14ac:dyDescent="0.2">
      <c r="A1873" s="24">
        <f t="shared" si="224"/>
        <v>1869</v>
      </c>
      <c r="B1873" s="24">
        <v>2025</v>
      </c>
      <c r="C1873" s="30" t="s">
        <v>1924</v>
      </c>
      <c r="D1873" s="30" t="s">
        <v>1939</v>
      </c>
      <c r="E1873" s="30" t="s">
        <v>1972</v>
      </c>
      <c r="F1873" s="18" t="s">
        <v>1973</v>
      </c>
      <c r="G1873" s="25" t="s">
        <v>25</v>
      </c>
      <c r="H1873" s="18" t="s">
        <v>530</v>
      </c>
      <c r="I1873" s="31"/>
      <c r="J1873" s="43">
        <v>94089</v>
      </c>
      <c r="K1873" s="44">
        <v>94089</v>
      </c>
      <c r="L1873" s="32"/>
      <c r="M1873" s="43"/>
      <c r="N1873" s="43"/>
      <c r="O1873" s="32"/>
      <c r="P1873" s="42"/>
      <c r="Q1873" s="34"/>
      <c r="R1873" s="34"/>
      <c r="S1873" s="35">
        <v>46021</v>
      </c>
      <c r="T1873" s="42"/>
      <c r="U1873" s="36"/>
      <c r="V1873" s="34"/>
      <c r="W1873" s="37"/>
    </row>
    <row r="1874" spans="1:23" s="29" customFormat="1" ht="30" customHeight="1" x14ac:dyDescent="0.2">
      <c r="A1874" s="24">
        <f t="shared" si="224"/>
        <v>1870</v>
      </c>
      <c r="B1874" s="24">
        <v>2025</v>
      </c>
      <c r="C1874" s="30" t="s">
        <v>1924</v>
      </c>
      <c r="D1874" s="30" t="s">
        <v>1939</v>
      </c>
      <c r="E1874" s="38" t="s">
        <v>1974</v>
      </c>
      <c r="F1874" s="18" t="s">
        <v>1975</v>
      </c>
      <c r="G1874" s="39" t="s">
        <v>25</v>
      </c>
      <c r="H1874" s="18" t="s">
        <v>50</v>
      </c>
      <c r="I1874" s="31">
        <v>990060</v>
      </c>
      <c r="J1874" s="43">
        <v>1092574.77</v>
      </c>
      <c r="K1874" s="44">
        <v>1092574.77</v>
      </c>
      <c r="L1874" s="32">
        <f t="shared" si="223"/>
        <v>990060</v>
      </c>
      <c r="M1874" s="43"/>
      <c r="N1874" s="43"/>
      <c r="O1874" s="32"/>
      <c r="P1874" s="42">
        <f t="shared" si="226"/>
        <v>396024</v>
      </c>
      <c r="Q1874" s="34"/>
      <c r="R1874" s="34"/>
      <c r="S1874" s="35">
        <v>46021</v>
      </c>
      <c r="T1874" s="42"/>
      <c r="U1874" s="36"/>
      <c r="V1874" s="34"/>
      <c r="W1874" s="37"/>
    </row>
    <row r="1875" spans="1:23" s="29" customFormat="1" ht="30" customHeight="1" x14ac:dyDescent="0.2">
      <c r="A1875" s="24">
        <f t="shared" si="224"/>
        <v>1871</v>
      </c>
      <c r="B1875" s="24">
        <v>2025</v>
      </c>
      <c r="C1875" s="30" t="s">
        <v>1924</v>
      </c>
      <c r="D1875" s="30" t="s">
        <v>1939</v>
      </c>
      <c r="E1875" s="38" t="s">
        <v>1976</v>
      </c>
      <c r="F1875" s="18" t="s">
        <v>1977</v>
      </c>
      <c r="G1875" s="39" t="s">
        <v>25</v>
      </c>
      <c r="H1875" s="18" t="s">
        <v>34</v>
      </c>
      <c r="I1875" s="31">
        <v>2107692</v>
      </c>
      <c r="J1875" s="43">
        <v>2325930.86</v>
      </c>
      <c r="K1875" s="44">
        <v>2325930.86</v>
      </c>
      <c r="L1875" s="32">
        <f t="shared" si="223"/>
        <v>2107692</v>
      </c>
      <c r="M1875" s="43"/>
      <c r="N1875" s="43"/>
      <c r="O1875" s="32"/>
      <c r="P1875" s="42">
        <f t="shared" si="226"/>
        <v>843076.8</v>
      </c>
      <c r="Q1875" s="34"/>
      <c r="R1875" s="34"/>
      <c r="S1875" s="35">
        <v>46021</v>
      </c>
      <c r="T1875" s="42"/>
      <c r="U1875" s="36"/>
      <c r="V1875" s="34"/>
      <c r="W1875" s="37"/>
    </row>
    <row r="1876" spans="1:23" s="29" customFormat="1" ht="30" customHeight="1" x14ac:dyDescent="0.2">
      <c r="A1876" s="24">
        <f t="shared" si="224"/>
        <v>1872</v>
      </c>
      <c r="B1876" s="24">
        <v>2025</v>
      </c>
      <c r="C1876" s="30" t="s">
        <v>1924</v>
      </c>
      <c r="D1876" s="30" t="s">
        <v>1939</v>
      </c>
      <c r="E1876" s="38" t="s">
        <v>1978</v>
      </c>
      <c r="F1876" s="18" t="s">
        <v>1979</v>
      </c>
      <c r="G1876" s="39" t="s">
        <v>25</v>
      </c>
      <c r="H1876" s="18" t="s">
        <v>34</v>
      </c>
      <c r="I1876" s="31">
        <v>1180812</v>
      </c>
      <c r="J1876" s="43">
        <v>1303078</v>
      </c>
      <c r="K1876" s="44">
        <v>1303078</v>
      </c>
      <c r="L1876" s="32">
        <f t="shared" si="223"/>
        <v>1180812</v>
      </c>
      <c r="M1876" s="43"/>
      <c r="N1876" s="43"/>
      <c r="O1876" s="32"/>
      <c r="P1876" s="42">
        <f t="shared" si="226"/>
        <v>472324.8</v>
      </c>
      <c r="Q1876" s="34"/>
      <c r="R1876" s="34"/>
      <c r="S1876" s="35">
        <v>46021</v>
      </c>
      <c r="T1876" s="42"/>
      <c r="U1876" s="36"/>
      <c r="V1876" s="34"/>
      <c r="W1876" s="37"/>
    </row>
    <row r="1877" spans="1:23" s="29" customFormat="1" ht="30" customHeight="1" x14ac:dyDescent="0.2">
      <c r="A1877" s="24">
        <f t="shared" si="224"/>
        <v>1873</v>
      </c>
      <c r="B1877" s="24">
        <v>2025</v>
      </c>
      <c r="C1877" s="30" t="s">
        <v>1924</v>
      </c>
      <c r="D1877" s="30" t="s">
        <v>1939</v>
      </c>
      <c r="E1877" s="30" t="s">
        <v>1980</v>
      </c>
      <c r="F1877" s="18" t="s">
        <v>1981</v>
      </c>
      <c r="G1877" s="24" t="s">
        <v>25</v>
      </c>
      <c r="H1877" s="18" t="s">
        <v>34</v>
      </c>
      <c r="I1877" s="31">
        <v>1063164</v>
      </c>
      <c r="J1877" s="43">
        <v>1173248.25</v>
      </c>
      <c r="K1877" s="44">
        <v>1173248.25</v>
      </c>
      <c r="L1877" s="32">
        <f t="shared" si="223"/>
        <v>1063164</v>
      </c>
      <c r="M1877" s="43"/>
      <c r="N1877" s="43"/>
      <c r="O1877" s="32"/>
      <c r="P1877" s="42">
        <f t="shared" si="226"/>
        <v>425265.6</v>
      </c>
      <c r="Q1877" s="34"/>
      <c r="R1877" s="34"/>
      <c r="S1877" s="35">
        <v>46021</v>
      </c>
      <c r="T1877" s="42"/>
      <c r="U1877" s="36"/>
      <c r="V1877" s="34"/>
      <c r="W1877" s="37"/>
    </row>
    <row r="1878" spans="1:23" s="29" customFormat="1" ht="30" customHeight="1" x14ac:dyDescent="0.2">
      <c r="A1878" s="24">
        <f t="shared" si="224"/>
        <v>1874</v>
      </c>
      <c r="B1878" s="24">
        <v>2025</v>
      </c>
      <c r="C1878" s="30" t="s">
        <v>1924</v>
      </c>
      <c r="D1878" s="30" t="s">
        <v>1939</v>
      </c>
      <c r="E1878" s="30" t="s">
        <v>1980</v>
      </c>
      <c r="F1878" s="18" t="s">
        <v>1981</v>
      </c>
      <c r="G1878" s="24" t="s">
        <v>25</v>
      </c>
      <c r="H1878" s="25" t="s">
        <v>528</v>
      </c>
      <c r="I1878" s="31">
        <v>297137</v>
      </c>
      <c r="J1878" s="43">
        <v>327903.75</v>
      </c>
      <c r="K1878" s="44">
        <v>327903.75</v>
      </c>
      <c r="L1878" s="32">
        <f t="shared" si="223"/>
        <v>297137</v>
      </c>
      <c r="M1878" s="43"/>
      <c r="N1878" s="43"/>
      <c r="O1878" s="32"/>
      <c r="P1878" s="42">
        <f t="shared" si="226"/>
        <v>118854.8</v>
      </c>
      <c r="Q1878" s="34"/>
      <c r="R1878" s="34"/>
      <c r="S1878" s="35">
        <v>46021</v>
      </c>
      <c r="T1878" s="42"/>
      <c r="U1878" s="36"/>
      <c r="V1878" s="34"/>
      <c r="W1878" s="37"/>
    </row>
    <row r="1879" spans="1:23" s="29" customFormat="1" ht="30" customHeight="1" x14ac:dyDescent="0.2">
      <c r="A1879" s="24">
        <f t="shared" si="224"/>
        <v>1875</v>
      </c>
      <c r="B1879" s="24">
        <v>2025</v>
      </c>
      <c r="C1879" s="30" t="s">
        <v>1924</v>
      </c>
      <c r="D1879" s="30" t="s">
        <v>1939</v>
      </c>
      <c r="E1879" s="30" t="s">
        <v>1980</v>
      </c>
      <c r="F1879" s="18" t="s">
        <v>1981</v>
      </c>
      <c r="G1879" s="24" t="s">
        <v>25</v>
      </c>
      <c r="H1879" s="25" t="s">
        <v>529</v>
      </c>
      <c r="I1879" s="31">
        <v>3724806</v>
      </c>
      <c r="J1879" s="49">
        <v>3713761.01</v>
      </c>
      <c r="K1879" s="50">
        <v>3713761.01</v>
      </c>
      <c r="L1879" s="33"/>
      <c r="M1879" s="40"/>
      <c r="N1879" s="43">
        <f t="shared" si="225"/>
        <v>79474.48561399999</v>
      </c>
      <c r="O1879" s="26">
        <v>1</v>
      </c>
      <c r="P1879" s="42">
        <f t="shared" si="226"/>
        <v>0</v>
      </c>
      <c r="Q1879" s="34"/>
      <c r="R1879" s="34"/>
      <c r="S1879" s="35">
        <v>46021</v>
      </c>
      <c r="T1879" s="42"/>
      <c r="U1879" s="36"/>
      <c r="V1879" s="34"/>
      <c r="W1879" s="37"/>
    </row>
    <row r="1880" spans="1:23" s="29" customFormat="1" ht="30" customHeight="1" x14ac:dyDescent="0.2">
      <c r="A1880" s="24">
        <f t="shared" si="224"/>
        <v>1876</v>
      </c>
      <c r="B1880" s="24">
        <v>2025</v>
      </c>
      <c r="C1880" s="30" t="s">
        <v>1924</v>
      </c>
      <c r="D1880" s="30" t="s">
        <v>1939</v>
      </c>
      <c r="E1880" s="30" t="s">
        <v>1980</v>
      </c>
      <c r="F1880" s="18" t="s">
        <v>1981</v>
      </c>
      <c r="G1880" s="24" t="s">
        <v>25</v>
      </c>
      <c r="H1880" s="25" t="s">
        <v>530</v>
      </c>
      <c r="I1880" s="31">
        <v>86160</v>
      </c>
      <c r="J1880" s="43">
        <v>95081.35</v>
      </c>
      <c r="K1880" s="44">
        <v>95081.35</v>
      </c>
      <c r="L1880" s="32">
        <f t="shared" si="223"/>
        <v>86160</v>
      </c>
      <c r="M1880" s="43"/>
      <c r="N1880" s="43"/>
      <c r="O1880" s="32"/>
      <c r="P1880" s="42">
        <f t="shared" si="226"/>
        <v>34464</v>
      </c>
      <c r="Q1880" s="34"/>
      <c r="R1880" s="34"/>
      <c r="S1880" s="35">
        <v>46021</v>
      </c>
      <c r="T1880" s="42"/>
      <c r="U1880" s="36"/>
      <c r="V1880" s="34"/>
      <c r="W1880" s="37"/>
    </row>
    <row r="1881" spans="1:23" s="29" customFormat="1" ht="30" customHeight="1" x14ac:dyDescent="0.2">
      <c r="A1881" s="24">
        <f t="shared" si="224"/>
        <v>1877</v>
      </c>
      <c r="B1881" s="24">
        <v>2025</v>
      </c>
      <c r="C1881" s="30" t="s">
        <v>1924</v>
      </c>
      <c r="D1881" s="30" t="s">
        <v>1939</v>
      </c>
      <c r="E1881" s="38" t="s">
        <v>1982</v>
      </c>
      <c r="F1881" s="18" t="s">
        <v>1983</v>
      </c>
      <c r="G1881" s="39" t="s">
        <v>25</v>
      </c>
      <c r="H1881" s="18" t="s">
        <v>34</v>
      </c>
      <c r="I1881" s="31">
        <v>1361958</v>
      </c>
      <c r="J1881" s="43">
        <v>1502980.58</v>
      </c>
      <c r="K1881" s="44">
        <v>1502980.58</v>
      </c>
      <c r="L1881" s="32">
        <f t="shared" si="223"/>
        <v>1361958</v>
      </c>
      <c r="M1881" s="43"/>
      <c r="N1881" s="43"/>
      <c r="O1881" s="32"/>
      <c r="P1881" s="42">
        <f t="shared" si="226"/>
        <v>544783.19999999995</v>
      </c>
      <c r="Q1881" s="34"/>
      <c r="R1881" s="34"/>
      <c r="S1881" s="35">
        <v>46021</v>
      </c>
      <c r="T1881" s="42"/>
      <c r="U1881" s="36"/>
      <c r="V1881" s="34"/>
      <c r="W1881" s="37"/>
    </row>
    <row r="1882" spans="1:23" s="29" customFormat="1" ht="30" customHeight="1" x14ac:dyDescent="0.2">
      <c r="A1882" s="24">
        <f t="shared" si="224"/>
        <v>1878</v>
      </c>
      <c r="B1882" s="24">
        <v>2025</v>
      </c>
      <c r="C1882" s="30" t="s">
        <v>1924</v>
      </c>
      <c r="D1882" s="30" t="s">
        <v>1939</v>
      </c>
      <c r="E1882" s="38" t="s">
        <v>1984</v>
      </c>
      <c r="F1882" s="18" t="s">
        <v>1985</v>
      </c>
      <c r="G1882" s="39" t="s">
        <v>25</v>
      </c>
      <c r="H1882" s="18" t="s">
        <v>31</v>
      </c>
      <c r="I1882" s="31">
        <v>1538240</v>
      </c>
      <c r="J1882" s="43">
        <v>1697515.52</v>
      </c>
      <c r="K1882" s="44">
        <v>1697515.52</v>
      </c>
      <c r="L1882" s="32">
        <f t="shared" si="223"/>
        <v>1538240</v>
      </c>
      <c r="M1882" s="43"/>
      <c r="N1882" s="43"/>
      <c r="O1882" s="32"/>
      <c r="P1882" s="42">
        <f t="shared" si="226"/>
        <v>615296</v>
      </c>
      <c r="Q1882" s="34"/>
      <c r="R1882" s="34"/>
      <c r="S1882" s="35">
        <v>46021</v>
      </c>
      <c r="T1882" s="42"/>
      <c r="U1882" s="36"/>
      <c r="V1882" s="34"/>
      <c r="W1882" s="37"/>
    </row>
    <row r="1883" spans="1:23" s="29" customFormat="1" ht="30" customHeight="1" x14ac:dyDescent="0.2">
      <c r="A1883" s="24">
        <f t="shared" si="224"/>
        <v>1879</v>
      </c>
      <c r="B1883" s="24">
        <v>2025</v>
      </c>
      <c r="C1883" s="30" t="s">
        <v>1924</v>
      </c>
      <c r="D1883" s="30" t="s">
        <v>1939</v>
      </c>
      <c r="E1883" s="38" t="s">
        <v>1986</v>
      </c>
      <c r="F1883" s="18" t="s">
        <v>1987</v>
      </c>
      <c r="G1883" s="39" t="s">
        <v>25</v>
      </c>
      <c r="H1883" s="18" t="s">
        <v>37</v>
      </c>
      <c r="I1883" s="31">
        <v>31177062</v>
      </c>
      <c r="J1883" s="49">
        <v>32233480.219999999</v>
      </c>
      <c r="K1883" s="50">
        <v>32233480.219999999</v>
      </c>
      <c r="L1883" s="33"/>
      <c r="M1883" s="40"/>
      <c r="N1883" s="43">
        <f t="shared" si="225"/>
        <v>689796.47670799994</v>
      </c>
      <c r="O1883" s="32"/>
      <c r="P1883" s="42">
        <f t="shared" si="226"/>
        <v>0</v>
      </c>
      <c r="Q1883" s="34"/>
      <c r="R1883" s="34"/>
      <c r="S1883" s="35">
        <v>46021</v>
      </c>
      <c r="T1883" s="42"/>
      <c r="U1883" s="36"/>
      <c r="V1883" s="34"/>
      <c r="W1883" s="37"/>
    </row>
    <row r="1884" spans="1:23" ht="30" customHeight="1" x14ac:dyDescent="0.2">
      <c r="A1884" s="24">
        <f t="shared" si="224"/>
        <v>1880</v>
      </c>
      <c r="B1884" s="39">
        <v>2023</v>
      </c>
      <c r="C1884" s="38" t="s">
        <v>1924</v>
      </c>
      <c r="D1884" s="38" t="s">
        <v>1939</v>
      </c>
      <c r="E1884" s="38" t="s">
        <v>1986</v>
      </c>
      <c r="F1884" s="18" t="s">
        <v>1987</v>
      </c>
      <c r="G1884" s="39" t="s">
        <v>25</v>
      </c>
      <c r="H1884" s="18" t="s">
        <v>528</v>
      </c>
      <c r="I1884" s="31">
        <v>297137</v>
      </c>
      <c r="J1884" s="32">
        <f t="shared" si="227"/>
        <v>297137</v>
      </c>
      <c r="K1884" s="32">
        <f t="shared" si="228"/>
        <v>297137</v>
      </c>
      <c r="L1884" s="32">
        <f t="shared" ref="L1884:L1947" si="229">I1884</f>
        <v>297137</v>
      </c>
      <c r="M1884" s="32"/>
      <c r="N1884" s="32"/>
      <c r="O1884" s="32"/>
      <c r="P1884" s="34"/>
      <c r="Q1884" s="34"/>
      <c r="R1884" s="34"/>
      <c r="S1884" s="35">
        <v>46021</v>
      </c>
      <c r="T1884" s="46"/>
      <c r="U1884" s="36"/>
      <c r="V1884" s="46"/>
      <c r="W1884" s="37"/>
    </row>
    <row r="1885" spans="1:23" ht="30" customHeight="1" x14ac:dyDescent="0.2">
      <c r="A1885" s="24">
        <f t="shared" si="224"/>
        <v>1881</v>
      </c>
      <c r="B1885" s="39">
        <v>2023</v>
      </c>
      <c r="C1885" s="38" t="s">
        <v>1924</v>
      </c>
      <c r="D1885" s="38" t="s">
        <v>1939</v>
      </c>
      <c r="E1885" s="38" t="s">
        <v>1986</v>
      </c>
      <c r="F1885" s="18" t="s">
        <v>1987</v>
      </c>
      <c r="G1885" s="39" t="s">
        <v>25</v>
      </c>
      <c r="H1885" s="18" t="s">
        <v>529</v>
      </c>
      <c r="I1885" s="31">
        <v>3724806</v>
      </c>
      <c r="J1885" s="32">
        <f t="shared" si="227"/>
        <v>3724806</v>
      </c>
      <c r="K1885" s="32">
        <f t="shared" si="228"/>
        <v>3724806</v>
      </c>
      <c r="L1885" s="32">
        <f t="shared" si="229"/>
        <v>3724806</v>
      </c>
      <c r="M1885" s="32"/>
      <c r="N1885" s="32">
        <f t="shared" si="225"/>
        <v>79710.848400000003</v>
      </c>
      <c r="O1885" s="26">
        <v>1</v>
      </c>
      <c r="P1885" s="34"/>
      <c r="Q1885" s="34"/>
      <c r="R1885" s="34"/>
      <c r="S1885" s="35">
        <v>46021</v>
      </c>
      <c r="T1885" s="46"/>
      <c r="U1885" s="36"/>
      <c r="V1885" s="46"/>
      <c r="W1885" s="37"/>
    </row>
    <row r="1886" spans="1:23" ht="30" customHeight="1" x14ac:dyDescent="0.2">
      <c r="A1886" s="24">
        <f t="shared" si="224"/>
        <v>1882</v>
      </c>
      <c r="B1886" s="39">
        <v>2023</v>
      </c>
      <c r="C1886" s="38" t="s">
        <v>1924</v>
      </c>
      <c r="D1886" s="38" t="s">
        <v>1939</v>
      </c>
      <c r="E1886" s="38" t="s">
        <v>1986</v>
      </c>
      <c r="F1886" s="18" t="s">
        <v>1987</v>
      </c>
      <c r="G1886" s="39" t="s">
        <v>25</v>
      </c>
      <c r="H1886" s="18" t="s">
        <v>530</v>
      </c>
      <c r="I1886" s="31">
        <v>86160</v>
      </c>
      <c r="J1886" s="32">
        <f t="shared" si="227"/>
        <v>86160</v>
      </c>
      <c r="K1886" s="32">
        <f t="shared" si="228"/>
        <v>86160</v>
      </c>
      <c r="L1886" s="32">
        <f t="shared" si="229"/>
        <v>86160</v>
      </c>
      <c r="M1886" s="32"/>
      <c r="N1886" s="32"/>
      <c r="O1886" s="32"/>
      <c r="P1886" s="34"/>
      <c r="Q1886" s="34"/>
      <c r="R1886" s="34"/>
      <c r="S1886" s="35">
        <v>46021</v>
      </c>
      <c r="T1886" s="46"/>
      <c r="U1886" s="36"/>
      <c r="V1886" s="46"/>
      <c r="W1886" s="37"/>
    </row>
    <row r="1887" spans="1:23" s="29" customFormat="1" ht="30" customHeight="1" x14ac:dyDescent="0.2">
      <c r="A1887" s="24">
        <f t="shared" si="224"/>
        <v>1883</v>
      </c>
      <c r="B1887" s="24">
        <v>2025</v>
      </c>
      <c r="C1887" s="30" t="s">
        <v>1924</v>
      </c>
      <c r="D1887" s="30" t="s">
        <v>1939</v>
      </c>
      <c r="E1887" s="38" t="s">
        <v>1988</v>
      </c>
      <c r="F1887" s="18" t="s">
        <v>1989</v>
      </c>
      <c r="G1887" s="39" t="s">
        <v>25</v>
      </c>
      <c r="H1887" s="18" t="s">
        <v>34</v>
      </c>
      <c r="I1887" s="31">
        <v>1442556</v>
      </c>
      <c r="J1887" s="43">
        <v>1591924.02</v>
      </c>
      <c r="K1887" s="44">
        <v>1591924.02</v>
      </c>
      <c r="L1887" s="32">
        <f t="shared" si="229"/>
        <v>1442556</v>
      </c>
      <c r="M1887" s="43"/>
      <c r="N1887" s="43"/>
      <c r="O1887" s="32"/>
      <c r="P1887" s="42">
        <f t="shared" si="226"/>
        <v>577022.4</v>
      </c>
      <c r="Q1887" s="34"/>
      <c r="R1887" s="34"/>
      <c r="S1887" s="35">
        <v>46021</v>
      </c>
      <c r="T1887" s="42"/>
      <c r="U1887" s="36"/>
      <c r="V1887" s="34"/>
      <c r="W1887" s="37"/>
    </row>
    <row r="1888" spans="1:23" s="29" customFormat="1" ht="30" customHeight="1" x14ac:dyDescent="0.2">
      <c r="A1888" s="24">
        <f t="shared" si="224"/>
        <v>1884</v>
      </c>
      <c r="B1888" s="24">
        <v>2025</v>
      </c>
      <c r="C1888" s="30" t="s">
        <v>1924</v>
      </c>
      <c r="D1888" s="30" t="s">
        <v>1939</v>
      </c>
      <c r="E1888" s="30" t="s">
        <v>1990</v>
      </c>
      <c r="F1888" s="18" t="s">
        <v>1991</v>
      </c>
      <c r="G1888" s="24" t="s">
        <v>173</v>
      </c>
      <c r="H1888" s="25" t="s">
        <v>34</v>
      </c>
      <c r="I1888" s="31"/>
      <c r="J1888" s="32">
        <v>683133.6</v>
      </c>
      <c r="K1888" s="27">
        <v>683133.6</v>
      </c>
      <c r="L1888" s="32"/>
      <c r="M1888" s="32"/>
      <c r="N1888" s="32"/>
      <c r="O1888" s="32"/>
      <c r="P1888" s="42"/>
      <c r="Q1888" s="34"/>
      <c r="R1888" s="34"/>
      <c r="S1888" s="35">
        <v>46021</v>
      </c>
      <c r="T1888" s="42"/>
      <c r="U1888" s="36"/>
      <c r="V1888" s="34"/>
      <c r="W1888" s="37"/>
    </row>
    <row r="1889" spans="1:23" ht="30" customHeight="1" x14ac:dyDescent="0.2">
      <c r="A1889" s="24">
        <f t="shared" si="224"/>
        <v>1885</v>
      </c>
      <c r="B1889" s="39">
        <v>2023</v>
      </c>
      <c r="C1889" s="38" t="s">
        <v>1924</v>
      </c>
      <c r="D1889" s="38" t="s">
        <v>1939</v>
      </c>
      <c r="E1889" s="38" t="s">
        <v>1992</v>
      </c>
      <c r="F1889" s="18" t="s">
        <v>1993</v>
      </c>
      <c r="G1889" s="39" t="s">
        <v>25</v>
      </c>
      <c r="H1889" s="18" t="s">
        <v>528</v>
      </c>
      <c r="I1889" s="31">
        <v>297137</v>
      </c>
      <c r="J1889" s="32">
        <f t="shared" si="227"/>
        <v>297137</v>
      </c>
      <c r="K1889" s="32">
        <f t="shared" si="228"/>
        <v>297137</v>
      </c>
      <c r="L1889" s="32">
        <f t="shared" si="229"/>
        <v>297137</v>
      </c>
      <c r="M1889" s="32"/>
      <c r="N1889" s="32"/>
      <c r="O1889" s="32"/>
      <c r="P1889" s="34"/>
      <c r="Q1889" s="34"/>
      <c r="R1889" s="34"/>
      <c r="S1889" s="35">
        <v>46021</v>
      </c>
      <c r="T1889" s="46"/>
      <c r="U1889" s="36"/>
      <c r="V1889" s="46"/>
      <c r="W1889" s="37"/>
    </row>
    <row r="1890" spans="1:23" ht="30" customHeight="1" x14ac:dyDescent="0.2">
      <c r="A1890" s="24">
        <f t="shared" si="224"/>
        <v>1886</v>
      </c>
      <c r="B1890" s="39">
        <v>2023</v>
      </c>
      <c r="C1890" s="38" t="s">
        <v>1924</v>
      </c>
      <c r="D1890" s="38" t="s">
        <v>1939</v>
      </c>
      <c r="E1890" s="38" t="s">
        <v>1992</v>
      </c>
      <c r="F1890" s="18" t="s">
        <v>1993</v>
      </c>
      <c r="G1890" s="39" t="s">
        <v>25</v>
      </c>
      <c r="H1890" s="18" t="s">
        <v>529</v>
      </c>
      <c r="I1890" s="31">
        <v>3724806</v>
      </c>
      <c r="J1890" s="32">
        <f t="shared" si="227"/>
        <v>3724806</v>
      </c>
      <c r="K1890" s="32">
        <f t="shared" si="228"/>
        <v>3724806</v>
      </c>
      <c r="L1890" s="32">
        <f t="shared" si="229"/>
        <v>3724806</v>
      </c>
      <c r="M1890" s="32"/>
      <c r="N1890" s="32">
        <f t="shared" si="225"/>
        <v>79710.848400000003</v>
      </c>
      <c r="O1890" s="26">
        <v>1</v>
      </c>
      <c r="P1890" s="34"/>
      <c r="Q1890" s="34"/>
      <c r="R1890" s="34"/>
      <c r="S1890" s="35">
        <v>46021</v>
      </c>
      <c r="T1890" s="46"/>
      <c r="U1890" s="36"/>
      <c r="V1890" s="46"/>
      <c r="W1890" s="37"/>
    </row>
    <row r="1891" spans="1:23" ht="30" customHeight="1" x14ac:dyDescent="0.2">
      <c r="A1891" s="24">
        <f t="shared" si="224"/>
        <v>1887</v>
      </c>
      <c r="B1891" s="39">
        <v>2023</v>
      </c>
      <c r="C1891" s="38" t="s">
        <v>1924</v>
      </c>
      <c r="D1891" s="38" t="s">
        <v>1939</v>
      </c>
      <c r="E1891" s="38" t="s">
        <v>1992</v>
      </c>
      <c r="F1891" s="18" t="s">
        <v>1993</v>
      </c>
      <c r="G1891" s="39" t="s">
        <v>25</v>
      </c>
      <c r="H1891" s="18" t="s">
        <v>530</v>
      </c>
      <c r="I1891" s="31">
        <v>86160</v>
      </c>
      <c r="J1891" s="32">
        <f t="shared" si="227"/>
        <v>86160</v>
      </c>
      <c r="K1891" s="32">
        <f t="shared" si="228"/>
        <v>86160</v>
      </c>
      <c r="L1891" s="32">
        <f t="shared" si="229"/>
        <v>86160</v>
      </c>
      <c r="M1891" s="32"/>
      <c r="N1891" s="32"/>
      <c r="O1891" s="32"/>
      <c r="P1891" s="34"/>
      <c r="Q1891" s="34"/>
      <c r="R1891" s="34"/>
      <c r="S1891" s="35">
        <v>46021</v>
      </c>
      <c r="T1891" s="46"/>
      <c r="U1891" s="36"/>
      <c r="V1891" s="46"/>
      <c r="W1891" s="37"/>
    </row>
    <row r="1892" spans="1:23" ht="30" customHeight="1" x14ac:dyDescent="0.2">
      <c r="A1892" s="24">
        <f t="shared" si="224"/>
        <v>1888</v>
      </c>
      <c r="B1892" s="39">
        <v>2025</v>
      </c>
      <c r="C1892" s="38" t="s">
        <v>1924</v>
      </c>
      <c r="D1892" s="38" t="s">
        <v>1939</v>
      </c>
      <c r="E1892" s="38" t="s">
        <v>1994</v>
      </c>
      <c r="F1892" s="18" t="s">
        <v>1995</v>
      </c>
      <c r="G1892" s="18" t="s">
        <v>25</v>
      </c>
      <c r="H1892" s="18" t="s">
        <v>528</v>
      </c>
      <c r="I1892" s="31"/>
      <c r="J1892" s="43">
        <v>324480</v>
      </c>
      <c r="K1892" s="44">
        <v>324480</v>
      </c>
      <c r="L1892" s="32"/>
      <c r="M1892" s="43"/>
      <c r="N1892" s="43"/>
      <c r="O1892" s="32"/>
      <c r="P1892" s="34"/>
      <c r="Q1892" s="34"/>
      <c r="R1892" s="34"/>
      <c r="S1892" s="35">
        <v>46021</v>
      </c>
      <c r="T1892" s="46"/>
      <c r="U1892" s="36"/>
      <c r="V1892" s="46"/>
      <c r="W1892" s="37"/>
    </row>
    <row r="1893" spans="1:23" ht="30" customHeight="1" x14ac:dyDescent="0.2">
      <c r="A1893" s="24">
        <f t="shared" si="224"/>
        <v>1889</v>
      </c>
      <c r="B1893" s="39">
        <v>2025</v>
      </c>
      <c r="C1893" s="38" t="s">
        <v>1924</v>
      </c>
      <c r="D1893" s="38" t="s">
        <v>1939</v>
      </c>
      <c r="E1893" s="38" t="s">
        <v>1994</v>
      </c>
      <c r="F1893" s="18" t="s">
        <v>1995</v>
      </c>
      <c r="G1893" s="18" t="s">
        <v>25</v>
      </c>
      <c r="H1893" s="18" t="s">
        <v>529</v>
      </c>
      <c r="I1893" s="31"/>
      <c r="J1893" s="49">
        <v>3416745.56</v>
      </c>
      <c r="K1893" s="50">
        <v>3416745.56</v>
      </c>
      <c r="L1893" s="33"/>
      <c r="M1893" s="40"/>
      <c r="N1893" s="43">
        <f t="shared" si="225"/>
        <v>73118.354983999991</v>
      </c>
      <c r="O1893" s="26">
        <v>1</v>
      </c>
      <c r="P1893" s="34"/>
      <c r="Q1893" s="34"/>
      <c r="R1893" s="34"/>
      <c r="S1893" s="35">
        <v>46021</v>
      </c>
      <c r="T1893" s="46"/>
      <c r="U1893" s="36"/>
      <c r="V1893" s="46"/>
      <c r="W1893" s="37"/>
    </row>
    <row r="1894" spans="1:23" ht="30" customHeight="1" x14ac:dyDescent="0.2">
      <c r="A1894" s="24">
        <f t="shared" si="224"/>
        <v>1890</v>
      </c>
      <c r="B1894" s="39">
        <v>2025</v>
      </c>
      <c r="C1894" s="38" t="s">
        <v>1924</v>
      </c>
      <c r="D1894" s="38" t="s">
        <v>1939</v>
      </c>
      <c r="E1894" s="38" t="s">
        <v>1994</v>
      </c>
      <c r="F1894" s="18" t="s">
        <v>1995</v>
      </c>
      <c r="G1894" s="18" t="s">
        <v>25</v>
      </c>
      <c r="H1894" s="18" t="s">
        <v>530</v>
      </c>
      <c r="I1894" s="31"/>
      <c r="J1894" s="43">
        <v>94089</v>
      </c>
      <c r="K1894" s="44">
        <v>94089</v>
      </c>
      <c r="L1894" s="32"/>
      <c r="M1894" s="43"/>
      <c r="N1894" s="43"/>
      <c r="O1894" s="32"/>
      <c r="P1894" s="34"/>
      <c r="Q1894" s="34"/>
      <c r="R1894" s="34"/>
      <c r="S1894" s="35">
        <v>46021</v>
      </c>
      <c r="T1894" s="46"/>
      <c r="U1894" s="36"/>
      <c r="V1894" s="46"/>
      <c r="W1894" s="37"/>
    </row>
    <row r="1895" spans="1:23" ht="30" customHeight="1" x14ac:dyDescent="0.2">
      <c r="A1895" s="24">
        <f t="shared" si="224"/>
        <v>1891</v>
      </c>
      <c r="B1895" s="39">
        <v>2023</v>
      </c>
      <c r="C1895" s="38" t="s">
        <v>1924</v>
      </c>
      <c r="D1895" s="38" t="s">
        <v>1939</v>
      </c>
      <c r="E1895" s="38" t="s">
        <v>1996</v>
      </c>
      <c r="F1895" s="18" t="s">
        <v>1997</v>
      </c>
      <c r="G1895" s="39" t="s">
        <v>25</v>
      </c>
      <c r="H1895" s="18" t="s">
        <v>528</v>
      </c>
      <c r="I1895" s="31">
        <v>594274</v>
      </c>
      <c r="J1895" s="32">
        <v>1243234</v>
      </c>
      <c r="K1895" s="32">
        <v>1243234</v>
      </c>
      <c r="L1895" s="32">
        <f t="shared" si="229"/>
        <v>594274</v>
      </c>
      <c r="M1895" s="32"/>
      <c r="N1895" s="32"/>
      <c r="O1895" s="32"/>
      <c r="P1895" s="34"/>
      <c r="Q1895" s="34"/>
      <c r="R1895" s="34"/>
      <c r="S1895" s="35">
        <v>46021</v>
      </c>
      <c r="T1895" s="46"/>
      <c r="U1895" s="36"/>
      <c r="V1895" s="46"/>
      <c r="W1895" s="37"/>
    </row>
    <row r="1896" spans="1:23" ht="30" customHeight="1" x14ac:dyDescent="0.2">
      <c r="A1896" s="24">
        <f t="shared" si="224"/>
        <v>1892</v>
      </c>
      <c r="B1896" s="39">
        <v>2023</v>
      </c>
      <c r="C1896" s="38" t="s">
        <v>1924</v>
      </c>
      <c r="D1896" s="38" t="s">
        <v>1939</v>
      </c>
      <c r="E1896" s="38" t="s">
        <v>1996</v>
      </c>
      <c r="F1896" s="18" t="s">
        <v>1997</v>
      </c>
      <c r="G1896" s="39" t="s">
        <v>25</v>
      </c>
      <c r="H1896" s="18" t="s">
        <v>529</v>
      </c>
      <c r="I1896" s="31">
        <v>7449612</v>
      </c>
      <c r="J1896" s="47">
        <v>6833414.54</v>
      </c>
      <c r="K1896" s="47">
        <v>6833414.54</v>
      </c>
      <c r="L1896" s="33"/>
      <c r="M1896" s="33"/>
      <c r="N1896" s="32">
        <f t="shared" si="225"/>
        <v>146235.07115599999</v>
      </c>
      <c r="O1896" s="26">
        <v>2</v>
      </c>
      <c r="P1896" s="34"/>
      <c r="Q1896" s="34"/>
      <c r="R1896" s="34"/>
      <c r="S1896" s="35">
        <v>46021</v>
      </c>
      <c r="T1896" s="46"/>
      <c r="U1896" s="36"/>
      <c r="V1896" s="46"/>
      <c r="W1896" s="37"/>
    </row>
    <row r="1897" spans="1:23" ht="30" customHeight="1" x14ac:dyDescent="0.2">
      <c r="A1897" s="24">
        <f t="shared" ref="A1897:A1960" si="230">A1896+1</f>
        <v>1893</v>
      </c>
      <c r="B1897" s="39">
        <v>2023</v>
      </c>
      <c r="C1897" s="38" t="s">
        <v>1924</v>
      </c>
      <c r="D1897" s="38" t="s">
        <v>1939</v>
      </c>
      <c r="E1897" s="38" t="s">
        <v>1996</v>
      </c>
      <c r="F1897" s="18" t="s">
        <v>1997</v>
      </c>
      <c r="G1897" s="39" t="s">
        <v>25</v>
      </c>
      <c r="H1897" s="18" t="s">
        <v>530</v>
      </c>
      <c r="I1897" s="31">
        <v>172320</v>
      </c>
      <c r="J1897" s="32">
        <v>352498</v>
      </c>
      <c r="K1897" s="32">
        <v>352498</v>
      </c>
      <c r="L1897" s="32">
        <f t="shared" si="229"/>
        <v>172320</v>
      </c>
      <c r="M1897" s="32"/>
      <c r="N1897" s="32"/>
      <c r="O1897" s="32"/>
      <c r="P1897" s="34"/>
      <c r="Q1897" s="34"/>
      <c r="R1897" s="34"/>
      <c r="S1897" s="35">
        <v>46021</v>
      </c>
      <c r="T1897" s="46"/>
      <c r="U1897" s="36"/>
      <c r="V1897" s="46"/>
      <c r="W1897" s="37"/>
    </row>
    <row r="1898" spans="1:23" ht="30" customHeight="1" x14ac:dyDescent="0.2">
      <c r="A1898" s="24">
        <f t="shared" si="230"/>
        <v>1894</v>
      </c>
      <c r="B1898" s="39">
        <v>2025</v>
      </c>
      <c r="C1898" s="38" t="s">
        <v>1924</v>
      </c>
      <c r="D1898" s="38" t="s">
        <v>1939</v>
      </c>
      <c r="E1898" s="38" t="s">
        <v>1996</v>
      </c>
      <c r="F1898" s="18" t="s">
        <v>1997</v>
      </c>
      <c r="G1898" s="39" t="s">
        <v>25</v>
      </c>
      <c r="H1898" s="18" t="s">
        <v>528</v>
      </c>
      <c r="I1898" s="31"/>
      <c r="J1898" s="43">
        <v>648960</v>
      </c>
      <c r="K1898" s="44">
        <v>648960</v>
      </c>
      <c r="L1898" s="32"/>
      <c r="M1898" s="43"/>
      <c r="N1898" s="43"/>
      <c r="O1898" s="32"/>
      <c r="P1898" s="34"/>
      <c r="Q1898" s="34"/>
      <c r="R1898" s="34"/>
      <c r="S1898" s="35">
        <v>46021</v>
      </c>
      <c r="T1898" s="46"/>
      <c r="U1898" s="36"/>
      <c r="V1898" s="46"/>
      <c r="W1898" s="37"/>
    </row>
    <row r="1899" spans="1:23" ht="30" customHeight="1" x14ac:dyDescent="0.2">
      <c r="A1899" s="24">
        <f t="shared" si="230"/>
        <v>1895</v>
      </c>
      <c r="B1899" s="39">
        <v>2025</v>
      </c>
      <c r="C1899" s="38" t="s">
        <v>1924</v>
      </c>
      <c r="D1899" s="38" t="s">
        <v>1939</v>
      </c>
      <c r="E1899" s="38" t="s">
        <v>1996</v>
      </c>
      <c r="F1899" s="18" t="s">
        <v>1997</v>
      </c>
      <c r="G1899" s="39" t="s">
        <v>25</v>
      </c>
      <c r="H1899" s="18" t="s">
        <v>529</v>
      </c>
      <c r="I1899" s="31"/>
      <c r="J1899" s="43">
        <v>8135132</v>
      </c>
      <c r="K1899" s="44">
        <v>8135132</v>
      </c>
      <c r="L1899" s="32"/>
      <c r="M1899" s="43"/>
      <c r="N1899" s="43">
        <f t="shared" si="225"/>
        <v>174091.8248</v>
      </c>
      <c r="O1899" s="26">
        <v>2</v>
      </c>
      <c r="P1899" s="34"/>
      <c r="Q1899" s="34"/>
      <c r="R1899" s="34"/>
      <c r="S1899" s="35">
        <v>46021</v>
      </c>
      <c r="T1899" s="46"/>
      <c r="U1899" s="36"/>
      <c r="V1899" s="46"/>
      <c r="W1899" s="37"/>
    </row>
    <row r="1900" spans="1:23" ht="30" customHeight="1" x14ac:dyDescent="0.2">
      <c r="A1900" s="24">
        <f t="shared" si="230"/>
        <v>1896</v>
      </c>
      <c r="B1900" s="39">
        <v>2025</v>
      </c>
      <c r="C1900" s="38" t="s">
        <v>1924</v>
      </c>
      <c r="D1900" s="38" t="s">
        <v>1939</v>
      </c>
      <c r="E1900" s="38" t="s">
        <v>1996</v>
      </c>
      <c r="F1900" s="18" t="s">
        <v>1997</v>
      </c>
      <c r="G1900" s="39" t="s">
        <v>25</v>
      </c>
      <c r="H1900" s="18" t="s">
        <v>530</v>
      </c>
      <c r="I1900" s="31"/>
      <c r="J1900" s="43">
        <v>188178</v>
      </c>
      <c r="K1900" s="44">
        <v>188178</v>
      </c>
      <c r="L1900" s="32"/>
      <c r="M1900" s="43"/>
      <c r="N1900" s="43"/>
      <c r="O1900" s="32"/>
      <c r="P1900" s="34"/>
      <c r="Q1900" s="34"/>
      <c r="R1900" s="34"/>
      <c r="S1900" s="35">
        <v>46021</v>
      </c>
      <c r="T1900" s="46"/>
      <c r="U1900" s="36"/>
      <c r="V1900" s="46"/>
      <c r="W1900" s="37"/>
    </row>
    <row r="1901" spans="1:23" s="29" customFormat="1" ht="30" customHeight="1" x14ac:dyDescent="0.2">
      <c r="A1901" s="24">
        <f t="shared" si="230"/>
        <v>1897</v>
      </c>
      <c r="B1901" s="24">
        <v>2025</v>
      </c>
      <c r="C1901" s="30" t="s">
        <v>1924</v>
      </c>
      <c r="D1901" s="30" t="s">
        <v>1939</v>
      </c>
      <c r="E1901" s="38" t="s">
        <v>1998</v>
      </c>
      <c r="F1901" s="18" t="s">
        <v>1999</v>
      </c>
      <c r="G1901" s="39" t="s">
        <v>25</v>
      </c>
      <c r="H1901" s="18" t="s">
        <v>34</v>
      </c>
      <c r="I1901" s="31">
        <v>1778400</v>
      </c>
      <c r="J1901" s="43">
        <v>1962542.65</v>
      </c>
      <c r="K1901" s="44">
        <v>1962542.65</v>
      </c>
      <c r="L1901" s="32">
        <f t="shared" si="229"/>
        <v>1778400</v>
      </c>
      <c r="M1901" s="43"/>
      <c r="N1901" s="43"/>
      <c r="O1901" s="32"/>
      <c r="P1901" s="42">
        <f t="shared" si="226"/>
        <v>711360</v>
      </c>
      <c r="Q1901" s="34"/>
      <c r="R1901" s="34"/>
      <c r="S1901" s="35">
        <v>46021</v>
      </c>
      <c r="T1901" s="42"/>
      <c r="U1901" s="36"/>
      <c r="V1901" s="34"/>
      <c r="W1901" s="37"/>
    </row>
    <row r="1902" spans="1:23" s="29" customFormat="1" ht="30" customHeight="1" x14ac:dyDescent="0.2">
      <c r="A1902" s="24">
        <f t="shared" si="230"/>
        <v>1898</v>
      </c>
      <c r="B1902" s="24">
        <v>2025</v>
      </c>
      <c r="C1902" s="30" t="s">
        <v>1924</v>
      </c>
      <c r="D1902" s="30" t="s">
        <v>1939</v>
      </c>
      <c r="E1902" s="38" t="s">
        <v>2000</v>
      </c>
      <c r="F1902" s="18" t="s">
        <v>2001</v>
      </c>
      <c r="G1902" s="39" t="s">
        <v>25</v>
      </c>
      <c r="H1902" s="18" t="s">
        <v>34</v>
      </c>
      <c r="I1902" s="31">
        <v>303126</v>
      </c>
      <c r="J1902" s="43">
        <v>334512.88</v>
      </c>
      <c r="K1902" s="44">
        <v>334512.88</v>
      </c>
      <c r="L1902" s="32">
        <f t="shared" si="229"/>
        <v>303126</v>
      </c>
      <c r="M1902" s="43"/>
      <c r="N1902" s="43"/>
      <c r="O1902" s="32"/>
      <c r="P1902" s="42">
        <f t="shared" si="226"/>
        <v>121250.4</v>
      </c>
      <c r="Q1902" s="34"/>
      <c r="R1902" s="34"/>
      <c r="S1902" s="35">
        <v>46021</v>
      </c>
      <c r="T1902" s="42"/>
      <c r="U1902" s="36"/>
      <c r="V1902" s="34"/>
      <c r="W1902" s="37"/>
    </row>
    <row r="1903" spans="1:23" s="29" customFormat="1" ht="30" customHeight="1" x14ac:dyDescent="0.2">
      <c r="A1903" s="24">
        <f t="shared" si="230"/>
        <v>1899</v>
      </c>
      <c r="B1903" s="24">
        <v>2025</v>
      </c>
      <c r="C1903" s="30" t="s">
        <v>1924</v>
      </c>
      <c r="D1903" s="30" t="s">
        <v>1939</v>
      </c>
      <c r="E1903" s="38" t="s">
        <v>2002</v>
      </c>
      <c r="F1903" s="18" t="s">
        <v>2003</v>
      </c>
      <c r="G1903" s="39" t="s">
        <v>25</v>
      </c>
      <c r="H1903" s="18" t="s">
        <v>528</v>
      </c>
      <c r="I1903" s="31">
        <v>297137</v>
      </c>
      <c r="J1903" s="43">
        <v>327903.75</v>
      </c>
      <c r="K1903" s="44">
        <v>327903.75</v>
      </c>
      <c r="L1903" s="32">
        <f t="shared" si="229"/>
        <v>297137</v>
      </c>
      <c r="M1903" s="43"/>
      <c r="N1903" s="43"/>
      <c r="O1903" s="32"/>
      <c r="P1903" s="42">
        <f t="shared" si="226"/>
        <v>118854.8</v>
      </c>
      <c r="Q1903" s="34"/>
      <c r="R1903" s="34"/>
      <c r="S1903" s="35">
        <v>46021</v>
      </c>
      <c r="T1903" s="42"/>
      <c r="U1903" s="36"/>
      <c r="V1903" s="34"/>
      <c r="W1903" s="37"/>
    </row>
    <row r="1904" spans="1:23" s="29" customFormat="1" ht="30" customHeight="1" x14ac:dyDescent="0.2">
      <c r="A1904" s="24">
        <f t="shared" si="230"/>
        <v>1900</v>
      </c>
      <c r="B1904" s="24">
        <v>2025</v>
      </c>
      <c r="C1904" s="30" t="s">
        <v>1924</v>
      </c>
      <c r="D1904" s="30" t="s">
        <v>1939</v>
      </c>
      <c r="E1904" s="38" t="s">
        <v>2002</v>
      </c>
      <c r="F1904" s="18" t="s">
        <v>2003</v>
      </c>
      <c r="G1904" s="39" t="s">
        <v>25</v>
      </c>
      <c r="H1904" s="18" t="s">
        <v>529</v>
      </c>
      <c r="I1904" s="31">
        <v>3524160</v>
      </c>
      <c r="J1904" s="43">
        <v>3889065.62</v>
      </c>
      <c r="K1904" s="44">
        <v>3889065.62</v>
      </c>
      <c r="L1904" s="32">
        <f t="shared" si="229"/>
        <v>3524160</v>
      </c>
      <c r="M1904" s="43"/>
      <c r="N1904" s="43">
        <f t="shared" si="225"/>
        <v>83226.004268000004</v>
      </c>
      <c r="O1904" s="26">
        <v>1</v>
      </c>
      <c r="P1904" s="42">
        <f t="shared" si="226"/>
        <v>1409664</v>
      </c>
      <c r="Q1904" s="34"/>
      <c r="R1904" s="34"/>
      <c r="S1904" s="35">
        <v>46021</v>
      </c>
      <c r="T1904" s="42"/>
      <c r="U1904" s="36"/>
      <c r="V1904" s="34"/>
      <c r="W1904" s="37"/>
    </row>
    <row r="1905" spans="1:23" s="29" customFormat="1" ht="30" customHeight="1" x14ac:dyDescent="0.2">
      <c r="A1905" s="24">
        <f t="shared" si="230"/>
        <v>1901</v>
      </c>
      <c r="B1905" s="24">
        <v>2025</v>
      </c>
      <c r="C1905" s="30" t="s">
        <v>1924</v>
      </c>
      <c r="D1905" s="30" t="s">
        <v>1939</v>
      </c>
      <c r="E1905" s="38" t="s">
        <v>2002</v>
      </c>
      <c r="F1905" s="18" t="s">
        <v>2003</v>
      </c>
      <c r="G1905" s="39" t="s">
        <v>25</v>
      </c>
      <c r="H1905" s="18" t="s">
        <v>530</v>
      </c>
      <c r="I1905" s="31">
        <v>81104</v>
      </c>
      <c r="J1905" s="43">
        <v>89501.83</v>
      </c>
      <c r="K1905" s="44">
        <v>89501.83</v>
      </c>
      <c r="L1905" s="32">
        <f t="shared" si="229"/>
        <v>81104</v>
      </c>
      <c r="M1905" s="43"/>
      <c r="N1905" s="43"/>
      <c r="O1905" s="32"/>
      <c r="P1905" s="42">
        <f t="shared" si="226"/>
        <v>32441.599999999999</v>
      </c>
      <c r="Q1905" s="34"/>
      <c r="R1905" s="34"/>
      <c r="S1905" s="35">
        <v>46021</v>
      </c>
      <c r="T1905" s="42"/>
      <c r="U1905" s="36"/>
      <c r="V1905" s="34"/>
      <c r="W1905" s="37"/>
    </row>
    <row r="1906" spans="1:23" ht="30" customHeight="1" x14ac:dyDescent="0.2">
      <c r="A1906" s="24">
        <f t="shared" si="230"/>
        <v>1902</v>
      </c>
      <c r="B1906" s="39">
        <v>2023</v>
      </c>
      <c r="C1906" s="38" t="s">
        <v>1924</v>
      </c>
      <c r="D1906" s="38" t="s">
        <v>1939</v>
      </c>
      <c r="E1906" s="38" t="s">
        <v>2004</v>
      </c>
      <c r="F1906" s="18" t="s">
        <v>2005</v>
      </c>
      <c r="G1906" s="39" t="s">
        <v>25</v>
      </c>
      <c r="H1906" s="18" t="s">
        <v>528</v>
      </c>
      <c r="I1906" s="31">
        <v>297137</v>
      </c>
      <c r="J1906" s="32">
        <f t="shared" si="227"/>
        <v>297137</v>
      </c>
      <c r="K1906" s="32">
        <f t="shared" si="228"/>
        <v>297137</v>
      </c>
      <c r="L1906" s="32">
        <f t="shared" si="229"/>
        <v>297137</v>
      </c>
      <c r="M1906" s="32"/>
      <c r="N1906" s="32"/>
      <c r="O1906" s="32"/>
      <c r="P1906" s="34"/>
      <c r="Q1906" s="34"/>
      <c r="R1906" s="34"/>
      <c r="S1906" s="35">
        <v>46021</v>
      </c>
      <c r="T1906" s="46"/>
      <c r="U1906" s="36"/>
      <c r="V1906" s="46"/>
      <c r="W1906" s="37"/>
    </row>
    <row r="1907" spans="1:23" ht="30" customHeight="1" x14ac:dyDescent="0.2">
      <c r="A1907" s="24">
        <f t="shared" si="230"/>
        <v>1903</v>
      </c>
      <c r="B1907" s="39">
        <v>2023</v>
      </c>
      <c r="C1907" s="38" t="s">
        <v>1924</v>
      </c>
      <c r="D1907" s="38" t="s">
        <v>1939</v>
      </c>
      <c r="E1907" s="38" t="s">
        <v>2004</v>
      </c>
      <c r="F1907" s="18" t="s">
        <v>2005</v>
      </c>
      <c r="G1907" s="39" t="s">
        <v>25</v>
      </c>
      <c r="H1907" s="18" t="s">
        <v>529</v>
      </c>
      <c r="I1907" s="31">
        <v>3122868</v>
      </c>
      <c r="J1907" s="32">
        <f t="shared" si="227"/>
        <v>3122868</v>
      </c>
      <c r="K1907" s="32">
        <f t="shared" si="228"/>
        <v>3122868</v>
      </c>
      <c r="L1907" s="32">
        <f t="shared" si="229"/>
        <v>3122868</v>
      </c>
      <c r="M1907" s="32"/>
      <c r="N1907" s="32">
        <f t="shared" si="225"/>
        <v>66829.375199999995</v>
      </c>
      <c r="O1907" s="26">
        <v>1</v>
      </c>
      <c r="P1907" s="34"/>
      <c r="Q1907" s="34"/>
      <c r="R1907" s="34"/>
      <c r="S1907" s="35">
        <v>46021</v>
      </c>
      <c r="T1907" s="46"/>
      <c r="U1907" s="36"/>
      <c r="V1907" s="46"/>
      <c r="W1907" s="37"/>
    </row>
    <row r="1908" spans="1:23" ht="30" customHeight="1" x14ac:dyDescent="0.2">
      <c r="A1908" s="24">
        <f t="shared" si="230"/>
        <v>1904</v>
      </c>
      <c r="B1908" s="39">
        <v>2023</v>
      </c>
      <c r="C1908" s="38" t="s">
        <v>1924</v>
      </c>
      <c r="D1908" s="38" t="s">
        <v>1939</v>
      </c>
      <c r="E1908" s="38" t="s">
        <v>2004</v>
      </c>
      <c r="F1908" s="18" t="s">
        <v>2005</v>
      </c>
      <c r="G1908" s="39" t="s">
        <v>25</v>
      </c>
      <c r="H1908" s="18" t="s">
        <v>530</v>
      </c>
      <c r="I1908" s="31">
        <v>141984</v>
      </c>
      <c r="J1908" s="32">
        <f t="shared" si="227"/>
        <v>141984</v>
      </c>
      <c r="K1908" s="32">
        <f t="shared" si="228"/>
        <v>141984</v>
      </c>
      <c r="L1908" s="32">
        <f t="shared" si="229"/>
        <v>141984</v>
      </c>
      <c r="M1908" s="32"/>
      <c r="N1908" s="32"/>
      <c r="O1908" s="32"/>
      <c r="P1908" s="34"/>
      <c r="Q1908" s="34"/>
      <c r="R1908" s="34"/>
      <c r="S1908" s="35">
        <v>46021</v>
      </c>
      <c r="T1908" s="46"/>
      <c r="U1908" s="36"/>
      <c r="V1908" s="46"/>
      <c r="W1908" s="37"/>
    </row>
    <row r="1909" spans="1:23" s="29" customFormat="1" ht="30" customHeight="1" x14ac:dyDescent="0.2">
      <c r="A1909" s="24">
        <f t="shared" si="230"/>
        <v>1905</v>
      </c>
      <c r="B1909" s="24">
        <v>2025</v>
      </c>
      <c r="C1909" s="30" t="s">
        <v>1924</v>
      </c>
      <c r="D1909" s="30" t="s">
        <v>2006</v>
      </c>
      <c r="E1909" s="38" t="s">
        <v>2007</v>
      </c>
      <c r="F1909" s="18" t="s">
        <v>2008</v>
      </c>
      <c r="G1909" s="39" t="s">
        <v>25</v>
      </c>
      <c r="H1909" s="18" t="s">
        <v>96</v>
      </c>
      <c r="I1909" s="31">
        <v>5790556.4199999999</v>
      </c>
      <c r="J1909" s="43">
        <v>6390133.79</v>
      </c>
      <c r="K1909" s="44">
        <v>6390133.79</v>
      </c>
      <c r="L1909" s="32">
        <f t="shared" si="229"/>
        <v>5790556.4199999999</v>
      </c>
      <c r="M1909" s="43"/>
      <c r="N1909" s="43">
        <f t="shared" si="225"/>
        <v>136748.863106</v>
      </c>
      <c r="O1909" s="32"/>
      <c r="P1909" s="42">
        <f t="shared" si="226"/>
        <v>2316222.568</v>
      </c>
      <c r="Q1909" s="34"/>
      <c r="R1909" s="34"/>
      <c r="S1909" s="35">
        <v>46021</v>
      </c>
      <c r="T1909" s="42"/>
      <c r="U1909" s="36"/>
      <c r="V1909" s="34"/>
      <c r="W1909" s="37"/>
    </row>
    <row r="1910" spans="1:23" s="29" customFormat="1" ht="30" customHeight="1" x14ac:dyDescent="0.2">
      <c r="A1910" s="24">
        <f t="shared" si="230"/>
        <v>1906</v>
      </c>
      <c r="B1910" s="24">
        <v>2025</v>
      </c>
      <c r="C1910" s="30" t="s">
        <v>1924</v>
      </c>
      <c r="D1910" s="30" t="s">
        <v>2006</v>
      </c>
      <c r="E1910" s="38" t="s">
        <v>2009</v>
      </c>
      <c r="F1910" s="18" t="s">
        <v>2010</v>
      </c>
      <c r="G1910" s="39" t="s">
        <v>25</v>
      </c>
      <c r="H1910" s="18" t="s">
        <v>96</v>
      </c>
      <c r="I1910" s="31">
        <v>5750601.5599999996</v>
      </c>
      <c r="J1910" s="43">
        <v>6346041.8499999996</v>
      </c>
      <c r="K1910" s="44">
        <v>6346041.8499999996</v>
      </c>
      <c r="L1910" s="32">
        <f t="shared" si="229"/>
        <v>5750601.5599999996</v>
      </c>
      <c r="M1910" s="43"/>
      <c r="N1910" s="43">
        <f t="shared" ref="N1910:N1919" si="231">J1910*0.0214</f>
        <v>135805.29558999999</v>
      </c>
      <c r="O1910" s="32"/>
      <c r="P1910" s="42">
        <f t="shared" si="226"/>
        <v>2300240.6239999998</v>
      </c>
      <c r="Q1910" s="34"/>
      <c r="R1910" s="34"/>
      <c r="S1910" s="35">
        <v>46021</v>
      </c>
      <c r="T1910" s="42"/>
      <c r="U1910" s="36"/>
      <c r="V1910" s="34"/>
      <c r="W1910" s="37"/>
    </row>
    <row r="1911" spans="1:23" s="29" customFormat="1" ht="30" customHeight="1" x14ac:dyDescent="0.2">
      <c r="A1911" s="24">
        <f t="shared" si="230"/>
        <v>1907</v>
      </c>
      <c r="B1911" s="24">
        <v>2025</v>
      </c>
      <c r="C1911" s="30" t="s">
        <v>1924</v>
      </c>
      <c r="D1911" s="30" t="s">
        <v>2006</v>
      </c>
      <c r="E1911" s="38" t="s">
        <v>2011</v>
      </c>
      <c r="F1911" s="18" t="s">
        <v>2012</v>
      </c>
      <c r="G1911" s="39" t="s">
        <v>25</v>
      </c>
      <c r="H1911" s="18" t="s">
        <v>96</v>
      </c>
      <c r="I1911" s="31">
        <v>5757329.71</v>
      </c>
      <c r="J1911" s="43">
        <v>6353466.6600000001</v>
      </c>
      <c r="K1911" s="44">
        <v>6353466.6600000001</v>
      </c>
      <c r="L1911" s="32">
        <f t="shared" si="229"/>
        <v>5757329.71</v>
      </c>
      <c r="M1911" s="43"/>
      <c r="N1911" s="43">
        <f t="shared" si="231"/>
        <v>135964.18652399999</v>
      </c>
      <c r="O1911" s="32"/>
      <c r="P1911" s="42">
        <f t="shared" si="226"/>
        <v>2302931.8840000001</v>
      </c>
      <c r="Q1911" s="34"/>
      <c r="R1911" s="34"/>
      <c r="S1911" s="35">
        <v>46021</v>
      </c>
      <c r="T1911" s="42"/>
      <c r="U1911" s="36"/>
      <c r="V1911" s="34"/>
      <c r="W1911" s="37"/>
    </row>
    <row r="1912" spans="1:23" ht="30" customHeight="1" x14ac:dyDescent="0.2">
      <c r="A1912" s="24">
        <f t="shared" si="230"/>
        <v>1908</v>
      </c>
      <c r="B1912" s="39">
        <v>2023</v>
      </c>
      <c r="C1912" s="38" t="s">
        <v>1924</v>
      </c>
      <c r="D1912" s="38" t="s">
        <v>2013</v>
      </c>
      <c r="E1912" s="38" t="s">
        <v>2014</v>
      </c>
      <c r="F1912" s="18" t="s">
        <v>2015</v>
      </c>
      <c r="G1912" s="39" t="s">
        <v>25</v>
      </c>
      <c r="H1912" s="18" t="s">
        <v>26</v>
      </c>
      <c r="I1912" s="31">
        <v>1531112</v>
      </c>
      <c r="J1912" s="32">
        <f t="shared" si="227"/>
        <v>1531112</v>
      </c>
      <c r="K1912" s="32">
        <f t="shared" si="228"/>
        <v>1531112</v>
      </c>
      <c r="L1912" s="32">
        <f t="shared" si="229"/>
        <v>1531112</v>
      </c>
      <c r="M1912" s="32"/>
      <c r="N1912" s="32">
        <f t="shared" si="231"/>
        <v>32765.7968</v>
      </c>
      <c r="O1912" s="32"/>
      <c r="P1912" s="34"/>
      <c r="Q1912" s="34"/>
      <c r="R1912" s="34"/>
      <c r="S1912" s="35">
        <v>46021</v>
      </c>
      <c r="T1912" s="46"/>
      <c r="U1912" s="36"/>
      <c r="V1912" s="46"/>
      <c r="W1912" s="37"/>
    </row>
    <row r="1913" spans="1:23" ht="30" customHeight="1" x14ac:dyDescent="0.2">
      <c r="A1913" s="24">
        <f t="shared" si="230"/>
        <v>1909</v>
      </c>
      <c r="B1913" s="39">
        <v>2023</v>
      </c>
      <c r="C1913" s="38" t="s">
        <v>1924</v>
      </c>
      <c r="D1913" s="38" t="s">
        <v>2013</v>
      </c>
      <c r="E1913" s="38" t="s">
        <v>2016</v>
      </c>
      <c r="F1913" s="18" t="s">
        <v>2017</v>
      </c>
      <c r="G1913" s="39" t="s">
        <v>25</v>
      </c>
      <c r="H1913" s="18" t="s">
        <v>78</v>
      </c>
      <c r="I1913" s="31">
        <v>1091947.1042261249</v>
      </c>
      <c r="J1913" s="32">
        <f t="shared" si="227"/>
        <v>1091947.1042261249</v>
      </c>
      <c r="K1913" s="32">
        <f t="shared" si="228"/>
        <v>1091947.1042261249</v>
      </c>
      <c r="L1913" s="32">
        <f t="shared" si="229"/>
        <v>1091947.1042261249</v>
      </c>
      <c r="M1913" s="32"/>
      <c r="N1913" s="32">
        <f t="shared" si="231"/>
        <v>23367.668030439072</v>
      </c>
      <c r="O1913" s="32"/>
      <c r="P1913" s="34"/>
      <c r="Q1913" s="34"/>
      <c r="R1913" s="34"/>
      <c r="S1913" s="35">
        <v>46021</v>
      </c>
      <c r="T1913" s="46"/>
      <c r="U1913" s="36"/>
      <c r="V1913" s="46"/>
      <c r="W1913" s="37"/>
    </row>
    <row r="1914" spans="1:23" s="29" customFormat="1" ht="30" customHeight="1" x14ac:dyDescent="0.2">
      <c r="A1914" s="24">
        <f t="shared" si="230"/>
        <v>1910</v>
      </c>
      <c r="B1914" s="24">
        <v>2025</v>
      </c>
      <c r="C1914" s="30" t="s">
        <v>1924</v>
      </c>
      <c r="D1914" s="30" t="s">
        <v>2013</v>
      </c>
      <c r="E1914" s="38" t="s">
        <v>2018</v>
      </c>
      <c r="F1914" s="18" t="s">
        <v>2019</v>
      </c>
      <c r="G1914" s="39" t="s">
        <v>25</v>
      </c>
      <c r="H1914" s="18" t="s">
        <v>96</v>
      </c>
      <c r="I1914" s="31">
        <v>4657950</v>
      </c>
      <c r="J1914" s="43">
        <v>5140252.7699999996</v>
      </c>
      <c r="K1914" s="44">
        <v>5140252.7699999996</v>
      </c>
      <c r="L1914" s="32">
        <f t="shared" si="229"/>
        <v>4657950</v>
      </c>
      <c r="M1914" s="43"/>
      <c r="N1914" s="43">
        <f t="shared" si="231"/>
        <v>110001.40927799999</v>
      </c>
      <c r="O1914" s="32"/>
      <c r="P1914" s="42">
        <f t="shared" si="226"/>
        <v>1863180</v>
      </c>
      <c r="Q1914" s="34"/>
      <c r="R1914" s="34"/>
      <c r="S1914" s="35">
        <v>46021</v>
      </c>
      <c r="T1914" s="42"/>
      <c r="U1914" s="36"/>
      <c r="V1914" s="34"/>
      <c r="W1914" s="37"/>
    </row>
    <row r="1915" spans="1:23" s="29" customFormat="1" ht="30" customHeight="1" x14ac:dyDescent="0.2">
      <c r="A1915" s="24">
        <f t="shared" si="230"/>
        <v>1911</v>
      </c>
      <c r="B1915" s="24">
        <v>2025</v>
      </c>
      <c r="C1915" s="30" t="s">
        <v>2020</v>
      </c>
      <c r="D1915" s="30" t="s">
        <v>2021</v>
      </c>
      <c r="E1915" s="38" t="s">
        <v>2022</v>
      </c>
      <c r="F1915" s="18" t="s">
        <v>2023</v>
      </c>
      <c r="G1915" s="39" t="s">
        <v>25</v>
      </c>
      <c r="H1915" s="18" t="s">
        <v>96</v>
      </c>
      <c r="I1915" s="31">
        <v>13784544</v>
      </c>
      <c r="J1915" s="43">
        <v>15211850.82</v>
      </c>
      <c r="K1915" s="44">
        <v>15211850.82</v>
      </c>
      <c r="L1915" s="32">
        <f t="shared" si="229"/>
        <v>13784544</v>
      </c>
      <c r="M1915" s="43"/>
      <c r="N1915" s="43">
        <f t="shared" si="231"/>
        <v>325533.607548</v>
      </c>
      <c r="O1915" s="32"/>
      <c r="P1915" s="42">
        <f t="shared" si="226"/>
        <v>5513817.5999999996</v>
      </c>
      <c r="Q1915" s="34"/>
      <c r="R1915" s="34"/>
      <c r="S1915" s="35">
        <v>46021</v>
      </c>
      <c r="T1915" s="42"/>
      <c r="U1915" s="36"/>
      <c r="V1915" s="34"/>
      <c r="W1915" s="37"/>
    </row>
    <row r="1916" spans="1:23" s="29" customFormat="1" ht="30" customHeight="1" x14ac:dyDescent="0.2">
      <c r="A1916" s="24">
        <f t="shared" si="230"/>
        <v>1912</v>
      </c>
      <c r="B1916" s="24">
        <v>2024</v>
      </c>
      <c r="C1916" s="30" t="s">
        <v>2020</v>
      </c>
      <c r="D1916" s="30" t="s">
        <v>2021</v>
      </c>
      <c r="E1916" s="30" t="s">
        <v>2024</v>
      </c>
      <c r="F1916" s="18" t="s">
        <v>2025</v>
      </c>
      <c r="G1916" s="24" t="s">
        <v>25</v>
      </c>
      <c r="H1916" s="25" t="s">
        <v>34</v>
      </c>
      <c r="I1916" s="31">
        <v>130000</v>
      </c>
      <c r="J1916" s="42">
        <v>2559928</v>
      </c>
      <c r="K1916" s="27">
        <v>2559928</v>
      </c>
      <c r="L1916" s="32">
        <f t="shared" si="229"/>
        <v>130000</v>
      </c>
      <c r="M1916" s="32"/>
      <c r="N1916" s="32"/>
      <c r="O1916" s="32"/>
      <c r="P1916" s="34"/>
      <c r="Q1916" s="34"/>
      <c r="R1916" s="34"/>
      <c r="S1916" s="35">
        <v>46021</v>
      </c>
      <c r="T1916" s="34"/>
      <c r="U1916" s="36"/>
      <c r="V1916" s="34"/>
      <c r="W1916" s="37"/>
    </row>
    <row r="1917" spans="1:23" s="29" customFormat="1" ht="30" customHeight="1" x14ac:dyDescent="0.2">
      <c r="A1917" s="24">
        <f t="shared" si="230"/>
        <v>1913</v>
      </c>
      <c r="B1917" s="24">
        <v>2025</v>
      </c>
      <c r="C1917" s="30" t="s">
        <v>2020</v>
      </c>
      <c r="D1917" s="30" t="s">
        <v>2021</v>
      </c>
      <c r="E1917" s="38" t="s">
        <v>2026</v>
      </c>
      <c r="F1917" s="18" t="s">
        <v>2027</v>
      </c>
      <c r="G1917" s="39" t="s">
        <v>25</v>
      </c>
      <c r="H1917" s="18" t="s">
        <v>47</v>
      </c>
      <c r="I1917" s="31">
        <v>402920</v>
      </c>
      <c r="J1917" s="49">
        <v>801150.79</v>
      </c>
      <c r="K1917" s="50">
        <v>801150.79</v>
      </c>
      <c r="L1917" s="33"/>
      <c r="M1917" s="40"/>
      <c r="N1917" s="43">
        <f t="shared" si="231"/>
        <v>17144.626906000001</v>
      </c>
      <c r="O1917" s="32"/>
      <c r="P1917" s="42">
        <f t="shared" si="226"/>
        <v>0</v>
      </c>
      <c r="Q1917" s="34"/>
      <c r="R1917" s="34"/>
      <c r="S1917" s="35">
        <v>46021</v>
      </c>
      <c r="T1917" s="42"/>
      <c r="U1917" s="36"/>
      <c r="V1917" s="34"/>
      <c r="W1917" s="37"/>
    </row>
    <row r="1918" spans="1:23" s="29" customFormat="1" ht="30" customHeight="1" x14ac:dyDescent="0.2">
      <c r="A1918" s="24">
        <f t="shared" si="230"/>
        <v>1914</v>
      </c>
      <c r="B1918" s="24">
        <v>2025</v>
      </c>
      <c r="C1918" s="30" t="s">
        <v>2020</v>
      </c>
      <c r="D1918" s="30" t="s">
        <v>2021</v>
      </c>
      <c r="E1918" s="38" t="s">
        <v>2028</v>
      </c>
      <c r="F1918" s="18" t="s">
        <v>2029</v>
      </c>
      <c r="G1918" s="39" t="s">
        <v>25</v>
      </c>
      <c r="H1918" s="18" t="s">
        <v>47</v>
      </c>
      <c r="I1918" s="31">
        <v>978520</v>
      </c>
      <c r="J1918" s="49">
        <v>615258.26</v>
      </c>
      <c r="K1918" s="50">
        <v>615258.26</v>
      </c>
      <c r="L1918" s="33"/>
      <c r="M1918" s="40"/>
      <c r="N1918" s="43">
        <f t="shared" si="231"/>
        <v>13166.526764</v>
      </c>
      <c r="O1918" s="32"/>
      <c r="P1918" s="42">
        <f t="shared" si="226"/>
        <v>0</v>
      </c>
      <c r="Q1918" s="34"/>
      <c r="R1918" s="34"/>
      <c r="S1918" s="35">
        <v>46021</v>
      </c>
      <c r="T1918" s="42"/>
      <c r="U1918" s="36"/>
      <c r="V1918" s="34"/>
      <c r="W1918" s="37"/>
    </row>
    <row r="1919" spans="1:23" s="29" customFormat="1" ht="30" customHeight="1" x14ac:dyDescent="0.2">
      <c r="A1919" s="24">
        <f t="shared" si="230"/>
        <v>1915</v>
      </c>
      <c r="B1919" s="24">
        <v>2025</v>
      </c>
      <c r="C1919" s="30" t="s">
        <v>2020</v>
      </c>
      <c r="D1919" s="30" t="s">
        <v>2021</v>
      </c>
      <c r="E1919" s="38" t="s">
        <v>2030</v>
      </c>
      <c r="F1919" s="18" t="s">
        <v>2031</v>
      </c>
      <c r="G1919" s="39" t="s">
        <v>25</v>
      </c>
      <c r="H1919" s="18" t="s">
        <v>96</v>
      </c>
      <c r="I1919" s="31">
        <v>12835240</v>
      </c>
      <c r="J1919" s="43">
        <v>14164252.09</v>
      </c>
      <c r="K1919" s="44">
        <v>14164252.09</v>
      </c>
      <c r="L1919" s="32">
        <f t="shared" si="229"/>
        <v>12835240</v>
      </c>
      <c r="M1919" s="43"/>
      <c r="N1919" s="43">
        <f t="shared" si="231"/>
        <v>303114.994726</v>
      </c>
      <c r="O1919" s="32"/>
      <c r="P1919" s="42">
        <f t="shared" si="226"/>
        <v>5134096</v>
      </c>
      <c r="Q1919" s="34"/>
      <c r="R1919" s="34"/>
      <c r="S1919" s="35">
        <v>46021</v>
      </c>
      <c r="T1919" s="42"/>
      <c r="U1919" s="36"/>
      <c r="V1919" s="34"/>
      <c r="W1919" s="37"/>
    </row>
    <row r="1920" spans="1:23" s="29" customFormat="1" ht="30" customHeight="1" x14ac:dyDescent="0.2">
      <c r="A1920" s="24">
        <f t="shared" si="230"/>
        <v>1916</v>
      </c>
      <c r="B1920" s="24">
        <v>2025</v>
      </c>
      <c r="C1920" s="30" t="s">
        <v>2020</v>
      </c>
      <c r="D1920" s="30" t="s">
        <v>2021</v>
      </c>
      <c r="E1920" s="38" t="s">
        <v>2030</v>
      </c>
      <c r="F1920" s="18" t="s">
        <v>2031</v>
      </c>
      <c r="G1920" s="39" t="s">
        <v>25</v>
      </c>
      <c r="H1920" s="18" t="s">
        <v>34</v>
      </c>
      <c r="I1920" s="31"/>
      <c r="J1920" s="43">
        <v>2592468</v>
      </c>
      <c r="K1920" s="44">
        <v>2592468</v>
      </c>
      <c r="L1920" s="32"/>
      <c r="M1920" s="43"/>
      <c r="N1920" s="43"/>
      <c r="O1920" s="32"/>
      <c r="P1920" s="42"/>
      <c r="Q1920" s="34"/>
      <c r="R1920" s="34"/>
      <c r="S1920" s="35">
        <v>46021</v>
      </c>
      <c r="T1920" s="42"/>
      <c r="U1920" s="36"/>
      <c r="V1920" s="34"/>
      <c r="W1920" s="37"/>
    </row>
    <row r="1921" spans="1:23" s="29" customFormat="1" ht="30" customHeight="1" x14ac:dyDescent="0.2">
      <c r="A1921" s="24">
        <f t="shared" si="230"/>
        <v>1917</v>
      </c>
      <c r="B1921" s="24">
        <v>2024</v>
      </c>
      <c r="C1921" s="30" t="s">
        <v>2020</v>
      </c>
      <c r="D1921" s="30" t="s">
        <v>2021</v>
      </c>
      <c r="E1921" s="30" t="s">
        <v>2030</v>
      </c>
      <c r="F1921" s="18" t="s">
        <v>2031</v>
      </c>
      <c r="G1921" s="24" t="s">
        <v>25</v>
      </c>
      <c r="H1921" s="25" t="s">
        <v>42</v>
      </c>
      <c r="I1921" s="31"/>
      <c r="J1921" s="42">
        <v>1756188</v>
      </c>
      <c r="K1921" s="27">
        <v>1756188</v>
      </c>
      <c r="L1921" s="32"/>
      <c r="M1921" s="32"/>
      <c r="N1921" s="32"/>
      <c r="O1921" s="32"/>
      <c r="P1921" s="42"/>
      <c r="Q1921" s="34"/>
      <c r="R1921" s="34"/>
      <c r="S1921" s="35">
        <v>46021</v>
      </c>
      <c r="T1921" s="34"/>
      <c r="U1921" s="36"/>
      <c r="V1921" s="34"/>
      <c r="W1921" s="37"/>
    </row>
    <row r="1922" spans="1:23" s="29" customFormat="1" ht="30" customHeight="1" x14ac:dyDescent="0.2">
      <c r="A1922" s="24">
        <f t="shared" si="230"/>
        <v>1918</v>
      </c>
      <c r="B1922" s="24">
        <v>2024</v>
      </c>
      <c r="C1922" s="30" t="s">
        <v>2020</v>
      </c>
      <c r="D1922" s="30" t="s">
        <v>2021</v>
      </c>
      <c r="E1922" s="30" t="s">
        <v>2030</v>
      </c>
      <c r="F1922" s="18" t="s">
        <v>2031</v>
      </c>
      <c r="G1922" s="24" t="s">
        <v>25</v>
      </c>
      <c r="H1922" s="25" t="s">
        <v>78</v>
      </c>
      <c r="I1922" s="31"/>
      <c r="J1922" s="47">
        <v>25667701.120000001</v>
      </c>
      <c r="K1922" s="48">
        <v>25667701.120000001</v>
      </c>
      <c r="L1922" s="33"/>
      <c r="M1922" s="33"/>
      <c r="N1922" s="32">
        <f>K1922*0.0214</f>
        <v>549288.80396799999</v>
      </c>
      <c r="O1922" s="32"/>
      <c r="P1922" s="42"/>
      <c r="Q1922" s="34"/>
      <c r="R1922" s="34"/>
      <c r="S1922" s="35">
        <v>46021</v>
      </c>
      <c r="T1922" s="34"/>
      <c r="U1922" s="36"/>
      <c r="V1922" s="34"/>
      <c r="W1922" s="37"/>
    </row>
    <row r="1923" spans="1:23" s="29" customFormat="1" ht="30" customHeight="1" x14ac:dyDescent="0.2">
      <c r="A1923" s="24">
        <f t="shared" si="230"/>
        <v>1919</v>
      </c>
      <c r="B1923" s="24">
        <v>2024</v>
      </c>
      <c r="C1923" s="30" t="s">
        <v>2020</v>
      </c>
      <c r="D1923" s="30" t="s">
        <v>2021</v>
      </c>
      <c r="E1923" s="30" t="s">
        <v>2030</v>
      </c>
      <c r="F1923" s="18" t="s">
        <v>2031</v>
      </c>
      <c r="G1923" s="24" t="s">
        <v>25</v>
      </c>
      <c r="H1923" s="25" t="s">
        <v>264</v>
      </c>
      <c r="I1923" s="31"/>
      <c r="J1923" s="42">
        <v>2446119</v>
      </c>
      <c r="K1923" s="27">
        <v>2446119</v>
      </c>
      <c r="L1923" s="32"/>
      <c r="M1923" s="32"/>
      <c r="N1923" s="32"/>
      <c r="O1923" s="32"/>
      <c r="P1923" s="42"/>
      <c r="Q1923" s="34"/>
      <c r="R1923" s="34"/>
      <c r="S1923" s="35">
        <v>46021</v>
      </c>
      <c r="T1923" s="34"/>
      <c r="U1923" s="36"/>
      <c r="V1923" s="34"/>
      <c r="W1923" s="37"/>
    </row>
    <row r="1924" spans="1:23" s="29" customFormat="1" ht="30" customHeight="1" x14ac:dyDescent="0.2">
      <c r="A1924" s="24">
        <f t="shared" si="230"/>
        <v>1920</v>
      </c>
      <c r="B1924" s="24">
        <v>2024</v>
      </c>
      <c r="C1924" s="30" t="s">
        <v>2020</v>
      </c>
      <c r="D1924" s="30" t="s">
        <v>2021</v>
      </c>
      <c r="E1924" s="30" t="s">
        <v>2030</v>
      </c>
      <c r="F1924" s="18" t="s">
        <v>2031</v>
      </c>
      <c r="G1924" s="24" t="s">
        <v>25</v>
      </c>
      <c r="H1924" s="25" t="s">
        <v>79</v>
      </c>
      <c r="I1924" s="31"/>
      <c r="J1924" s="42">
        <v>16083360</v>
      </c>
      <c r="K1924" s="27">
        <f>J1924-M1924</f>
        <v>11933992.65</v>
      </c>
      <c r="L1924" s="32"/>
      <c r="M1924" s="65">
        <v>4149367.35</v>
      </c>
      <c r="N1924" s="32">
        <f>K1924*0.0214</f>
        <v>255387.44271</v>
      </c>
      <c r="O1924" s="32"/>
      <c r="P1924" s="42"/>
      <c r="Q1924" s="34"/>
      <c r="R1924" s="34"/>
      <c r="S1924" s="35">
        <v>46021</v>
      </c>
      <c r="T1924" s="34"/>
      <c r="U1924" s="36"/>
      <c r="V1924" s="34"/>
      <c r="W1924" s="37"/>
    </row>
    <row r="1925" spans="1:23" s="29" customFormat="1" ht="30" customHeight="1" x14ac:dyDescent="0.2">
      <c r="A1925" s="24">
        <f t="shared" si="230"/>
        <v>1921</v>
      </c>
      <c r="B1925" s="24">
        <v>2025</v>
      </c>
      <c r="C1925" s="30" t="s">
        <v>2020</v>
      </c>
      <c r="D1925" s="30" t="s">
        <v>2021</v>
      </c>
      <c r="E1925" s="38" t="s">
        <v>2032</v>
      </c>
      <c r="F1925" s="18" t="s">
        <v>2033</v>
      </c>
      <c r="G1925" s="39" t="s">
        <v>25</v>
      </c>
      <c r="H1925" s="18" t="s">
        <v>45</v>
      </c>
      <c r="I1925" s="31">
        <v>769950</v>
      </c>
      <c r="J1925" s="49">
        <v>652409.44999999995</v>
      </c>
      <c r="K1925" s="50">
        <v>652409.44999999995</v>
      </c>
      <c r="L1925" s="33"/>
      <c r="M1925" s="40"/>
      <c r="N1925" s="43">
        <f t="shared" ref="N1925:N1988" si="232">J1925*0.0214</f>
        <v>13961.562229999998</v>
      </c>
      <c r="O1925" s="32"/>
      <c r="P1925" s="42">
        <f t="shared" si="226"/>
        <v>0</v>
      </c>
      <c r="Q1925" s="34"/>
      <c r="R1925" s="34"/>
      <c r="S1925" s="35">
        <v>46021</v>
      </c>
      <c r="T1925" s="42"/>
      <c r="U1925" s="36"/>
      <c r="V1925" s="34"/>
      <c r="W1925" s="37"/>
    </row>
    <row r="1926" spans="1:23" s="29" customFormat="1" ht="30" customHeight="1" x14ac:dyDescent="0.2">
      <c r="A1926" s="24">
        <f t="shared" si="230"/>
        <v>1922</v>
      </c>
      <c r="B1926" s="24">
        <v>2025</v>
      </c>
      <c r="C1926" s="30" t="s">
        <v>2020</v>
      </c>
      <c r="D1926" s="30" t="s">
        <v>2021</v>
      </c>
      <c r="E1926" s="38" t="s">
        <v>2032</v>
      </c>
      <c r="F1926" s="18" t="s">
        <v>2033</v>
      </c>
      <c r="G1926" s="39" t="s">
        <v>25</v>
      </c>
      <c r="H1926" s="18" t="s">
        <v>46</v>
      </c>
      <c r="I1926" s="31">
        <v>1026600</v>
      </c>
      <c r="J1926" s="49">
        <v>596702.21</v>
      </c>
      <c r="K1926" s="50">
        <v>596702.21</v>
      </c>
      <c r="L1926" s="33"/>
      <c r="M1926" s="40"/>
      <c r="N1926" s="43">
        <f t="shared" si="232"/>
        <v>12769.427293999999</v>
      </c>
      <c r="O1926" s="32"/>
      <c r="P1926" s="42">
        <f t="shared" si="226"/>
        <v>0</v>
      </c>
      <c r="Q1926" s="34"/>
      <c r="R1926" s="34"/>
      <c r="S1926" s="35">
        <v>46021</v>
      </c>
      <c r="T1926" s="42"/>
      <c r="U1926" s="36"/>
      <c r="V1926" s="34"/>
      <c r="W1926" s="37"/>
    </row>
    <row r="1927" spans="1:23" s="29" customFormat="1" ht="30" customHeight="1" x14ac:dyDescent="0.2">
      <c r="A1927" s="24">
        <f t="shared" si="230"/>
        <v>1923</v>
      </c>
      <c r="B1927" s="24">
        <v>2025</v>
      </c>
      <c r="C1927" s="30" t="s">
        <v>2020</v>
      </c>
      <c r="D1927" s="30" t="s">
        <v>2021</v>
      </c>
      <c r="E1927" s="38" t="s">
        <v>2032</v>
      </c>
      <c r="F1927" s="18" t="s">
        <v>2033</v>
      </c>
      <c r="G1927" s="39" t="s">
        <v>25</v>
      </c>
      <c r="H1927" s="18" t="s">
        <v>47</v>
      </c>
      <c r="I1927" s="31">
        <v>402920</v>
      </c>
      <c r="J1927" s="49">
        <v>879095.75</v>
      </c>
      <c r="K1927" s="50">
        <v>879095.75</v>
      </c>
      <c r="L1927" s="33"/>
      <c r="M1927" s="40"/>
      <c r="N1927" s="43">
        <f t="shared" si="232"/>
        <v>18812.64905</v>
      </c>
      <c r="O1927" s="32"/>
      <c r="P1927" s="42">
        <f t="shared" ref="P1927:P1987" si="233">L1927/2.5</f>
        <v>0</v>
      </c>
      <c r="Q1927" s="34"/>
      <c r="R1927" s="34"/>
      <c r="S1927" s="35">
        <v>46021</v>
      </c>
      <c r="T1927" s="42"/>
      <c r="U1927" s="36"/>
      <c r="V1927" s="34"/>
      <c r="W1927" s="37"/>
    </row>
    <row r="1928" spans="1:23" ht="30" customHeight="1" x14ac:dyDescent="0.2">
      <c r="A1928" s="24">
        <f t="shared" si="230"/>
        <v>1924</v>
      </c>
      <c r="B1928" s="39">
        <v>2023</v>
      </c>
      <c r="C1928" s="38" t="s">
        <v>2020</v>
      </c>
      <c r="D1928" s="38" t="s">
        <v>2021</v>
      </c>
      <c r="E1928" s="38" t="s">
        <v>2034</v>
      </c>
      <c r="F1928" s="18" t="s">
        <v>2035</v>
      </c>
      <c r="G1928" s="39" t="s">
        <v>25</v>
      </c>
      <c r="H1928" s="18" t="s">
        <v>46</v>
      </c>
      <c r="I1928" s="31">
        <v>278276.01703366044</v>
      </c>
      <c r="J1928" s="32">
        <v>466550.4</v>
      </c>
      <c r="K1928" s="32">
        <v>466550.4</v>
      </c>
      <c r="L1928" s="32">
        <f t="shared" si="229"/>
        <v>278276.01703366044</v>
      </c>
      <c r="M1928" s="32"/>
      <c r="N1928" s="32">
        <f t="shared" si="232"/>
        <v>9984.1785600000003</v>
      </c>
      <c r="O1928" s="32"/>
      <c r="P1928" s="34"/>
      <c r="Q1928" s="34"/>
      <c r="R1928" s="34"/>
      <c r="S1928" s="35">
        <v>46021</v>
      </c>
      <c r="T1928" s="46"/>
      <c r="U1928" s="36"/>
      <c r="V1928" s="46"/>
      <c r="W1928" s="37"/>
    </row>
    <row r="1929" spans="1:23" ht="30" customHeight="1" x14ac:dyDescent="0.2">
      <c r="A1929" s="24">
        <f t="shared" si="230"/>
        <v>1925</v>
      </c>
      <c r="B1929" s="39">
        <v>2023</v>
      </c>
      <c r="C1929" s="38" t="s">
        <v>2020</v>
      </c>
      <c r="D1929" s="38" t="s">
        <v>2021</v>
      </c>
      <c r="E1929" s="38" t="s">
        <v>2034</v>
      </c>
      <c r="F1929" s="18" t="s">
        <v>2035</v>
      </c>
      <c r="G1929" s="39" t="s">
        <v>25</v>
      </c>
      <c r="H1929" s="18" t="s">
        <v>47</v>
      </c>
      <c r="I1929" s="31">
        <v>256117.70114777639</v>
      </c>
      <c r="J1929" s="32">
        <v>472083.6</v>
      </c>
      <c r="K1929" s="32">
        <v>472083.6</v>
      </c>
      <c r="L1929" s="32">
        <f t="shared" si="229"/>
        <v>256117.70114777639</v>
      </c>
      <c r="M1929" s="32"/>
      <c r="N1929" s="32">
        <f t="shared" si="232"/>
        <v>10102.589039999999</v>
      </c>
      <c r="O1929" s="32"/>
      <c r="P1929" s="34"/>
      <c r="Q1929" s="34"/>
      <c r="R1929" s="34"/>
      <c r="S1929" s="35">
        <v>46021</v>
      </c>
      <c r="T1929" s="46"/>
      <c r="U1929" s="36"/>
      <c r="V1929" s="46"/>
      <c r="W1929" s="37"/>
    </row>
    <row r="1930" spans="1:23" s="29" customFormat="1" ht="30" customHeight="1" x14ac:dyDescent="0.2">
      <c r="A1930" s="24">
        <f t="shared" si="230"/>
        <v>1926</v>
      </c>
      <c r="B1930" s="24">
        <v>2025</v>
      </c>
      <c r="C1930" s="30" t="s">
        <v>2020</v>
      </c>
      <c r="D1930" s="30" t="s">
        <v>2021</v>
      </c>
      <c r="E1930" s="38" t="s">
        <v>2036</v>
      </c>
      <c r="F1930" s="18" t="s">
        <v>2037</v>
      </c>
      <c r="G1930" s="39" t="s">
        <v>25</v>
      </c>
      <c r="H1930" s="18" t="s">
        <v>26</v>
      </c>
      <c r="I1930" s="31">
        <v>1136043</v>
      </c>
      <c r="J1930" s="43">
        <v>1253673.44</v>
      </c>
      <c r="K1930" s="44">
        <v>1253673.44</v>
      </c>
      <c r="L1930" s="32">
        <f t="shared" si="229"/>
        <v>1136043</v>
      </c>
      <c r="M1930" s="43"/>
      <c r="N1930" s="43">
        <f t="shared" si="232"/>
        <v>26828.611615999998</v>
      </c>
      <c r="O1930" s="32"/>
      <c r="P1930" s="42">
        <f t="shared" si="233"/>
        <v>454417.2</v>
      </c>
      <c r="Q1930" s="34"/>
      <c r="R1930" s="34"/>
      <c r="S1930" s="35">
        <v>46021</v>
      </c>
      <c r="T1930" s="42"/>
      <c r="U1930" s="36"/>
      <c r="V1930" s="34"/>
      <c r="W1930" s="37"/>
    </row>
    <row r="1931" spans="1:23" s="29" customFormat="1" ht="30" customHeight="1" x14ac:dyDescent="0.2">
      <c r="A1931" s="24">
        <f t="shared" si="230"/>
        <v>1927</v>
      </c>
      <c r="B1931" s="24">
        <v>2025</v>
      </c>
      <c r="C1931" s="30" t="s">
        <v>2020</v>
      </c>
      <c r="D1931" s="30" t="s">
        <v>2021</v>
      </c>
      <c r="E1931" s="38" t="s">
        <v>2038</v>
      </c>
      <c r="F1931" s="18" t="s">
        <v>2039</v>
      </c>
      <c r="G1931" s="39" t="s">
        <v>25</v>
      </c>
      <c r="H1931" s="18" t="s">
        <v>47</v>
      </c>
      <c r="I1931" s="31">
        <v>402920</v>
      </c>
      <c r="J1931" s="49">
        <v>189141.23</v>
      </c>
      <c r="K1931" s="50">
        <v>189141.23</v>
      </c>
      <c r="L1931" s="33"/>
      <c r="M1931" s="40"/>
      <c r="N1931" s="43">
        <f t="shared" si="232"/>
        <v>4047.6223220000002</v>
      </c>
      <c r="O1931" s="32"/>
      <c r="P1931" s="42">
        <f t="shared" si="233"/>
        <v>0</v>
      </c>
      <c r="Q1931" s="34"/>
      <c r="R1931" s="34"/>
      <c r="S1931" s="35">
        <v>46021</v>
      </c>
      <c r="T1931" s="42"/>
      <c r="U1931" s="36"/>
      <c r="V1931" s="34"/>
      <c r="W1931" s="37"/>
    </row>
    <row r="1932" spans="1:23" s="29" customFormat="1" ht="30" customHeight="1" x14ac:dyDescent="0.2">
      <c r="A1932" s="24">
        <f t="shared" si="230"/>
        <v>1928</v>
      </c>
      <c r="B1932" s="24">
        <v>2025</v>
      </c>
      <c r="C1932" s="30" t="s">
        <v>2020</v>
      </c>
      <c r="D1932" s="30" t="s">
        <v>2021</v>
      </c>
      <c r="E1932" s="38" t="s">
        <v>2040</v>
      </c>
      <c r="F1932" s="18" t="s">
        <v>2041</v>
      </c>
      <c r="G1932" s="39" t="s">
        <v>25</v>
      </c>
      <c r="H1932" s="18" t="s">
        <v>528</v>
      </c>
      <c r="I1932" s="31">
        <v>297137</v>
      </c>
      <c r="J1932" s="43">
        <v>327903.75</v>
      </c>
      <c r="K1932" s="44">
        <v>327903.75</v>
      </c>
      <c r="L1932" s="32">
        <f t="shared" si="229"/>
        <v>297137</v>
      </c>
      <c r="M1932" s="43"/>
      <c r="N1932" s="43"/>
      <c r="O1932" s="32"/>
      <c r="P1932" s="42">
        <f t="shared" si="233"/>
        <v>118854.8</v>
      </c>
      <c r="Q1932" s="34"/>
      <c r="R1932" s="34"/>
      <c r="S1932" s="35">
        <v>46021</v>
      </c>
      <c r="T1932" s="42"/>
      <c r="U1932" s="36"/>
      <c r="V1932" s="34"/>
      <c r="W1932" s="37"/>
    </row>
    <row r="1933" spans="1:23" s="29" customFormat="1" ht="30" customHeight="1" x14ac:dyDescent="0.2">
      <c r="A1933" s="24">
        <f t="shared" si="230"/>
        <v>1929</v>
      </c>
      <c r="B1933" s="24">
        <v>2025</v>
      </c>
      <c r="C1933" s="30" t="s">
        <v>2020</v>
      </c>
      <c r="D1933" s="30" t="s">
        <v>2021</v>
      </c>
      <c r="E1933" s="38" t="s">
        <v>2040</v>
      </c>
      <c r="F1933" s="18" t="s">
        <v>2041</v>
      </c>
      <c r="G1933" s="39" t="s">
        <v>25</v>
      </c>
      <c r="H1933" s="18" t="s">
        <v>529</v>
      </c>
      <c r="I1933" s="31">
        <v>3724806</v>
      </c>
      <c r="J1933" s="49">
        <v>3900640.34</v>
      </c>
      <c r="K1933" s="50">
        <v>3900640.34</v>
      </c>
      <c r="L1933" s="33"/>
      <c r="M1933" s="40"/>
      <c r="N1933" s="43">
        <f t="shared" si="232"/>
        <v>83473.703275999986</v>
      </c>
      <c r="O1933" s="26">
        <v>1</v>
      </c>
      <c r="P1933" s="42">
        <f t="shared" si="233"/>
        <v>0</v>
      </c>
      <c r="Q1933" s="34"/>
      <c r="R1933" s="34"/>
      <c r="S1933" s="35">
        <v>46021</v>
      </c>
      <c r="T1933" s="42"/>
      <c r="U1933" s="36"/>
      <c r="V1933" s="34"/>
      <c r="W1933" s="37"/>
    </row>
    <row r="1934" spans="1:23" s="29" customFormat="1" ht="30" customHeight="1" x14ac:dyDescent="0.2">
      <c r="A1934" s="24">
        <f t="shared" si="230"/>
        <v>1930</v>
      </c>
      <c r="B1934" s="24">
        <v>2025</v>
      </c>
      <c r="C1934" s="30" t="s">
        <v>2020</v>
      </c>
      <c r="D1934" s="30" t="s">
        <v>2021</v>
      </c>
      <c r="E1934" s="38" t="s">
        <v>2040</v>
      </c>
      <c r="F1934" s="18" t="s">
        <v>2041</v>
      </c>
      <c r="G1934" s="39" t="s">
        <v>25</v>
      </c>
      <c r="H1934" s="18" t="s">
        <v>530</v>
      </c>
      <c r="I1934" s="31">
        <v>86160</v>
      </c>
      <c r="J1934" s="43">
        <v>95081.35</v>
      </c>
      <c r="K1934" s="44">
        <v>95081.35</v>
      </c>
      <c r="L1934" s="32">
        <f t="shared" si="229"/>
        <v>86160</v>
      </c>
      <c r="M1934" s="43"/>
      <c r="N1934" s="43"/>
      <c r="O1934" s="32"/>
      <c r="P1934" s="42">
        <f t="shared" si="233"/>
        <v>34464</v>
      </c>
      <c r="Q1934" s="34"/>
      <c r="R1934" s="34"/>
      <c r="S1934" s="35">
        <v>46021</v>
      </c>
      <c r="T1934" s="42"/>
      <c r="U1934" s="36"/>
      <c r="V1934" s="34"/>
      <c r="W1934" s="37"/>
    </row>
    <row r="1935" spans="1:23" s="29" customFormat="1" ht="30" customHeight="1" x14ac:dyDescent="0.2">
      <c r="A1935" s="24">
        <f t="shared" si="230"/>
        <v>1931</v>
      </c>
      <c r="B1935" s="24">
        <v>2025</v>
      </c>
      <c r="C1935" s="30" t="s">
        <v>2020</v>
      </c>
      <c r="D1935" s="30" t="s">
        <v>2021</v>
      </c>
      <c r="E1935" s="38" t="s">
        <v>2042</v>
      </c>
      <c r="F1935" s="18" t="s">
        <v>2043</v>
      </c>
      <c r="G1935" s="39" t="s">
        <v>25</v>
      </c>
      <c r="H1935" s="18" t="s">
        <v>26</v>
      </c>
      <c r="I1935" s="31">
        <v>3819408</v>
      </c>
      <c r="J1935" s="43">
        <v>4214884.78</v>
      </c>
      <c r="K1935" s="44">
        <v>4214884.78</v>
      </c>
      <c r="L1935" s="32">
        <f t="shared" si="229"/>
        <v>3819408</v>
      </c>
      <c r="M1935" s="43"/>
      <c r="N1935" s="43">
        <f t="shared" si="232"/>
        <v>90198.534291999997</v>
      </c>
      <c r="O1935" s="32"/>
      <c r="P1935" s="42">
        <f t="shared" si="233"/>
        <v>1527763.2</v>
      </c>
      <c r="Q1935" s="34"/>
      <c r="R1935" s="34"/>
      <c r="S1935" s="35">
        <v>46021</v>
      </c>
      <c r="T1935" s="42"/>
      <c r="U1935" s="36"/>
      <c r="V1935" s="34"/>
      <c r="W1935" s="37"/>
    </row>
    <row r="1936" spans="1:23" s="29" customFormat="1" ht="30" customHeight="1" x14ac:dyDescent="0.2">
      <c r="A1936" s="24">
        <f t="shared" si="230"/>
        <v>1932</v>
      </c>
      <c r="B1936" s="24">
        <v>2025</v>
      </c>
      <c r="C1936" s="30" t="s">
        <v>2020</v>
      </c>
      <c r="D1936" s="30" t="s">
        <v>2021</v>
      </c>
      <c r="E1936" s="38" t="s">
        <v>2044</v>
      </c>
      <c r="F1936" s="18" t="s">
        <v>2045</v>
      </c>
      <c r="G1936" s="39" t="s">
        <v>25</v>
      </c>
      <c r="H1936" s="18" t="s">
        <v>26</v>
      </c>
      <c r="I1936" s="31">
        <v>6296499</v>
      </c>
      <c r="J1936" s="43">
        <v>6948463.6900000004</v>
      </c>
      <c r="K1936" s="44">
        <v>6948463.6900000004</v>
      </c>
      <c r="L1936" s="32">
        <f t="shared" si="229"/>
        <v>6296499</v>
      </c>
      <c r="M1936" s="43"/>
      <c r="N1936" s="43">
        <f t="shared" si="232"/>
        <v>148697.122966</v>
      </c>
      <c r="O1936" s="32"/>
      <c r="P1936" s="42">
        <f t="shared" si="233"/>
        <v>2518599.6</v>
      </c>
      <c r="Q1936" s="34"/>
      <c r="R1936" s="34"/>
      <c r="S1936" s="35">
        <v>46021</v>
      </c>
      <c r="T1936" s="42"/>
      <c r="U1936" s="36"/>
      <c r="V1936" s="34"/>
      <c r="W1936" s="37"/>
    </row>
    <row r="1937" spans="1:23" s="29" customFormat="1" ht="30" customHeight="1" x14ac:dyDescent="0.2">
      <c r="A1937" s="24">
        <f t="shared" si="230"/>
        <v>1933</v>
      </c>
      <c r="B1937" s="24">
        <v>2025</v>
      </c>
      <c r="C1937" s="30" t="s">
        <v>2020</v>
      </c>
      <c r="D1937" s="30" t="s">
        <v>2021</v>
      </c>
      <c r="E1937" s="30" t="s">
        <v>2046</v>
      </c>
      <c r="F1937" s="18" t="s">
        <v>2047</v>
      </c>
      <c r="G1937" s="39" t="s">
        <v>25</v>
      </c>
      <c r="H1937" s="18" t="s">
        <v>26</v>
      </c>
      <c r="I1937" s="31">
        <v>6296499</v>
      </c>
      <c r="J1937" s="43">
        <v>6948463.6900000004</v>
      </c>
      <c r="K1937" s="44">
        <v>6948463.6900000004</v>
      </c>
      <c r="L1937" s="32">
        <f t="shared" si="229"/>
        <v>6296499</v>
      </c>
      <c r="M1937" s="43"/>
      <c r="N1937" s="43">
        <f t="shared" si="232"/>
        <v>148697.122966</v>
      </c>
      <c r="O1937" s="32"/>
      <c r="P1937" s="42">
        <f t="shared" si="233"/>
        <v>2518599.6</v>
      </c>
      <c r="Q1937" s="34"/>
      <c r="R1937" s="34"/>
      <c r="S1937" s="35">
        <v>46021</v>
      </c>
      <c r="T1937" s="42"/>
      <c r="U1937" s="36"/>
      <c r="V1937" s="34"/>
      <c r="W1937" s="37"/>
    </row>
    <row r="1938" spans="1:23" ht="30" customHeight="1" x14ac:dyDescent="0.2">
      <c r="A1938" s="24">
        <f t="shared" si="230"/>
        <v>1934</v>
      </c>
      <c r="B1938" s="39">
        <v>2023</v>
      </c>
      <c r="C1938" s="38" t="s">
        <v>2020</v>
      </c>
      <c r="D1938" s="38" t="s">
        <v>2021</v>
      </c>
      <c r="E1938" s="38" t="s">
        <v>2048</v>
      </c>
      <c r="F1938" s="18" t="s">
        <v>2049</v>
      </c>
      <c r="G1938" s="39" t="s">
        <v>25</v>
      </c>
      <c r="H1938" s="18" t="s">
        <v>37</v>
      </c>
      <c r="I1938" s="31">
        <v>20817406.871999998</v>
      </c>
      <c r="J1938" s="32">
        <v>28775307.600000001</v>
      </c>
      <c r="K1938" s="32">
        <v>28775307.600000001</v>
      </c>
      <c r="L1938" s="32">
        <f t="shared" si="229"/>
        <v>20817406.871999998</v>
      </c>
      <c r="M1938" s="32"/>
      <c r="N1938" s="32">
        <f t="shared" si="232"/>
        <v>615791.58264000004</v>
      </c>
      <c r="O1938" s="32"/>
      <c r="P1938" s="34"/>
      <c r="Q1938" s="34"/>
      <c r="R1938" s="34"/>
      <c r="S1938" s="35">
        <v>46021</v>
      </c>
      <c r="T1938" s="46"/>
      <c r="U1938" s="36"/>
      <c r="V1938" s="46"/>
      <c r="W1938" s="37"/>
    </row>
    <row r="1939" spans="1:23" s="29" customFormat="1" ht="30" customHeight="1" x14ac:dyDescent="0.2">
      <c r="A1939" s="24">
        <f t="shared" si="230"/>
        <v>1935</v>
      </c>
      <c r="B1939" s="24">
        <v>2025</v>
      </c>
      <c r="C1939" s="30" t="s">
        <v>2020</v>
      </c>
      <c r="D1939" s="30" t="s">
        <v>2021</v>
      </c>
      <c r="E1939" s="30" t="s">
        <v>2050</v>
      </c>
      <c r="F1939" s="18" t="s">
        <v>2051</v>
      </c>
      <c r="G1939" s="24" t="s">
        <v>173</v>
      </c>
      <c r="H1939" s="25" t="s">
        <v>319</v>
      </c>
      <c r="I1939" s="31"/>
      <c r="J1939" s="32">
        <v>52000</v>
      </c>
      <c r="K1939" s="27">
        <v>52000</v>
      </c>
      <c r="L1939" s="32"/>
      <c r="M1939" s="32"/>
      <c r="N1939" s="32"/>
      <c r="O1939" s="32"/>
      <c r="P1939" s="42"/>
      <c r="Q1939" s="34"/>
      <c r="R1939" s="34"/>
      <c r="S1939" s="35">
        <v>46021</v>
      </c>
      <c r="T1939" s="42"/>
      <c r="U1939" s="36"/>
      <c r="V1939" s="34"/>
      <c r="W1939" s="37"/>
    </row>
    <row r="1940" spans="1:23" ht="30" customHeight="1" x14ac:dyDescent="0.2">
      <c r="A1940" s="24">
        <f t="shared" si="230"/>
        <v>1936</v>
      </c>
      <c r="B1940" s="39">
        <v>2023</v>
      </c>
      <c r="C1940" s="38" t="s">
        <v>2020</v>
      </c>
      <c r="D1940" s="38" t="s">
        <v>2021</v>
      </c>
      <c r="E1940" s="38" t="s">
        <v>2052</v>
      </c>
      <c r="F1940" s="18" t="s">
        <v>2053</v>
      </c>
      <c r="G1940" s="39" t="s">
        <v>25</v>
      </c>
      <c r="H1940" s="18" t="s">
        <v>37</v>
      </c>
      <c r="I1940" s="31">
        <v>69166600</v>
      </c>
      <c r="J1940" s="32">
        <f t="shared" ref="J1940:J1991" si="234">IF(P1940&gt;0,P1940,L1940)</f>
        <v>69166600</v>
      </c>
      <c r="K1940" s="32">
        <f t="shared" ref="K1940:K1999" si="235">IF(P1940&gt;0,P1940,L1940)</f>
        <v>69166600</v>
      </c>
      <c r="L1940" s="32">
        <f t="shared" si="229"/>
        <v>69166600</v>
      </c>
      <c r="M1940" s="32"/>
      <c r="N1940" s="32">
        <f t="shared" si="232"/>
        <v>1480165.24</v>
      </c>
      <c r="O1940" s="32"/>
      <c r="P1940" s="34"/>
      <c r="Q1940" s="34"/>
      <c r="R1940" s="34"/>
      <c r="S1940" s="35">
        <v>46021</v>
      </c>
      <c r="T1940" s="46"/>
      <c r="U1940" s="36"/>
      <c r="V1940" s="46"/>
      <c r="W1940" s="37"/>
    </row>
    <row r="1941" spans="1:23" s="29" customFormat="1" ht="30" customHeight="1" x14ac:dyDescent="0.2">
      <c r="A1941" s="24">
        <f t="shared" si="230"/>
        <v>1937</v>
      </c>
      <c r="B1941" s="24">
        <v>2025</v>
      </c>
      <c r="C1941" s="30" t="s">
        <v>2020</v>
      </c>
      <c r="D1941" s="30" t="s">
        <v>2021</v>
      </c>
      <c r="E1941" s="38" t="s">
        <v>2054</v>
      </c>
      <c r="F1941" s="18" t="s">
        <v>2055</v>
      </c>
      <c r="G1941" s="39" t="s">
        <v>25</v>
      </c>
      <c r="H1941" s="18" t="s">
        <v>71</v>
      </c>
      <c r="I1941" s="31">
        <v>837056</v>
      </c>
      <c r="J1941" s="43">
        <v>923728.13</v>
      </c>
      <c r="K1941" s="44">
        <v>923728.13</v>
      </c>
      <c r="L1941" s="32">
        <f t="shared" si="229"/>
        <v>837056</v>
      </c>
      <c r="M1941" s="43"/>
      <c r="N1941" s="43"/>
      <c r="O1941" s="32"/>
      <c r="P1941" s="42">
        <f t="shared" si="233"/>
        <v>334822.40000000002</v>
      </c>
      <c r="Q1941" s="34"/>
      <c r="R1941" s="34"/>
      <c r="S1941" s="35">
        <v>46021</v>
      </c>
      <c r="T1941" s="42"/>
      <c r="U1941" s="36"/>
      <c r="V1941" s="34"/>
      <c r="W1941" s="37"/>
    </row>
    <row r="1942" spans="1:23" s="29" customFormat="1" ht="30" customHeight="1" x14ac:dyDescent="0.2">
      <c r="A1942" s="24">
        <f t="shared" si="230"/>
        <v>1938</v>
      </c>
      <c r="B1942" s="24">
        <v>2024</v>
      </c>
      <c r="C1942" s="30" t="s">
        <v>2020</v>
      </c>
      <c r="D1942" s="30" t="s">
        <v>2021</v>
      </c>
      <c r="E1942" s="30" t="s">
        <v>2056</v>
      </c>
      <c r="F1942" s="18" t="s">
        <v>2057</v>
      </c>
      <c r="G1942" s="24" t="s">
        <v>330</v>
      </c>
      <c r="H1942" s="25" t="s">
        <v>354</v>
      </c>
      <c r="I1942" s="31">
        <v>130000</v>
      </c>
      <c r="J1942" s="32">
        <f t="shared" si="234"/>
        <v>130000</v>
      </c>
      <c r="K1942" s="27">
        <f t="shared" si="235"/>
        <v>130000</v>
      </c>
      <c r="L1942" s="32">
        <f t="shared" si="229"/>
        <v>130000</v>
      </c>
      <c r="M1942" s="32"/>
      <c r="N1942" s="32"/>
      <c r="O1942" s="32"/>
      <c r="P1942" s="34"/>
      <c r="Q1942" s="34"/>
      <c r="R1942" s="34"/>
      <c r="S1942" s="35">
        <v>45656</v>
      </c>
      <c r="T1942" s="34"/>
      <c r="U1942" s="36"/>
      <c r="V1942" s="34"/>
      <c r="W1942" s="37"/>
    </row>
    <row r="1943" spans="1:23" s="29" customFormat="1" ht="30" customHeight="1" x14ac:dyDescent="0.2">
      <c r="A1943" s="24">
        <f t="shared" si="230"/>
        <v>1939</v>
      </c>
      <c r="B1943" s="24">
        <v>2025</v>
      </c>
      <c r="C1943" s="30" t="s">
        <v>2020</v>
      </c>
      <c r="D1943" s="30" t="s">
        <v>2021</v>
      </c>
      <c r="E1943" s="38" t="s">
        <v>2058</v>
      </c>
      <c r="F1943" s="18" t="s">
        <v>2059</v>
      </c>
      <c r="G1943" s="39" t="s">
        <v>25</v>
      </c>
      <c r="H1943" s="18" t="s">
        <v>96</v>
      </c>
      <c r="I1943" s="31">
        <v>10247490</v>
      </c>
      <c r="J1943" s="43">
        <v>11308556.1</v>
      </c>
      <c r="K1943" s="44">
        <v>11308556.1</v>
      </c>
      <c r="L1943" s="32">
        <f t="shared" si="229"/>
        <v>10247490</v>
      </c>
      <c r="M1943" s="43"/>
      <c r="N1943" s="43">
        <f t="shared" si="232"/>
        <v>242003.10053999998</v>
      </c>
      <c r="O1943" s="32"/>
      <c r="P1943" s="42">
        <f t="shared" si="233"/>
        <v>4098996</v>
      </c>
      <c r="Q1943" s="34"/>
      <c r="R1943" s="34"/>
      <c r="S1943" s="35">
        <v>46021</v>
      </c>
      <c r="T1943" s="42"/>
      <c r="U1943" s="36"/>
      <c r="V1943" s="34"/>
      <c r="W1943" s="37"/>
    </row>
    <row r="1944" spans="1:23" s="29" customFormat="1" ht="30" customHeight="1" x14ac:dyDescent="0.2">
      <c r="A1944" s="24">
        <f t="shared" si="230"/>
        <v>1940</v>
      </c>
      <c r="B1944" s="24">
        <v>2024</v>
      </c>
      <c r="C1944" s="30" t="s">
        <v>2020</v>
      </c>
      <c r="D1944" s="30" t="s">
        <v>2021</v>
      </c>
      <c r="E1944" s="30" t="s">
        <v>2060</v>
      </c>
      <c r="F1944" s="18" t="s">
        <v>2061</v>
      </c>
      <c r="G1944" s="24" t="s">
        <v>25</v>
      </c>
      <c r="H1944" s="25" t="s">
        <v>50</v>
      </c>
      <c r="I1944" s="31">
        <v>130000</v>
      </c>
      <c r="J1944" s="42">
        <f t="shared" si="234"/>
        <v>130000</v>
      </c>
      <c r="K1944" s="27">
        <f t="shared" si="235"/>
        <v>130000</v>
      </c>
      <c r="L1944" s="32">
        <f t="shared" si="229"/>
        <v>130000</v>
      </c>
      <c r="M1944" s="32"/>
      <c r="N1944" s="32"/>
      <c r="O1944" s="32"/>
      <c r="P1944" s="34"/>
      <c r="Q1944" s="34"/>
      <c r="R1944" s="34"/>
      <c r="S1944" s="35">
        <v>46021</v>
      </c>
      <c r="T1944" s="34"/>
      <c r="U1944" s="36"/>
      <c r="V1944" s="34"/>
      <c r="W1944" s="37"/>
    </row>
    <row r="1945" spans="1:23" s="29" customFormat="1" ht="30" customHeight="1" x14ac:dyDescent="0.2">
      <c r="A1945" s="24">
        <f t="shared" si="230"/>
        <v>1941</v>
      </c>
      <c r="B1945" s="24">
        <v>2024</v>
      </c>
      <c r="C1945" s="30" t="s">
        <v>2020</v>
      </c>
      <c r="D1945" s="30" t="s">
        <v>2021</v>
      </c>
      <c r="E1945" s="30" t="s">
        <v>2060</v>
      </c>
      <c r="F1945" s="18" t="s">
        <v>2061</v>
      </c>
      <c r="G1945" s="24" t="s">
        <v>25</v>
      </c>
      <c r="H1945" s="25" t="s">
        <v>528</v>
      </c>
      <c r="I1945" s="31">
        <v>1244408</v>
      </c>
      <c r="J1945" s="42">
        <f t="shared" si="234"/>
        <v>1244408</v>
      </c>
      <c r="K1945" s="27">
        <f t="shared" si="235"/>
        <v>1244408</v>
      </c>
      <c r="L1945" s="32">
        <f t="shared" si="229"/>
        <v>1244408</v>
      </c>
      <c r="M1945" s="32"/>
      <c r="N1945" s="32"/>
      <c r="O1945" s="32"/>
      <c r="P1945" s="34"/>
      <c r="Q1945" s="34"/>
      <c r="R1945" s="34"/>
      <c r="S1945" s="35">
        <v>46021</v>
      </c>
      <c r="T1945" s="34"/>
      <c r="U1945" s="36"/>
      <c r="V1945" s="34"/>
      <c r="W1945" s="37"/>
    </row>
    <row r="1946" spans="1:23" s="29" customFormat="1" ht="30" customHeight="1" x14ac:dyDescent="0.2">
      <c r="A1946" s="24">
        <f t="shared" si="230"/>
        <v>1942</v>
      </c>
      <c r="B1946" s="24">
        <v>2024</v>
      </c>
      <c r="C1946" s="30" t="s">
        <v>2020</v>
      </c>
      <c r="D1946" s="30" t="s">
        <v>2021</v>
      </c>
      <c r="E1946" s="30" t="s">
        <v>2060</v>
      </c>
      <c r="F1946" s="18" t="s">
        <v>2061</v>
      </c>
      <c r="G1946" s="24" t="s">
        <v>25</v>
      </c>
      <c r="H1946" s="25" t="s">
        <v>529</v>
      </c>
      <c r="I1946" s="31">
        <v>15599488</v>
      </c>
      <c r="J1946" s="47">
        <v>14655547.57</v>
      </c>
      <c r="K1946" s="48">
        <v>14655547.57</v>
      </c>
      <c r="L1946" s="33"/>
      <c r="M1946" s="33"/>
      <c r="N1946" s="32">
        <f t="shared" si="232"/>
        <v>313628.71799799998</v>
      </c>
      <c r="O1946" s="26">
        <v>4</v>
      </c>
      <c r="P1946" s="34"/>
      <c r="Q1946" s="34"/>
      <c r="R1946" s="34"/>
      <c r="S1946" s="35">
        <v>46021</v>
      </c>
      <c r="T1946" s="34"/>
      <c r="U1946" s="36"/>
      <c r="V1946" s="34"/>
      <c r="W1946" s="37"/>
    </row>
    <row r="1947" spans="1:23" s="29" customFormat="1" ht="30" customHeight="1" x14ac:dyDescent="0.2">
      <c r="A1947" s="24">
        <f t="shared" si="230"/>
        <v>1943</v>
      </c>
      <c r="B1947" s="24">
        <v>2024</v>
      </c>
      <c r="C1947" s="30" t="s">
        <v>2020</v>
      </c>
      <c r="D1947" s="30" t="s">
        <v>2021</v>
      </c>
      <c r="E1947" s="30" t="s">
        <v>2060</v>
      </c>
      <c r="F1947" s="18" t="s">
        <v>2061</v>
      </c>
      <c r="G1947" s="24" t="s">
        <v>25</v>
      </c>
      <c r="H1947" s="25" t="s">
        <v>530</v>
      </c>
      <c r="I1947" s="31">
        <v>360840</v>
      </c>
      <c r="J1947" s="42">
        <f t="shared" si="234"/>
        <v>360840</v>
      </c>
      <c r="K1947" s="27">
        <f t="shared" si="235"/>
        <v>360840</v>
      </c>
      <c r="L1947" s="32">
        <f t="shared" si="229"/>
        <v>360840</v>
      </c>
      <c r="M1947" s="32"/>
      <c r="N1947" s="32"/>
      <c r="O1947" s="32"/>
      <c r="P1947" s="34"/>
      <c r="Q1947" s="34"/>
      <c r="R1947" s="34"/>
      <c r="S1947" s="35">
        <v>46021</v>
      </c>
      <c r="T1947" s="34"/>
      <c r="U1947" s="36"/>
      <c r="V1947" s="34"/>
      <c r="W1947" s="37"/>
    </row>
    <row r="1948" spans="1:23" s="29" customFormat="1" ht="30" customHeight="1" x14ac:dyDescent="0.2">
      <c r="A1948" s="24">
        <f t="shared" si="230"/>
        <v>1944</v>
      </c>
      <c r="B1948" s="24">
        <v>2025</v>
      </c>
      <c r="C1948" s="30" t="s">
        <v>2020</v>
      </c>
      <c r="D1948" s="30" t="s">
        <v>2021</v>
      </c>
      <c r="E1948" s="30" t="s">
        <v>2062</v>
      </c>
      <c r="F1948" s="18" t="s">
        <v>2063</v>
      </c>
      <c r="G1948" s="24" t="s">
        <v>173</v>
      </c>
      <c r="H1948" s="25" t="s">
        <v>31</v>
      </c>
      <c r="I1948" s="31"/>
      <c r="J1948" s="32">
        <v>52000</v>
      </c>
      <c r="K1948" s="27">
        <v>52000</v>
      </c>
      <c r="L1948" s="32"/>
      <c r="M1948" s="32"/>
      <c r="N1948" s="32"/>
      <c r="O1948" s="32"/>
      <c r="P1948" s="34"/>
      <c r="Q1948" s="34"/>
      <c r="R1948" s="34"/>
      <c r="S1948" s="35">
        <v>46021</v>
      </c>
      <c r="T1948" s="42"/>
      <c r="U1948" s="36"/>
      <c r="V1948" s="34"/>
      <c r="W1948" s="37"/>
    </row>
    <row r="1949" spans="1:23" ht="30" customHeight="1" x14ac:dyDescent="0.2">
      <c r="A1949" s="24">
        <f t="shared" si="230"/>
        <v>1945</v>
      </c>
      <c r="B1949" s="39">
        <v>2023</v>
      </c>
      <c r="C1949" s="38" t="s">
        <v>2020</v>
      </c>
      <c r="D1949" s="38" t="s">
        <v>2021</v>
      </c>
      <c r="E1949" s="38" t="s">
        <v>2064</v>
      </c>
      <c r="F1949" s="18" t="s">
        <v>2065</v>
      </c>
      <c r="G1949" s="39" t="s">
        <v>25</v>
      </c>
      <c r="H1949" s="18" t="s">
        <v>34</v>
      </c>
      <c r="I1949" s="31">
        <v>130000</v>
      </c>
      <c r="J1949" s="32">
        <v>1162781.03</v>
      </c>
      <c r="K1949" s="32">
        <v>1162781.03</v>
      </c>
      <c r="L1949" s="32">
        <f t="shared" ref="L1949:L2011" si="236">I1949</f>
        <v>130000</v>
      </c>
      <c r="M1949" s="32"/>
      <c r="N1949" s="32"/>
      <c r="O1949" s="32"/>
      <c r="P1949" s="34"/>
      <c r="Q1949" s="34"/>
      <c r="R1949" s="34"/>
      <c r="S1949" s="35">
        <v>46021</v>
      </c>
      <c r="T1949" s="46"/>
      <c r="U1949" s="36"/>
      <c r="V1949" s="46"/>
      <c r="W1949" s="37"/>
    </row>
    <row r="1950" spans="1:23" ht="30" customHeight="1" x14ac:dyDescent="0.2">
      <c r="A1950" s="24">
        <f t="shared" si="230"/>
        <v>1946</v>
      </c>
      <c r="B1950" s="39">
        <v>2023</v>
      </c>
      <c r="C1950" s="38" t="s">
        <v>2020</v>
      </c>
      <c r="D1950" s="38" t="s">
        <v>2021</v>
      </c>
      <c r="E1950" s="38" t="s">
        <v>2066</v>
      </c>
      <c r="F1950" s="18" t="s">
        <v>2067</v>
      </c>
      <c r="G1950" s="39" t="s">
        <v>25</v>
      </c>
      <c r="H1950" s="18" t="s">
        <v>47</v>
      </c>
      <c r="I1950" s="31">
        <v>2228312.6543999999</v>
      </c>
      <c r="J1950" s="32">
        <v>2398899.6</v>
      </c>
      <c r="K1950" s="32">
        <v>2398899.6</v>
      </c>
      <c r="L1950" s="32">
        <f t="shared" si="236"/>
        <v>2228312.6543999999</v>
      </c>
      <c r="M1950" s="32"/>
      <c r="N1950" s="32">
        <f t="shared" si="232"/>
        <v>51336.451439999997</v>
      </c>
      <c r="O1950" s="32"/>
      <c r="P1950" s="34"/>
      <c r="Q1950" s="34"/>
      <c r="R1950" s="34"/>
      <c r="S1950" s="35">
        <v>46021</v>
      </c>
      <c r="T1950" s="46"/>
      <c r="U1950" s="36"/>
      <c r="V1950" s="46"/>
      <c r="W1950" s="37"/>
    </row>
    <row r="1951" spans="1:23" ht="30" customHeight="1" x14ac:dyDescent="0.2">
      <c r="A1951" s="24">
        <f t="shared" si="230"/>
        <v>1947</v>
      </c>
      <c r="B1951" s="39">
        <v>2023</v>
      </c>
      <c r="C1951" s="38" t="s">
        <v>2020</v>
      </c>
      <c r="D1951" s="38" t="s">
        <v>2021</v>
      </c>
      <c r="E1951" s="38" t="s">
        <v>2066</v>
      </c>
      <c r="F1951" s="18" t="s">
        <v>2067</v>
      </c>
      <c r="G1951" s="39" t="s">
        <v>25</v>
      </c>
      <c r="H1951" s="18" t="s">
        <v>37</v>
      </c>
      <c r="I1951" s="31">
        <v>50355600</v>
      </c>
      <c r="J1951" s="32">
        <v>56143600</v>
      </c>
      <c r="K1951" s="32">
        <v>56143600</v>
      </c>
      <c r="L1951" s="32">
        <f t="shared" si="236"/>
        <v>50355600</v>
      </c>
      <c r="M1951" s="32"/>
      <c r="N1951" s="32">
        <f t="shared" si="232"/>
        <v>1201473.04</v>
      </c>
      <c r="O1951" s="32"/>
      <c r="P1951" s="34"/>
      <c r="Q1951" s="34"/>
      <c r="R1951" s="34"/>
      <c r="S1951" s="35">
        <v>46021</v>
      </c>
      <c r="T1951" s="46"/>
      <c r="U1951" s="36"/>
      <c r="V1951" s="46"/>
      <c r="W1951" s="37"/>
    </row>
    <row r="1952" spans="1:23" ht="30" customHeight="1" x14ac:dyDescent="0.2">
      <c r="A1952" s="24">
        <f t="shared" si="230"/>
        <v>1948</v>
      </c>
      <c r="B1952" s="39">
        <v>2023</v>
      </c>
      <c r="C1952" s="38" t="s">
        <v>2020</v>
      </c>
      <c r="D1952" s="38" t="s">
        <v>2021</v>
      </c>
      <c r="E1952" s="38" t="s">
        <v>2066</v>
      </c>
      <c r="F1952" s="18" t="s">
        <v>2067</v>
      </c>
      <c r="G1952" s="39" t="s">
        <v>25</v>
      </c>
      <c r="H1952" s="18" t="s">
        <v>79</v>
      </c>
      <c r="I1952" s="31">
        <v>8509875</v>
      </c>
      <c r="J1952" s="32">
        <v>10248984</v>
      </c>
      <c r="K1952" s="32">
        <v>10248984</v>
      </c>
      <c r="L1952" s="32">
        <f t="shared" si="236"/>
        <v>8509875</v>
      </c>
      <c r="M1952" s="32"/>
      <c r="N1952" s="32">
        <f t="shared" si="232"/>
        <v>219328.25759999998</v>
      </c>
      <c r="O1952" s="32"/>
      <c r="P1952" s="34"/>
      <c r="Q1952" s="34"/>
      <c r="R1952" s="34"/>
      <c r="S1952" s="35">
        <v>46021</v>
      </c>
      <c r="T1952" s="46"/>
      <c r="U1952" s="36"/>
      <c r="V1952" s="46"/>
      <c r="W1952" s="37"/>
    </row>
    <row r="1953" spans="1:23" ht="30" customHeight="1" x14ac:dyDescent="0.2">
      <c r="A1953" s="24">
        <f t="shared" si="230"/>
        <v>1949</v>
      </c>
      <c r="B1953" s="39">
        <v>2023</v>
      </c>
      <c r="C1953" s="38" t="s">
        <v>2020</v>
      </c>
      <c r="D1953" s="38" t="s">
        <v>2021</v>
      </c>
      <c r="E1953" s="38" t="s">
        <v>2066</v>
      </c>
      <c r="F1953" s="18" t="s">
        <v>2067</v>
      </c>
      <c r="G1953" s="39" t="s">
        <v>25</v>
      </c>
      <c r="H1953" s="18" t="s">
        <v>50</v>
      </c>
      <c r="I1953" s="31">
        <v>1407312</v>
      </c>
      <c r="J1953" s="32">
        <f t="shared" si="234"/>
        <v>1407312</v>
      </c>
      <c r="K1953" s="32">
        <f t="shared" si="235"/>
        <v>1407312</v>
      </c>
      <c r="L1953" s="32">
        <f t="shared" si="236"/>
        <v>1407312</v>
      </c>
      <c r="M1953" s="32"/>
      <c r="N1953" s="32"/>
      <c r="O1953" s="32"/>
      <c r="P1953" s="34"/>
      <c r="Q1953" s="34"/>
      <c r="R1953" s="34"/>
      <c r="S1953" s="35">
        <v>46021</v>
      </c>
      <c r="T1953" s="46"/>
      <c r="U1953" s="36"/>
      <c r="V1953" s="46"/>
      <c r="W1953" s="37"/>
    </row>
    <row r="1954" spans="1:23" ht="30" customHeight="1" x14ac:dyDescent="0.2">
      <c r="A1954" s="24">
        <f t="shared" si="230"/>
        <v>1950</v>
      </c>
      <c r="B1954" s="39">
        <v>2023</v>
      </c>
      <c r="C1954" s="38" t="s">
        <v>2020</v>
      </c>
      <c r="D1954" s="38" t="s">
        <v>2021</v>
      </c>
      <c r="E1954" s="38" t="s">
        <v>2066</v>
      </c>
      <c r="F1954" s="18" t="s">
        <v>2067</v>
      </c>
      <c r="G1954" s="39" t="s">
        <v>25</v>
      </c>
      <c r="H1954" s="18" t="s">
        <v>31</v>
      </c>
      <c r="I1954" s="31">
        <v>4917504</v>
      </c>
      <c r="J1954" s="32">
        <f t="shared" si="234"/>
        <v>4917504</v>
      </c>
      <c r="K1954" s="32">
        <f t="shared" si="235"/>
        <v>4917504</v>
      </c>
      <c r="L1954" s="32">
        <f t="shared" si="236"/>
        <v>4917504</v>
      </c>
      <c r="M1954" s="32"/>
      <c r="N1954" s="32"/>
      <c r="O1954" s="32"/>
      <c r="P1954" s="34"/>
      <c r="Q1954" s="34"/>
      <c r="R1954" s="34"/>
      <c r="S1954" s="35">
        <v>46021</v>
      </c>
      <c r="T1954" s="46"/>
      <c r="U1954" s="36"/>
      <c r="V1954" s="46"/>
      <c r="W1954" s="37"/>
    </row>
    <row r="1955" spans="1:23" ht="30" customHeight="1" x14ac:dyDescent="0.2">
      <c r="A1955" s="24">
        <f t="shared" si="230"/>
        <v>1951</v>
      </c>
      <c r="B1955" s="39">
        <v>2023</v>
      </c>
      <c r="C1955" s="38" t="s">
        <v>2020</v>
      </c>
      <c r="D1955" s="38" t="s">
        <v>2021</v>
      </c>
      <c r="E1955" s="38" t="s">
        <v>2066</v>
      </c>
      <c r="F1955" s="18" t="s">
        <v>2067</v>
      </c>
      <c r="G1955" s="39" t="s">
        <v>25</v>
      </c>
      <c r="H1955" s="18" t="s">
        <v>264</v>
      </c>
      <c r="I1955" s="31">
        <v>1811712</v>
      </c>
      <c r="J1955" s="32">
        <f t="shared" si="234"/>
        <v>1811712</v>
      </c>
      <c r="K1955" s="32">
        <f t="shared" si="235"/>
        <v>1811712</v>
      </c>
      <c r="L1955" s="32">
        <f t="shared" si="236"/>
        <v>1811712</v>
      </c>
      <c r="M1955" s="32"/>
      <c r="N1955" s="32"/>
      <c r="O1955" s="32"/>
      <c r="P1955" s="34"/>
      <c r="Q1955" s="34"/>
      <c r="R1955" s="34"/>
      <c r="S1955" s="35">
        <v>46021</v>
      </c>
      <c r="T1955" s="46"/>
      <c r="U1955" s="36"/>
      <c r="V1955" s="46"/>
      <c r="W1955" s="37"/>
    </row>
    <row r="1956" spans="1:23" s="29" customFormat="1" ht="30" customHeight="1" x14ac:dyDescent="0.2">
      <c r="A1956" s="24">
        <f t="shared" si="230"/>
        <v>1952</v>
      </c>
      <c r="B1956" s="24">
        <v>2025</v>
      </c>
      <c r="C1956" s="30" t="s">
        <v>2020</v>
      </c>
      <c r="D1956" s="30" t="s">
        <v>2021</v>
      </c>
      <c r="E1956" s="38" t="s">
        <v>2068</v>
      </c>
      <c r="F1956" s="18" t="s">
        <v>2069</v>
      </c>
      <c r="G1956" s="39" t="s">
        <v>25</v>
      </c>
      <c r="H1956" s="18" t="s">
        <v>96</v>
      </c>
      <c r="I1956" s="31">
        <v>14983200</v>
      </c>
      <c r="J1956" s="43">
        <v>16534620.460000001</v>
      </c>
      <c r="K1956" s="44">
        <v>16534620.460000001</v>
      </c>
      <c r="L1956" s="32">
        <f t="shared" si="236"/>
        <v>14983200</v>
      </c>
      <c r="M1956" s="43"/>
      <c r="N1956" s="43">
        <f t="shared" si="232"/>
        <v>353840.877844</v>
      </c>
      <c r="O1956" s="32"/>
      <c r="P1956" s="42">
        <f t="shared" si="233"/>
        <v>5993280</v>
      </c>
      <c r="Q1956" s="34"/>
      <c r="R1956" s="34"/>
      <c r="S1956" s="35">
        <v>46021</v>
      </c>
      <c r="T1956" s="42"/>
      <c r="U1956" s="36"/>
      <c r="V1956" s="34"/>
      <c r="W1956" s="37"/>
    </row>
    <row r="1957" spans="1:23" s="29" customFormat="1" ht="30" customHeight="1" x14ac:dyDescent="0.2">
      <c r="A1957" s="24">
        <f t="shared" si="230"/>
        <v>1953</v>
      </c>
      <c r="B1957" s="24">
        <v>2025</v>
      </c>
      <c r="C1957" s="30" t="s">
        <v>2020</v>
      </c>
      <c r="D1957" s="30" t="s">
        <v>2021</v>
      </c>
      <c r="E1957" s="38" t="s">
        <v>2070</v>
      </c>
      <c r="F1957" s="18" t="s">
        <v>2071</v>
      </c>
      <c r="G1957" s="39" t="s">
        <v>25</v>
      </c>
      <c r="H1957" s="18" t="s">
        <v>96</v>
      </c>
      <c r="I1957" s="31">
        <v>12339414.359999999</v>
      </c>
      <c r="J1957" s="43">
        <v>13617086.68</v>
      </c>
      <c r="K1957" s="44">
        <v>13617086.68</v>
      </c>
      <c r="L1957" s="32">
        <f t="shared" si="236"/>
        <v>12339414.359999999</v>
      </c>
      <c r="M1957" s="43"/>
      <c r="N1957" s="43">
        <f t="shared" si="232"/>
        <v>291405.65495199995</v>
      </c>
      <c r="O1957" s="32"/>
      <c r="P1957" s="42">
        <f t="shared" si="233"/>
        <v>4935765.7439999999</v>
      </c>
      <c r="Q1957" s="34"/>
      <c r="R1957" s="34"/>
      <c r="S1957" s="35">
        <v>46021</v>
      </c>
      <c r="T1957" s="42"/>
      <c r="U1957" s="36"/>
      <c r="V1957" s="34"/>
      <c r="W1957" s="37"/>
    </row>
    <row r="1958" spans="1:23" ht="30" customHeight="1" x14ac:dyDescent="0.2">
      <c r="A1958" s="24">
        <f t="shared" si="230"/>
        <v>1954</v>
      </c>
      <c r="B1958" s="39">
        <v>2023</v>
      </c>
      <c r="C1958" s="38" t="s">
        <v>2020</v>
      </c>
      <c r="D1958" s="38" t="s">
        <v>2021</v>
      </c>
      <c r="E1958" s="38" t="s">
        <v>2072</v>
      </c>
      <c r="F1958" s="18" t="s">
        <v>2073</v>
      </c>
      <c r="G1958" s="39" t="s">
        <v>25</v>
      </c>
      <c r="H1958" s="18" t="s">
        <v>47</v>
      </c>
      <c r="I1958" s="31">
        <v>1439000</v>
      </c>
      <c r="J1958" s="32">
        <v>3741400</v>
      </c>
      <c r="K1958" s="32">
        <v>3741400</v>
      </c>
      <c r="L1958" s="32">
        <f t="shared" si="236"/>
        <v>1439000</v>
      </c>
      <c r="M1958" s="32"/>
      <c r="N1958" s="32">
        <f t="shared" si="232"/>
        <v>80065.959999999992</v>
      </c>
      <c r="O1958" s="32"/>
      <c r="P1958" s="34"/>
      <c r="Q1958" s="34"/>
      <c r="R1958" s="34"/>
      <c r="S1958" s="35">
        <v>46021</v>
      </c>
      <c r="T1958" s="46"/>
      <c r="U1958" s="36"/>
      <c r="V1958" s="46"/>
      <c r="W1958" s="37"/>
    </row>
    <row r="1959" spans="1:23" ht="30" customHeight="1" x14ac:dyDescent="0.2">
      <c r="A1959" s="24">
        <f t="shared" si="230"/>
        <v>1955</v>
      </c>
      <c r="B1959" s="39">
        <v>2023</v>
      </c>
      <c r="C1959" s="38" t="s">
        <v>2020</v>
      </c>
      <c r="D1959" s="38" t="s">
        <v>2021</v>
      </c>
      <c r="E1959" s="38" t="s">
        <v>2072</v>
      </c>
      <c r="F1959" s="18" t="s">
        <v>2073</v>
      </c>
      <c r="G1959" s="39" t="s">
        <v>25</v>
      </c>
      <c r="H1959" s="18" t="s">
        <v>96</v>
      </c>
      <c r="I1959" s="31">
        <v>21363546</v>
      </c>
      <c r="J1959" s="32">
        <f t="shared" si="234"/>
        <v>21363546</v>
      </c>
      <c r="K1959" s="32">
        <f t="shared" si="235"/>
        <v>21363546</v>
      </c>
      <c r="L1959" s="32">
        <f t="shared" si="236"/>
        <v>21363546</v>
      </c>
      <c r="M1959" s="32"/>
      <c r="N1959" s="32">
        <f t="shared" si="232"/>
        <v>457179.88439999998</v>
      </c>
      <c r="O1959" s="32"/>
      <c r="P1959" s="34"/>
      <c r="Q1959" s="34"/>
      <c r="R1959" s="34"/>
      <c r="S1959" s="35">
        <v>46021</v>
      </c>
      <c r="T1959" s="46"/>
      <c r="U1959" s="36"/>
      <c r="V1959" s="46"/>
      <c r="W1959" s="37"/>
    </row>
    <row r="1960" spans="1:23" ht="30" customHeight="1" x14ac:dyDescent="0.2">
      <c r="A1960" s="24">
        <f t="shared" si="230"/>
        <v>1956</v>
      </c>
      <c r="B1960" s="39">
        <v>2023</v>
      </c>
      <c r="C1960" s="38" t="s">
        <v>2020</v>
      </c>
      <c r="D1960" s="38" t="s">
        <v>2021</v>
      </c>
      <c r="E1960" s="38" t="s">
        <v>2072</v>
      </c>
      <c r="F1960" s="18" t="s">
        <v>2073</v>
      </c>
      <c r="G1960" s="39" t="s">
        <v>25</v>
      </c>
      <c r="H1960" s="18" t="s">
        <v>37</v>
      </c>
      <c r="I1960" s="31">
        <v>21363546</v>
      </c>
      <c r="J1960" s="32">
        <v>49487400</v>
      </c>
      <c r="K1960" s="32">
        <v>49487400</v>
      </c>
      <c r="L1960" s="32">
        <f t="shared" si="236"/>
        <v>21363546</v>
      </c>
      <c r="M1960" s="32"/>
      <c r="N1960" s="32">
        <f t="shared" si="232"/>
        <v>1059030.3599999999</v>
      </c>
      <c r="O1960" s="32"/>
      <c r="P1960" s="34"/>
      <c r="Q1960" s="34"/>
      <c r="R1960" s="34"/>
      <c r="S1960" s="35">
        <v>46021</v>
      </c>
      <c r="T1960" s="46"/>
      <c r="U1960" s="36"/>
      <c r="V1960" s="46"/>
      <c r="W1960" s="37"/>
    </row>
    <row r="1961" spans="1:23" ht="30" customHeight="1" x14ac:dyDescent="0.2">
      <c r="A1961" s="24">
        <f t="shared" ref="A1961:A2024" si="237">A1960+1</f>
        <v>1957</v>
      </c>
      <c r="B1961" s="39">
        <v>2023</v>
      </c>
      <c r="C1961" s="38" t="s">
        <v>2020</v>
      </c>
      <c r="D1961" s="38" t="s">
        <v>2021</v>
      </c>
      <c r="E1961" s="38" t="s">
        <v>2072</v>
      </c>
      <c r="F1961" s="18" t="s">
        <v>2073</v>
      </c>
      <c r="G1961" s="39" t="s">
        <v>25</v>
      </c>
      <c r="H1961" s="18" t="s">
        <v>79</v>
      </c>
      <c r="I1961" s="31">
        <v>8511938</v>
      </c>
      <c r="J1961" s="32">
        <v>11274295</v>
      </c>
      <c r="K1961" s="32">
        <v>11274295</v>
      </c>
      <c r="L1961" s="32">
        <f t="shared" si="236"/>
        <v>8511938</v>
      </c>
      <c r="M1961" s="32"/>
      <c r="N1961" s="32">
        <f t="shared" si="232"/>
        <v>241269.913</v>
      </c>
      <c r="O1961" s="32"/>
      <c r="P1961" s="34"/>
      <c r="Q1961" s="34"/>
      <c r="R1961" s="34"/>
      <c r="S1961" s="35">
        <v>46021</v>
      </c>
      <c r="T1961" s="46"/>
      <c r="U1961" s="36"/>
      <c r="V1961" s="46"/>
      <c r="W1961" s="37"/>
    </row>
    <row r="1962" spans="1:23" ht="30" customHeight="1" x14ac:dyDescent="0.2">
      <c r="A1962" s="24">
        <f t="shared" si="237"/>
        <v>1958</v>
      </c>
      <c r="B1962" s="39">
        <v>2023</v>
      </c>
      <c r="C1962" s="38" t="s">
        <v>2020</v>
      </c>
      <c r="D1962" s="38" t="s">
        <v>2021</v>
      </c>
      <c r="E1962" s="38" t="s">
        <v>2072</v>
      </c>
      <c r="F1962" s="18" t="s">
        <v>2073</v>
      </c>
      <c r="G1962" s="39" t="s">
        <v>25</v>
      </c>
      <c r="H1962" s="18" t="s">
        <v>129</v>
      </c>
      <c r="I1962" s="31">
        <v>1342608</v>
      </c>
      <c r="J1962" s="32">
        <f t="shared" si="234"/>
        <v>1342608</v>
      </c>
      <c r="K1962" s="32">
        <f t="shared" si="235"/>
        <v>1342608</v>
      </c>
      <c r="L1962" s="32">
        <f t="shared" si="236"/>
        <v>1342608</v>
      </c>
      <c r="M1962" s="32"/>
      <c r="N1962" s="32"/>
      <c r="O1962" s="32"/>
      <c r="P1962" s="34"/>
      <c r="Q1962" s="34"/>
      <c r="R1962" s="34"/>
      <c r="S1962" s="35">
        <v>46021</v>
      </c>
      <c r="T1962" s="46"/>
      <c r="U1962" s="36"/>
      <c r="V1962" s="46"/>
      <c r="W1962" s="37"/>
    </row>
    <row r="1963" spans="1:23" ht="30" customHeight="1" x14ac:dyDescent="0.2">
      <c r="A1963" s="24">
        <f t="shared" si="237"/>
        <v>1959</v>
      </c>
      <c r="B1963" s="39">
        <v>2023</v>
      </c>
      <c r="C1963" s="38" t="s">
        <v>2020</v>
      </c>
      <c r="D1963" s="38" t="s">
        <v>2021</v>
      </c>
      <c r="E1963" s="38" t="s">
        <v>2072</v>
      </c>
      <c r="F1963" s="18" t="s">
        <v>2073</v>
      </c>
      <c r="G1963" s="39" t="s">
        <v>25</v>
      </c>
      <c r="H1963" s="18" t="s">
        <v>31</v>
      </c>
      <c r="I1963" s="31">
        <v>4917504</v>
      </c>
      <c r="J1963" s="32">
        <f t="shared" si="234"/>
        <v>4917504</v>
      </c>
      <c r="K1963" s="32">
        <f t="shared" si="235"/>
        <v>4917504</v>
      </c>
      <c r="L1963" s="32">
        <f t="shared" si="236"/>
        <v>4917504</v>
      </c>
      <c r="M1963" s="32"/>
      <c r="N1963" s="32"/>
      <c r="O1963" s="32"/>
      <c r="P1963" s="34"/>
      <c r="Q1963" s="34"/>
      <c r="R1963" s="34"/>
      <c r="S1963" s="35">
        <v>46021</v>
      </c>
      <c r="T1963" s="46"/>
      <c r="U1963" s="36"/>
      <c r="V1963" s="46"/>
      <c r="W1963" s="37"/>
    </row>
    <row r="1964" spans="1:23" ht="30" customHeight="1" x14ac:dyDescent="0.2">
      <c r="A1964" s="24">
        <f t="shared" si="237"/>
        <v>1960</v>
      </c>
      <c r="B1964" s="39">
        <v>2023</v>
      </c>
      <c r="C1964" s="38" t="s">
        <v>2020</v>
      </c>
      <c r="D1964" s="38" t="s">
        <v>2021</v>
      </c>
      <c r="E1964" s="38" t="s">
        <v>2072</v>
      </c>
      <c r="F1964" s="18" t="s">
        <v>2073</v>
      </c>
      <c r="G1964" s="39" t="s">
        <v>25</v>
      </c>
      <c r="H1964" s="18" t="s">
        <v>264</v>
      </c>
      <c r="I1964" s="31">
        <v>1811712</v>
      </c>
      <c r="J1964" s="32">
        <f t="shared" si="234"/>
        <v>1811712</v>
      </c>
      <c r="K1964" s="32">
        <f t="shared" si="235"/>
        <v>1811712</v>
      </c>
      <c r="L1964" s="32">
        <f t="shared" si="236"/>
        <v>1811712</v>
      </c>
      <c r="M1964" s="32"/>
      <c r="N1964" s="32"/>
      <c r="O1964" s="32"/>
      <c r="P1964" s="34"/>
      <c r="Q1964" s="34"/>
      <c r="R1964" s="34"/>
      <c r="S1964" s="35">
        <v>46021</v>
      </c>
      <c r="T1964" s="46"/>
      <c r="U1964" s="36"/>
      <c r="V1964" s="46"/>
      <c r="W1964" s="37"/>
    </row>
    <row r="1965" spans="1:23" s="29" customFormat="1" ht="30" customHeight="1" x14ac:dyDescent="0.2">
      <c r="A1965" s="24">
        <f t="shared" si="237"/>
        <v>1961</v>
      </c>
      <c r="B1965" s="24">
        <v>2025</v>
      </c>
      <c r="C1965" s="30" t="s">
        <v>2020</v>
      </c>
      <c r="D1965" s="30" t="s">
        <v>2021</v>
      </c>
      <c r="E1965" s="38" t="s">
        <v>2074</v>
      </c>
      <c r="F1965" s="18" t="s">
        <v>2075</v>
      </c>
      <c r="G1965" s="39" t="s">
        <v>25</v>
      </c>
      <c r="H1965" s="18" t="s">
        <v>31</v>
      </c>
      <c r="I1965" s="31">
        <v>7041673.6000000006</v>
      </c>
      <c r="J1965" s="43">
        <v>7770796.6500000004</v>
      </c>
      <c r="K1965" s="44">
        <v>7770796.6500000004</v>
      </c>
      <c r="L1965" s="32">
        <f t="shared" si="236"/>
        <v>7041673.6000000006</v>
      </c>
      <c r="M1965" s="43"/>
      <c r="N1965" s="43"/>
      <c r="O1965" s="32"/>
      <c r="P1965" s="42">
        <f t="shared" si="233"/>
        <v>2816669.4400000004</v>
      </c>
      <c r="Q1965" s="34"/>
      <c r="R1965" s="34"/>
      <c r="S1965" s="35">
        <v>46021</v>
      </c>
      <c r="T1965" s="42"/>
      <c r="U1965" s="36"/>
      <c r="V1965" s="34"/>
      <c r="W1965" s="37"/>
    </row>
    <row r="1966" spans="1:23" s="29" customFormat="1" ht="30" customHeight="1" x14ac:dyDescent="0.2">
      <c r="A1966" s="24">
        <f t="shared" si="237"/>
        <v>1962</v>
      </c>
      <c r="B1966" s="24">
        <v>2025</v>
      </c>
      <c r="C1966" s="30" t="s">
        <v>2020</v>
      </c>
      <c r="D1966" s="30" t="s">
        <v>2021</v>
      </c>
      <c r="E1966" s="30" t="s">
        <v>2076</v>
      </c>
      <c r="F1966" s="18" t="s">
        <v>2077</v>
      </c>
      <c r="G1966" s="24" t="s">
        <v>25</v>
      </c>
      <c r="H1966" s="25" t="s">
        <v>354</v>
      </c>
      <c r="I1966" s="31">
        <v>130000</v>
      </c>
      <c r="J1966" s="43">
        <f t="shared" si="234"/>
        <v>130000</v>
      </c>
      <c r="K1966" s="44">
        <f t="shared" si="235"/>
        <v>130000</v>
      </c>
      <c r="L1966" s="32">
        <f t="shared" si="236"/>
        <v>130000</v>
      </c>
      <c r="M1966" s="43"/>
      <c r="N1966" s="43"/>
      <c r="O1966" s="32"/>
      <c r="P1966" s="34"/>
      <c r="Q1966" s="34"/>
      <c r="R1966" s="34"/>
      <c r="S1966" s="35">
        <v>45656</v>
      </c>
      <c r="T1966" s="34"/>
      <c r="U1966" s="36"/>
      <c r="V1966" s="34"/>
      <c r="W1966" s="37"/>
    </row>
    <row r="1967" spans="1:23" s="29" customFormat="1" ht="30" customHeight="1" x14ac:dyDescent="0.2">
      <c r="A1967" s="24">
        <f t="shared" si="237"/>
        <v>1963</v>
      </c>
      <c r="B1967" s="24">
        <v>2025</v>
      </c>
      <c r="C1967" s="30" t="s">
        <v>2020</v>
      </c>
      <c r="D1967" s="30" t="s">
        <v>2021</v>
      </c>
      <c r="E1967" s="30" t="s">
        <v>2076</v>
      </c>
      <c r="F1967" s="18" t="s">
        <v>2077</v>
      </c>
      <c r="G1967" s="24" t="s">
        <v>25</v>
      </c>
      <c r="H1967" s="25" t="s">
        <v>528</v>
      </c>
      <c r="I1967" s="31">
        <v>1244408</v>
      </c>
      <c r="J1967" s="43">
        <f t="shared" si="234"/>
        <v>1244408</v>
      </c>
      <c r="K1967" s="44">
        <f t="shared" si="235"/>
        <v>1244408</v>
      </c>
      <c r="L1967" s="32">
        <f t="shared" si="236"/>
        <v>1244408</v>
      </c>
      <c r="M1967" s="43"/>
      <c r="N1967" s="43"/>
      <c r="O1967" s="32"/>
      <c r="P1967" s="34"/>
      <c r="Q1967" s="34"/>
      <c r="R1967" s="34"/>
      <c r="S1967" s="35">
        <v>45290</v>
      </c>
      <c r="T1967" s="34"/>
      <c r="U1967" s="36"/>
      <c r="V1967" s="34"/>
      <c r="W1967" s="37"/>
    </row>
    <row r="1968" spans="1:23" s="29" customFormat="1" ht="30" customHeight="1" x14ac:dyDescent="0.2">
      <c r="A1968" s="24">
        <f t="shared" si="237"/>
        <v>1964</v>
      </c>
      <c r="B1968" s="24">
        <v>2025</v>
      </c>
      <c r="C1968" s="30" t="s">
        <v>2020</v>
      </c>
      <c r="D1968" s="30" t="s">
        <v>2021</v>
      </c>
      <c r="E1968" s="30" t="s">
        <v>2076</v>
      </c>
      <c r="F1968" s="18" t="s">
        <v>2077</v>
      </c>
      <c r="G1968" s="24" t="s">
        <v>25</v>
      </c>
      <c r="H1968" s="25" t="s">
        <v>529</v>
      </c>
      <c r="I1968" s="31">
        <v>15599488</v>
      </c>
      <c r="J1968" s="43">
        <f t="shared" si="234"/>
        <v>15599488</v>
      </c>
      <c r="K1968" s="44">
        <f t="shared" si="235"/>
        <v>15599488</v>
      </c>
      <c r="L1968" s="32">
        <f t="shared" si="236"/>
        <v>15599488</v>
      </c>
      <c r="M1968" s="43"/>
      <c r="N1968" s="43">
        <f t="shared" si="232"/>
        <v>333829.04319999996</v>
      </c>
      <c r="O1968" s="26">
        <v>4</v>
      </c>
      <c r="P1968" s="34"/>
      <c r="Q1968" s="34"/>
      <c r="R1968" s="34"/>
      <c r="S1968" s="35">
        <v>45290</v>
      </c>
      <c r="T1968" s="34"/>
      <c r="U1968" s="36"/>
      <c r="V1968" s="34"/>
      <c r="W1968" s="37"/>
    </row>
    <row r="1969" spans="1:23" s="29" customFormat="1" ht="30" customHeight="1" x14ac:dyDescent="0.2">
      <c r="A1969" s="24">
        <f t="shared" si="237"/>
        <v>1965</v>
      </c>
      <c r="B1969" s="24">
        <v>2025</v>
      </c>
      <c r="C1969" s="30" t="s">
        <v>2020</v>
      </c>
      <c r="D1969" s="30" t="s">
        <v>2021</v>
      </c>
      <c r="E1969" s="30" t="s">
        <v>2076</v>
      </c>
      <c r="F1969" s="18" t="s">
        <v>2077</v>
      </c>
      <c r="G1969" s="24" t="s">
        <v>25</v>
      </c>
      <c r="H1969" s="25" t="s">
        <v>530</v>
      </c>
      <c r="I1969" s="31">
        <v>360840</v>
      </c>
      <c r="J1969" s="43">
        <f t="shared" si="234"/>
        <v>360840</v>
      </c>
      <c r="K1969" s="44">
        <f t="shared" si="235"/>
        <v>360840</v>
      </c>
      <c r="L1969" s="32">
        <f t="shared" si="236"/>
        <v>360840</v>
      </c>
      <c r="M1969" s="43"/>
      <c r="N1969" s="43"/>
      <c r="O1969" s="32"/>
      <c r="P1969" s="34"/>
      <c r="Q1969" s="34"/>
      <c r="R1969" s="34"/>
      <c r="S1969" s="35">
        <v>45290</v>
      </c>
      <c r="T1969" s="34"/>
      <c r="U1969" s="36"/>
      <c r="V1969" s="34"/>
      <c r="W1969" s="37"/>
    </row>
    <row r="1970" spans="1:23" s="29" customFormat="1" ht="30" customHeight="1" x14ac:dyDescent="0.2">
      <c r="A1970" s="24">
        <f t="shared" si="237"/>
        <v>1966</v>
      </c>
      <c r="B1970" s="24">
        <v>2025</v>
      </c>
      <c r="C1970" s="30" t="s">
        <v>2020</v>
      </c>
      <c r="D1970" s="30" t="s">
        <v>2021</v>
      </c>
      <c r="E1970" s="38" t="s">
        <v>2078</v>
      </c>
      <c r="F1970" s="18" t="s">
        <v>2079</v>
      </c>
      <c r="G1970" s="39" t="s">
        <v>25</v>
      </c>
      <c r="H1970" s="18" t="s">
        <v>96</v>
      </c>
      <c r="I1970" s="31">
        <v>5618700</v>
      </c>
      <c r="J1970" s="43">
        <v>6200482.6699999999</v>
      </c>
      <c r="K1970" s="44">
        <v>6200482.6699999999</v>
      </c>
      <c r="L1970" s="32">
        <f t="shared" si="236"/>
        <v>5618700</v>
      </c>
      <c r="M1970" s="43"/>
      <c r="N1970" s="43">
        <f t="shared" si="232"/>
        <v>132690.329138</v>
      </c>
      <c r="O1970" s="32"/>
      <c r="P1970" s="42">
        <f t="shared" si="233"/>
        <v>2247480</v>
      </c>
      <c r="Q1970" s="34"/>
      <c r="R1970" s="34"/>
      <c r="S1970" s="35">
        <v>46021</v>
      </c>
      <c r="T1970" s="42"/>
      <c r="U1970" s="36"/>
      <c r="V1970" s="34"/>
      <c r="W1970" s="37"/>
    </row>
    <row r="1971" spans="1:23" s="29" customFormat="1" ht="30" customHeight="1" x14ac:dyDescent="0.2">
      <c r="A1971" s="24">
        <f t="shared" si="237"/>
        <v>1967</v>
      </c>
      <c r="B1971" s="24">
        <v>2025</v>
      </c>
      <c r="C1971" s="30" t="s">
        <v>2020</v>
      </c>
      <c r="D1971" s="30" t="s">
        <v>2021</v>
      </c>
      <c r="E1971" s="38" t="s">
        <v>2080</v>
      </c>
      <c r="F1971" s="18" t="s">
        <v>2081</v>
      </c>
      <c r="G1971" s="39" t="s">
        <v>25</v>
      </c>
      <c r="H1971" s="18" t="s">
        <v>96</v>
      </c>
      <c r="I1971" s="31">
        <v>6441071.2547531994</v>
      </c>
      <c r="J1971" s="43">
        <v>7108005.54</v>
      </c>
      <c r="K1971" s="44">
        <v>7108005.54</v>
      </c>
      <c r="L1971" s="32">
        <f t="shared" si="236"/>
        <v>6441071.2547531994</v>
      </c>
      <c r="M1971" s="43"/>
      <c r="N1971" s="43">
        <f t="shared" si="232"/>
        <v>152111.31855599998</v>
      </c>
      <c r="O1971" s="32"/>
      <c r="P1971" s="42">
        <f t="shared" si="233"/>
        <v>2576428.5019012797</v>
      </c>
      <c r="Q1971" s="34"/>
      <c r="R1971" s="34"/>
      <c r="S1971" s="35">
        <v>46021</v>
      </c>
      <c r="T1971" s="42"/>
      <c r="U1971" s="36"/>
      <c r="V1971" s="34"/>
      <c r="W1971" s="37"/>
    </row>
    <row r="1972" spans="1:23" s="29" customFormat="1" ht="30" customHeight="1" x14ac:dyDescent="0.2">
      <c r="A1972" s="24">
        <f t="shared" si="237"/>
        <v>1968</v>
      </c>
      <c r="B1972" s="24">
        <v>2025</v>
      </c>
      <c r="C1972" s="30" t="s">
        <v>2020</v>
      </c>
      <c r="D1972" s="30" t="s">
        <v>2021</v>
      </c>
      <c r="E1972" s="38" t="s">
        <v>2082</v>
      </c>
      <c r="F1972" s="18" t="s">
        <v>2083</v>
      </c>
      <c r="G1972" s="39" t="s">
        <v>25</v>
      </c>
      <c r="H1972" s="18" t="s">
        <v>50</v>
      </c>
      <c r="I1972" s="31">
        <v>798399</v>
      </c>
      <c r="J1972" s="43">
        <v>881068.43</v>
      </c>
      <c r="K1972" s="44">
        <v>881068.43</v>
      </c>
      <c r="L1972" s="32">
        <f t="shared" si="236"/>
        <v>798399</v>
      </c>
      <c r="M1972" s="43"/>
      <c r="N1972" s="43"/>
      <c r="O1972" s="32"/>
      <c r="P1972" s="42">
        <f t="shared" si="233"/>
        <v>319359.59999999998</v>
      </c>
      <c r="Q1972" s="34"/>
      <c r="R1972" s="34"/>
      <c r="S1972" s="35">
        <v>46021</v>
      </c>
      <c r="T1972" s="42"/>
      <c r="U1972" s="36"/>
      <c r="V1972" s="34"/>
      <c r="W1972" s="37"/>
    </row>
    <row r="1973" spans="1:23" s="29" customFormat="1" ht="30" customHeight="1" x14ac:dyDescent="0.2">
      <c r="A1973" s="24">
        <f t="shared" si="237"/>
        <v>1969</v>
      </c>
      <c r="B1973" s="24">
        <v>2025</v>
      </c>
      <c r="C1973" s="30" t="s">
        <v>2020</v>
      </c>
      <c r="D1973" s="30" t="s">
        <v>2021</v>
      </c>
      <c r="E1973" s="38" t="s">
        <v>2084</v>
      </c>
      <c r="F1973" s="18" t="s">
        <v>2085</v>
      </c>
      <c r="G1973" s="39" t="s">
        <v>25</v>
      </c>
      <c r="H1973" s="18" t="s">
        <v>96</v>
      </c>
      <c r="I1973" s="31">
        <v>13110300</v>
      </c>
      <c r="J1973" s="43">
        <v>14467792.9</v>
      </c>
      <c r="K1973" s="44">
        <v>14467792.9</v>
      </c>
      <c r="L1973" s="32">
        <f t="shared" si="236"/>
        <v>13110300</v>
      </c>
      <c r="M1973" s="43"/>
      <c r="N1973" s="43">
        <f t="shared" si="232"/>
        <v>309610.76805999997</v>
      </c>
      <c r="O1973" s="32"/>
      <c r="P1973" s="42">
        <f t="shared" si="233"/>
        <v>5244120</v>
      </c>
      <c r="Q1973" s="34"/>
      <c r="R1973" s="34"/>
      <c r="S1973" s="35">
        <v>46021</v>
      </c>
      <c r="T1973" s="42"/>
      <c r="U1973" s="36"/>
      <c r="V1973" s="34"/>
      <c r="W1973" s="37"/>
    </row>
    <row r="1974" spans="1:23" s="29" customFormat="1" ht="30" customHeight="1" x14ac:dyDescent="0.2">
      <c r="A1974" s="24">
        <f t="shared" si="237"/>
        <v>1970</v>
      </c>
      <c r="B1974" s="24">
        <v>2025</v>
      </c>
      <c r="C1974" s="30" t="s">
        <v>2020</v>
      </c>
      <c r="D1974" s="30" t="s">
        <v>2021</v>
      </c>
      <c r="E1974" s="30" t="s">
        <v>2086</v>
      </c>
      <c r="F1974" s="18" t="s">
        <v>2087</v>
      </c>
      <c r="G1974" s="24" t="s">
        <v>25</v>
      </c>
      <c r="H1974" s="18" t="s">
        <v>37</v>
      </c>
      <c r="I1974" s="31">
        <v>44712300</v>
      </c>
      <c r="J1974" s="43">
        <v>49341990.390000001</v>
      </c>
      <c r="K1974" s="44">
        <v>49341990.390000001</v>
      </c>
      <c r="L1974" s="32">
        <f t="shared" si="236"/>
        <v>44712300</v>
      </c>
      <c r="M1974" s="43"/>
      <c r="N1974" s="43">
        <f t="shared" si="232"/>
        <v>1055918.5943459999</v>
      </c>
      <c r="O1974" s="32"/>
      <c r="P1974" s="42">
        <f t="shared" si="233"/>
        <v>17884920</v>
      </c>
      <c r="Q1974" s="34"/>
      <c r="R1974" s="34"/>
      <c r="S1974" s="35">
        <v>46021</v>
      </c>
      <c r="T1974" s="42"/>
      <c r="U1974" s="36"/>
      <c r="V1974" s="34"/>
      <c r="W1974" s="37"/>
    </row>
    <row r="1975" spans="1:23" s="29" customFormat="1" ht="30" customHeight="1" x14ac:dyDescent="0.2">
      <c r="A1975" s="24">
        <f t="shared" si="237"/>
        <v>1971</v>
      </c>
      <c r="B1975" s="24">
        <v>2025</v>
      </c>
      <c r="C1975" s="30" t="s">
        <v>2020</v>
      </c>
      <c r="D1975" s="30" t="s">
        <v>2021</v>
      </c>
      <c r="E1975" s="38" t="s">
        <v>2088</v>
      </c>
      <c r="F1975" s="18" t="s">
        <v>2089</v>
      </c>
      <c r="G1975" s="39" t="s">
        <v>25</v>
      </c>
      <c r="H1975" s="18" t="s">
        <v>26</v>
      </c>
      <c r="I1975" s="31">
        <v>4723148</v>
      </c>
      <c r="J1975" s="43">
        <v>5212201.6399999997</v>
      </c>
      <c r="K1975" s="44">
        <v>5212201.6399999997</v>
      </c>
      <c r="L1975" s="32">
        <f t="shared" si="236"/>
        <v>4723148</v>
      </c>
      <c r="M1975" s="43"/>
      <c r="N1975" s="43">
        <f t="shared" si="232"/>
        <v>111541.11509599999</v>
      </c>
      <c r="O1975" s="32"/>
      <c r="P1975" s="42">
        <f t="shared" si="233"/>
        <v>1889259.2</v>
      </c>
      <c r="Q1975" s="34"/>
      <c r="R1975" s="34"/>
      <c r="S1975" s="35">
        <v>46021</v>
      </c>
      <c r="T1975" s="42"/>
      <c r="U1975" s="36"/>
      <c r="V1975" s="34"/>
      <c r="W1975" s="37"/>
    </row>
    <row r="1976" spans="1:23" s="29" customFormat="1" ht="30" customHeight="1" x14ac:dyDescent="0.2">
      <c r="A1976" s="24">
        <f t="shared" si="237"/>
        <v>1972</v>
      </c>
      <c r="B1976" s="24">
        <v>2025</v>
      </c>
      <c r="C1976" s="30" t="s">
        <v>2020</v>
      </c>
      <c r="D1976" s="30" t="s">
        <v>2021</v>
      </c>
      <c r="E1976" s="30" t="s">
        <v>2090</v>
      </c>
      <c r="F1976" s="18" t="s">
        <v>2091</v>
      </c>
      <c r="G1976" s="24" t="s">
        <v>173</v>
      </c>
      <c r="H1976" s="25" t="s">
        <v>129</v>
      </c>
      <c r="I1976" s="31"/>
      <c r="J1976" s="32">
        <v>52000</v>
      </c>
      <c r="K1976" s="27">
        <v>52000</v>
      </c>
      <c r="L1976" s="32"/>
      <c r="M1976" s="32"/>
      <c r="N1976" s="32"/>
      <c r="O1976" s="32"/>
      <c r="P1976" s="42"/>
      <c r="Q1976" s="34"/>
      <c r="R1976" s="34"/>
      <c r="S1976" s="35">
        <v>46021</v>
      </c>
      <c r="T1976" s="42"/>
      <c r="U1976" s="36"/>
      <c r="V1976" s="34"/>
      <c r="W1976" s="37"/>
    </row>
    <row r="1977" spans="1:23" s="29" customFormat="1" ht="30" customHeight="1" x14ac:dyDescent="0.2">
      <c r="A1977" s="24">
        <f t="shared" si="237"/>
        <v>1973</v>
      </c>
      <c r="B1977" s="24">
        <v>2025</v>
      </c>
      <c r="C1977" s="30" t="s">
        <v>2020</v>
      </c>
      <c r="D1977" s="30" t="s">
        <v>2021</v>
      </c>
      <c r="E1977" s="38" t="s">
        <v>2092</v>
      </c>
      <c r="F1977" s="18" t="s">
        <v>2093</v>
      </c>
      <c r="G1977" s="39" t="s">
        <v>25</v>
      </c>
      <c r="H1977" s="18" t="s">
        <v>96</v>
      </c>
      <c r="I1977" s="31">
        <v>7179453.6000000006</v>
      </c>
      <c r="J1977" s="43">
        <v>7922842.9400000004</v>
      </c>
      <c r="K1977" s="44">
        <v>7922842.9400000004</v>
      </c>
      <c r="L1977" s="32">
        <f t="shared" si="236"/>
        <v>7179453.6000000006</v>
      </c>
      <c r="M1977" s="43"/>
      <c r="N1977" s="43">
        <f t="shared" si="232"/>
        <v>169548.83891600001</v>
      </c>
      <c r="O1977" s="32"/>
      <c r="P1977" s="42">
        <f t="shared" si="233"/>
        <v>2871781.4400000004</v>
      </c>
      <c r="Q1977" s="34"/>
      <c r="R1977" s="34"/>
      <c r="S1977" s="35">
        <v>46021</v>
      </c>
      <c r="T1977" s="42"/>
      <c r="U1977" s="36"/>
      <c r="V1977" s="34"/>
      <c r="W1977" s="37"/>
    </row>
    <row r="1978" spans="1:23" s="29" customFormat="1" ht="30" customHeight="1" x14ac:dyDescent="0.2">
      <c r="A1978" s="24">
        <f t="shared" si="237"/>
        <v>1974</v>
      </c>
      <c r="B1978" s="24">
        <v>2025</v>
      </c>
      <c r="C1978" s="30" t="s">
        <v>2020</v>
      </c>
      <c r="D1978" s="30" t="s">
        <v>2094</v>
      </c>
      <c r="E1978" s="30" t="s">
        <v>2095</v>
      </c>
      <c r="F1978" s="18" t="s">
        <v>2096</v>
      </c>
      <c r="G1978" s="24" t="s">
        <v>25</v>
      </c>
      <c r="H1978" s="18" t="s">
        <v>96</v>
      </c>
      <c r="I1978" s="31">
        <v>10987680</v>
      </c>
      <c r="J1978" s="53">
        <v>6785492.9400000004</v>
      </c>
      <c r="K1978" s="41">
        <f t="shared" ref="K1978:K1979" si="238">J1978-M1978</f>
        <v>3781569.5800000005</v>
      </c>
      <c r="L1978" s="33">
        <v>3003923.36</v>
      </c>
      <c r="M1978" s="40">
        <v>3003923.36</v>
      </c>
      <c r="N1978" s="43">
        <f t="shared" si="232"/>
        <v>145209.548916</v>
      </c>
      <c r="O1978" s="32"/>
      <c r="P1978" s="42">
        <f t="shared" si="233"/>
        <v>1201569.344</v>
      </c>
      <c r="Q1978" s="34"/>
      <c r="R1978" s="34"/>
      <c r="S1978" s="35">
        <v>46021</v>
      </c>
      <c r="T1978" s="42"/>
      <c r="U1978" s="36"/>
      <c r="V1978" s="34"/>
      <c r="W1978" s="37"/>
    </row>
    <row r="1979" spans="1:23" s="29" customFormat="1" ht="30" customHeight="1" x14ac:dyDescent="0.2">
      <c r="A1979" s="24">
        <f t="shared" si="237"/>
        <v>1975</v>
      </c>
      <c r="B1979" s="24">
        <v>2025</v>
      </c>
      <c r="C1979" s="30" t="s">
        <v>2020</v>
      </c>
      <c r="D1979" s="30" t="s">
        <v>2094</v>
      </c>
      <c r="E1979" s="30" t="s">
        <v>2097</v>
      </c>
      <c r="F1979" s="18" t="s">
        <v>2098</v>
      </c>
      <c r="G1979" s="24" t="s">
        <v>25</v>
      </c>
      <c r="H1979" s="18" t="s">
        <v>96</v>
      </c>
      <c r="I1979" s="31">
        <v>4259565.3034451995</v>
      </c>
      <c r="J1979" s="40">
        <v>6660783</v>
      </c>
      <c r="K1979" s="41">
        <f t="shared" si="238"/>
        <v>3776934.7</v>
      </c>
      <c r="L1979" s="33">
        <v>2883848.3</v>
      </c>
      <c r="M1979" s="40">
        <v>2883848.3</v>
      </c>
      <c r="N1979" s="43">
        <f t="shared" si="232"/>
        <v>142540.7562</v>
      </c>
      <c r="O1979" s="32"/>
      <c r="P1979" s="42">
        <f t="shared" si="233"/>
        <v>1153539.3199999998</v>
      </c>
      <c r="Q1979" s="34"/>
      <c r="R1979" s="34"/>
      <c r="S1979" s="35">
        <v>46021</v>
      </c>
      <c r="T1979" s="42"/>
      <c r="U1979" s="36"/>
      <c r="V1979" s="34"/>
      <c r="W1979" s="37"/>
    </row>
    <row r="1980" spans="1:23" s="29" customFormat="1" ht="30" customHeight="1" x14ac:dyDescent="0.2">
      <c r="A1980" s="24">
        <f t="shared" si="237"/>
        <v>1976</v>
      </c>
      <c r="B1980" s="24">
        <v>2025</v>
      </c>
      <c r="C1980" s="30" t="s">
        <v>2020</v>
      </c>
      <c r="D1980" s="30" t="s">
        <v>2094</v>
      </c>
      <c r="E1980" s="38" t="s">
        <v>2099</v>
      </c>
      <c r="F1980" s="18" t="s">
        <v>2100</v>
      </c>
      <c r="G1980" s="39" t="s">
        <v>25</v>
      </c>
      <c r="H1980" s="18" t="s">
        <v>34</v>
      </c>
      <c r="I1980" s="31">
        <v>2678686.5</v>
      </c>
      <c r="J1980" s="43">
        <v>2956048.41</v>
      </c>
      <c r="K1980" s="44">
        <v>2956048.41</v>
      </c>
      <c r="L1980" s="32">
        <f t="shared" si="236"/>
        <v>2678686.5</v>
      </c>
      <c r="M1980" s="43"/>
      <c r="N1980" s="43"/>
      <c r="O1980" s="32"/>
      <c r="P1980" s="42">
        <f t="shared" si="233"/>
        <v>1071474.6000000001</v>
      </c>
      <c r="Q1980" s="34"/>
      <c r="R1980" s="34"/>
      <c r="S1980" s="35">
        <v>46021</v>
      </c>
      <c r="T1980" s="42"/>
      <c r="U1980" s="36"/>
      <c r="V1980" s="34"/>
      <c r="W1980" s="37"/>
    </row>
    <row r="1981" spans="1:23" s="29" customFormat="1" ht="30" customHeight="1" x14ac:dyDescent="0.2">
      <c r="A1981" s="24">
        <f t="shared" si="237"/>
        <v>1977</v>
      </c>
      <c r="B1981" s="24">
        <v>2024</v>
      </c>
      <c r="C1981" s="30" t="s">
        <v>2020</v>
      </c>
      <c r="D1981" s="30" t="s">
        <v>2094</v>
      </c>
      <c r="E1981" s="30" t="s">
        <v>2101</v>
      </c>
      <c r="F1981" s="18" t="s">
        <v>2102</v>
      </c>
      <c r="G1981" s="24" t="s">
        <v>173</v>
      </c>
      <c r="H1981" s="25" t="s">
        <v>34</v>
      </c>
      <c r="I1981" s="31">
        <v>130000</v>
      </c>
      <c r="J1981" s="32">
        <f t="shared" si="234"/>
        <v>130000</v>
      </c>
      <c r="K1981" s="27">
        <f t="shared" si="235"/>
        <v>130000</v>
      </c>
      <c r="L1981" s="32">
        <f t="shared" si="236"/>
        <v>130000</v>
      </c>
      <c r="M1981" s="32"/>
      <c r="N1981" s="32"/>
      <c r="O1981" s="32"/>
      <c r="P1981" s="34"/>
      <c r="Q1981" s="34"/>
      <c r="R1981" s="34"/>
      <c r="S1981" s="35">
        <v>45656</v>
      </c>
      <c r="T1981" s="34"/>
      <c r="U1981" s="36"/>
      <c r="V1981" s="34"/>
      <c r="W1981" s="37"/>
    </row>
    <row r="1982" spans="1:23" s="29" customFormat="1" ht="30" customHeight="1" x14ac:dyDescent="0.2">
      <c r="A1982" s="24">
        <f t="shared" si="237"/>
        <v>1978</v>
      </c>
      <c r="B1982" s="24">
        <v>2025</v>
      </c>
      <c r="C1982" s="30" t="s">
        <v>2020</v>
      </c>
      <c r="D1982" s="30" t="s">
        <v>2094</v>
      </c>
      <c r="E1982" s="38" t="s">
        <v>2103</v>
      </c>
      <c r="F1982" s="18" t="s">
        <v>2104</v>
      </c>
      <c r="G1982" s="39" t="s">
        <v>25</v>
      </c>
      <c r="H1982" s="18" t="s">
        <v>34</v>
      </c>
      <c r="I1982" s="31">
        <v>4192293</v>
      </c>
      <c r="J1982" s="43">
        <v>4626379.79</v>
      </c>
      <c r="K1982" s="44">
        <v>4626379.79</v>
      </c>
      <c r="L1982" s="32">
        <f t="shared" si="236"/>
        <v>4192293</v>
      </c>
      <c r="M1982" s="43"/>
      <c r="N1982" s="43"/>
      <c r="O1982" s="32"/>
      <c r="P1982" s="42">
        <f t="shared" si="233"/>
        <v>1676917.2</v>
      </c>
      <c r="Q1982" s="34"/>
      <c r="R1982" s="34"/>
      <c r="S1982" s="35">
        <v>46021</v>
      </c>
      <c r="T1982" s="42"/>
      <c r="U1982" s="36"/>
      <c r="V1982" s="34"/>
      <c r="W1982" s="37"/>
    </row>
    <row r="1983" spans="1:23" s="29" customFormat="1" ht="30" customHeight="1" x14ac:dyDescent="0.2">
      <c r="A1983" s="24">
        <f t="shared" si="237"/>
        <v>1979</v>
      </c>
      <c r="B1983" s="24">
        <v>2025</v>
      </c>
      <c r="C1983" s="30" t="s">
        <v>2020</v>
      </c>
      <c r="D1983" s="30" t="s">
        <v>2094</v>
      </c>
      <c r="E1983" s="38" t="s">
        <v>2105</v>
      </c>
      <c r="F1983" s="18" t="s">
        <v>2106</v>
      </c>
      <c r="G1983" s="39" t="s">
        <v>25</v>
      </c>
      <c r="H1983" s="18" t="s">
        <v>34</v>
      </c>
      <c r="I1983" s="31">
        <v>923206.2</v>
      </c>
      <c r="J1983" s="43">
        <v>1018798.66</v>
      </c>
      <c r="K1983" s="44">
        <v>1018798.66</v>
      </c>
      <c r="L1983" s="32">
        <f t="shared" si="236"/>
        <v>923206.2</v>
      </c>
      <c r="M1983" s="43"/>
      <c r="N1983" s="43"/>
      <c r="O1983" s="32"/>
      <c r="P1983" s="42">
        <f t="shared" si="233"/>
        <v>369282.48</v>
      </c>
      <c r="Q1983" s="34"/>
      <c r="R1983" s="34"/>
      <c r="S1983" s="35">
        <v>46021</v>
      </c>
      <c r="T1983" s="42"/>
      <c r="U1983" s="36"/>
      <c r="V1983" s="34"/>
      <c r="W1983" s="37"/>
    </row>
    <row r="1984" spans="1:23" s="29" customFormat="1" ht="30" customHeight="1" x14ac:dyDescent="0.2">
      <c r="A1984" s="24">
        <f t="shared" si="237"/>
        <v>1980</v>
      </c>
      <c r="B1984" s="24">
        <v>2025</v>
      </c>
      <c r="C1984" s="30" t="s">
        <v>2020</v>
      </c>
      <c r="D1984" s="30" t="s">
        <v>2094</v>
      </c>
      <c r="E1984" s="38" t="s">
        <v>2107</v>
      </c>
      <c r="F1984" s="18" t="s">
        <v>2108</v>
      </c>
      <c r="G1984" s="39" t="s">
        <v>25</v>
      </c>
      <c r="H1984" s="18" t="s">
        <v>319</v>
      </c>
      <c r="I1984" s="31">
        <v>248043</v>
      </c>
      <c r="J1984" s="43">
        <v>273726.36</v>
      </c>
      <c r="K1984" s="44">
        <v>273726.36</v>
      </c>
      <c r="L1984" s="32">
        <f t="shared" si="236"/>
        <v>248043</v>
      </c>
      <c r="M1984" s="43"/>
      <c r="N1984" s="43"/>
      <c r="O1984" s="32"/>
      <c r="P1984" s="42">
        <f t="shared" si="233"/>
        <v>99217.2</v>
      </c>
      <c r="Q1984" s="34"/>
      <c r="R1984" s="34"/>
      <c r="S1984" s="35">
        <v>46021</v>
      </c>
      <c r="T1984" s="42"/>
      <c r="U1984" s="36"/>
      <c r="V1984" s="34"/>
      <c r="W1984" s="37"/>
    </row>
    <row r="1985" spans="1:23" s="29" customFormat="1" ht="30" customHeight="1" x14ac:dyDescent="0.2">
      <c r="A1985" s="24">
        <f t="shared" si="237"/>
        <v>1981</v>
      </c>
      <c r="B1985" s="24">
        <v>2025</v>
      </c>
      <c r="C1985" s="30" t="s">
        <v>2020</v>
      </c>
      <c r="D1985" s="30" t="s">
        <v>2094</v>
      </c>
      <c r="E1985" s="38" t="s">
        <v>2109</v>
      </c>
      <c r="F1985" s="18" t="s">
        <v>2110</v>
      </c>
      <c r="G1985" s="39" t="s">
        <v>25</v>
      </c>
      <c r="H1985" s="18" t="s">
        <v>34</v>
      </c>
      <c r="I1985" s="31">
        <v>816359.7</v>
      </c>
      <c r="J1985" s="43">
        <v>900888.85</v>
      </c>
      <c r="K1985" s="44">
        <v>900888.85</v>
      </c>
      <c r="L1985" s="32">
        <f t="shared" si="236"/>
        <v>816359.7</v>
      </c>
      <c r="M1985" s="43"/>
      <c r="N1985" s="43"/>
      <c r="O1985" s="32"/>
      <c r="P1985" s="42">
        <f t="shared" si="233"/>
        <v>326543.88</v>
      </c>
      <c r="Q1985" s="34"/>
      <c r="R1985" s="34"/>
      <c r="S1985" s="35">
        <v>46021</v>
      </c>
      <c r="T1985" s="42"/>
      <c r="U1985" s="36"/>
      <c r="V1985" s="34"/>
      <c r="W1985" s="37"/>
    </row>
    <row r="1986" spans="1:23" s="29" customFormat="1" ht="30" customHeight="1" x14ac:dyDescent="0.2">
      <c r="A1986" s="24">
        <f t="shared" si="237"/>
        <v>1982</v>
      </c>
      <c r="B1986" s="24">
        <v>2025</v>
      </c>
      <c r="C1986" s="30" t="s">
        <v>2020</v>
      </c>
      <c r="D1986" s="30" t="s">
        <v>2094</v>
      </c>
      <c r="E1986" s="38" t="s">
        <v>2111</v>
      </c>
      <c r="F1986" s="18" t="s">
        <v>2112</v>
      </c>
      <c r="G1986" s="39" t="s">
        <v>25</v>
      </c>
      <c r="H1986" s="18" t="s">
        <v>34</v>
      </c>
      <c r="I1986" s="31">
        <v>847430.4</v>
      </c>
      <c r="J1986" s="43">
        <v>935176.73</v>
      </c>
      <c r="K1986" s="44">
        <v>935176.73</v>
      </c>
      <c r="L1986" s="32">
        <f t="shared" si="236"/>
        <v>847430.4</v>
      </c>
      <c r="M1986" s="43"/>
      <c r="N1986" s="43"/>
      <c r="O1986" s="32"/>
      <c r="P1986" s="42">
        <f t="shared" si="233"/>
        <v>338972.16000000003</v>
      </c>
      <c r="Q1986" s="34"/>
      <c r="R1986" s="34"/>
      <c r="S1986" s="35">
        <v>46021</v>
      </c>
      <c r="T1986" s="42"/>
      <c r="U1986" s="36"/>
      <c r="V1986" s="34"/>
      <c r="W1986" s="37"/>
    </row>
    <row r="1987" spans="1:23" s="29" customFormat="1" ht="30" customHeight="1" x14ac:dyDescent="0.2">
      <c r="A1987" s="24">
        <f t="shared" si="237"/>
        <v>1983</v>
      </c>
      <c r="B1987" s="24">
        <v>2025</v>
      </c>
      <c r="C1987" s="30" t="s">
        <v>2020</v>
      </c>
      <c r="D1987" s="30" t="s">
        <v>2094</v>
      </c>
      <c r="E1987" s="38" t="s">
        <v>2113</v>
      </c>
      <c r="F1987" s="18" t="s">
        <v>2114</v>
      </c>
      <c r="G1987" s="39" t="s">
        <v>25</v>
      </c>
      <c r="H1987" s="18" t="s">
        <v>34</v>
      </c>
      <c r="I1987" s="31">
        <v>833796</v>
      </c>
      <c r="J1987" s="43">
        <v>920130.57</v>
      </c>
      <c r="K1987" s="44">
        <v>920130.57</v>
      </c>
      <c r="L1987" s="32">
        <f t="shared" si="236"/>
        <v>833796</v>
      </c>
      <c r="M1987" s="43"/>
      <c r="N1987" s="43"/>
      <c r="O1987" s="32"/>
      <c r="P1987" s="42">
        <f t="shared" si="233"/>
        <v>333518.40000000002</v>
      </c>
      <c r="Q1987" s="34"/>
      <c r="R1987" s="34"/>
      <c r="S1987" s="35">
        <v>46021</v>
      </c>
      <c r="T1987" s="42"/>
      <c r="U1987" s="36"/>
      <c r="V1987" s="34"/>
      <c r="W1987" s="37"/>
    </row>
    <row r="1988" spans="1:23" ht="30" customHeight="1" x14ac:dyDescent="0.2">
      <c r="A1988" s="24">
        <f t="shared" si="237"/>
        <v>1984</v>
      </c>
      <c r="B1988" s="39">
        <v>2023</v>
      </c>
      <c r="C1988" s="38" t="s">
        <v>2020</v>
      </c>
      <c r="D1988" s="38" t="s">
        <v>2115</v>
      </c>
      <c r="E1988" s="38" t="s">
        <v>2116</v>
      </c>
      <c r="F1988" s="18" t="s">
        <v>2117</v>
      </c>
      <c r="G1988" s="39" t="s">
        <v>25</v>
      </c>
      <c r="H1988" s="18" t="s">
        <v>26</v>
      </c>
      <c r="I1988" s="31">
        <v>906547.47839999991</v>
      </c>
      <c r="J1988" s="32">
        <f t="shared" si="234"/>
        <v>906547.47839999991</v>
      </c>
      <c r="K1988" s="32">
        <f t="shared" si="235"/>
        <v>906547.47839999991</v>
      </c>
      <c r="L1988" s="32">
        <f t="shared" si="236"/>
        <v>906547.47839999991</v>
      </c>
      <c r="M1988" s="32"/>
      <c r="N1988" s="32">
        <f t="shared" si="232"/>
        <v>19400.116037759995</v>
      </c>
      <c r="O1988" s="32"/>
      <c r="P1988" s="34"/>
      <c r="Q1988" s="34"/>
      <c r="R1988" s="34"/>
      <c r="S1988" s="35">
        <v>46021</v>
      </c>
      <c r="T1988" s="46"/>
      <c r="U1988" s="36"/>
      <c r="V1988" s="46"/>
      <c r="W1988" s="37"/>
    </row>
    <row r="1989" spans="1:23" ht="30" customHeight="1" x14ac:dyDescent="0.2">
      <c r="A1989" s="24">
        <f t="shared" si="237"/>
        <v>1985</v>
      </c>
      <c r="B1989" s="39">
        <v>2023</v>
      </c>
      <c r="C1989" s="38" t="s">
        <v>2020</v>
      </c>
      <c r="D1989" s="38" t="s">
        <v>2115</v>
      </c>
      <c r="E1989" s="38" t="s">
        <v>2116</v>
      </c>
      <c r="F1989" s="18" t="s">
        <v>2117</v>
      </c>
      <c r="G1989" s="39" t="s">
        <v>25</v>
      </c>
      <c r="H1989" s="18" t="s">
        <v>96</v>
      </c>
      <c r="I1989" s="31">
        <v>6595979.2199999997</v>
      </c>
      <c r="J1989" s="32">
        <f t="shared" si="234"/>
        <v>6595979.2199999997</v>
      </c>
      <c r="K1989" s="32">
        <f t="shared" si="235"/>
        <v>6595979.2199999997</v>
      </c>
      <c r="L1989" s="32">
        <f t="shared" si="236"/>
        <v>6595979.2199999997</v>
      </c>
      <c r="M1989" s="32"/>
      <c r="N1989" s="32">
        <f t="shared" ref="N1989:N2052" si="239">J1989*0.0214</f>
        <v>141153.95530799998</v>
      </c>
      <c r="O1989" s="32"/>
      <c r="P1989" s="34"/>
      <c r="Q1989" s="34"/>
      <c r="R1989" s="34"/>
      <c r="S1989" s="35">
        <v>46021</v>
      </c>
      <c r="T1989" s="46"/>
      <c r="U1989" s="36"/>
      <c r="V1989" s="46"/>
      <c r="W1989" s="37"/>
    </row>
    <row r="1990" spans="1:23" ht="30" customHeight="1" x14ac:dyDescent="0.2">
      <c r="A1990" s="24">
        <f t="shared" si="237"/>
        <v>1986</v>
      </c>
      <c r="B1990" s="39">
        <v>2023</v>
      </c>
      <c r="C1990" s="38" t="s">
        <v>2020</v>
      </c>
      <c r="D1990" s="38" t="s">
        <v>2115</v>
      </c>
      <c r="E1990" s="38" t="s">
        <v>2116</v>
      </c>
      <c r="F1990" s="18" t="s">
        <v>2117</v>
      </c>
      <c r="G1990" s="39" t="s">
        <v>25</v>
      </c>
      <c r="H1990" s="18" t="s">
        <v>37</v>
      </c>
      <c r="I1990" s="31">
        <v>8754350</v>
      </c>
      <c r="J1990" s="32">
        <v>9579140</v>
      </c>
      <c r="K1990" s="32">
        <v>9579140</v>
      </c>
      <c r="L1990" s="32">
        <f t="shared" si="236"/>
        <v>8754350</v>
      </c>
      <c r="M1990" s="32"/>
      <c r="N1990" s="32">
        <f t="shared" si="239"/>
        <v>204993.59599999999</v>
      </c>
      <c r="O1990" s="32"/>
      <c r="P1990" s="34"/>
      <c r="Q1990" s="34"/>
      <c r="R1990" s="34"/>
      <c r="S1990" s="35">
        <v>46021</v>
      </c>
      <c r="T1990" s="46"/>
      <c r="U1990" s="36"/>
      <c r="V1990" s="46"/>
      <c r="W1990" s="37"/>
    </row>
    <row r="1991" spans="1:23" ht="30" customHeight="1" x14ac:dyDescent="0.2">
      <c r="A1991" s="24">
        <f t="shared" si="237"/>
        <v>1987</v>
      </c>
      <c r="B1991" s="39">
        <v>2023</v>
      </c>
      <c r="C1991" s="38" t="s">
        <v>2020</v>
      </c>
      <c r="D1991" s="38" t="s">
        <v>2115</v>
      </c>
      <c r="E1991" s="38" t="s">
        <v>2116</v>
      </c>
      <c r="F1991" s="18" t="s">
        <v>2117</v>
      </c>
      <c r="G1991" s="39" t="s">
        <v>25</v>
      </c>
      <c r="H1991" s="18" t="s">
        <v>79</v>
      </c>
      <c r="I1991" s="31">
        <v>6538014.2000000002</v>
      </c>
      <c r="J1991" s="32">
        <f t="shared" si="234"/>
        <v>6538014.2000000002</v>
      </c>
      <c r="K1991" s="32">
        <f t="shared" si="235"/>
        <v>6538014.2000000002</v>
      </c>
      <c r="L1991" s="32">
        <f t="shared" si="236"/>
        <v>6538014.2000000002</v>
      </c>
      <c r="M1991" s="32"/>
      <c r="N1991" s="32">
        <f t="shared" si="239"/>
        <v>139913.50388</v>
      </c>
      <c r="O1991" s="32"/>
      <c r="P1991" s="34"/>
      <c r="Q1991" s="34"/>
      <c r="R1991" s="34"/>
      <c r="S1991" s="35">
        <v>46021</v>
      </c>
      <c r="T1991" s="46"/>
      <c r="U1991" s="36"/>
      <c r="V1991" s="46"/>
      <c r="W1991" s="37"/>
    </row>
    <row r="1992" spans="1:23" ht="30" customHeight="1" x14ac:dyDescent="0.2">
      <c r="A1992" s="24">
        <f t="shared" si="237"/>
        <v>1988</v>
      </c>
      <c r="B1992" s="39">
        <v>2023</v>
      </c>
      <c r="C1992" s="38" t="s">
        <v>2020</v>
      </c>
      <c r="D1992" s="38" t="s">
        <v>2115</v>
      </c>
      <c r="E1992" s="38" t="s">
        <v>2116</v>
      </c>
      <c r="F1992" s="18" t="s">
        <v>2117</v>
      </c>
      <c r="G1992" s="39" t="s">
        <v>25</v>
      </c>
      <c r="H1992" s="18" t="s">
        <v>31</v>
      </c>
      <c r="I1992" s="31">
        <v>708624</v>
      </c>
      <c r="J1992" s="32">
        <f t="shared" ref="J1992:J2055" si="240">IF(P1992&gt;0,P1992,L1992)</f>
        <v>708624</v>
      </c>
      <c r="K1992" s="32">
        <f t="shared" si="235"/>
        <v>708624</v>
      </c>
      <c r="L1992" s="32">
        <f t="shared" si="236"/>
        <v>708624</v>
      </c>
      <c r="M1992" s="32"/>
      <c r="N1992" s="32"/>
      <c r="O1992" s="32"/>
      <c r="P1992" s="34"/>
      <c r="Q1992" s="34"/>
      <c r="R1992" s="34"/>
      <c r="S1992" s="35">
        <v>46021</v>
      </c>
      <c r="T1992" s="46"/>
      <c r="U1992" s="36"/>
      <c r="V1992" s="46"/>
      <c r="W1992" s="37"/>
    </row>
    <row r="1993" spans="1:23" ht="30" customHeight="1" x14ac:dyDescent="0.2">
      <c r="A1993" s="24">
        <f t="shared" si="237"/>
        <v>1989</v>
      </c>
      <c r="B1993" s="39">
        <v>2023</v>
      </c>
      <c r="C1993" s="38" t="s">
        <v>2020</v>
      </c>
      <c r="D1993" s="38" t="s">
        <v>2115</v>
      </c>
      <c r="E1993" s="38" t="s">
        <v>2116</v>
      </c>
      <c r="F1993" s="18" t="s">
        <v>2117</v>
      </c>
      <c r="G1993" s="39" t="s">
        <v>25</v>
      </c>
      <c r="H1993" s="18" t="s">
        <v>264</v>
      </c>
      <c r="I1993" s="31">
        <v>261072</v>
      </c>
      <c r="J1993" s="32">
        <f t="shared" si="240"/>
        <v>261072</v>
      </c>
      <c r="K1993" s="32">
        <f t="shared" si="235"/>
        <v>261072</v>
      </c>
      <c r="L1993" s="32">
        <f t="shared" si="236"/>
        <v>261072</v>
      </c>
      <c r="M1993" s="32"/>
      <c r="N1993" s="32"/>
      <c r="O1993" s="32"/>
      <c r="P1993" s="34"/>
      <c r="Q1993" s="34"/>
      <c r="R1993" s="34"/>
      <c r="S1993" s="35">
        <v>46021</v>
      </c>
      <c r="T1993" s="46"/>
      <c r="U1993" s="36"/>
      <c r="V1993" s="46"/>
      <c r="W1993" s="37"/>
    </row>
    <row r="1994" spans="1:23" ht="30" customHeight="1" x14ac:dyDescent="0.2">
      <c r="A1994" s="24">
        <f t="shared" si="237"/>
        <v>1990</v>
      </c>
      <c r="B1994" s="39">
        <v>2023</v>
      </c>
      <c r="C1994" s="38" t="s">
        <v>2020</v>
      </c>
      <c r="D1994" s="38" t="s">
        <v>2115</v>
      </c>
      <c r="E1994" s="38" t="s">
        <v>2118</v>
      </c>
      <c r="F1994" s="18" t="s">
        <v>2119</v>
      </c>
      <c r="G1994" s="39" t="s">
        <v>25</v>
      </c>
      <c r="H1994" s="18" t="s">
        <v>96</v>
      </c>
      <c r="I1994" s="31">
        <v>7341768</v>
      </c>
      <c r="J1994" s="32">
        <f t="shared" si="240"/>
        <v>7341768</v>
      </c>
      <c r="K1994" s="32">
        <f t="shared" si="235"/>
        <v>7341768</v>
      </c>
      <c r="L1994" s="32">
        <f t="shared" si="236"/>
        <v>7341768</v>
      </c>
      <c r="M1994" s="32"/>
      <c r="N1994" s="32">
        <f t="shared" si="239"/>
        <v>157113.8352</v>
      </c>
      <c r="O1994" s="32"/>
      <c r="P1994" s="34"/>
      <c r="Q1994" s="34"/>
      <c r="R1994" s="34"/>
      <c r="S1994" s="35">
        <v>46021</v>
      </c>
      <c r="T1994" s="46"/>
      <c r="U1994" s="36"/>
      <c r="V1994" s="46"/>
      <c r="W1994" s="37"/>
    </row>
    <row r="1995" spans="1:23" ht="30" customHeight="1" x14ac:dyDescent="0.2">
      <c r="A1995" s="24">
        <f t="shared" si="237"/>
        <v>1991</v>
      </c>
      <c r="B1995" s="39">
        <v>2023</v>
      </c>
      <c r="C1995" s="38" t="s">
        <v>2020</v>
      </c>
      <c r="D1995" s="38" t="s">
        <v>2115</v>
      </c>
      <c r="E1995" s="38" t="s">
        <v>2120</v>
      </c>
      <c r="F1995" s="18" t="s">
        <v>2121</v>
      </c>
      <c r="G1995" s="39" t="s">
        <v>25</v>
      </c>
      <c r="H1995" s="18" t="s">
        <v>79</v>
      </c>
      <c r="I1995" s="31">
        <v>7350335.7000000002</v>
      </c>
      <c r="J1995" s="32">
        <f t="shared" si="240"/>
        <v>7350335.7000000002</v>
      </c>
      <c r="K1995" s="32">
        <f t="shared" si="235"/>
        <v>7350335.7000000002</v>
      </c>
      <c r="L1995" s="32">
        <f t="shared" si="236"/>
        <v>7350335.7000000002</v>
      </c>
      <c r="M1995" s="32"/>
      <c r="N1995" s="32">
        <f t="shared" si="239"/>
        <v>157297.18398</v>
      </c>
      <c r="O1995" s="32"/>
      <c r="P1995" s="34"/>
      <c r="Q1995" s="34"/>
      <c r="R1995" s="34"/>
      <c r="S1995" s="35">
        <v>46021</v>
      </c>
      <c r="T1995" s="46"/>
      <c r="U1995" s="36"/>
      <c r="V1995" s="46"/>
      <c r="W1995" s="37"/>
    </row>
    <row r="1996" spans="1:23" s="29" customFormat="1" ht="30" customHeight="1" x14ac:dyDescent="0.2">
      <c r="A1996" s="24">
        <f t="shared" si="237"/>
        <v>1992</v>
      </c>
      <c r="B1996" s="24">
        <v>2025</v>
      </c>
      <c r="C1996" s="30" t="s">
        <v>2020</v>
      </c>
      <c r="D1996" s="30" t="s">
        <v>2115</v>
      </c>
      <c r="E1996" s="38" t="s">
        <v>2122</v>
      </c>
      <c r="F1996" s="18" t="s">
        <v>2123</v>
      </c>
      <c r="G1996" s="39" t="s">
        <v>25</v>
      </c>
      <c r="H1996" s="18" t="s">
        <v>26</v>
      </c>
      <c r="I1996" s="31">
        <v>1531112</v>
      </c>
      <c r="J1996" s="43">
        <v>1689649.46</v>
      </c>
      <c r="K1996" s="44">
        <v>1689649.46</v>
      </c>
      <c r="L1996" s="32">
        <f t="shared" si="236"/>
        <v>1531112</v>
      </c>
      <c r="M1996" s="43"/>
      <c r="N1996" s="43">
        <f t="shared" si="239"/>
        <v>36158.498443999997</v>
      </c>
      <c r="O1996" s="32"/>
      <c r="P1996" s="42">
        <f t="shared" ref="P1996:P2052" si="241">L1996/2.5</f>
        <v>612444.80000000005</v>
      </c>
      <c r="Q1996" s="34"/>
      <c r="R1996" s="34"/>
      <c r="S1996" s="35">
        <v>46021</v>
      </c>
      <c r="T1996" s="42"/>
      <c r="U1996" s="36"/>
      <c r="V1996" s="34"/>
      <c r="W1996" s="37"/>
    </row>
    <row r="1997" spans="1:23" s="29" customFormat="1" ht="30" customHeight="1" x14ac:dyDescent="0.2">
      <c r="A1997" s="24">
        <f t="shared" si="237"/>
        <v>1993</v>
      </c>
      <c r="B1997" s="24">
        <v>2025</v>
      </c>
      <c r="C1997" s="30" t="s">
        <v>2020</v>
      </c>
      <c r="D1997" s="30" t="s">
        <v>2115</v>
      </c>
      <c r="E1997" s="38" t="s">
        <v>2122</v>
      </c>
      <c r="F1997" s="18" t="s">
        <v>2123</v>
      </c>
      <c r="G1997" s="39" t="s">
        <v>25</v>
      </c>
      <c r="H1997" s="18" t="s">
        <v>96</v>
      </c>
      <c r="I1997" s="31">
        <v>6867300</v>
      </c>
      <c r="J1997" s="49">
        <v>9106525.9299999997</v>
      </c>
      <c r="K1997" s="41">
        <f>J1997-M1997</f>
        <v>4287153.4499999993</v>
      </c>
      <c r="L1997" s="33">
        <v>4819372.4800000004</v>
      </c>
      <c r="M1997" s="40">
        <v>4819372.4800000004</v>
      </c>
      <c r="N1997" s="43">
        <f t="shared" si="239"/>
        <v>194879.65490199998</v>
      </c>
      <c r="O1997" s="32"/>
      <c r="P1997" s="42">
        <f t="shared" si="241"/>
        <v>1927748.9920000001</v>
      </c>
      <c r="Q1997" s="34"/>
      <c r="R1997" s="34"/>
      <c r="S1997" s="35">
        <v>46021</v>
      </c>
      <c r="T1997" s="42"/>
      <c r="U1997" s="36"/>
      <c r="V1997" s="34"/>
      <c r="W1997" s="37"/>
    </row>
    <row r="1998" spans="1:23" s="29" customFormat="1" ht="30" customHeight="1" x14ac:dyDescent="0.2">
      <c r="A1998" s="24">
        <f t="shared" si="237"/>
        <v>1994</v>
      </c>
      <c r="B1998" s="24">
        <v>2025</v>
      </c>
      <c r="C1998" s="30" t="s">
        <v>2020</v>
      </c>
      <c r="D1998" s="30" t="s">
        <v>2115</v>
      </c>
      <c r="E1998" s="38" t="s">
        <v>2124</v>
      </c>
      <c r="F1998" s="18" t="s">
        <v>2125</v>
      </c>
      <c r="G1998" s="39" t="s">
        <v>25</v>
      </c>
      <c r="H1998" s="18" t="s">
        <v>96</v>
      </c>
      <c r="I1998" s="31">
        <v>2597088</v>
      </c>
      <c r="J1998" s="43">
        <v>2866000.88</v>
      </c>
      <c r="K1998" s="44">
        <v>2866000.88</v>
      </c>
      <c r="L1998" s="32">
        <f t="shared" si="236"/>
        <v>2597088</v>
      </c>
      <c r="M1998" s="43"/>
      <c r="N1998" s="43">
        <f t="shared" si="239"/>
        <v>61332.418831999996</v>
      </c>
      <c r="O1998" s="32"/>
      <c r="P1998" s="42">
        <f t="shared" si="241"/>
        <v>1038835.2</v>
      </c>
      <c r="Q1998" s="34"/>
      <c r="R1998" s="34"/>
      <c r="S1998" s="35">
        <v>46021</v>
      </c>
      <c r="T1998" s="42"/>
      <c r="U1998" s="36"/>
      <c r="V1998" s="34"/>
      <c r="W1998" s="37"/>
    </row>
    <row r="1999" spans="1:23" s="29" customFormat="1" ht="30" customHeight="1" x14ac:dyDescent="0.2">
      <c r="A1999" s="24">
        <f t="shared" si="237"/>
        <v>1995</v>
      </c>
      <c r="B1999" s="24">
        <v>2024</v>
      </c>
      <c r="C1999" s="30" t="s">
        <v>2020</v>
      </c>
      <c r="D1999" s="30" t="s">
        <v>2126</v>
      </c>
      <c r="E1999" s="30" t="s">
        <v>2127</v>
      </c>
      <c r="F1999" s="18" t="s">
        <v>2128</v>
      </c>
      <c r="G1999" s="24" t="s">
        <v>173</v>
      </c>
      <c r="H1999" s="25" t="s">
        <v>34</v>
      </c>
      <c r="I1999" s="31">
        <v>130000</v>
      </c>
      <c r="J1999" s="32">
        <f t="shared" si="240"/>
        <v>130000</v>
      </c>
      <c r="K1999" s="27">
        <f t="shared" si="235"/>
        <v>130000</v>
      </c>
      <c r="L1999" s="32">
        <f t="shared" si="236"/>
        <v>130000</v>
      </c>
      <c r="M1999" s="32"/>
      <c r="N1999" s="32"/>
      <c r="O1999" s="32"/>
      <c r="P1999" s="34"/>
      <c r="Q1999" s="34"/>
      <c r="R1999" s="34"/>
      <c r="S1999" s="35">
        <v>45656</v>
      </c>
      <c r="T1999" s="34"/>
      <c r="U1999" s="36"/>
      <c r="V1999" s="34"/>
      <c r="W1999" s="37"/>
    </row>
    <row r="2000" spans="1:23" s="29" customFormat="1" ht="30" customHeight="1" x14ac:dyDescent="0.2">
      <c r="A2000" s="24">
        <f t="shared" si="237"/>
        <v>1996</v>
      </c>
      <c r="B2000" s="24">
        <v>2025</v>
      </c>
      <c r="C2000" s="30" t="s">
        <v>2020</v>
      </c>
      <c r="D2000" s="30" t="s">
        <v>2126</v>
      </c>
      <c r="E2000" s="38" t="s">
        <v>2129</v>
      </c>
      <c r="F2000" s="18" t="s">
        <v>2130</v>
      </c>
      <c r="G2000" s="39" t="s">
        <v>25</v>
      </c>
      <c r="H2000" s="18" t="s">
        <v>528</v>
      </c>
      <c r="I2000" s="31">
        <v>891411</v>
      </c>
      <c r="J2000" s="43">
        <v>983711.26</v>
      </c>
      <c r="K2000" s="44">
        <v>983711.26</v>
      </c>
      <c r="L2000" s="32">
        <f t="shared" si="236"/>
        <v>891411</v>
      </c>
      <c r="M2000" s="43"/>
      <c r="N2000" s="43"/>
      <c r="O2000" s="32"/>
      <c r="P2000" s="42">
        <f t="shared" si="241"/>
        <v>356564.4</v>
      </c>
      <c r="Q2000" s="34"/>
      <c r="R2000" s="34"/>
      <c r="S2000" s="35">
        <v>46021</v>
      </c>
      <c r="T2000" s="42"/>
      <c r="U2000" s="36"/>
      <c r="V2000" s="34"/>
      <c r="W2000" s="37"/>
    </row>
    <row r="2001" spans="1:23" s="29" customFormat="1" ht="30" customHeight="1" x14ac:dyDescent="0.2">
      <c r="A2001" s="24">
        <f t="shared" si="237"/>
        <v>1997</v>
      </c>
      <c r="B2001" s="24">
        <v>2025</v>
      </c>
      <c r="C2001" s="30" t="s">
        <v>2020</v>
      </c>
      <c r="D2001" s="30" t="s">
        <v>2126</v>
      </c>
      <c r="E2001" s="38" t="s">
        <v>2129</v>
      </c>
      <c r="F2001" s="18" t="s">
        <v>2130</v>
      </c>
      <c r="G2001" s="39" t="s">
        <v>25</v>
      </c>
      <c r="H2001" s="18" t="s">
        <v>529</v>
      </c>
      <c r="I2001" s="31">
        <v>10572480</v>
      </c>
      <c r="J2001" s="49">
        <v>11141283.02</v>
      </c>
      <c r="K2001" s="50">
        <v>11141283.02</v>
      </c>
      <c r="L2001" s="33"/>
      <c r="M2001" s="40"/>
      <c r="N2001" s="43">
        <f t="shared" si="239"/>
        <v>238423.45662799999</v>
      </c>
      <c r="O2001" s="26">
        <v>3</v>
      </c>
      <c r="P2001" s="42">
        <f t="shared" si="241"/>
        <v>0</v>
      </c>
      <c r="Q2001" s="34"/>
      <c r="R2001" s="34"/>
      <c r="S2001" s="35">
        <v>46021</v>
      </c>
      <c r="T2001" s="42"/>
      <c r="U2001" s="36"/>
      <c r="V2001" s="34"/>
      <c r="W2001" s="37"/>
    </row>
    <row r="2002" spans="1:23" s="29" customFormat="1" ht="30" customHeight="1" x14ac:dyDescent="0.2">
      <c r="A2002" s="24">
        <f t="shared" si="237"/>
        <v>1998</v>
      </c>
      <c r="B2002" s="24">
        <v>2025</v>
      </c>
      <c r="C2002" s="30" t="s">
        <v>2020</v>
      </c>
      <c r="D2002" s="30" t="s">
        <v>2126</v>
      </c>
      <c r="E2002" s="38" t="s">
        <v>2129</v>
      </c>
      <c r="F2002" s="18" t="s">
        <v>2130</v>
      </c>
      <c r="G2002" s="39" t="s">
        <v>25</v>
      </c>
      <c r="H2002" s="18" t="s">
        <v>530</v>
      </c>
      <c r="I2002" s="31">
        <v>243312</v>
      </c>
      <c r="J2002" s="43">
        <v>268505.5</v>
      </c>
      <c r="K2002" s="44">
        <v>268505.5</v>
      </c>
      <c r="L2002" s="32">
        <f t="shared" si="236"/>
        <v>243312</v>
      </c>
      <c r="M2002" s="43"/>
      <c r="N2002" s="43"/>
      <c r="O2002" s="32"/>
      <c r="P2002" s="42">
        <f t="shared" si="241"/>
        <v>97324.800000000003</v>
      </c>
      <c r="Q2002" s="34"/>
      <c r="R2002" s="34"/>
      <c r="S2002" s="35">
        <v>46021</v>
      </c>
      <c r="T2002" s="42"/>
      <c r="U2002" s="36"/>
      <c r="V2002" s="34"/>
      <c r="W2002" s="37"/>
    </row>
    <row r="2003" spans="1:23" s="29" customFormat="1" ht="30" customHeight="1" x14ac:dyDescent="0.2">
      <c r="A2003" s="24">
        <f t="shared" si="237"/>
        <v>1999</v>
      </c>
      <c r="B2003" s="24">
        <v>2023</v>
      </c>
      <c r="C2003" s="30" t="s">
        <v>2020</v>
      </c>
      <c r="D2003" s="30" t="s">
        <v>2126</v>
      </c>
      <c r="E2003" s="30" t="s">
        <v>2131</v>
      </c>
      <c r="F2003" s="18" t="s">
        <v>2132</v>
      </c>
      <c r="G2003" s="24" t="s">
        <v>25</v>
      </c>
      <c r="H2003" s="25" t="s">
        <v>528</v>
      </c>
      <c r="I2003" s="31">
        <v>2177714</v>
      </c>
      <c r="J2003" s="32">
        <v>2079959</v>
      </c>
      <c r="K2003" s="32">
        <v>2079959</v>
      </c>
      <c r="L2003" s="32">
        <f t="shared" si="236"/>
        <v>2177714</v>
      </c>
      <c r="M2003" s="32"/>
      <c r="N2003" s="32"/>
      <c r="O2003" s="32"/>
      <c r="P2003" s="34"/>
      <c r="Q2003" s="34"/>
      <c r="R2003" s="34"/>
      <c r="S2003" s="35">
        <v>46021</v>
      </c>
      <c r="T2003" s="34"/>
      <c r="U2003" s="36"/>
      <c r="V2003" s="34"/>
      <c r="W2003" s="37"/>
    </row>
    <row r="2004" spans="1:23" s="29" customFormat="1" ht="30" customHeight="1" x14ac:dyDescent="0.2">
      <c r="A2004" s="24">
        <f t="shared" si="237"/>
        <v>2000</v>
      </c>
      <c r="B2004" s="24">
        <v>2023</v>
      </c>
      <c r="C2004" s="30" t="s">
        <v>2020</v>
      </c>
      <c r="D2004" s="30" t="s">
        <v>2126</v>
      </c>
      <c r="E2004" s="30" t="s">
        <v>2131</v>
      </c>
      <c r="F2004" s="18" t="s">
        <v>2132</v>
      </c>
      <c r="G2004" s="24" t="s">
        <v>25</v>
      </c>
      <c r="H2004" s="25" t="s">
        <v>529</v>
      </c>
      <c r="I2004" s="31">
        <v>27299104</v>
      </c>
      <c r="J2004" s="32">
        <v>25828572</v>
      </c>
      <c r="K2004" s="32">
        <v>25828572</v>
      </c>
      <c r="L2004" s="32">
        <f t="shared" si="236"/>
        <v>27299104</v>
      </c>
      <c r="M2004" s="32"/>
      <c r="N2004" s="32">
        <f t="shared" si="239"/>
        <v>552731.44079999998</v>
      </c>
      <c r="O2004" s="26">
        <v>7</v>
      </c>
      <c r="P2004" s="34"/>
      <c r="Q2004" s="34"/>
      <c r="R2004" s="34"/>
      <c r="S2004" s="35">
        <v>46021</v>
      </c>
      <c r="T2004" s="34"/>
      <c r="U2004" s="36"/>
      <c r="V2004" s="34"/>
      <c r="W2004" s="37"/>
    </row>
    <row r="2005" spans="1:23" s="29" customFormat="1" ht="30" customHeight="1" x14ac:dyDescent="0.2">
      <c r="A2005" s="24">
        <f t="shared" si="237"/>
        <v>2001</v>
      </c>
      <c r="B2005" s="24">
        <v>2023</v>
      </c>
      <c r="C2005" s="30" t="s">
        <v>2020</v>
      </c>
      <c r="D2005" s="30" t="s">
        <v>2126</v>
      </c>
      <c r="E2005" s="30" t="s">
        <v>2131</v>
      </c>
      <c r="F2005" s="18" t="s">
        <v>2132</v>
      </c>
      <c r="G2005" s="24" t="s">
        <v>25</v>
      </c>
      <c r="H2005" s="25" t="s">
        <v>530</v>
      </c>
      <c r="I2005" s="31">
        <v>6314770</v>
      </c>
      <c r="J2005" s="32">
        <v>594412</v>
      </c>
      <c r="K2005" s="32">
        <v>594412</v>
      </c>
      <c r="L2005" s="32">
        <f t="shared" si="236"/>
        <v>6314770</v>
      </c>
      <c r="M2005" s="32"/>
      <c r="N2005" s="32"/>
      <c r="O2005" s="32"/>
      <c r="P2005" s="34"/>
      <c r="Q2005" s="34"/>
      <c r="R2005" s="34"/>
      <c r="S2005" s="35">
        <v>46021</v>
      </c>
      <c r="T2005" s="34"/>
      <c r="U2005" s="36"/>
      <c r="V2005" s="34"/>
      <c r="W2005" s="37"/>
    </row>
    <row r="2006" spans="1:23" s="29" customFormat="1" ht="30" customHeight="1" x14ac:dyDescent="0.2">
      <c r="A2006" s="24">
        <f t="shared" si="237"/>
        <v>2002</v>
      </c>
      <c r="B2006" s="24">
        <v>2024</v>
      </c>
      <c r="C2006" s="30" t="s">
        <v>2020</v>
      </c>
      <c r="D2006" s="30" t="s">
        <v>2126</v>
      </c>
      <c r="E2006" s="30" t="s">
        <v>2133</v>
      </c>
      <c r="F2006" s="18" t="s">
        <v>2134</v>
      </c>
      <c r="G2006" s="24" t="s">
        <v>173</v>
      </c>
      <c r="H2006" s="25" t="s">
        <v>2135</v>
      </c>
      <c r="I2006" s="31">
        <v>130000</v>
      </c>
      <c r="J2006" s="32">
        <f t="shared" si="240"/>
        <v>130000</v>
      </c>
      <c r="K2006" s="27">
        <f t="shared" ref="K2006:K2067" si="242">IF(P2006&gt;0,P2006,L2006)</f>
        <v>130000</v>
      </c>
      <c r="L2006" s="32">
        <f t="shared" si="236"/>
        <v>130000</v>
      </c>
      <c r="M2006" s="32"/>
      <c r="N2006" s="32"/>
      <c r="O2006" s="32"/>
      <c r="P2006" s="34"/>
      <c r="Q2006" s="34"/>
      <c r="R2006" s="34"/>
      <c r="S2006" s="35">
        <v>45656</v>
      </c>
      <c r="T2006" s="34"/>
      <c r="U2006" s="36"/>
      <c r="V2006" s="34"/>
      <c r="W2006" s="37"/>
    </row>
    <row r="2007" spans="1:23" s="29" customFormat="1" ht="30" customHeight="1" x14ac:dyDescent="0.2">
      <c r="A2007" s="24">
        <f t="shared" si="237"/>
        <v>2003</v>
      </c>
      <c r="B2007" s="24">
        <v>2025</v>
      </c>
      <c r="C2007" s="30" t="s">
        <v>2020</v>
      </c>
      <c r="D2007" s="30" t="s">
        <v>2126</v>
      </c>
      <c r="E2007" s="38" t="s">
        <v>2136</v>
      </c>
      <c r="F2007" s="18" t="s">
        <v>2137</v>
      </c>
      <c r="G2007" s="39" t="s">
        <v>25</v>
      </c>
      <c r="H2007" s="18" t="s">
        <v>34</v>
      </c>
      <c r="I2007" s="31">
        <v>389296</v>
      </c>
      <c r="J2007" s="43">
        <v>429605.27</v>
      </c>
      <c r="K2007" s="44">
        <v>429605.27</v>
      </c>
      <c r="L2007" s="32">
        <f t="shared" si="236"/>
        <v>389296</v>
      </c>
      <c r="M2007" s="43"/>
      <c r="N2007" s="43"/>
      <c r="O2007" s="32"/>
      <c r="P2007" s="42">
        <f t="shared" si="241"/>
        <v>155718.39999999999</v>
      </c>
      <c r="Q2007" s="34"/>
      <c r="R2007" s="34"/>
      <c r="S2007" s="35">
        <v>46021</v>
      </c>
      <c r="T2007" s="42"/>
      <c r="U2007" s="36"/>
      <c r="V2007" s="34"/>
      <c r="W2007" s="37"/>
    </row>
    <row r="2008" spans="1:23" s="29" customFormat="1" ht="30" customHeight="1" x14ac:dyDescent="0.2">
      <c r="A2008" s="24">
        <f t="shared" si="237"/>
        <v>2004</v>
      </c>
      <c r="B2008" s="24">
        <v>2024</v>
      </c>
      <c r="C2008" s="30" t="s">
        <v>2020</v>
      </c>
      <c r="D2008" s="30" t="s">
        <v>2126</v>
      </c>
      <c r="E2008" s="30" t="s">
        <v>2138</v>
      </c>
      <c r="F2008" s="18" t="s">
        <v>2139</v>
      </c>
      <c r="G2008" s="24" t="s">
        <v>173</v>
      </c>
      <c r="H2008" s="25" t="s">
        <v>528</v>
      </c>
      <c r="I2008" s="31">
        <v>311102</v>
      </c>
      <c r="J2008" s="32">
        <f t="shared" si="240"/>
        <v>311102</v>
      </c>
      <c r="K2008" s="27">
        <f t="shared" si="242"/>
        <v>311102</v>
      </c>
      <c r="L2008" s="32">
        <f t="shared" si="236"/>
        <v>311102</v>
      </c>
      <c r="M2008" s="32"/>
      <c r="N2008" s="32"/>
      <c r="O2008" s="32"/>
      <c r="P2008" s="34"/>
      <c r="Q2008" s="34"/>
      <c r="R2008" s="34"/>
      <c r="S2008" s="35">
        <v>45656</v>
      </c>
      <c r="T2008" s="34"/>
      <c r="U2008" s="36"/>
      <c r="V2008" s="34"/>
      <c r="W2008" s="37"/>
    </row>
    <row r="2009" spans="1:23" s="29" customFormat="1" ht="30" customHeight="1" x14ac:dyDescent="0.2">
      <c r="A2009" s="24">
        <f t="shared" si="237"/>
        <v>2005</v>
      </c>
      <c r="B2009" s="24">
        <v>2024</v>
      </c>
      <c r="C2009" s="30" t="s">
        <v>2020</v>
      </c>
      <c r="D2009" s="30" t="s">
        <v>2126</v>
      </c>
      <c r="E2009" s="30" t="s">
        <v>2138</v>
      </c>
      <c r="F2009" s="18" t="s">
        <v>2139</v>
      </c>
      <c r="G2009" s="24" t="s">
        <v>173</v>
      </c>
      <c r="H2009" s="25" t="s">
        <v>529</v>
      </c>
      <c r="I2009" s="31">
        <v>3899872</v>
      </c>
      <c r="J2009" s="32">
        <f t="shared" si="240"/>
        <v>3899872</v>
      </c>
      <c r="K2009" s="27">
        <f t="shared" si="242"/>
        <v>3899872</v>
      </c>
      <c r="L2009" s="32">
        <f t="shared" si="236"/>
        <v>3899872</v>
      </c>
      <c r="M2009" s="32"/>
      <c r="N2009" s="32">
        <f t="shared" si="239"/>
        <v>83457.260799999989</v>
      </c>
      <c r="O2009" s="26">
        <v>1</v>
      </c>
      <c r="P2009" s="34"/>
      <c r="Q2009" s="34"/>
      <c r="R2009" s="34"/>
      <c r="S2009" s="35">
        <v>45656</v>
      </c>
      <c r="T2009" s="34"/>
      <c r="U2009" s="36"/>
      <c r="V2009" s="34"/>
      <c r="W2009" s="37"/>
    </row>
    <row r="2010" spans="1:23" s="29" customFormat="1" ht="30" customHeight="1" x14ac:dyDescent="0.2">
      <c r="A2010" s="24">
        <f t="shared" si="237"/>
        <v>2006</v>
      </c>
      <c r="B2010" s="24">
        <v>2024</v>
      </c>
      <c r="C2010" s="30" t="s">
        <v>2020</v>
      </c>
      <c r="D2010" s="30" t="s">
        <v>2126</v>
      </c>
      <c r="E2010" s="30" t="s">
        <v>2138</v>
      </c>
      <c r="F2010" s="18" t="s">
        <v>2139</v>
      </c>
      <c r="G2010" s="24" t="s">
        <v>173</v>
      </c>
      <c r="H2010" s="25" t="s">
        <v>530</v>
      </c>
      <c r="I2010" s="31">
        <v>90210</v>
      </c>
      <c r="J2010" s="32">
        <f t="shared" si="240"/>
        <v>90210</v>
      </c>
      <c r="K2010" s="27">
        <f t="shared" si="242"/>
        <v>90210</v>
      </c>
      <c r="L2010" s="32">
        <f t="shared" si="236"/>
        <v>90210</v>
      </c>
      <c r="M2010" s="32"/>
      <c r="N2010" s="32"/>
      <c r="O2010" s="32"/>
      <c r="P2010" s="34"/>
      <c r="Q2010" s="34"/>
      <c r="R2010" s="34"/>
      <c r="S2010" s="35">
        <v>45656</v>
      </c>
      <c r="T2010" s="34"/>
      <c r="U2010" s="36"/>
      <c r="V2010" s="34"/>
      <c r="W2010" s="37"/>
    </row>
    <row r="2011" spans="1:23" s="29" customFormat="1" ht="30" customHeight="1" x14ac:dyDescent="0.2">
      <c r="A2011" s="24">
        <f t="shared" si="237"/>
        <v>2007</v>
      </c>
      <c r="B2011" s="24">
        <v>2024</v>
      </c>
      <c r="C2011" s="30" t="s">
        <v>2020</v>
      </c>
      <c r="D2011" s="30" t="s">
        <v>2126</v>
      </c>
      <c r="E2011" s="30" t="s">
        <v>2140</v>
      </c>
      <c r="F2011" s="18" t="s">
        <v>2141</v>
      </c>
      <c r="G2011" s="24" t="s">
        <v>25</v>
      </c>
      <c r="H2011" s="25" t="s">
        <v>2135</v>
      </c>
      <c r="I2011" s="31">
        <v>130000</v>
      </c>
      <c r="J2011" s="42">
        <v>338612.2</v>
      </c>
      <c r="K2011" s="27">
        <v>338612.2</v>
      </c>
      <c r="L2011" s="32">
        <f t="shared" si="236"/>
        <v>130000</v>
      </c>
      <c r="M2011" s="32"/>
      <c r="N2011" s="32"/>
      <c r="O2011" s="32"/>
      <c r="P2011" s="34"/>
      <c r="Q2011" s="34"/>
      <c r="R2011" s="34"/>
      <c r="S2011" s="35">
        <v>46021</v>
      </c>
      <c r="T2011" s="34"/>
      <c r="U2011" s="36"/>
      <c r="V2011" s="34"/>
      <c r="W2011" s="37"/>
    </row>
    <row r="2012" spans="1:23" s="29" customFormat="1" ht="30" customHeight="1" x14ac:dyDescent="0.2">
      <c r="A2012" s="24">
        <f t="shared" si="237"/>
        <v>2008</v>
      </c>
      <c r="B2012" s="24">
        <v>2024</v>
      </c>
      <c r="C2012" s="30" t="s">
        <v>2020</v>
      </c>
      <c r="D2012" s="30" t="s">
        <v>2126</v>
      </c>
      <c r="E2012" s="30" t="s">
        <v>2142</v>
      </c>
      <c r="F2012" s="18" t="s">
        <v>2143</v>
      </c>
      <c r="G2012" s="24" t="s">
        <v>173</v>
      </c>
      <c r="H2012" s="25" t="s">
        <v>2135</v>
      </c>
      <c r="I2012" s="31">
        <v>130000</v>
      </c>
      <c r="J2012" s="32">
        <f t="shared" si="240"/>
        <v>130000</v>
      </c>
      <c r="K2012" s="27">
        <f t="shared" si="242"/>
        <v>130000</v>
      </c>
      <c r="L2012" s="32">
        <f t="shared" ref="L2012:L2075" si="243">I2012</f>
        <v>130000</v>
      </c>
      <c r="M2012" s="32"/>
      <c r="N2012" s="32"/>
      <c r="O2012" s="32"/>
      <c r="P2012" s="34"/>
      <c r="Q2012" s="34"/>
      <c r="R2012" s="34"/>
      <c r="S2012" s="35">
        <v>45656</v>
      </c>
      <c r="T2012" s="34"/>
      <c r="U2012" s="36"/>
      <c r="V2012" s="34"/>
      <c r="W2012" s="37"/>
    </row>
    <row r="2013" spans="1:23" ht="30" customHeight="1" x14ac:dyDescent="0.2">
      <c r="A2013" s="24">
        <f t="shared" si="237"/>
        <v>2009</v>
      </c>
      <c r="B2013" s="39">
        <v>2023</v>
      </c>
      <c r="C2013" s="38" t="s">
        <v>2020</v>
      </c>
      <c r="D2013" s="38" t="s">
        <v>2126</v>
      </c>
      <c r="E2013" s="38" t="s">
        <v>2144</v>
      </c>
      <c r="F2013" s="18" t="s">
        <v>2145</v>
      </c>
      <c r="G2013" s="39" t="s">
        <v>25</v>
      </c>
      <c r="H2013" s="18" t="s">
        <v>37</v>
      </c>
      <c r="I2013" s="31">
        <v>15627600</v>
      </c>
      <c r="J2013" s="32">
        <f t="shared" si="240"/>
        <v>15627600</v>
      </c>
      <c r="K2013" s="32">
        <f t="shared" si="242"/>
        <v>15627600</v>
      </c>
      <c r="L2013" s="32">
        <f t="shared" si="243"/>
        <v>15627600</v>
      </c>
      <c r="M2013" s="32"/>
      <c r="N2013" s="32">
        <f t="shared" si="239"/>
        <v>334430.63999999996</v>
      </c>
      <c r="O2013" s="32"/>
      <c r="P2013" s="34"/>
      <c r="Q2013" s="34"/>
      <c r="R2013" s="34"/>
      <c r="S2013" s="35">
        <v>46021</v>
      </c>
      <c r="T2013" s="46"/>
      <c r="U2013" s="36"/>
      <c r="V2013" s="46"/>
      <c r="W2013" s="37"/>
    </row>
    <row r="2014" spans="1:23" ht="30" customHeight="1" x14ac:dyDescent="0.2">
      <c r="A2014" s="24">
        <f t="shared" si="237"/>
        <v>2010</v>
      </c>
      <c r="B2014" s="39">
        <v>2023</v>
      </c>
      <c r="C2014" s="38" t="s">
        <v>2020</v>
      </c>
      <c r="D2014" s="38" t="s">
        <v>2126</v>
      </c>
      <c r="E2014" s="38" t="s">
        <v>2144</v>
      </c>
      <c r="F2014" s="18" t="s">
        <v>2145</v>
      </c>
      <c r="G2014" s="39" t="s">
        <v>25</v>
      </c>
      <c r="H2014" s="18" t="s">
        <v>31</v>
      </c>
      <c r="I2014" s="31">
        <v>1654976</v>
      </c>
      <c r="J2014" s="32">
        <f t="shared" si="240"/>
        <v>1654976</v>
      </c>
      <c r="K2014" s="32">
        <f t="shared" si="242"/>
        <v>1654976</v>
      </c>
      <c r="L2014" s="32">
        <f t="shared" si="243"/>
        <v>1654976</v>
      </c>
      <c r="M2014" s="32"/>
      <c r="N2014" s="32"/>
      <c r="O2014" s="32"/>
      <c r="P2014" s="34"/>
      <c r="Q2014" s="34"/>
      <c r="R2014" s="34"/>
      <c r="S2014" s="35">
        <v>46021</v>
      </c>
      <c r="T2014" s="46"/>
      <c r="U2014" s="36"/>
      <c r="V2014" s="46"/>
      <c r="W2014" s="37"/>
    </row>
    <row r="2015" spans="1:23" ht="30" customHeight="1" x14ac:dyDescent="0.2">
      <c r="A2015" s="24">
        <f t="shared" si="237"/>
        <v>2011</v>
      </c>
      <c r="B2015" s="18">
        <v>2024</v>
      </c>
      <c r="C2015" s="38" t="s">
        <v>2020</v>
      </c>
      <c r="D2015" s="38" t="s">
        <v>2126</v>
      </c>
      <c r="E2015" s="38" t="s">
        <v>2146</v>
      </c>
      <c r="F2015" s="18" t="s">
        <v>2147</v>
      </c>
      <c r="G2015" s="18" t="s">
        <v>173</v>
      </c>
      <c r="H2015" s="18" t="s">
        <v>45</v>
      </c>
      <c r="I2015" s="31"/>
      <c r="J2015" s="32">
        <v>1496413</v>
      </c>
      <c r="K2015" s="27">
        <v>1496413</v>
      </c>
      <c r="L2015" s="32"/>
      <c r="M2015" s="32"/>
      <c r="N2015" s="43">
        <f t="shared" si="239"/>
        <v>32023.2382</v>
      </c>
      <c r="O2015" s="32"/>
      <c r="P2015" s="34"/>
      <c r="Q2015" s="34"/>
      <c r="R2015" s="34"/>
      <c r="S2015" s="35">
        <v>45656</v>
      </c>
      <c r="T2015" s="46"/>
      <c r="U2015" s="36"/>
      <c r="V2015" s="46"/>
      <c r="W2015" s="37"/>
    </row>
    <row r="2016" spans="1:23" ht="30" customHeight="1" x14ac:dyDescent="0.2">
      <c r="A2016" s="24">
        <f t="shared" si="237"/>
        <v>2012</v>
      </c>
      <c r="B2016" s="18">
        <v>2024</v>
      </c>
      <c r="C2016" s="38" t="s">
        <v>2020</v>
      </c>
      <c r="D2016" s="38" t="s">
        <v>2126</v>
      </c>
      <c r="E2016" s="38" t="s">
        <v>2146</v>
      </c>
      <c r="F2016" s="18" t="s">
        <v>2147</v>
      </c>
      <c r="G2016" s="18" t="s">
        <v>173</v>
      </c>
      <c r="H2016" s="18" t="s">
        <v>46</v>
      </c>
      <c r="I2016" s="31"/>
      <c r="J2016" s="32">
        <v>3167000</v>
      </c>
      <c r="K2016" s="27">
        <v>3167000</v>
      </c>
      <c r="L2016" s="32"/>
      <c r="M2016" s="32"/>
      <c r="N2016" s="43">
        <f t="shared" si="239"/>
        <v>67773.8</v>
      </c>
      <c r="O2016" s="32"/>
      <c r="P2016" s="34"/>
      <c r="Q2016" s="34"/>
      <c r="R2016" s="34"/>
      <c r="S2016" s="35">
        <v>45656</v>
      </c>
      <c r="T2016" s="46"/>
      <c r="U2016" s="36"/>
      <c r="V2016" s="46"/>
      <c r="W2016" s="37"/>
    </row>
    <row r="2017" spans="1:23" ht="30" customHeight="1" x14ac:dyDescent="0.2">
      <c r="A2017" s="24">
        <f t="shared" si="237"/>
        <v>2013</v>
      </c>
      <c r="B2017" s="39">
        <v>2023</v>
      </c>
      <c r="C2017" s="38" t="s">
        <v>2020</v>
      </c>
      <c r="D2017" s="38" t="s">
        <v>2126</v>
      </c>
      <c r="E2017" s="38" t="s">
        <v>2148</v>
      </c>
      <c r="F2017" s="18" t="s">
        <v>2149</v>
      </c>
      <c r="G2017" s="39" t="s">
        <v>25</v>
      </c>
      <c r="H2017" s="18" t="s">
        <v>96</v>
      </c>
      <c r="I2017" s="31">
        <v>12271240.799999999</v>
      </c>
      <c r="J2017" s="32">
        <f t="shared" si="240"/>
        <v>12271240.799999999</v>
      </c>
      <c r="K2017" s="32">
        <f t="shared" si="242"/>
        <v>12271240.799999999</v>
      </c>
      <c r="L2017" s="32">
        <f t="shared" si="243"/>
        <v>12271240.799999999</v>
      </c>
      <c r="M2017" s="32"/>
      <c r="N2017" s="32">
        <f t="shared" si="239"/>
        <v>262604.55311999994</v>
      </c>
      <c r="O2017" s="32"/>
      <c r="P2017" s="34"/>
      <c r="Q2017" s="34"/>
      <c r="R2017" s="34"/>
      <c r="S2017" s="35">
        <v>46021</v>
      </c>
      <c r="T2017" s="46"/>
      <c r="U2017" s="36"/>
      <c r="V2017" s="46"/>
      <c r="W2017" s="37"/>
    </row>
    <row r="2018" spans="1:23" ht="30" customHeight="1" x14ac:dyDescent="0.2">
      <c r="A2018" s="24">
        <f t="shared" si="237"/>
        <v>2014</v>
      </c>
      <c r="B2018" s="39">
        <v>2023</v>
      </c>
      <c r="C2018" s="38" t="s">
        <v>2020</v>
      </c>
      <c r="D2018" s="38" t="s">
        <v>2126</v>
      </c>
      <c r="E2018" s="38" t="s">
        <v>2148</v>
      </c>
      <c r="F2018" s="18" t="s">
        <v>2149</v>
      </c>
      <c r="G2018" s="39" t="s">
        <v>25</v>
      </c>
      <c r="H2018" s="18" t="s">
        <v>34</v>
      </c>
      <c r="I2018" s="31">
        <v>493278</v>
      </c>
      <c r="J2018" s="32">
        <f t="shared" si="240"/>
        <v>493278</v>
      </c>
      <c r="K2018" s="32">
        <f t="shared" si="242"/>
        <v>493278</v>
      </c>
      <c r="L2018" s="32">
        <f t="shared" si="243"/>
        <v>493278</v>
      </c>
      <c r="M2018" s="32"/>
      <c r="N2018" s="32"/>
      <c r="O2018" s="32"/>
      <c r="P2018" s="34"/>
      <c r="Q2018" s="34"/>
      <c r="R2018" s="34"/>
      <c r="S2018" s="35">
        <v>46021</v>
      </c>
      <c r="T2018" s="46"/>
      <c r="U2018" s="36"/>
      <c r="V2018" s="46"/>
      <c r="W2018" s="37"/>
    </row>
    <row r="2019" spans="1:23" ht="30" customHeight="1" x14ac:dyDescent="0.2">
      <c r="A2019" s="24">
        <f t="shared" si="237"/>
        <v>2015</v>
      </c>
      <c r="B2019" s="39">
        <v>2023</v>
      </c>
      <c r="C2019" s="38" t="s">
        <v>2020</v>
      </c>
      <c r="D2019" s="38" t="s">
        <v>2126</v>
      </c>
      <c r="E2019" s="38" t="s">
        <v>2148</v>
      </c>
      <c r="F2019" s="18" t="s">
        <v>2149</v>
      </c>
      <c r="G2019" s="39" t="s">
        <v>25</v>
      </c>
      <c r="H2019" s="18" t="s">
        <v>37</v>
      </c>
      <c r="I2019" s="31">
        <v>11170840</v>
      </c>
      <c r="J2019" s="32">
        <v>13430764.6</v>
      </c>
      <c r="K2019" s="32">
        <v>13430764.6</v>
      </c>
      <c r="L2019" s="32">
        <f t="shared" si="243"/>
        <v>11170840</v>
      </c>
      <c r="M2019" s="32"/>
      <c r="N2019" s="32">
        <f t="shared" si="239"/>
        <v>287418.36244</v>
      </c>
      <c r="O2019" s="32"/>
      <c r="P2019" s="34"/>
      <c r="Q2019" s="34"/>
      <c r="R2019" s="34"/>
      <c r="S2019" s="35">
        <v>46021</v>
      </c>
      <c r="T2019" s="46"/>
      <c r="U2019" s="36"/>
      <c r="V2019" s="46"/>
      <c r="W2019" s="37"/>
    </row>
    <row r="2020" spans="1:23" ht="30" customHeight="1" x14ac:dyDescent="0.2">
      <c r="A2020" s="24">
        <f t="shared" si="237"/>
        <v>2016</v>
      </c>
      <c r="B2020" s="39">
        <v>2023</v>
      </c>
      <c r="C2020" s="38" t="s">
        <v>2020</v>
      </c>
      <c r="D2020" s="38" t="s">
        <v>2126</v>
      </c>
      <c r="E2020" s="38" t="s">
        <v>2148</v>
      </c>
      <c r="F2020" s="18" t="s">
        <v>2149</v>
      </c>
      <c r="G2020" s="39" t="s">
        <v>25</v>
      </c>
      <c r="H2020" s="18" t="s">
        <v>31</v>
      </c>
      <c r="I2020" s="31">
        <v>1315408</v>
      </c>
      <c r="J2020" s="32">
        <f t="shared" si="240"/>
        <v>1315408</v>
      </c>
      <c r="K2020" s="32">
        <f t="shared" si="242"/>
        <v>1315408</v>
      </c>
      <c r="L2020" s="32">
        <f t="shared" si="243"/>
        <v>1315408</v>
      </c>
      <c r="M2020" s="32"/>
      <c r="N2020" s="32"/>
      <c r="O2020" s="32"/>
      <c r="P2020" s="34"/>
      <c r="Q2020" s="34"/>
      <c r="R2020" s="34"/>
      <c r="S2020" s="35">
        <v>46021</v>
      </c>
      <c r="T2020" s="46"/>
      <c r="U2020" s="36"/>
      <c r="V2020" s="46"/>
      <c r="W2020" s="37"/>
    </row>
    <row r="2021" spans="1:23" ht="30" customHeight="1" x14ac:dyDescent="0.2">
      <c r="A2021" s="24">
        <f t="shared" si="237"/>
        <v>2017</v>
      </c>
      <c r="B2021" s="39">
        <v>2023</v>
      </c>
      <c r="C2021" s="38" t="s">
        <v>2020</v>
      </c>
      <c r="D2021" s="38" t="s">
        <v>2126</v>
      </c>
      <c r="E2021" s="38" t="s">
        <v>2148</v>
      </c>
      <c r="F2021" s="18" t="s">
        <v>2149</v>
      </c>
      <c r="G2021" s="39" t="s">
        <v>25</v>
      </c>
      <c r="H2021" s="18" t="s">
        <v>26</v>
      </c>
      <c r="I2021" s="31">
        <v>2194533</v>
      </c>
      <c r="J2021" s="32">
        <v>2811402</v>
      </c>
      <c r="K2021" s="32">
        <v>2811402</v>
      </c>
      <c r="L2021" s="32">
        <f t="shared" si="243"/>
        <v>2194533</v>
      </c>
      <c r="M2021" s="32"/>
      <c r="N2021" s="32">
        <f t="shared" si="239"/>
        <v>60164.002799999995</v>
      </c>
      <c r="O2021" s="32"/>
      <c r="P2021" s="34"/>
      <c r="Q2021" s="34"/>
      <c r="R2021" s="34"/>
      <c r="S2021" s="35">
        <v>46021</v>
      </c>
      <c r="T2021" s="46"/>
      <c r="U2021" s="36"/>
      <c r="V2021" s="46"/>
      <c r="W2021" s="37"/>
    </row>
    <row r="2022" spans="1:23" ht="30" customHeight="1" x14ac:dyDescent="0.2">
      <c r="A2022" s="24">
        <f t="shared" si="237"/>
        <v>2018</v>
      </c>
      <c r="B2022" s="39">
        <v>2023</v>
      </c>
      <c r="C2022" s="38" t="s">
        <v>2020</v>
      </c>
      <c r="D2022" s="38" t="s">
        <v>2126</v>
      </c>
      <c r="E2022" s="38" t="s">
        <v>2148</v>
      </c>
      <c r="F2022" s="18" t="s">
        <v>2149</v>
      </c>
      <c r="G2022" s="39" t="s">
        <v>25</v>
      </c>
      <c r="H2022" s="18" t="s">
        <v>319</v>
      </c>
      <c r="I2022" s="31">
        <v>385103</v>
      </c>
      <c r="J2022" s="32">
        <f t="shared" si="240"/>
        <v>385103</v>
      </c>
      <c r="K2022" s="32">
        <f t="shared" si="242"/>
        <v>385103</v>
      </c>
      <c r="L2022" s="32">
        <f t="shared" si="243"/>
        <v>385103</v>
      </c>
      <c r="M2022" s="32"/>
      <c r="N2022" s="32"/>
      <c r="O2022" s="32"/>
      <c r="P2022" s="34"/>
      <c r="Q2022" s="34"/>
      <c r="R2022" s="34"/>
      <c r="S2022" s="35">
        <v>46021</v>
      </c>
      <c r="T2022" s="46"/>
      <c r="U2022" s="36"/>
      <c r="V2022" s="46"/>
      <c r="W2022" s="37"/>
    </row>
    <row r="2023" spans="1:23" ht="30" customHeight="1" x14ac:dyDescent="0.2">
      <c r="A2023" s="24">
        <f t="shared" si="237"/>
        <v>2019</v>
      </c>
      <c r="B2023" s="39">
        <v>2023</v>
      </c>
      <c r="C2023" s="38" t="s">
        <v>2020</v>
      </c>
      <c r="D2023" s="38" t="s">
        <v>2126</v>
      </c>
      <c r="E2023" s="38" t="s">
        <v>2148</v>
      </c>
      <c r="F2023" s="18" t="s">
        <v>2149</v>
      </c>
      <c r="G2023" s="39" t="s">
        <v>25</v>
      </c>
      <c r="H2023" s="18" t="s">
        <v>58</v>
      </c>
      <c r="I2023" s="31">
        <v>3854158</v>
      </c>
      <c r="J2023" s="32">
        <v>6648718</v>
      </c>
      <c r="K2023" s="32">
        <v>6648718</v>
      </c>
      <c r="L2023" s="32">
        <f t="shared" si="243"/>
        <v>3854158</v>
      </c>
      <c r="M2023" s="32"/>
      <c r="N2023" s="32">
        <f t="shared" si="239"/>
        <v>142282.56519999998</v>
      </c>
      <c r="O2023" s="32"/>
      <c r="P2023" s="34"/>
      <c r="Q2023" s="34"/>
      <c r="R2023" s="34"/>
      <c r="S2023" s="35">
        <v>46021</v>
      </c>
      <c r="T2023" s="46"/>
      <c r="U2023" s="36"/>
      <c r="V2023" s="46"/>
      <c r="W2023" s="37"/>
    </row>
    <row r="2024" spans="1:23" ht="30" customHeight="1" x14ac:dyDescent="0.2">
      <c r="A2024" s="24">
        <f t="shared" si="237"/>
        <v>2020</v>
      </c>
      <c r="B2024" s="39">
        <v>2023</v>
      </c>
      <c r="C2024" s="38" t="s">
        <v>2020</v>
      </c>
      <c r="D2024" s="38" t="s">
        <v>2126</v>
      </c>
      <c r="E2024" s="38" t="s">
        <v>2148</v>
      </c>
      <c r="F2024" s="18" t="s">
        <v>2149</v>
      </c>
      <c r="G2024" s="39" t="s">
        <v>25</v>
      </c>
      <c r="H2024" s="18" t="s">
        <v>50</v>
      </c>
      <c r="I2024" s="31">
        <v>376449</v>
      </c>
      <c r="J2024" s="32">
        <f t="shared" si="240"/>
        <v>376449</v>
      </c>
      <c r="K2024" s="32">
        <f t="shared" si="242"/>
        <v>376449</v>
      </c>
      <c r="L2024" s="32">
        <f t="shared" si="243"/>
        <v>376449</v>
      </c>
      <c r="M2024" s="32"/>
      <c r="N2024" s="32"/>
      <c r="O2024" s="32"/>
      <c r="P2024" s="34"/>
      <c r="Q2024" s="34"/>
      <c r="R2024" s="34"/>
      <c r="S2024" s="35">
        <v>46021</v>
      </c>
      <c r="T2024" s="46"/>
      <c r="U2024" s="36"/>
      <c r="V2024" s="46"/>
      <c r="W2024" s="37"/>
    </row>
    <row r="2025" spans="1:23" ht="30" customHeight="1" x14ac:dyDescent="0.2">
      <c r="A2025" s="24">
        <f t="shared" ref="A2025:A2088" si="244">A2024+1</f>
        <v>2021</v>
      </c>
      <c r="B2025" s="39">
        <v>2023</v>
      </c>
      <c r="C2025" s="38" t="s">
        <v>2020</v>
      </c>
      <c r="D2025" s="38" t="s">
        <v>2126</v>
      </c>
      <c r="E2025" s="38" t="s">
        <v>2148</v>
      </c>
      <c r="F2025" s="18" t="s">
        <v>2149</v>
      </c>
      <c r="G2025" s="39" t="s">
        <v>25</v>
      </c>
      <c r="H2025" s="18" t="s">
        <v>45</v>
      </c>
      <c r="I2025" s="31">
        <v>1283250</v>
      </c>
      <c r="J2025" s="32">
        <f t="shared" si="240"/>
        <v>1283250</v>
      </c>
      <c r="K2025" s="32">
        <f t="shared" si="242"/>
        <v>1283250</v>
      </c>
      <c r="L2025" s="32">
        <f t="shared" si="243"/>
        <v>1283250</v>
      </c>
      <c r="M2025" s="32"/>
      <c r="N2025" s="32">
        <f t="shared" si="239"/>
        <v>27461.55</v>
      </c>
      <c r="O2025" s="32"/>
      <c r="P2025" s="34"/>
      <c r="Q2025" s="34"/>
      <c r="R2025" s="34"/>
      <c r="S2025" s="35">
        <v>46021</v>
      </c>
      <c r="T2025" s="46"/>
      <c r="U2025" s="36"/>
      <c r="V2025" s="46"/>
      <c r="W2025" s="37"/>
    </row>
    <row r="2026" spans="1:23" ht="30" customHeight="1" x14ac:dyDescent="0.2">
      <c r="A2026" s="24">
        <f t="shared" si="244"/>
        <v>2022</v>
      </c>
      <c r="B2026" s="39">
        <v>2023</v>
      </c>
      <c r="C2026" s="38" t="s">
        <v>2020</v>
      </c>
      <c r="D2026" s="38" t="s">
        <v>2126</v>
      </c>
      <c r="E2026" s="38" t="s">
        <v>2148</v>
      </c>
      <c r="F2026" s="18" t="s">
        <v>2149</v>
      </c>
      <c r="G2026" s="39" t="s">
        <v>25</v>
      </c>
      <c r="H2026" s="18" t="s">
        <v>70</v>
      </c>
      <c r="I2026" s="31">
        <v>359141</v>
      </c>
      <c r="J2026" s="32">
        <f t="shared" si="240"/>
        <v>359141</v>
      </c>
      <c r="K2026" s="32">
        <f t="shared" si="242"/>
        <v>359141</v>
      </c>
      <c r="L2026" s="32">
        <f t="shared" si="243"/>
        <v>359141</v>
      </c>
      <c r="M2026" s="32"/>
      <c r="N2026" s="32"/>
      <c r="O2026" s="32"/>
      <c r="P2026" s="34"/>
      <c r="Q2026" s="34"/>
      <c r="R2026" s="34"/>
      <c r="S2026" s="35">
        <v>46021</v>
      </c>
      <c r="T2026" s="46"/>
      <c r="U2026" s="36"/>
      <c r="V2026" s="46"/>
      <c r="W2026" s="37"/>
    </row>
    <row r="2027" spans="1:23" ht="30" customHeight="1" x14ac:dyDescent="0.2">
      <c r="A2027" s="24">
        <f t="shared" si="244"/>
        <v>2023</v>
      </c>
      <c r="B2027" s="39">
        <v>2023</v>
      </c>
      <c r="C2027" s="38" t="s">
        <v>2020</v>
      </c>
      <c r="D2027" s="38" t="s">
        <v>2126</v>
      </c>
      <c r="E2027" s="38" t="s">
        <v>2148</v>
      </c>
      <c r="F2027" s="18" t="s">
        <v>2149</v>
      </c>
      <c r="G2027" s="39" t="s">
        <v>25</v>
      </c>
      <c r="H2027" s="18" t="s">
        <v>129</v>
      </c>
      <c r="I2027" s="31">
        <v>359141</v>
      </c>
      <c r="J2027" s="32">
        <f t="shared" si="240"/>
        <v>359141</v>
      </c>
      <c r="K2027" s="32">
        <f t="shared" si="242"/>
        <v>359141</v>
      </c>
      <c r="L2027" s="32">
        <f t="shared" si="243"/>
        <v>359141</v>
      </c>
      <c r="M2027" s="32"/>
      <c r="N2027" s="32"/>
      <c r="O2027" s="32"/>
      <c r="P2027" s="34"/>
      <c r="Q2027" s="34"/>
      <c r="R2027" s="34"/>
      <c r="S2027" s="35">
        <v>46021</v>
      </c>
      <c r="T2027" s="46"/>
      <c r="U2027" s="36"/>
      <c r="V2027" s="46"/>
      <c r="W2027" s="37"/>
    </row>
    <row r="2028" spans="1:23" s="29" customFormat="1" ht="30" customHeight="1" x14ac:dyDescent="0.2">
      <c r="A2028" s="24">
        <f t="shared" si="244"/>
        <v>2024</v>
      </c>
      <c r="B2028" s="24">
        <v>2024</v>
      </c>
      <c r="C2028" s="30" t="s">
        <v>2020</v>
      </c>
      <c r="D2028" s="30" t="s">
        <v>2126</v>
      </c>
      <c r="E2028" s="30" t="s">
        <v>2150</v>
      </c>
      <c r="F2028" s="18" t="s">
        <v>2151</v>
      </c>
      <c r="G2028" s="24" t="s">
        <v>25</v>
      </c>
      <c r="H2028" s="25" t="s">
        <v>96</v>
      </c>
      <c r="I2028" s="31">
        <v>10578722</v>
      </c>
      <c r="J2028" s="54">
        <v>9675895.2100000009</v>
      </c>
      <c r="K2028" s="55">
        <v>4317974.6300000008</v>
      </c>
      <c r="L2028" s="33">
        <v>5357920.58</v>
      </c>
      <c r="M2028" s="33">
        <v>5357920.58</v>
      </c>
      <c r="N2028" s="32">
        <f t="shared" si="239"/>
        <v>207064.15749400001</v>
      </c>
      <c r="O2028" s="32"/>
      <c r="P2028" s="34"/>
      <c r="Q2028" s="34"/>
      <c r="R2028" s="34"/>
      <c r="S2028" s="35">
        <v>46021</v>
      </c>
      <c r="T2028" s="34"/>
      <c r="U2028" s="36"/>
      <c r="V2028" s="34"/>
      <c r="W2028" s="37"/>
    </row>
    <row r="2029" spans="1:23" s="29" customFormat="1" ht="30" customHeight="1" x14ac:dyDescent="0.2">
      <c r="A2029" s="24">
        <f t="shared" si="244"/>
        <v>2025</v>
      </c>
      <c r="B2029" s="24">
        <v>2024</v>
      </c>
      <c r="C2029" s="30" t="s">
        <v>2020</v>
      </c>
      <c r="D2029" s="30" t="s">
        <v>2126</v>
      </c>
      <c r="E2029" s="30" t="s">
        <v>2150</v>
      </c>
      <c r="F2029" s="18" t="s">
        <v>2151</v>
      </c>
      <c r="G2029" s="24" t="s">
        <v>25</v>
      </c>
      <c r="H2029" s="25" t="s">
        <v>34</v>
      </c>
      <c r="I2029" s="31">
        <v>1562370</v>
      </c>
      <c r="J2029" s="42">
        <v>1913044</v>
      </c>
      <c r="K2029" s="27">
        <v>1913044</v>
      </c>
      <c r="L2029" s="32">
        <f t="shared" si="243"/>
        <v>1562370</v>
      </c>
      <c r="M2029" s="32"/>
      <c r="N2029" s="32"/>
      <c r="O2029" s="32"/>
      <c r="P2029" s="34"/>
      <c r="Q2029" s="34"/>
      <c r="R2029" s="34"/>
      <c r="S2029" s="35">
        <v>46021</v>
      </c>
      <c r="T2029" s="34"/>
      <c r="U2029" s="36"/>
      <c r="V2029" s="34"/>
      <c r="W2029" s="37"/>
    </row>
    <row r="2030" spans="1:23" s="29" customFormat="1" ht="30" customHeight="1" x14ac:dyDescent="0.2">
      <c r="A2030" s="24">
        <f t="shared" si="244"/>
        <v>2026</v>
      </c>
      <c r="B2030" s="24">
        <v>2024</v>
      </c>
      <c r="C2030" s="30" t="s">
        <v>2020</v>
      </c>
      <c r="D2030" s="30" t="s">
        <v>2126</v>
      </c>
      <c r="E2030" s="30" t="s">
        <v>2150</v>
      </c>
      <c r="F2030" s="18" t="s">
        <v>2151</v>
      </c>
      <c r="G2030" s="24" t="s">
        <v>25</v>
      </c>
      <c r="H2030" s="25" t="s">
        <v>37</v>
      </c>
      <c r="I2030" s="31">
        <v>48706020</v>
      </c>
      <c r="J2030" s="54">
        <v>29805856.370000001</v>
      </c>
      <c r="K2030" s="55">
        <v>9846898.6799999997</v>
      </c>
      <c r="L2030" s="33">
        <v>19958957.690000001</v>
      </c>
      <c r="M2030" s="33">
        <v>19958957.690000001</v>
      </c>
      <c r="N2030" s="32">
        <f t="shared" si="239"/>
        <v>637845.32631799998</v>
      </c>
      <c r="O2030" s="32"/>
      <c r="P2030" s="34"/>
      <c r="Q2030" s="34"/>
      <c r="R2030" s="34"/>
      <c r="S2030" s="35">
        <v>46021</v>
      </c>
      <c r="T2030" s="34"/>
      <c r="U2030" s="36"/>
      <c r="V2030" s="34"/>
      <c r="W2030" s="37"/>
    </row>
    <row r="2031" spans="1:23" s="29" customFormat="1" ht="30" customHeight="1" x14ac:dyDescent="0.2">
      <c r="A2031" s="24">
        <f t="shared" si="244"/>
        <v>2027</v>
      </c>
      <c r="B2031" s="24">
        <v>2024</v>
      </c>
      <c r="C2031" s="30" t="s">
        <v>2020</v>
      </c>
      <c r="D2031" s="30" t="s">
        <v>2126</v>
      </c>
      <c r="E2031" s="30" t="s">
        <v>2150</v>
      </c>
      <c r="F2031" s="18" t="s">
        <v>2151</v>
      </c>
      <c r="G2031" s="24" t="s">
        <v>25</v>
      </c>
      <c r="H2031" s="25" t="s">
        <v>31</v>
      </c>
      <c r="I2031" s="31">
        <v>4166320</v>
      </c>
      <c r="J2031" s="42">
        <v>5112168</v>
      </c>
      <c r="K2031" s="27">
        <v>5112168</v>
      </c>
      <c r="L2031" s="32">
        <f t="shared" si="243"/>
        <v>4166320</v>
      </c>
      <c r="M2031" s="32"/>
      <c r="N2031" s="32"/>
      <c r="O2031" s="32"/>
      <c r="P2031" s="34"/>
      <c r="Q2031" s="34"/>
      <c r="R2031" s="34"/>
      <c r="S2031" s="35">
        <v>46021</v>
      </c>
      <c r="T2031" s="34"/>
      <c r="U2031" s="36"/>
      <c r="V2031" s="34"/>
      <c r="W2031" s="37"/>
    </row>
    <row r="2032" spans="1:23" s="29" customFormat="1" ht="30" customHeight="1" x14ac:dyDescent="0.2">
      <c r="A2032" s="24">
        <f t="shared" si="244"/>
        <v>2028</v>
      </c>
      <c r="B2032" s="24">
        <v>2024</v>
      </c>
      <c r="C2032" s="30" t="s">
        <v>2020</v>
      </c>
      <c r="D2032" s="30" t="s">
        <v>2126</v>
      </c>
      <c r="E2032" s="30" t="s">
        <v>2150</v>
      </c>
      <c r="F2032" s="18" t="s">
        <v>2151</v>
      </c>
      <c r="G2032" s="24" t="s">
        <v>25</v>
      </c>
      <c r="H2032" s="25" t="s">
        <v>58</v>
      </c>
      <c r="I2032" s="31">
        <v>3854158</v>
      </c>
      <c r="J2032" s="42">
        <v>12290479</v>
      </c>
      <c r="K2032" s="27">
        <v>12290479</v>
      </c>
      <c r="L2032" s="32">
        <f t="shared" si="243"/>
        <v>3854158</v>
      </c>
      <c r="M2032" s="32"/>
      <c r="N2032" s="32">
        <f t="shared" si="239"/>
        <v>263016.25059999997</v>
      </c>
      <c r="O2032" s="32"/>
      <c r="P2032" s="34"/>
      <c r="Q2032" s="34"/>
      <c r="R2032" s="34"/>
      <c r="S2032" s="35">
        <v>46021</v>
      </c>
      <c r="T2032" s="34"/>
      <c r="U2032" s="36"/>
      <c r="V2032" s="34"/>
      <c r="W2032" s="37"/>
    </row>
    <row r="2033" spans="1:23" s="29" customFormat="1" ht="30" customHeight="1" x14ac:dyDescent="0.2">
      <c r="A2033" s="24">
        <f t="shared" si="244"/>
        <v>2029</v>
      </c>
      <c r="B2033" s="24">
        <v>2024</v>
      </c>
      <c r="C2033" s="30" t="s">
        <v>2020</v>
      </c>
      <c r="D2033" s="30" t="s">
        <v>2126</v>
      </c>
      <c r="E2033" s="30" t="s">
        <v>2150</v>
      </c>
      <c r="F2033" s="18" t="s">
        <v>2151</v>
      </c>
      <c r="G2033" s="24" t="s">
        <v>25</v>
      </c>
      <c r="H2033" s="25" t="s">
        <v>50</v>
      </c>
      <c r="I2033" s="31">
        <v>376449</v>
      </c>
      <c r="J2033" s="42">
        <v>1462916</v>
      </c>
      <c r="K2033" s="27">
        <v>1462916</v>
      </c>
      <c r="L2033" s="32">
        <f t="shared" si="243"/>
        <v>376449</v>
      </c>
      <c r="M2033" s="32"/>
      <c r="N2033" s="32"/>
      <c r="O2033" s="32"/>
      <c r="P2033" s="34"/>
      <c r="Q2033" s="34"/>
      <c r="R2033" s="34"/>
      <c r="S2033" s="35">
        <v>46021</v>
      </c>
      <c r="T2033" s="34"/>
      <c r="U2033" s="36"/>
      <c r="V2033" s="34"/>
      <c r="W2033" s="37"/>
    </row>
    <row r="2034" spans="1:23" s="29" customFormat="1" ht="30" customHeight="1" x14ac:dyDescent="0.2">
      <c r="A2034" s="24">
        <f t="shared" si="244"/>
        <v>2030</v>
      </c>
      <c r="B2034" s="24">
        <v>2024</v>
      </c>
      <c r="C2034" s="30" t="s">
        <v>2020</v>
      </c>
      <c r="D2034" s="30" t="s">
        <v>2126</v>
      </c>
      <c r="E2034" s="30" t="s">
        <v>2150</v>
      </c>
      <c r="F2034" s="18" t="s">
        <v>2151</v>
      </c>
      <c r="G2034" s="24" t="s">
        <v>25</v>
      </c>
      <c r="H2034" s="25" t="s">
        <v>45</v>
      </c>
      <c r="I2034" s="31">
        <v>1283250</v>
      </c>
      <c r="J2034" s="42">
        <v>2169016</v>
      </c>
      <c r="K2034" s="27">
        <v>2169016</v>
      </c>
      <c r="L2034" s="32">
        <f t="shared" si="243"/>
        <v>1283250</v>
      </c>
      <c r="M2034" s="32"/>
      <c r="N2034" s="32">
        <f t="shared" si="239"/>
        <v>46416.9424</v>
      </c>
      <c r="O2034" s="32"/>
      <c r="P2034" s="34"/>
      <c r="Q2034" s="34"/>
      <c r="R2034" s="34"/>
      <c r="S2034" s="35">
        <v>46021</v>
      </c>
      <c r="T2034" s="34"/>
      <c r="U2034" s="36"/>
      <c r="V2034" s="34"/>
      <c r="W2034" s="37"/>
    </row>
    <row r="2035" spans="1:23" s="29" customFormat="1" ht="30" customHeight="1" x14ac:dyDescent="0.2">
      <c r="A2035" s="24">
        <f t="shared" si="244"/>
        <v>2031</v>
      </c>
      <c r="B2035" s="24">
        <v>2024</v>
      </c>
      <c r="C2035" s="30" t="s">
        <v>2020</v>
      </c>
      <c r="D2035" s="30" t="s">
        <v>2126</v>
      </c>
      <c r="E2035" s="30" t="s">
        <v>2150</v>
      </c>
      <c r="F2035" s="18" t="s">
        <v>2151</v>
      </c>
      <c r="G2035" s="24" t="s">
        <v>25</v>
      </c>
      <c r="H2035" s="25" t="s">
        <v>70</v>
      </c>
      <c r="I2035" s="31">
        <v>359141</v>
      </c>
      <c r="J2035" s="42">
        <v>1398612</v>
      </c>
      <c r="K2035" s="27">
        <v>1398612</v>
      </c>
      <c r="L2035" s="32">
        <f t="shared" si="243"/>
        <v>359141</v>
      </c>
      <c r="M2035" s="32"/>
      <c r="N2035" s="32"/>
      <c r="O2035" s="32"/>
      <c r="P2035" s="34"/>
      <c r="Q2035" s="34"/>
      <c r="R2035" s="34"/>
      <c r="S2035" s="35">
        <v>46021</v>
      </c>
      <c r="T2035" s="34"/>
      <c r="U2035" s="36"/>
      <c r="V2035" s="34"/>
      <c r="W2035" s="37"/>
    </row>
    <row r="2036" spans="1:23" s="29" customFormat="1" ht="30" customHeight="1" x14ac:dyDescent="0.2">
      <c r="A2036" s="24">
        <f t="shared" si="244"/>
        <v>2032</v>
      </c>
      <c r="B2036" s="24">
        <v>2024</v>
      </c>
      <c r="C2036" s="30" t="s">
        <v>2020</v>
      </c>
      <c r="D2036" s="30" t="s">
        <v>2126</v>
      </c>
      <c r="E2036" s="30" t="s">
        <v>2150</v>
      </c>
      <c r="F2036" s="18" t="s">
        <v>2151</v>
      </c>
      <c r="G2036" s="24" t="s">
        <v>25</v>
      </c>
      <c r="H2036" s="25" t="s">
        <v>47</v>
      </c>
      <c r="I2036" s="31">
        <v>1151200</v>
      </c>
      <c r="J2036" s="42">
        <v>2645853</v>
      </c>
      <c r="K2036" s="27">
        <v>2645853</v>
      </c>
      <c r="L2036" s="32">
        <f t="shared" si="243"/>
        <v>1151200</v>
      </c>
      <c r="M2036" s="32"/>
      <c r="N2036" s="32">
        <f t="shared" si="239"/>
        <v>56621.254199999996</v>
      </c>
      <c r="O2036" s="32"/>
      <c r="P2036" s="34"/>
      <c r="Q2036" s="34"/>
      <c r="R2036" s="34"/>
      <c r="S2036" s="35">
        <v>46021</v>
      </c>
      <c r="T2036" s="34"/>
      <c r="U2036" s="36"/>
      <c r="V2036" s="34"/>
      <c r="W2036" s="37"/>
    </row>
    <row r="2037" spans="1:23" s="29" customFormat="1" ht="30" customHeight="1" x14ac:dyDescent="0.2">
      <c r="A2037" s="24">
        <f t="shared" si="244"/>
        <v>2033</v>
      </c>
      <c r="B2037" s="24">
        <v>2024</v>
      </c>
      <c r="C2037" s="30" t="s">
        <v>2020</v>
      </c>
      <c r="D2037" s="30" t="s">
        <v>2126</v>
      </c>
      <c r="E2037" s="30" t="s">
        <v>2150</v>
      </c>
      <c r="F2037" s="18" t="s">
        <v>2151</v>
      </c>
      <c r="G2037" s="24" t="s">
        <v>25</v>
      </c>
      <c r="H2037" s="25" t="s">
        <v>129</v>
      </c>
      <c r="I2037" s="31">
        <v>359141</v>
      </c>
      <c r="J2037" s="42">
        <v>1398612</v>
      </c>
      <c r="K2037" s="27">
        <v>1398612</v>
      </c>
      <c r="L2037" s="32">
        <f t="shared" si="243"/>
        <v>359141</v>
      </c>
      <c r="M2037" s="32"/>
      <c r="N2037" s="32"/>
      <c r="O2037" s="32"/>
      <c r="P2037" s="34"/>
      <c r="Q2037" s="34"/>
      <c r="R2037" s="34"/>
      <c r="S2037" s="35">
        <v>46021</v>
      </c>
      <c r="T2037" s="34"/>
      <c r="U2037" s="36"/>
      <c r="V2037" s="34"/>
      <c r="W2037" s="37"/>
    </row>
    <row r="2038" spans="1:23" s="29" customFormat="1" ht="30" customHeight="1" x14ac:dyDescent="0.2">
      <c r="A2038" s="24">
        <f t="shared" si="244"/>
        <v>2034</v>
      </c>
      <c r="B2038" s="24">
        <v>2025</v>
      </c>
      <c r="C2038" s="30" t="s">
        <v>2020</v>
      </c>
      <c r="D2038" s="30" t="s">
        <v>2126</v>
      </c>
      <c r="E2038" s="38" t="s">
        <v>2152</v>
      </c>
      <c r="F2038" s="18" t="s">
        <v>2153</v>
      </c>
      <c r="G2038" s="39" t="s">
        <v>25</v>
      </c>
      <c r="H2038" s="18" t="s">
        <v>319</v>
      </c>
      <c r="I2038" s="31">
        <v>799398</v>
      </c>
      <c r="J2038" s="43">
        <v>882170.87</v>
      </c>
      <c r="K2038" s="44">
        <v>882170.87</v>
      </c>
      <c r="L2038" s="32">
        <f t="shared" si="243"/>
        <v>799398</v>
      </c>
      <c r="M2038" s="43"/>
      <c r="N2038" s="43"/>
      <c r="O2038" s="32"/>
      <c r="P2038" s="42">
        <f t="shared" si="241"/>
        <v>319759.2</v>
      </c>
      <c r="Q2038" s="34"/>
      <c r="R2038" s="34"/>
      <c r="S2038" s="35">
        <v>46021</v>
      </c>
      <c r="T2038" s="42"/>
      <c r="U2038" s="36"/>
      <c r="V2038" s="34"/>
      <c r="W2038" s="37"/>
    </row>
    <row r="2039" spans="1:23" s="29" customFormat="1" ht="30" customHeight="1" x14ac:dyDescent="0.2">
      <c r="A2039" s="24">
        <f t="shared" si="244"/>
        <v>2035</v>
      </c>
      <c r="B2039" s="24">
        <v>2024</v>
      </c>
      <c r="C2039" s="30" t="s">
        <v>2020</v>
      </c>
      <c r="D2039" s="30" t="s">
        <v>2126</v>
      </c>
      <c r="E2039" s="30" t="s">
        <v>2154</v>
      </c>
      <c r="F2039" s="18" t="s">
        <v>2155</v>
      </c>
      <c r="G2039" s="24" t="s">
        <v>173</v>
      </c>
      <c r="H2039" s="25" t="s">
        <v>2135</v>
      </c>
      <c r="I2039" s="31">
        <v>130000</v>
      </c>
      <c r="J2039" s="32">
        <f t="shared" si="240"/>
        <v>130000</v>
      </c>
      <c r="K2039" s="27">
        <f t="shared" si="242"/>
        <v>130000</v>
      </c>
      <c r="L2039" s="32">
        <f t="shared" si="243"/>
        <v>130000</v>
      </c>
      <c r="M2039" s="32"/>
      <c r="N2039" s="32"/>
      <c r="O2039" s="32"/>
      <c r="P2039" s="34"/>
      <c r="Q2039" s="34"/>
      <c r="R2039" s="34"/>
      <c r="S2039" s="35">
        <v>45656</v>
      </c>
      <c r="T2039" s="34"/>
      <c r="U2039" s="36"/>
      <c r="V2039" s="34"/>
      <c r="W2039" s="37"/>
    </row>
    <row r="2040" spans="1:23" s="29" customFormat="1" ht="30" customHeight="1" x14ac:dyDescent="0.2">
      <c r="A2040" s="24">
        <f t="shared" si="244"/>
        <v>2036</v>
      </c>
      <c r="B2040" s="24">
        <v>2024</v>
      </c>
      <c r="C2040" s="30" t="s">
        <v>2020</v>
      </c>
      <c r="D2040" s="30" t="s">
        <v>2126</v>
      </c>
      <c r="E2040" s="30" t="s">
        <v>2156</v>
      </c>
      <c r="F2040" s="18" t="s">
        <v>2157</v>
      </c>
      <c r="G2040" s="24" t="s">
        <v>173</v>
      </c>
      <c r="H2040" s="25" t="s">
        <v>2135</v>
      </c>
      <c r="I2040" s="31">
        <v>130000</v>
      </c>
      <c r="J2040" s="32">
        <f t="shared" si="240"/>
        <v>130000</v>
      </c>
      <c r="K2040" s="27">
        <f t="shared" si="242"/>
        <v>130000</v>
      </c>
      <c r="L2040" s="32">
        <f t="shared" si="243"/>
        <v>130000</v>
      </c>
      <c r="M2040" s="32"/>
      <c r="N2040" s="32"/>
      <c r="O2040" s="32"/>
      <c r="P2040" s="34"/>
      <c r="Q2040" s="34"/>
      <c r="R2040" s="34"/>
      <c r="S2040" s="35">
        <v>45656</v>
      </c>
      <c r="T2040" s="34"/>
      <c r="U2040" s="36"/>
      <c r="V2040" s="34"/>
      <c r="W2040" s="37"/>
    </row>
    <row r="2041" spans="1:23" s="29" customFormat="1" ht="30" customHeight="1" x14ac:dyDescent="0.2">
      <c r="A2041" s="24">
        <f t="shared" si="244"/>
        <v>2037</v>
      </c>
      <c r="B2041" s="24">
        <v>2024</v>
      </c>
      <c r="C2041" s="30" t="s">
        <v>2020</v>
      </c>
      <c r="D2041" s="30" t="s">
        <v>2126</v>
      </c>
      <c r="E2041" s="30" t="s">
        <v>2158</v>
      </c>
      <c r="F2041" s="18" t="s">
        <v>2159</v>
      </c>
      <c r="G2041" s="24" t="s">
        <v>173</v>
      </c>
      <c r="H2041" s="25" t="s">
        <v>2135</v>
      </c>
      <c r="I2041" s="31">
        <v>130000</v>
      </c>
      <c r="J2041" s="32">
        <f t="shared" si="240"/>
        <v>130000</v>
      </c>
      <c r="K2041" s="27">
        <f t="shared" si="242"/>
        <v>130000</v>
      </c>
      <c r="L2041" s="32">
        <f t="shared" si="243"/>
        <v>130000</v>
      </c>
      <c r="M2041" s="32"/>
      <c r="N2041" s="32"/>
      <c r="O2041" s="32"/>
      <c r="P2041" s="34"/>
      <c r="Q2041" s="34"/>
      <c r="R2041" s="34"/>
      <c r="S2041" s="35">
        <v>45656</v>
      </c>
      <c r="T2041" s="34"/>
      <c r="U2041" s="36"/>
      <c r="V2041" s="34"/>
      <c r="W2041" s="37"/>
    </row>
    <row r="2042" spans="1:23" s="29" customFormat="1" ht="30" customHeight="1" x14ac:dyDescent="0.2">
      <c r="A2042" s="24">
        <f t="shared" si="244"/>
        <v>2038</v>
      </c>
      <c r="B2042" s="24">
        <v>2024</v>
      </c>
      <c r="C2042" s="30" t="s">
        <v>2020</v>
      </c>
      <c r="D2042" s="30" t="s">
        <v>2126</v>
      </c>
      <c r="E2042" s="30" t="s">
        <v>2160</v>
      </c>
      <c r="F2042" s="18" t="s">
        <v>2161</v>
      </c>
      <c r="G2042" s="24" t="s">
        <v>173</v>
      </c>
      <c r="H2042" s="25" t="s">
        <v>2135</v>
      </c>
      <c r="I2042" s="31">
        <v>130000</v>
      </c>
      <c r="J2042" s="32">
        <f t="shared" si="240"/>
        <v>130000</v>
      </c>
      <c r="K2042" s="27">
        <f t="shared" si="242"/>
        <v>130000</v>
      </c>
      <c r="L2042" s="32">
        <f t="shared" si="243"/>
        <v>130000</v>
      </c>
      <c r="M2042" s="32"/>
      <c r="N2042" s="32"/>
      <c r="O2042" s="32"/>
      <c r="P2042" s="34"/>
      <c r="Q2042" s="34"/>
      <c r="R2042" s="34"/>
      <c r="S2042" s="35">
        <v>45656</v>
      </c>
      <c r="T2042" s="34"/>
      <c r="U2042" s="36"/>
      <c r="V2042" s="34"/>
      <c r="W2042" s="37"/>
    </row>
    <row r="2043" spans="1:23" s="29" customFormat="1" ht="30" customHeight="1" x14ac:dyDescent="0.2">
      <c r="A2043" s="24">
        <f t="shared" si="244"/>
        <v>2039</v>
      </c>
      <c r="B2043" s="24">
        <v>2024</v>
      </c>
      <c r="C2043" s="30" t="s">
        <v>2020</v>
      </c>
      <c r="D2043" s="30" t="s">
        <v>2126</v>
      </c>
      <c r="E2043" s="30" t="s">
        <v>2162</v>
      </c>
      <c r="F2043" s="18" t="s">
        <v>2163</v>
      </c>
      <c r="G2043" s="24" t="s">
        <v>173</v>
      </c>
      <c r="H2043" s="25" t="s">
        <v>2135</v>
      </c>
      <c r="I2043" s="31">
        <v>130000</v>
      </c>
      <c r="J2043" s="32">
        <f t="shared" si="240"/>
        <v>130000</v>
      </c>
      <c r="K2043" s="27">
        <f t="shared" si="242"/>
        <v>130000</v>
      </c>
      <c r="L2043" s="32">
        <f t="shared" si="243"/>
        <v>130000</v>
      </c>
      <c r="M2043" s="32"/>
      <c r="N2043" s="32"/>
      <c r="O2043" s="32"/>
      <c r="P2043" s="34"/>
      <c r="Q2043" s="34"/>
      <c r="R2043" s="34"/>
      <c r="S2043" s="35">
        <v>45656</v>
      </c>
      <c r="T2043" s="34"/>
      <c r="U2043" s="36"/>
      <c r="V2043" s="34"/>
      <c r="W2043" s="37"/>
    </row>
    <row r="2044" spans="1:23" s="29" customFormat="1" ht="30" customHeight="1" x14ac:dyDescent="0.2">
      <c r="A2044" s="24">
        <f t="shared" si="244"/>
        <v>2040</v>
      </c>
      <c r="B2044" s="24">
        <v>2024</v>
      </c>
      <c r="C2044" s="30" t="s">
        <v>2020</v>
      </c>
      <c r="D2044" s="30" t="s">
        <v>2126</v>
      </c>
      <c r="E2044" s="30" t="s">
        <v>2164</v>
      </c>
      <c r="F2044" s="18" t="s">
        <v>2165</v>
      </c>
      <c r="G2044" s="24" t="s">
        <v>173</v>
      </c>
      <c r="H2044" s="25" t="s">
        <v>2135</v>
      </c>
      <c r="I2044" s="31">
        <v>130000</v>
      </c>
      <c r="J2044" s="32">
        <f t="shared" si="240"/>
        <v>130000</v>
      </c>
      <c r="K2044" s="27">
        <f t="shared" si="242"/>
        <v>130000</v>
      </c>
      <c r="L2044" s="32">
        <f t="shared" si="243"/>
        <v>130000</v>
      </c>
      <c r="M2044" s="32"/>
      <c r="N2044" s="32"/>
      <c r="O2044" s="32"/>
      <c r="P2044" s="34"/>
      <c r="Q2044" s="34"/>
      <c r="R2044" s="34"/>
      <c r="S2044" s="35">
        <v>45656</v>
      </c>
      <c r="T2044" s="34"/>
      <c r="U2044" s="36"/>
      <c r="V2044" s="34"/>
      <c r="W2044" s="37"/>
    </row>
    <row r="2045" spans="1:23" s="29" customFormat="1" ht="30" customHeight="1" x14ac:dyDescent="0.2">
      <c r="A2045" s="24">
        <f t="shared" si="244"/>
        <v>2041</v>
      </c>
      <c r="B2045" s="24">
        <v>2024</v>
      </c>
      <c r="C2045" s="30" t="s">
        <v>2020</v>
      </c>
      <c r="D2045" s="30" t="s">
        <v>2126</v>
      </c>
      <c r="E2045" s="30" t="s">
        <v>2166</v>
      </c>
      <c r="F2045" s="18" t="s">
        <v>2167</v>
      </c>
      <c r="G2045" s="24" t="s">
        <v>173</v>
      </c>
      <c r="H2045" s="25" t="s">
        <v>2135</v>
      </c>
      <c r="I2045" s="31">
        <v>130000</v>
      </c>
      <c r="J2045" s="32">
        <f t="shared" si="240"/>
        <v>130000</v>
      </c>
      <c r="K2045" s="27">
        <f t="shared" si="242"/>
        <v>130000</v>
      </c>
      <c r="L2045" s="32">
        <f t="shared" si="243"/>
        <v>130000</v>
      </c>
      <c r="M2045" s="32"/>
      <c r="N2045" s="32"/>
      <c r="O2045" s="32"/>
      <c r="P2045" s="34"/>
      <c r="Q2045" s="34"/>
      <c r="R2045" s="34"/>
      <c r="S2045" s="35">
        <v>45656</v>
      </c>
      <c r="T2045" s="34"/>
      <c r="U2045" s="36"/>
      <c r="V2045" s="34"/>
      <c r="W2045" s="37"/>
    </row>
    <row r="2046" spans="1:23" s="29" customFormat="1" ht="30" customHeight="1" x14ac:dyDescent="0.2">
      <c r="A2046" s="24">
        <f t="shared" si="244"/>
        <v>2042</v>
      </c>
      <c r="B2046" s="24">
        <v>2025</v>
      </c>
      <c r="C2046" s="30" t="s">
        <v>2020</v>
      </c>
      <c r="D2046" s="30" t="s">
        <v>2168</v>
      </c>
      <c r="E2046" s="38" t="s">
        <v>2169</v>
      </c>
      <c r="F2046" s="18" t="s">
        <v>2170</v>
      </c>
      <c r="G2046" s="39" t="s">
        <v>25</v>
      </c>
      <c r="H2046" s="18" t="s">
        <v>50</v>
      </c>
      <c r="I2046" s="31">
        <v>370000</v>
      </c>
      <c r="J2046" s="43">
        <v>408311.28</v>
      </c>
      <c r="K2046" s="44">
        <v>408311.28</v>
      </c>
      <c r="L2046" s="32">
        <f t="shared" si="243"/>
        <v>370000</v>
      </c>
      <c r="M2046" s="43"/>
      <c r="N2046" s="43"/>
      <c r="O2046" s="32"/>
      <c r="P2046" s="42">
        <f t="shared" si="241"/>
        <v>148000</v>
      </c>
      <c r="Q2046" s="34"/>
      <c r="R2046" s="34"/>
      <c r="S2046" s="35">
        <v>46021</v>
      </c>
      <c r="T2046" s="42"/>
      <c r="U2046" s="36"/>
      <c r="V2046" s="34"/>
      <c r="W2046" s="37"/>
    </row>
    <row r="2047" spans="1:23" s="29" customFormat="1" ht="30" customHeight="1" x14ac:dyDescent="0.2">
      <c r="A2047" s="24">
        <f t="shared" si="244"/>
        <v>2043</v>
      </c>
      <c r="B2047" s="24">
        <v>2025</v>
      </c>
      <c r="C2047" s="30" t="s">
        <v>2020</v>
      </c>
      <c r="D2047" s="30" t="s">
        <v>2168</v>
      </c>
      <c r="E2047" s="38" t="s">
        <v>2171</v>
      </c>
      <c r="F2047" s="18" t="s">
        <v>2172</v>
      </c>
      <c r="G2047" s="39" t="s">
        <v>25</v>
      </c>
      <c r="H2047" s="18" t="s">
        <v>50</v>
      </c>
      <c r="I2047" s="31">
        <v>370000</v>
      </c>
      <c r="J2047" s="43">
        <v>408311.28</v>
      </c>
      <c r="K2047" s="44">
        <v>408311.28</v>
      </c>
      <c r="L2047" s="32">
        <f t="shared" si="243"/>
        <v>370000</v>
      </c>
      <c r="M2047" s="43"/>
      <c r="N2047" s="43"/>
      <c r="O2047" s="32"/>
      <c r="P2047" s="42">
        <f t="shared" si="241"/>
        <v>148000</v>
      </c>
      <c r="Q2047" s="34"/>
      <c r="R2047" s="34"/>
      <c r="S2047" s="35">
        <v>46021</v>
      </c>
      <c r="T2047" s="42"/>
      <c r="U2047" s="36"/>
      <c r="V2047" s="34"/>
      <c r="W2047" s="37"/>
    </row>
    <row r="2048" spans="1:23" s="29" customFormat="1" ht="30" customHeight="1" x14ac:dyDescent="0.2">
      <c r="A2048" s="24">
        <f t="shared" si="244"/>
        <v>2044</v>
      </c>
      <c r="B2048" s="24">
        <v>2025</v>
      </c>
      <c r="C2048" s="30" t="s">
        <v>2020</v>
      </c>
      <c r="D2048" s="30" t="s">
        <v>2168</v>
      </c>
      <c r="E2048" s="38" t="s">
        <v>2173</v>
      </c>
      <c r="F2048" s="18" t="s">
        <v>2174</v>
      </c>
      <c r="G2048" s="39" t="s">
        <v>25</v>
      </c>
      <c r="H2048" s="18" t="s">
        <v>319</v>
      </c>
      <c r="I2048" s="31">
        <v>356000</v>
      </c>
      <c r="J2048" s="43">
        <v>392861.66</v>
      </c>
      <c r="K2048" s="44">
        <v>392861.66</v>
      </c>
      <c r="L2048" s="32">
        <f t="shared" si="243"/>
        <v>356000</v>
      </c>
      <c r="M2048" s="43"/>
      <c r="N2048" s="43"/>
      <c r="O2048" s="32"/>
      <c r="P2048" s="42">
        <f t="shared" si="241"/>
        <v>142400</v>
      </c>
      <c r="Q2048" s="34"/>
      <c r="R2048" s="34"/>
      <c r="S2048" s="35">
        <v>46021</v>
      </c>
      <c r="T2048" s="42"/>
      <c r="U2048" s="36"/>
      <c r="V2048" s="34"/>
      <c r="W2048" s="37"/>
    </row>
    <row r="2049" spans="1:23" ht="30" customHeight="1" x14ac:dyDescent="0.2">
      <c r="A2049" s="24">
        <f t="shared" si="244"/>
        <v>2045</v>
      </c>
      <c r="B2049" s="39">
        <v>2023</v>
      </c>
      <c r="C2049" s="38" t="s">
        <v>2020</v>
      </c>
      <c r="D2049" s="38" t="s">
        <v>2175</v>
      </c>
      <c r="E2049" s="38" t="s">
        <v>2176</v>
      </c>
      <c r="F2049" s="18" t="s">
        <v>2177</v>
      </c>
      <c r="G2049" s="39" t="s">
        <v>25</v>
      </c>
      <c r="H2049" s="18" t="s">
        <v>96</v>
      </c>
      <c r="I2049" s="31">
        <v>6270635.7999999998</v>
      </c>
      <c r="J2049" s="32">
        <v>6452930</v>
      </c>
      <c r="K2049" s="32">
        <v>6452930</v>
      </c>
      <c r="L2049" s="32">
        <f t="shared" si="243"/>
        <v>6270635.7999999998</v>
      </c>
      <c r="M2049" s="32"/>
      <c r="N2049" s="32">
        <f t="shared" si="239"/>
        <v>138092.70199999999</v>
      </c>
      <c r="O2049" s="32"/>
      <c r="P2049" s="34"/>
      <c r="Q2049" s="34"/>
      <c r="R2049" s="34"/>
      <c r="S2049" s="35">
        <v>46021</v>
      </c>
      <c r="T2049" s="46"/>
      <c r="U2049" s="36"/>
      <c r="V2049" s="46"/>
      <c r="W2049" s="37"/>
    </row>
    <row r="2050" spans="1:23" ht="30" customHeight="1" x14ac:dyDescent="0.2">
      <c r="A2050" s="24">
        <f t="shared" si="244"/>
        <v>2046</v>
      </c>
      <c r="B2050" s="39">
        <v>2023</v>
      </c>
      <c r="C2050" s="38" t="s">
        <v>2020</v>
      </c>
      <c r="D2050" s="38" t="s">
        <v>2175</v>
      </c>
      <c r="E2050" s="38" t="s">
        <v>2176</v>
      </c>
      <c r="F2050" s="18" t="s">
        <v>2177</v>
      </c>
      <c r="G2050" s="39" t="s">
        <v>25</v>
      </c>
      <c r="H2050" s="18" t="s">
        <v>34</v>
      </c>
      <c r="I2050" s="31">
        <v>1507608.96</v>
      </c>
      <c r="J2050" s="32">
        <f t="shared" si="240"/>
        <v>1507608.96</v>
      </c>
      <c r="K2050" s="32">
        <f t="shared" si="242"/>
        <v>1507608.96</v>
      </c>
      <c r="L2050" s="32">
        <f t="shared" si="243"/>
        <v>1507608.96</v>
      </c>
      <c r="M2050" s="32"/>
      <c r="N2050" s="32"/>
      <c r="O2050" s="32"/>
      <c r="P2050" s="34"/>
      <c r="Q2050" s="34"/>
      <c r="R2050" s="34"/>
      <c r="S2050" s="35">
        <v>46021</v>
      </c>
      <c r="T2050" s="46"/>
      <c r="U2050" s="36"/>
      <c r="V2050" s="46"/>
      <c r="W2050" s="37"/>
    </row>
    <row r="2051" spans="1:23" s="29" customFormat="1" ht="30" customHeight="1" x14ac:dyDescent="0.2">
      <c r="A2051" s="24">
        <f t="shared" si="244"/>
        <v>2047</v>
      </c>
      <c r="B2051" s="24">
        <v>2025</v>
      </c>
      <c r="C2051" s="30" t="s">
        <v>2020</v>
      </c>
      <c r="D2051" s="30" t="s">
        <v>2178</v>
      </c>
      <c r="E2051" s="38" t="s">
        <v>2179</v>
      </c>
      <c r="F2051" s="18" t="s">
        <v>2180</v>
      </c>
      <c r="G2051" s="39" t="s">
        <v>25</v>
      </c>
      <c r="H2051" s="18" t="s">
        <v>79</v>
      </c>
      <c r="I2051" s="31">
        <v>3501973.8546035993</v>
      </c>
      <c r="J2051" s="53">
        <v>3807680.52</v>
      </c>
      <c r="K2051" s="70">
        <v>3807680.52</v>
      </c>
      <c r="L2051" s="33"/>
      <c r="M2051" s="40"/>
      <c r="N2051" s="43">
        <f t="shared" si="239"/>
        <v>81484.363127999997</v>
      </c>
      <c r="O2051" s="32"/>
      <c r="P2051" s="42">
        <f t="shared" si="241"/>
        <v>0</v>
      </c>
      <c r="Q2051" s="34"/>
      <c r="R2051" s="34"/>
      <c r="S2051" s="35">
        <v>46021</v>
      </c>
      <c r="T2051" s="42"/>
      <c r="U2051" s="36"/>
      <c r="V2051" s="34"/>
      <c r="W2051" s="37"/>
    </row>
    <row r="2052" spans="1:23" s="29" customFormat="1" ht="30" customHeight="1" x14ac:dyDescent="0.2">
      <c r="A2052" s="24">
        <f t="shared" si="244"/>
        <v>2048</v>
      </c>
      <c r="B2052" s="24">
        <v>2025</v>
      </c>
      <c r="C2052" s="30" t="s">
        <v>2020</v>
      </c>
      <c r="D2052" s="30" t="s">
        <v>2178</v>
      </c>
      <c r="E2052" s="38" t="s">
        <v>2181</v>
      </c>
      <c r="F2052" s="18" t="s">
        <v>2182</v>
      </c>
      <c r="G2052" s="39" t="s">
        <v>25</v>
      </c>
      <c r="H2052" s="18" t="s">
        <v>96</v>
      </c>
      <c r="I2052" s="31">
        <v>5273129.2371119997</v>
      </c>
      <c r="J2052" s="40">
        <v>10359453.859999999</v>
      </c>
      <c r="K2052" s="41">
        <f>J2052-M2052</f>
        <v>5637049.8399999999</v>
      </c>
      <c r="L2052" s="33">
        <v>4722404.0199999996</v>
      </c>
      <c r="M2052" s="40">
        <v>4722404.0199999996</v>
      </c>
      <c r="N2052" s="43">
        <f t="shared" si="239"/>
        <v>221692.31260399998</v>
      </c>
      <c r="O2052" s="32"/>
      <c r="P2052" s="42">
        <f t="shared" si="241"/>
        <v>1888961.6079999998</v>
      </c>
      <c r="Q2052" s="34"/>
      <c r="R2052" s="34"/>
      <c r="S2052" s="35">
        <v>46021</v>
      </c>
      <c r="T2052" s="42"/>
      <c r="U2052" s="36"/>
      <c r="V2052" s="34"/>
      <c r="W2052" s="37"/>
    </row>
    <row r="2053" spans="1:23" ht="30" customHeight="1" x14ac:dyDescent="0.2">
      <c r="A2053" s="24">
        <f t="shared" si="244"/>
        <v>2049</v>
      </c>
      <c r="B2053" s="39">
        <v>2023</v>
      </c>
      <c r="C2053" s="38" t="s">
        <v>2020</v>
      </c>
      <c r="D2053" s="38" t="s">
        <v>2178</v>
      </c>
      <c r="E2053" s="38" t="s">
        <v>2183</v>
      </c>
      <c r="F2053" s="18" t="s">
        <v>2184</v>
      </c>
      <c r="G2053" s="39" t="s">
        <v>25</v>
      </c>
      <c r="H2053" s="18" t="s">
        <v>37</v>
      </c>
      <c r="I2053" s="31">
        <v>13066410</v>
      </c>
      <c r="J2053" s="32">
        <f t="shared" si="240"/>
        <v>13066410</v>
      </c>
      <c r="K2053" s="32">
        <f t="shared" si="242"/>
        <v>13066410</v>
      </c>
      <c r="L2053" s="32">
        <f t="shared" si="243"/>
        <v>13066410</v>
      </c>
      <c r="M2053" s="32"/>
      <c r="N2053" s="32">
        <f t="shared" ref="N2053:N2116" si="245">J2053*0.0214</f>
        <v>279621.174</v>
      </c>
      <c r="O2053" s="32"/>
      <c r="P2053" s="34"/>
      <c r="Q2053" s="34"/>
      <c r="R2053" s="34"/>
      <c r="S2053" s="35">
        <v>46021</v>
      </c>
      <c r="T2053" s="46"/>
      <c r="U2053" s="36"/>
      <c r="V2053" s="46"/>
      <c r="W2053" s="37"/>
    </row>
    <row r="2054" spans="1:23" ht="30" customHeight="1" x14ac:dyDescent="0.2">
      <c r="A2054" s="24">
        <f t="shared" si="244"/>
        <v>2050</v>
      </c>
      <c r="B2054" s="39">
        <v>2023</v>
      </c>
      <c r="C2054" s="38" t="s">
        <v>2020</v>
      </c>
      <c r="D2054" s="38" t="s">
        <v>2178</v>
      </c>
      <c r="E2054" s="38" t="s">
        <v>2183</v>
      </c>
      <c r="F2054" s="18" t="s">
        <v>2184</v>
      </c>
      <c r="G2054" s="39" t="s">
        <v>25</v>
      </c>
      <c r="H2054" s="18" t="s">
        <v>31</v>
      </c>
      <c r="I2054" s="31">
        <v>1682640</v>
      </c>
      <c r="J2054" s="32">
        <f t="shared" si="240"/>
        <v>1682640</v>
      </c>
      <c r="K2054" s="32">
        <f t="shared" si="242"/>
        <v>1682640</v>
      </c>
      <c r="L2054" s="32">
        <f t="shared" si="243"/>
        <v>1682640</v>
      </c>
      <c r="M2054" s="32"/>
      <c r="N2054" s="32"/>
      <c r="O2054" s="32"/>
      <c r="P2054" s="34"/>
      <c r="Q2054" s="34"/>
      <c r="R2054" s="34"/>
      <c r="S2054" s="35">
        <v>46021</v>
      </c>
      <c r="T2054" s="46"/>
      <c r="U2054" s="36"/>
      <c r="V2054" s="46"/>
      <c r="W2054" s="37"/>
    </row>
    <row r="2055" spans="1:23" ht="30" customHeight="1" x14ac:dyDescent="0.2">
      <c r="A2055" s="24">
        <f t="shared" si="244"/>
        <v>2051</v>
      </c>
      <c r="B2055" s="39">
        <v>2023</v>
      </c>
      <c r="C2055" s="38" t="s">
        <v>2020</v>
      </c>
      <c r="D2055" s="38" t="s">
        <v>2185</v>
      </c>
      <c r="E2055" s="38" t="s">
        <v>2186</v>
      </c>
      <c r="F2055" s="18" t="s">
        <v>2187</v>
      </c>
      <c r="G2055" s="39" t="s">
        <v>25</v>
      </c>
      <c r="H2055" s="18" t="s">
        <v>96</v>
      </c>
      <c r="I2055" s="31">
        <v>3995520</v>
      </c>
      <c r="J2055" s="32">
        <f t="shared" si="240"/>
        <v>3995520</v>
      </c>
      <c r="K2055" s="32">
        <f t="shared" si="242"/>
        <v>3995520</v>
      </c>
      <c r="L2055" s="32">
        <f t="shared" si="243"/>
        <v>3995520</v>
      </c>
      <c r="M2055" s="32"/>
      <c r="N2055" s="32">
        <f t="shared" si="245"/>
        <v>85504.127999999997</v>
      </c>
      <c r="O2055" s="32"/>
      <c r="P2055" s="34"/>
      <c r="Q2055" s="34"/>
      <c r="R2055" s="34"/>
      <c r="S2055" s="35">
        <v>46021</v>
      </c>
      <c r="T2055" s="46"/>
      <c r="U2055" s="36"/>
      <c r="V2055" s="46"/>
      <c r="W2055" s="37"/>
    </row>
    <row r="2056" spans="1:23" ht="39" customHeight="1" x14ac:dyDescent="0.2">
      <c r="A2056" s="24">
        <f t="shared" si="244"/>
        <v>2052</v>
      </c>
      <c r="B2056" s="39">
        <v>2023</v>
      </c>
      <c r="C2056" s="38" t="s">
        <v>2020</v>
      </c>
      <c r="D2056" s="38" t="s">
        <v>2188</v>
      </c>
      <c r="E2056" s="38" t="s">
        <v>2189</v>
      </c>
      <c r="F2056" s="18" t="s">
        <v>2190</v>
      </c>
      <c r="G2056" s="39" t="s">
        <v>25</v>
      </c>
      <c r="H2056" s="18" t="s">
        <v>26</v>
      </c>
      <c r="I2056" s="31">
        <v>842931</v>
      </c>
      <c r="J2056" s="32">
        <v>1868729</v>
      </c>
      <c r="K2056" s="32">
        <v>1868729</v>
      </c>
      <c r="L2056" s="32">
        <f t="shared" si="243"/>
        <v>842931</v>
      </c>
      <c r="M2056" s="32"/>
      <c r="N2056" s="32">
        <f t="shared" si="245"/>
        <v>39990.800599999995</v>
      </c>
      <c r="O2056" s="32"/>
      <c r="P2056" s="34"/>
      <c r="Q2056" s="34"/>
      <c r="R2056" s="34"/>
      <c r="S2056" s="35">
        <v>46021</v>
      </c>
      <c r="T2056" s="46"/>
      <c r="U2056" s="36"/>
      <c r="V2056" s="46"/>
      <c r="W2056" s="37"/>
    </row>
    <row r="2057" spans="1:23" ht="40.5" customHeight="1" x14ac:dyDescent="0.2">
      <c r="A2057" s="24">
        <f t="shared" si="244"/>
        <v>2053</v>
      </c>
      <c r="B2057" s="39">
        <v>2023</v>
      </c>
      <c r="C2057" s="38" t="s">
        <v>2020</v>
      </c>
      <c r="D2057" s="38" t="s">
        <v>2188</v>
      </c>
      <c r="E2057" s="38" t="s">
        <v>2189</v>
      </c>
      <c r="F2057" s="18" t="s">
        <v>2190</v>
      </c>
      <c r="G2057" s="39" t="s">
        <v>25</v>
      </c>
      <c r="H2057" s="18" t="s">
        <v>58</v>
      </c>
      <c r="I2057" s="31">
        <v>2542158</v>
      </c>
      <c r="J2057" s="32">
        <v>5402318</v>
      </c>
      <c r="K2057" s="32">
        <v>5402318</v>
      </c>
      <c r="L2057" s="32">
        <f t="shared" si="243"/>
        <v>2542158</v>
      </c>
      <c r="M2057" s="32"/>
      <c r="N2057" s="32">
        <f t="shared" si="245"/>
        <v>115609.60519999999</v>
      </c>
      <c r="O2057" s="32"/>
      <c r="P2057" s="34"/>
      <c r="Q2057" s="34"/>
      <c r="R2057" s="34"/>
      <c r="S2057" s="35">
        <v>46021</v>
      </c>
      <c r="T2057" s="46"/>
      <c r="U2057" s="36"/>
      <c r="V2057" s="46"/>
      <c r="W2057" s="37"/>
    </row>
    <row r="2058" spans="1:23" ht="36" customHeight="1" x14ac:dyDescent="0.2">
      <c r="A2058" s="24">
        <f t="shared" si="244"/>
        <v>2054</v>
      </c>
      <c r="B2058" s="39">
        <v>2023</v>
      </c>
      <c r="C2058" s="38" t="s">
        <v>2020</v>
      </c>
      <c r="D2058" s="38" t="s">
        <v>2188</v>
      </c>
      <c r="E2058" s="38" t="s">
        <v>2189</v>
      </c>
      <c r="F2058" s="18" t="s">
        <v>2190</v>
      </c>
      <c r="G2058" s="39" t="s">
        <v>25</v>
      </c>
      <c r="H2058" s="18" t="s">
        <v>96</v>
      </c>
      <c r="I2058" s="31">
        <v>3974951.3806716325</v>
      </c>
      <c r="J2058" s="32">
        <v>5767482</v>
      </c>
      <c r="K2058" s="32">
        <v>5767482</v>
      </c>
      <c r="L2058" s="32">
        <f t="shared" si="243"/>
        <v>3974951.3806716325</v>
      </c>
      <c r="M2058" s="32"/>
      <c r="N2058" s="32">
        <f t="shared" si="245"/>
        <v>123424.1148</v>
      </c>
      <c r="O2058" s="32"/>
      <c r="P2058" s="34"/>
      <c r="Q2058" s="34"/>
      <c r="R2058" s="34"/>
      <c r="S2058" s="35">
        <v>46021</v>
      </c>
      <c r="T2058" s="46"/>
      <c r="U2058" s="36"/>
      <c r="V2058" s="46"/>
      <c r="W2058" s="37"/>
    </row>
    <row r="2059" spans="1:23" ht="39" customHeight="1" x14ac:dyDescent="0.2">
      <c r="A2059" s="24">
        <f t="shared" si="244"/>
        <v>2055</v>
      </c>
      <c r="B2059" s="39">
        <v>2023</v>
      </c>
      <c r="C2059" s="38" t="s">
        <v>2020</v>
      </c>
      <c r="D2059" s="38" t="s">
        <v>2188</v>
      </c>
      <c r="E2059" s="38" t="s">
        <v>2189</v>
      </c>
      <c r="F2059" s="18" t="s">
        <v>2190</v>
      </c>
      <c r="G2059" s="39" t="s">
        <v>25</v>
      </c>
      <c r="H2059" s="18" t="s">
        <v>37</v>
      </c>
      <c r="I2059" s="31">
        <v>2902554.8418646515</v>
      </c>
      <c r="J2059" s="32">
        <v>7044840</v>
      </c>
      <c r="K2059" s="32">
        <v>7044840</v>
      </c>
      <c r="L2059" s="32">
        <f t="shared" si="243"/>
        <v>2902554.8418646515</v>
      </c>
      <c r="M2059" s="32"/>
      <c r="N2059" s="32">
        <f t="shared" si="245"/>
        <v>150759.576</v>
      </c>
      <c r="O2059" s="32"/>
      <c r="P2059" s="34"/>
      <c r="Q2059" s="34"/>
      <c r="R2059" s="34"/>
      <c r="S2059" s="35">
        <v>46021</v>
      </c>
      <c r="T2059" s="46"/>
      <c r="U2059" s="36"/>
      <c r="V2059" s="46"/>
      <c r="W2059" s="37"/>
    </row>
    <row r="2060" spans="1:23" ht="38.25" customHeight="1" x14ac:dyDescent="0.2">
      <c r="A2060" s="24">
        <f t="shared" si="244"/>
        <v>2056</v>
      </c>
      <c r="B2060" s="39">
        <v>2023</v>
      </c>
      <c r="C2060" s="38" t="s">
        <v>2020</v>
      </c>
      <c r="D2060" s="38" t="s">
        <v>2188</v>
      </c>
      <c r="E2060" s="38" t="s">
        <v>2189</v>
      </c>
      <c r="F2060" s="18" t="s">
        <v>2190</v>
      </c>
      <c r="G2060" s="39" t="s">
        <v>25</v>
      </c>
      <c r="H2060" s="18" t="s">
        <v>79</v>
      </c>
      <c r="I2060" s="31">
        <v>8547688.2000000011</v>
      </c>
      <c r="J2060" s="32">
        <f t="shared" ref="J2060:J2117" si="246">IF(P2060&gt;0,P2060,L2060)</f>
        <v>8547688.2000000011</v>
      </c>
      <c r="K2060" s="32">
        <f t="shared" si="242"/>
        <v>8547688.2000000011</v>
      </c>
      <c r="L2060" s="32">
        <f t="shared" si="243"/>
        <v>8547688.2000000011</v>
      </c>
      <c r="M2060" s="32"/>
      <c r="N2060" s="32">
        <f t="shared" si="245"/>
        <v>182920.52748000002</v>
      </c>
      <c r="O2060" s="32"/>
      <c r="P2060" s="34"/>
      <c r="Q2060" s="34"/>
      <c r="R2060" s="34"/>
      <c r="S2060" s="35">
        <v>46021</v>
      </c>
      <c r="T2060" s="46"/>
      <c r="U2060" s="36"/>
      <c r="V2060" s="46"/>
      <c r="W2060" s="37"/>
    </row>
    <row r="2061" spans="1:23" ht="36" customHeight="1" x14ac:dyDescent="0.2">
      <c r="A2061" s="24">
        <f t="shared" si="244"/>
        <v>2057</v>
      </c>
      <c r="B2061" s="39">
        <v>2023</v>
      </c>
      <c r="C2061" s="38" t="s">
        <v>2020</v>
      </c>
      <c r="D2061" s="38" t="s">
        <v>2188</v>
      </c>
      <c r="E2061" s="38" t="s">
        <v>2189</v>
      </c>
      <c r="F2061" s="18" t="s">
        <v>2190</v>
      </c>
      <c r="G2061" s="39" t="s">
        <v>25</v>
      </c>
      <c r="H2061" s="18" t="s">
        <v>319</v>
      </c>
      <c r="I2061" s="31">
        <v>341849</v>
      </c>
      <c r="J2061" s="32">
        <f t="shared" si="246"/>
        <v>341849</v>
      </c>
      <c r="K2061" s="32">
        <f t="shared" si="242"/>
        <v>341849</v>
      </c>
      <c r="L2061" s="32">
        <f t="shared" si="243"/>
        <v>341849</v>
      </c>
      <c r="M2061" s="32"/>
      <c r="N2061" s="32"/>
      <c r="O2061" s="32"/>
      <c r="P2061" s="34"/>
      <c r="Q2061" s="34"/>
      <c r="R2061" s="34"/>
      <c r="S2061" s="35">
        <v>46021</v>
      </c>
      <c r="T2061" s="46"/>
      <c r="U2061" s="36"/>
      <c r="V2061" s="46"/>
      <c r="W2061" s="37"/>
    </row>
    <row r="2062" spans="1:23" ht="42" customHeight="1" x14ac:dyDescent="0.2">
      <c r="A2062" s="24">
        <f t="shared" si="244"/>
        <v>2058</v>
      </c>
      <c r="B2062" s="39">
        <v>2023</v>
      </c>
      <c r="C2062" s="38" t="s">
        <v>2020</v>
      </c>
      <c r="D2062" s="38" t="s">
        <v>2188</v>
      </c>
      <c r="E2062" s="38" t="s">
        <v>2189</v>
      </c>
      <c r="F2062" s="18" t="s">
        <v>2190</v>
      </c>
      <c r="G2062" s="39" t="s">
        <v>25</v>
      </c>
      <c r="H2062" s="18" t="s">
        <v>50</v>
      </c>
      <c r="I2062" s="31">
        <v>334167</v>
      </c>
      <c r="J2062" s="32">
        <f t="shared" si="246"/>
        <v>334167</v>
      </c>
      <c r="K2062" s="32">
        <f t="shared" si="242"/>
        <v>334167</v>
      </c>
      <c r="L2062" s="32">
        <f t="shared" si="243"/>
        <v>334167</v>
      </c>
      <c r="M2062" s="32"/>
      <c r="N2062" s="32"/>
      <c r="O2062" s="32"/>
      <c r="P2062" s="34"/>
      <c r="Q2062" s="34"/>
      <c r="R2062" s="34"/>
      <c r="S2062" s="35">
        <v>46021</v>
      </c>
      <c r="T2062" s="46"/>
      <c r="U2062" s="36"/>
      <c r="V2062" s="46"/>
      <c r="W2062" s="37"/>
    </row>
    <row r="2063" spans="1:23" ht="38.25" customHeight="1" x14ac:dyDescent="0.2">
      <c r="A2063" s="24">
        <f t="shared" si="244"/>
        <v>2059</v>
      </c>
      <c r="B2063" s="39">
        <v>2023</v>
      </c>
      <c r="C2063" s="38" t="s">
        <v>2020</v>
      </c>
      <c r="D2063" s="38" t="s">
        <v>2188</v>
      </c>
      <c r="E2063" s="38" t="s">
        <v>2189</v>
      </c>
      <c r="F2063" s="18" t="s">
        <v>2190</v>
      </c>
      <c r="G2063" s="39" t="s">
        <v>25</v>
      </c>
      <c r="H2063" s="18" t="s">
        <v>70</v>
      </c>
      <c r="I2063" s="31">
        <v>318803</v>
      </c>
      <c r="J2063" s="32">
        <f t="shared" si="246"/>
        <v>318803</v>
      </c>
      <c r="K2063" s="32">
        <f t="shared" si="242"/>
        <v>318803</v>
      </c>
      <c r="L2063" s="32">
        <f t="shared" si="243"/>
        <v>318803</v>
      </c>
      <c r="M2063" s="32"/>
      <c r="N2063" s="32"/>
      <c r="O2063" s="32"/>
      <c r="P2063" s="34"/>
      <c r="Q2063" s="34"/>
      <c r="R2063" s="34"/>
      <c r="S2063" s="35">
        <v>46021</v>
      </c>
      <c r="T2063" s="46"/>
      <c r="U2063" s="36"/>
      <c r="V2063" s="46"/>
      <c r="W2063" s="37"/>
    </row>
    <row r="2064" spans="1:23" ht="37.5" customHeight="1" x14ac:dyDescent="0.2">
      <c r="A2064" s="24">
        <f t="shared" si="244"/>
        <v>2060</v>
      </c>
      <c r="B2064" s="39">
        <v>2023</v>
      </c>
      <c r="C2064" s="38" t="s">
        <v>2020</v>
      </c>
      <c r="D2064" s="38" t="s">
        <v>2188</v>
      </c>
      <c r="E2064" s="38" t="s">
        <v>2189</v>
      </c>
      <c r="F2064" s="18" t="s">
        <v>2190</v>
      </c>
      <c r="G2064" s="39" t="s">
        <v>25</v>
      </c>
      <c r="H2064" s="18" t="s">
        <v>129</v>
      </c>
      <c r="I2064" s="31">
        <v>318803</v>
      </c>
      <c r="J2064" s="32">
        <f t="shared" si="246"/>
        <v>318803</v>
      </c>
      <c r="K2064" s="32">
        <f t="shared" si="242"/>
        <v>318803</v>
      </c>
      <c r="L2064" s="32">
        <f t="shared" si="243"/>
        <v>318803</v>
      </c>
      <c r="M2064" s="32"/>
      <c r="N2064" s="32"/>
      <c r="O2064" s="32"/>
      <c r="P2064" s="34"/>
      <c r="Q2064" s="34"/>
      <c r="R2064" s="34"/>
      <c r="S2064" s="35">
        <v>46021</v>
      </c>
      <c r="T2064" s="46"/>
      <c r="U2064" s="36"/>
      <c r="V2064" s="46"/>
      <c r="W2064" s="37"/>
    </row>
    <row r="2065" spans="1:23" ht="39" customHeight="1" x14ac:dyDescent="0.2">
      <c r="A2065" s="24">
        <f t="shared" si="244"/>
        <v>2061</v>
      </c>
      <c r="B2065" s="39">
        <v>2023</v>
      </c>
      <c r="C2065" s="38" t="s">
        <v>2020</v>
      </c>
      <c r="D2065" s="38" t="s">
        <v>2188</v>
      </c>
      <c r="E2065" s="38" t="s">
        <v>2191</v>
      </c>
      <c r="F2065" s="18" t="s">
        <v>2192</v>
      </c>
      <c r="G2065" s="39" t="s">
        <v>25</v>
      </c>
      <c r="H2065" s="18" t="s">
        <v>96</v>
      </c>
      <c r="I2065" s="31">
        <v>3190173</v>
      </c>
      <c r="J2065" s="32">
        <f t="shared" si="246"/>
        <v>3190173</v>
      </c>
      <c r="K2065" s="32">
        <f t="shared" si="242"/>
        <v>3190173</v>
      </c>
      <c r="L2065" s="32">
        <f t="shared" si="243"/>
        <v>3190173</v>
      </c>
      <c r="M2065" s="32"/>
      <c r="N2065" s="32">
        <f t="shared" si="245"/>
        <v>68269.7022</v>
      </c>
      <c r="O2065" s="32"/>
      <c r="P2065" s="34"/>
      <c r="Q2065" s="34"/>
      <c r="R2065" s="34"/>
      <c r="S2065" s="35">
        <v>46021</v>
      </c>
      <c r="T2065" s="46"/>
      <c r="U2065" s="36"/>
      <c r="V2065" s="46"/>
      <c r="W2065" s="37"/>
    </row>
    <row r="2066" spans="1:23" ht="30" customHeight="1" x14ac:dyDescent="0.2">
      <c r="A2066" s="24">
        <f t="shared" si="244"/>
        <v>2062</v>
      </c>
      <c r="B2066" s="39">
        <v>2023</v>
      </c>
      <c r="C2066" s="38" t="s">
        <v>2020</v>
      </c>
      <c r="D2066" s="38" t="s">
        <v>2188</v>
      </c>
      <c r="E2066" s="38" t="s">
        <v>2191</v>
      </c>
      <c r="F2066" s="18" t="s">
        <v>2192</v>
      </c>
      <c r="G2066" s="39" t="s">
        <v>25</v>
      </c>
      <c r="H2066" s="18" t="s">
        <v>37</v>
      </c>
      <c r="I2066" s="31">
        <v>4478465</v>
      </c>
      <c r="J2066" s="32">
        <f t="shared" si="246"/>
        <v>4478465</v>
      </c>
      <c r="K2066" s="32">
        <f t="shared" si="242"/>
        <v>4478465</v>
      </c>
      <c r="L2066" s="32">
        <f t="shared" si="243"/>
        <v>4478465</v>
      </c>
      <c r="M2066" s="32"/>
      <c r="N2066" s="32">
        <f t="shared" si="245"/>
        <v>95839.150999999998</v>
      </c>
      <c r="O2066" s="32"/>
      <c r="P2066" s="34"/>
      <c r="Q2066" s="34"/>
      <c r="R2066" s="34"/>
      <c r="S2066" s="35">
        <v>46021</v>
      </c>
      <c r="T2066" s="46"/>
      <c r="U2066" s="36"/>
      <c r="V2066" s="46"/>
      <c r="W2066" s="37"/>
    </row>
    <row r="2067" spans="1:23" ht="30" customHeight="1" x14ac:dyDescent="0.2">
      <c r="A2067" s="24">
        <f t="shared" si="244"/>
        <v>2063</v>
      </c>
      <c r="B2067" s="39">
        <v>2023</v>
      </c>
      <c r="C2067" s="38" t="s">
        <v>2020</v>
      </c>
      <c r="D2067" s="38" t="s">
        <v>2188</v>
      </c>
      <c r="E2067" s="38" t="s">
        <v>2191</v>
      </c>
      <c r="F2067" s="18" t="s">
        <v>2192</v>
      </c>
      <c r="G2067" s="39" t="s">
        <v>25</v>
      </c>
      <c r="H2067" s="18" t="s">
        <v>79</v>
      </c>
      <c r="I2067" s="31">
        <v>1821854</v>
      </c>
      <c r="J2067" s="32">
        <f t="shared" si="246"/>
        <v>1821854</v>
      </c>
      <c r="K2067" s="32">
        <f t="shared" si="242"/>
        <v>1821854</v>
      </c>
      <c r="L2067" s="32">
        <f t="shared" si="243"/>
        <v>1821854</v>
      </c>
      <c r="M2067" s="32"/>
      <c r="N2067" s="32">
        <f t="shared" si="245"/>
        <v>38987.675599999995</v>
      </c>
      <c r="O2067" s="32"/>
      <c r="P2067" s="34"/>
      <c r="Q2067" s="34"/>
      <c r="R2067" s="34"/>
      <c r="S2067" s="35">
        <v>46021</v>
      </c>
      <c r="T2067" s="46"/>
      <c r="U2067" s="36"/>
      <c r="V2067" s="46"/>
      <c r="W2067" s="37"/>
    </row>
    <row r="2068" spans="1:23" ht="42" customHeight="1" x14ac:dyDescent="0.2">
      <c r="A2068" s="24">
        <f t="shared" si="244"/>
        <v>2064</v>
      </c>
      <c r="B2068" s="39">
        <v>2023</v>
      </c>
      <c r="C2068" s="38" t="s">
        <v>2020</v>
      </c>
      <c r="D2068" s="38" t="s">
        <v>2188</v>
      </c>
      <c r="E2068" s="38" t="s">
        <v>2193</v>
      </c>
      <c r="F2068" s="18" t="s">
        <v>2194</v>
      </c>
      <c r="G2068" s="39" t="s">
        <v>25</v>
      </c>
      <c r="H2068" s="18" t="s">
        <v>37</v>
      </c>
      <c r="I2068" s="31">
        <v>2908343.6243682541</v>
      </c>
      <c r="J2068" s="32">
        <v>12279684</v>
      </c>
      <c r="K2068" s="32">
        <v>12279684</v>
      </c>
      <c r="L2068" s="32">
        <f t="shared" si="243"/>
        <v>2908343.6243682541</v>
      </c>
      <c r="M2068" s="32"/>
      <c r="N2068" s="32">
        <f t="shared" si="245"/>
        <v>262785.23759999999</v>
      </c>
      <c r="O2068" s="32"/>
      <c r="P2068" s="34"/>
      <c r="Q2068" s="34"/>
      <c r="R2068" s="34"/>
      <c r="S2068" s="35">
        <v>46021</v>
      </c>
      <c r="T2068" s="46"/>
      <c r="U2068" s="36"/>
      <c r="V2068" s="46"/>
      <c r="W2068" s="37"/>
    </row>
    <row r="2069" spans="1:23" ht="40.5" customHeight="1" x14ac:dyDescent="0.2">
      <c r="A2069" s="24">
        <f t="shared" si="244"/>
        <v>2065</v>
      </c>
      <c r="B2069" s="39">
        <v>2023</v>
      </c>
      <c r="C2069" s="38" t="s">
        <v>2020</v>
      </c>
      <c r="D2069" s="38" t="s">
        <v>2188</v>
      </c>
      <c r="E2069" s="38" t="s">
        <v>2193</v>
      </c>
      <c r="F2069" s="18" t="s">
        <v>2194</v>
      </c>
      <c r="G2069" s="39" t="s">
        <v>25</v>
      </c>
      <c r="H2069" s="18" t="s">
        <v>96</v>
      </c>
      <c r="I2069" s="31">
        <v>5227255</v>
      </c>
      <c r="J2069" s="32">
        <f t="shared" si="246"/>
        <v>5227255</v>
      </c>
      <c r="K2069" s="32">
        <f t="shared" ref="K2069:K2127" si="247">IF(P2069&gt;0,P2069,L2069)</f>
        <v>5227255</v>
      </c>
      <c r="L2069" s="32">
        <f t="shared" si="243"/>
        <v>5227255</v>
      </c>
      <c r="M2069" s="32"/>
      <c r="N2069" s="32">
        <f t="shared" si="245"/>
        <v>111863.257</v>
      </c>
      <c r="O2069" s="32"/>
      <c r="P2069" s="34"/>
      <c r="Q2069" s="34"/>
      <c r="R2069" s="34"/>
      <c r="S2069" s="35">
        <v>46021</v>
      </c>
      <c r="T2069" s="46"/>
      <c r="U2069" s="36"/>
      <c r="V2069" s="46"/>
      <c r="W2069" s="37"/>
    </row>
    <row r="2070" spans="1:23" ht="39" customHeight="1" x14ac:dyDescent="0.2">
      <c r="A2070" s="24">
        <f t="shared" si="244"/>
        <v>2066</v>
      </c>
      <c r="B2070" s="39">
        <v>2023</v>
      </c>
      <c r="C2070" s="38" t="s">
        <v>2020</v>
      </c>
      <c r="D2070" s="38" t="s">
        <v>2188</v>
      </c>
      <c r="E2070" s="38" t="s">
        <v>2195</v>
      </c>
      <c r="F2070" s="18" t="s">
        <v>2196</v>
      </c>
      <c r="G2070" s="39" t="s">
        <v>25</v>
      </c>
      <c r="H2070" s="18" t="s">
        <v>96</v>
      </c>
      <c r="I2070" s="31">
        <v>1824729.523228711</v>
      </c>
      <c r="J2070" s="32">
        <v>4359579.5999999996</v>
      </c>
      <c r="K2070" s="32">
        <v>4359579.5999999996</v>
      </c>
      <c r="L2070" s="32">
        <f t="shared" si="243"/>
        <v>1824729.523228711</v>
      </c>
      <c r="M2070" s="32"/>
      <c r="N2070" s="32">
        <f t="shared" si="245"/>
        <v>93295.003439999986</v>
      </c>
      <c r="O2070" s="32"/>
      <c r="P2070" s="34"/>
      <c r="Q2070" s="34"/>
      <c r="R2070" s="34"/>
      <c r="S2070" s="35">
        <v>46021</v>
      </c>
      <c r="T2070" s="46"/>
      <c r="U2070" s="36"/>
      <c r="V2070" s="46"/>
      <c r="W2070" s="37"/>
    </row>
    <row r="2071" spans="1:23" ht="41.25" customHeight="1" x14ac:dyDescent="0.2">
      <c r="A2071" s="24">
        <f t="shared" si="244"/>
        <v>2067</v>
      </c>
      <c r="B2071" s="39">
        <v>2023</v>
      </c>
      <c r="C2071" s="38" t="s">
        <v>2020</v>
      </c>
      <c r="D2071" s="38" t="s">
        <v>2188</v>
      </c>
      <c r="E2071" s="38" t="s">
        <v>2195</v>
      </c>
      <c r="F2071" s="18" t="s">
        <v>2196</v>
      </c>
      <c r="G2071" s="39" t="s">
        <v>25</v>
      </c>
      <c r="H2071" s="18" t="s">
        <v>37</v>
      </c>
      <c r="I2071" s="31">
        <v>33396760</v>
      </c>
      <c r="J2071" s="32">
        <f t="shared" si="246"/>
        <v>33396760</v>
      </c>
      <c r="K2071" s="32">
        <f t="shared" si="247"/>
        <v>33396760</v>
      </c>
      <c r="L2071" s="32">
        <f t="shared" si="243"/>
        <v>33396760</v>
      </c>
      <c r="M2071" s="32"/>
      <c r="N2071" s="32">
        <f t="shared" si="245"/>
        <v>714690.66399999999</v>
      </c>
      <c r="O2071" s="32"/>
      <c r="P2071" s="34"/>
      <c r="Q2071" s="34"/>
      <c r="R2071" s="34"/>
      <c r="S2071" s="35">
        <v>46021</v>
      </c>
      <c r="T2071" s="46"/>
      <c r="U2071" s="36"/>
      <c r="V2071" s="46"/>
      <c r="W2071" s="37"/>
    </row>
    <row r="2072" spans="1:23" ht="44.25" customHeight="1" x14ac:dyDescent="0.2">
      <c r="A2072" s="24">
        <f t="shared" si="244"/>
        <v>2068</v>
      </c>
      <c r="B2072" s="39">
        <v>2023</v>
      </c>
      <c r="C2072" s="38" t="s">
        <v>2020</v>
      </c>
      <c r="D2072" s="38" t="s">
        <v>2188</v>
      </c>
      <c r="E2072" s="38" t="s">
        <v>2197</v>
      </c>
      <c r="F2072" s="18" t="s">
        <v>2198</v>
      </c>
      <c r="G2072" s="39" t="s">
        <v>25</v>
      </c>
      <c r="H2072" s="18" t="s">
        <v>96</v>
      </c>
      <c r="I2072" s="31">
        <v>1529846.492056807</v>
      </c>
      <c r="J2072" s="32">
        <v>4359579.5999999996</v>
      </c>
      <c r="K2072" s="32">
        <v>4359579.5999999996</v>
      </c>
      <c r="L2072" s="32">
        <f t="shared" si="243"/>
        <v>1529846.492056807</v>
      </c>
      <c r="M2072" s="32"/>
      <c r="N2072" s="32">
        <f t="shared" si="245"/>
        <v>93295.003439999986</v>
      </c>
      <c r="O2072" s="32"/>
      <c r="P2072" s="34"/>
      <c r="Q2072" s="34"/>
      <c r="R2072" s="34"/>
      <c r="S2072" s="35">
        <v>46021</v>
      </c>
      <c r="T2072" s="46"/>
      <c r="U2072" s="36"/>
      <c r="V2072" s="46"/>
      <c r="W2072" s="37"/>
    </row>
    <row r="2073" spans="1:23" ht="30" customHeight="1" x14ac:dyDescent="0.2">
      <c r="A2073" s="24">
        <f t="shared" si="244"/>
        <v>2069</v>
      </c>
      <c r="B2073" s="39">
        <v>2023</v>
      </c>
      <c r="C2073" s="38" t="s">
        <v>2020</v>
      </c>
      <c r="D2073" s="38" t="s">
        <v>2188</v>
      </c>
      <c r="E2073" s="38" t="s">
        <v>2197</v>
      </c>
      <c r="F2073" s="18" t="s">
        <v>2198</v>
      </c>
      <c r="G2073" s="39" t="s">
        <v>25</v>
      </c>
      <c r="H2073" s="18" t="s">
        <v>26</v>
      </c>
      <c r="I2073" s="31">
        <v>9920744</v>
      </c>
      <c r="J2073" s="32">
        <f t="shared" si="246"/>
        <v>9920744</v>
      </c>
      <c r="K2073" s="32">
        <f t="shared" si="247"/>
        <v>9920744</v>
      </c>
      <c r="L2073" s="32">
        <f t="shared" si="243"/>
        <v>9920744</v>
      </c>
      <c r="M2073" s="32"/>
      <c r="N2073" s="32">
        <f t="shared" si="245"/>
        <v>212303.9216</v>
      </c>
      <c r="O2073" s="32"/>
      <c r="P2073" s="34"/>
      <c r="Q2073" s="34"/>
      <c r="R2073" s="34"/>
      <c r="S2073" s="35">
        <v>46021</v>
      </c>
      <c r="T2073" s="46"/>
      <c r="U2073" s="36"/>
      <c r="V2073" s="46"/>
      <c r="W2073" s="37"/>
    </row>
    <row r="2074" spans="1:23" ht="30" customHeight="1" x14ac:dyDescent="0.2">
      <c r="A2074" s="24">
        <f t="shared" si="244"/>
        <v>2070</v>
      </c>
      <c r="B2074" s="39">
        <v>2023</v>
      </c>
      <c r="C2074" s="38" t="s">
        <v>2020</v>
      </c>
      <c r="D2074" s="38" t="s">
        <v>2188</v>
      </c>
      <c r="E2074" s="38" t="s">
        <v>2197</v>
      </c>
      <c r="F2074" s="18" t="s">
        <v>2198</v>
      </c>
      <c r="G2074" s="39" t="s">
        <v>25</v>
      </c>
      <c r="H2074" s="18" t="s">
        <v>37</v>
      </c>
      <c r="I2074" s="31">
        <v>33396760</v>
      </c>
      <c r="J2074" s="32">
        <f t="shared" si="246"/>
        <v>33396760</v>
      </c>
      <c r="K2074" s="32">
        <f t="shared" si="247"/>
        <v>33396760</v>
      </c>
      <c r="L2074" s="32">
        <f t="shared" si="243"/>
        <v>33396760</v>
      </c>
      <c r="M2074" s="32"/>
      <c r="N2074" s="32">
        <f t="shared" si="245"/>
        <v>714690.66399999999</v>
      </c>
      <c r="O2074" s="32"/>
      <c r="P2074" s="34"/>
      <c r="Q2074" s="34"/>
      <c r="R2074" s="34"/>
      <c r="S2074" s="35">
        <v>46021</v>
      </c>
      <c r="T2074" s="46"/>
      <c r="U2074" s="36"/>
      <c r="V2074" s="46"/>
      <c r="W2074" s="37"/>
    </row>
    <row r="2075" spans="1:23" ht="30" customHeight="1" x14ac:dyDescent="0.2">
      <c r="A2075" s="24">
        <f t="shared" si="244"/>
        <v>2071</v>
      </c>
      <c r="B2075" s="39">
        <v>2023</v>
      </c>
      <c r="C2075" s="38" t="s">
        <v>2020</v>
      </c>
      <c r="D2075" s="38" t="s">
        <v>2188</v>
      </c>
      <c r="E2075" s="38" t="s">
        <v>2199</v>
      </c>
      <c r="F2075" s="18" t="s">
        <v>2200</v>
      </c>
      <c r="G2075" s="39" t="s">
        <v>25</v>
      </c>
      <c r="H2075" s="18" t="s">
        <v>26</v>
      </c>
      <c r="I2075" s="31">
        <v>9060334</v>
      </c>
      <c r="J2075" s="32">
        <f t="shared" si="246"/>
        <v>9060334</v>
      </c>
      <c r="K2075" s="32">
        <f t="shared" si="247"/>
        <v>9060334</v>
      </c>
      <c r="L2075" s="32">
        <f t="shared" si="243"/>
        <v>9060334</v>
      </c>
      <c r="M2075" s="32"/>
      <c r="N2075" s="32">
        <f t="shared" si="245"/>
        <v>193891.1476</v>
      </c>
      <c r="O2075" s="32"/>
      <c r="P2075" s="34"/>
      <c r="Q2075" s="34"/>
      <c r="R2075" s="34"/>
      <c r="S2075" s="35">
        <v>46021</v>
      </c>
      <c r="T2075" s="46"/>
      <c r="U2075" s="36"/>
      <c r="V2075" s="46"/>
      <c r="W2075" s="37"/>
    </row>
    <row r="2076" spans="1:23" ht="30" customHeight="1" x14ac:dyDescent="0.2">
      <c r="A2076" s="24">
        <f t="shared" si="244"/>
        <v>2072</v>
      </c>
      <c r="B2076" s="39">
        <v>2023</v>
      </c>
      <c r="C2076" s="38" t="s">
        <v>2020</v>
      </c>
      <c r="D2076" s="38" t="s">
        <v>2188</v>
      </c>
      <c r="E2076" s="38" t="s">
        <v>2199</v>
      </c>
      <c r="F2076" s="18" t="s">
        <v>2200</v>
      </c>
      <c r="G2076" s="39" t="s">
        <v>25</v>
      </c>
      <c r="H2076" s="18" t="s">
        <v>96</v>
      </c>
      <c r="I2076" s="31">
        <v>1510338.2798935031</v>
      </c>
      <c r="J2076" s="32">
        <v>4303526.4000000004</v>
      </c>
      <c r="K2076" s="32">
        <v>4303526.4000000004</v>
      </c>
      <c r="L2076" s="32">
        <f t="shared" ref="L2076:L2139" si="248">I2076</f>
        <v>1510338.2798935031</v>
      </c>
      <c r="M2076" s="32"/>
      <c r="N2076" s="32">
        <f t="shared" si="245"/>
        <v>92095.464959999998</v>
      </c>
      <c r="O2076" s="32"/>
      <c r="P2076" s="34"/>
      <c r="Q2076" s="34"/>
      <c r="R2076" s="34"/>
      <c r="S2076" s="35">
        <v>46021</v>
      </c>
      <c r="T2076" s="46"/>
      <c r="U2076" s="36"/>
      <c r="V2076" s="46"/>
      <c r="W2076" s="37"/>
    </row>
    <row r="2077" spans="1:23" ht="30" customHeight="1" x14ac:dyDescent="0.2">
      <c r="A2077" s="24">
        <f t="shared" si="244"/>
        <v>2073</v>
      </c>
      <c r="B2077" s="39">
        <v>2023</v>
      </c>
      <c r="C2077" s="38" t="s">
        <v>2020</v>
      </c>
      <c r="D2077" s="38" t="s">
        <v>2188</v>
      </c>
      <c r="E2077" s="38" t="s">
        <v>2201</v>
      </c>
      <c r="F2077" s="18" t="s">
        <v>2202</v>
      </c>
      <c r="G2077" s="39" t="s">
        <v>25</v>
      </c>
      <c r="H2077" s="18" t="s">
        <v>96</v>
      </c>
      <c r="I2077" s="31">
        <v>13141629.6</v>
      </c>
      <c r="J2077" s="32">
        <f t="shared" si="246"/>
        <v>13141629.6</v>
      </c>
      <c r="K2077" s="32">
        <f t="shared" si="247"/>
        <v>13141629.6</v>
      </c>
      <c r="L2077" s="32">
        <f t="shared" si="248"/>
        <v>13141629.6</v>
      </c>
      <c r="M2077" s="32"/>
      <c r="N2077" s="32">
        <f t="shared" si="245"/>
        <v>281230.87344</v>
      </c>
      <c r="O2077" s="32"/>
      <c r="P2077" s="34"/>
      <c r="Q2077" s="34"/>
      <c r="R2077" s="34"/>
      <c r="S2077" s="35">
        <v>46021</v>
      </c>
      <c r="T2077" s="46"/>
      <c r="U2077" s="36"/>
      <c r="V2077" s="46"/>
      <c r="W2077" s="37"/>
    </row>
    <row r="2078" spans="1:23" ht="30" customHeight="1" x14ac:dyDescent="0.2">
      <c r="A2078" s="24">
        <f t="shared" si="244"/>
        <v>2074</v>
      </c>
      <c r="B2078" s="39">
        <v>2023</v>
      </c>
      <c r="C2078" s="38" t="s">
        <v>2020</v>
      </c>
      <c r="D2078" s="38" t="s">
        <v>2188</v>
      </c>
      <c r="E2078" s="38" t="s">
        <v>2201</v>
      </c>
      <c r="F2078" s="18" t="s">
        <v>2202</v>
      </c>
      <c r="G2078" s="39" t="s">
        <v>25</v>
      </c>
      <c r="H2078" s="18" t="s">
        <v>78</v>
      </c>
      <c r="I2078" s="31">
        <v>27812556.799999997</v>
      </c>
      <c r="J2078" s="32">
        <f t="shared" si="246"/>
        <v>27812556.799999997</v>
      </c>
      <c r="K2078" s="32">
        <f t="shared" si="247"/>
        <v>27812556.799999997</v>
      </c>
      <c r="L2078" s="32">
        <f t="shared" si="248"/>
        <v>27812556.799999997</v>
      </c>
      <c r="M2078" s="32"/>
      <c r="N2078" s="32">
        <f t="shared" si="245"/>
        <v>595188.71551999985</v>
      </c>
      <c r="O2078" s="32"/>
      <c r="P2078" s="34"/>
      <c r="Q2078" s="34"/>
      <c r="R2078" s="34"/>
      <c r="S2078" s="35">
        <v>46021</v>
      </c>
      <c r="T2078" s="46"/>
      <c r="U2078" s="36"/>
      <c r="V2078" s="46"/>
      <c r="W2078" s="37"/>
    </row>
    <row r="2079" spans="1:23" ht="30" customHeight="1" x14ac:dyDescent="0.2">
      <c r="A2079" s="24">
        <f t="shared" si="244"/>
        <v>2075</v>
      </c>
      <c r="B2079" s="39">
        <v>2023</v>
      </c>
      <c r="C2079" s="38" t="s">
        <v>2020</v>
      </c>
      <c r="D2079" s="38" t="s">
        <v>2188</v>
      </c>
      <c r="E2079" s="38" t="s">
        <v>2201</v>
      </c>
      <c r="F2079" s="18" t="s">
        <v>2202</v>
      </c>
      <c r="G2079" s="39" t="s">
        <v>25</v>
      </c>
      <c r="H2079" s="18" t="s">
        <v>37</v>
      </c>
      <c r="I2079" s="31">
        <v>52164350</v>
      </c>
      <c r="J2079" s="32">
        <f t="shared" si="246"/>
        <v>52164350</v>
      </c>
      <c r="K2079" s="32">
        <f t="shared" si="247"/>
        <v>52164350</v>
      </c>
      <c r="L2079" s="32">
        <f t="shared" si="248"/>
        <v>52164350</v>
      </c>
      <c r="M2079" s="32"/>
      <c r="N2079" s="32">
        <f t="shared" si="245"/>
        <v>1116317.0899999999</v>
      </c>
      <c r="O2079" s="32"/>
      <c r="P2079" s="34"/>
      <c r="Q2079" s="34"/>
      <c r="R2079" s="34"/>
      <c r="S2079" s="35">
        <v>46021</v>
      </c>
      <c r="T2079" s="46"/>
      <c r="U2079" s="36"/>
      <c r="V2079" s="46"/>
      <c r="W2079" s="37"/>
    </row>
    <row r="2080" spans="1:23" ht="30" customHeight="1" x14ac:dyDescent="0.2">
      <c r="A2080" s="24">
        <f t="shared" si="244"/>
        <v>2076</v>
      </c>
      <c r="B2080" s="39">
        <v>2023</v>
      </c>
      <c r="C2080" s="38" t="s">
        <v>2020</v>
      </c>
      <c r="D2080" s="38" t="s">
        <v>2188</v>
      </c>
      <c r="E2080" s="38" t="s">
        <v>2201</v>
      </c>
      <c r="F2080" s="18" t="s">
        <v>2202</v>
      </c>
      <c r="G2080" s="39" t="s">
        <v>25</v>
      </c>
      <c r="H2080" s="18" t="s">
        <v>34</v>
      </c>
      <c r="I2080" s="31">
        <v>2309035.8000000003</v>
      </c>
      <c r="J2080" s="32">
        <f t="shared" si="246"/>
        <v>2309035.8000000003</v>
      </c>
      <c r="K2080" s="32">
        <f t="shared" si="247"/>
        <v>2309035.8000000003</v>
      </c>
      <c r="L2080" s="32">
        <f t="shared" si="248"/>
        <v>2309035.8000000003</v>
      </c>
      <c r="M2080" s="32"/>
      <c r="N2080" s="32"/>
      <c r="O2080" s="32"/>
      <c r="P2080" s="34"/>
      <c r="Q2080" s="34"/>
      <c r="R2080" s="34"/>
      <c r="S2080" s="35">
        <v>46021</v>
      </c>
      <c r="T2080" s="46"/>
      <c r="U2080" s="36"/>
      <c r="V2080" s="46"/>
      <c r="W2080" s="37"/>
    </row>
    <row r="2081" spans="1:23" ht="30" customHeight="1" x14ac:dyDescent="0.2">
      <c r="A2081" s="24">
        <f t="shared" si="244"/>
        <v>2077</v>
      </c>
      <c r="B2081" s="39">
        <v>2023</v>
      </c>
      <c r="C2081" s="38" t="s">
        <v>2020</v>
      </c>
      <c r="D2081" s="38" t="s">
        <v>2188</v>
      </c>
      <c r="E2081" s="38" t="s">
        <v>2201</v>
      </c>
      <c r="F2081" s="18" t="s">
        <v>2202</v>
      </c>
      <c r="G2081" s="39" t="s">
        <v>25</v>
      </c>
      <c r="H2081" s="18" t="s">
        <v>31</v>
      </c>
      <c r="I2081" s="31">
        <v>6157428.7999999998</v>
      </c>
      <c r="J2081" s="32">
        <f t="shared" si="246"/>
        <v>6157428.7999999998</v>
      </c>
      <c r="K2081" s="32">
        <f t="shared" si="247"/>
        <v>6157428.7999999998</v>
      </c>
      <c r="L2081" s="32">
        <f t="shared" si="248"/>
        <v>6157428.7999999998</v>
      </c>
      <c r="M2081" s="32"/>
      <c r="N2081" s="32"/>
      <c r="O2081" s="32"/>
      <c r="P2081" s="34"/>
      <c r="Q2081" s="34"/>
      <c r="R2081" s="34"/>
      <c r="S2081" s="35">
        <v>46021</v>
      </c>
      <c r="T2081" s="46"/>
      <c r="U2081" s="36"/>
      <c r="V2081" s="46"/>
      <c r="W2081" s="37"/>
    </row>
    <row r="2082" spans="1:23" ht="30" customHeight="1" x14ac:dyDescent="0.2">
      <c r="A2082" s="24">
        <f t="shared" si="244"/>
        <v>2078</v>
      </c>
      <c r="B2082" s="39">
        <v>2023</v>
      </c>
      <c r="C2082" s="38" t="s">
        <v>2020</v>
      </c>
      <c r="D2082" s="38" t="s">
        <v>2188</v>
      </c>
      <c r="E2082" s="38" t="s">
        <v>2201</v>
      </c>
      <c r="F2082" s="18" t="s">
        <v>2202</v>
      </c>
      <c r="G2082" s="39" t="s">
        <v>25</v>
      </c>
      <c r="H2082" s="18" t="s">
        <v>42</v>
      </c>
      <c r="I2082" s="31">
        <v>1620376</v>
      </c>
      <c r="J2082" s="32">
        <f t="shared" si="246"/>
        <v>1620376</v>
      </c>
      <c r="K2082" s="32">
        <f t="shared" si="247"/>
        <v>1620376</v>
      </c>
      <c r="L2082" s="32">
        <f t="shared" si="248"/>
        <v>1620376</v>
      </c>
      <c r="M2082" s="32"/>
      <c r="N2082" s="32"/>
      <c r="O2082" s="32"/>
      <c r="P2082" s="34"/>
      <c r="Q2082" s="34"/>
      <c r="R2082" s="34"/>
      <c r="S2082" s="35">
        <v>46021</v>
      </c>
      <c r="T2082" s="46"/>
      <c r="U2082" s="36"/>
      <c r="V2082" s="46"/>
      <c r="W2082" s="37"/>
    </row>
    <row r="2083" spans="1:23" ht="30" customHeight="1" x14ac:dyDescent="0.2">
      <c r="A2083" s="24">
        <f t="shared" si="244"/>
        <v>2079</v>
      </c>
      <c r="B2083" s="39">
        <v>2023</v>
      </c>
      <c r="C2083" s="38" t="s">
        <v>2020</v>
      </c>
      <c r="D2083" s="38" t="s">
        <v>2188</v>
      </c>
      <c r="E2083" s="38" t="s">
        <v>2203</v>
      </c>
      <c r="F2083" s="18" t="s">
        <v>2204</v>
      </c>
      <c r="G2083" s="39" t="s">
        <v>25</v>
      </c>
      <c r="H2083" s="18" t="s">
        <v>26</v>
      </c>
      <c r="I2083" s="31">
        <v>1531112</v>
      </c>
      <c r="J2083" s="32">
        <f t="shared" si="246"/>
        <v>1531112</v>
      </c>
      <c r="K2083" s="32">
        <f t="shared" si="247"/>
        <v>1531112</v>
      </c>
      <c r="L2083" s="32">
        <f t="shared" si="248"/>
        <v>1531112</v>
      </c>
      <c r="M2083" s="32"/>
      <c r="N2083" s="32">
        <f t="shared" si="245"/>
        <v>32765.7968</v>
      </c>
      <c r="O2083" s="32"/>
      <c r="P2083" s="34"/>
      <c r="Q2083" s="34"/>
      <c r="R2083" s="34"/>
      <c r="S2083" s="35">
        <v>46021</v>
      </c>
      <c r="T2083" s="46"/>
      <c r="U2083" s="36"/>
      <c r="V2083" s="46"/>
      <c r="W2083" s="37"/>
    </row>
    <row r="2084" spans="1:23" ht="30" customHeight="1" x14ac:dyDescent="0.2">
      <c r="A2084" s="24">
        <f t="shared" si="244"/>
        <v>2080</v>
      </c>
      <c r="B2084" s="39">
        <v>2023</v>
      </c>
      <c r="C2084" s="38" t="s">
        <v>2020</v>
      </c>
      <c r="D2084" s="38" t="s">
        <v>2188</v>
      </c>
      <c r="E2084" s="38" t="s">
        <v>2203</v>
      </c>
      <c r="F2084" s="18" t="s">
        <v>2204</v>
      </c>
      <c r="G2084" s="39" t="s">
        <v>25</v>
      </c>
      <c r="H2084" s="18" t="s">
        <v>96</v>
      </c>
      <c r="I2084" s="31">
        <v>4269032.7252151286</v>
      </c>
      <c r="J2084" s="32">
        <v>6199550.4000000004</v>
      </c>
      <c r="K2084" s="32">
        <v>6199550.4000000004</v>
      </c>
      <c r="L2084" s="32">
        <f t="shared" si="248"/>
        <v>4269032.7252151286</v>
      </c>
      <c r="M2084" s="32"/>
      <c r="N2084" s="32">
        <f t="shared" si="245"/>
        <v>132670.37856000001</v>
      </c>
      <c r="O2084" s="32"/>
      <c r="P2084" s="34"/>
      <c r="Q2084" s="34"/>
      <c r="R2084" s="34"/>
      <c r="S2084" s="35">
        <v>46021</v>
      </c>
      <c r="T2084" s="46"/>
      <c r="U2084" s="36"/>
      <c r="V2084" s="46"/>
      <c r="W2084" s="37"/>
    </row>
    <row r="2085" spans="1:23" ht="30" customHeight="1" x14ac:dyDescent="0.2">
      <c r="A2085" s="24">
        <f t="shared" si="244"/>
        <v>2081</v>
      </c>
      <c r="B2085" s="39">
        <v>2023</v>
      </c>
      <c r="C2085" s="38" t="s">
        <v>2020</v>
      </c>
      <c r="D2085" s="38" t="s">
        <v>2188</v>
      </c>
      <c r="E2085" s="38" t="s">
        <v>2205</v>
      </c>
      <c r="F2085" s="18" t="s">
        <v>2206</v>
      </c>
      <c r="G2085" s="39" t="s">
        <v>25</v>
      </c>
      <c r="H2085" s="18" t="s">
        <v>26</v>
      </c>
      <c r="I2085" s="31">
        <v>1531112</v>
      </c>
      <c r="J2085" s="32">
        <f t="shared" si="246"/>
        <v>1531112</v>
      </c>
      <c r="K2085" s="32">
        <f t="shared" si="247"/>
        <v>1531112</v>
      </c>
      <c r="L2085" s="32">
        <f t="shared" si="248"/>
        <v>1531112</v>
      </c>
      <c r="M2085" s="32"/>
      <c r="N2085" s="32">
        <f t="shared" si="245"/>
        <v>32765.7968</v>
      </c>
      <c r="O2085" s="32"/>
      <c r="P2085" s="34"/>
      <c r="Q2085" s="34"/>
      <c r="R2085" s="34"/>
      <c r="S2085" s="35">
        <v>46021</v>
      </c>
      <c r="T2085" s="46"/>
      <c r="U2085" s="36"/>
      <c r="V2085" s="46"/>
      <c r="W2085" s="37"/>
    </row>
    <row r="2086" spans="1:23" ht="30" customHeight="1" x14ac:dyDescent="0.2">
      <c r="A2086" s="24">
        <f t="shared" si="244"/>
        <v>2082</v>
      </c>
      <c r="B2086" s="39">
        <v>2023</v>
      </c>
      <c r="C2086" s="38" t="s">
        <v>2020</v>
      </c>
      <c r="D2086" s="38" t="s">
        <v>2188</v>
      </c>
      <c r="E2086" s="38" t="s">
        <v>2205</v>
      </c>
      <c r="F2086" s="18" t="s">
        <v>2206</v>
      </c>
      <c r="G2086" s="39" t="s">
        <v>25</v>
      </c>
      <c r="H2086" s="18" t="s">
        <v>96</v>
      </c>
      <c r="I2086" s="31">
        <v>3689897.3300872408</v>
      </c>
      <c r="J2086" s="32">
        <v>6199550.4000000004</v>
      </c>
      <c r="K2086" s="32">
        <v>6199550.4000000004</v>
      </c>
      <c r="L2086" s="32">
        <f t="shared" si="248"/>
        <v>3689897.3300872408</v>
      </c>
      <c r="M2086" s="32"/>
      <c r="N2086" s="32">
        <f t="shared" si="245"/>
        <v>132670.37856000001</v>
      </c>
      <c r="O2086" s="32"/>
      <c r="P2086" s="34"/>
      <c r="Q2086" s="34"/>
      <c r="R2086" s="34"/>
      <c r="S2086" s="35">
        <v>46021</v>
      </c>
      <c r="T2086" s="46"/>
      <c r="U2086" s="36"/>
      <c r="V2086" s="46"/>
      <c r="W2086" s="37"/>
    </row>
    <row r="2087" spans="1:23" ht="30" customHeight="1" x14ac:dyDescent="0.2">
      <c r="A2087" s="24">
        <f t="shared" si="244"/>
        <v>2083</v>
      </c>
      <c r="B2087" s="39">
        <v>2023</v>
      </c>
      <c r="C2087" s="38" t="s">
        <v>2020</v>
      </c>
      <c r="D2087" s="38" t="s">
        <v>2188</v>
      </c>
      <c r="E2087" s="38" t="s">
        <v>2205</v>
      </c>
      <c r="F2087" s="18" t="s">
        <v>2206</v>
      </c>
      <c r="G2087" s="39" t="s">
        <v>25</v>
      </c>
      <c r="H2087" s="18" t="s">
        <v>79</v>
      </c>
      <c r="I2087" s="31">
        <v>5634600</v>
      </c>
      <c r="J2087" s="32">
        <f t="shared" si="246"/>
        <v>5634600</v>
      </c>
      <c r="K2087" s="32">
        <f t="shared" si="247"/>
        <v>5634600</v>
      </c>
      <c r="L2087" s="32">
        <f t="shared" si="248"/>
        <v>5634600</v>
      </c>
      <c r="M2087" s="32"/>
      <c r="N2087" s="32">
        <f t="shared" si="245"/>
        <v>120580.43999999999</v>
      </c>
      <c r="O2087" s="32"/>
      <c r="P2087" s="34"/>
      <c r="Q2087" s="34"/>
      <c r="R2087" s="34"/>
      <c r="S2087" s="35">
        <v>46021</v>
      </c>
      <c r="T2087" s="46"/>
      <c r="U2087" s="36"/>
      <c r="V2087" s="46"/>
      <c r="W2087" s="37"/>
    </row>
    <row r="2088" spans="1:23" ht="30" customHeight="1" x14ac:dyDescent="0.2">
      <c r="A2088" s="24">
        <f t="shared" si="244"/>
        <v>2084</v>
      </c>
      <c r="B2088" s="39">
        <v>2023</v>
      </c>
      <c r="C2088" s="38" t="s">
        <v>2020</v>
      </c>
      <c r="D2088" s="38" t="s">
        <v>2188</v>
      </c>
      <c r="E2088" s="38" t="s">
        <v>2207</v>
      </c>
      <c r="F2088" s="18" t="s">
        <v>2208</v>
      </c>
      <c r="G2088" s="39" t="s">
        <v>25</v>
      </c>
      <c r="H2088" s="18" t="s">
        <v>96</v>
      </c>
      <c r="I2088" s="31">
        <v>8132131.7999999998</v>
      </c>
      <c r="J2088" s="32">
        <f t="shared" si="246"/>
        <v>8132131.7999999998</v>
      </c>
      <c r="K2088" s="32">
        <f t="shared" si="247"/>
        <v>8132131.7999999998</v>
      </c>
      <c r="L2088" s="32">
        <f t="shared" si="248"/>
        <v>8132131.7999999998</v>
      </c>
      <c r="M2088" s="32"/>
      <c r="N2088" s="32">
        <f t="shared" si="245"/>
        <v>174027.62052</v>
      </c>
      <c r="O2088" s="32"/>
      <c r="P2088" s="34"/>
      <c r="Q2088" s="34"/>
      <c r="R2088" s="34"/>
      <c r="S2088" s="35">
        <v>46021</v>
      </c>
      <c r="T2088" s="46"/>
      <c r="U2088" s="36"/>
      <c r="V2088" s="46"/>
      <c r="W2088" s="37"/>
    </row>
    <row r="2089" spans="1:23" ht="30" customHeight="1" x14ac:dyDescent="0.2">
      <c r="A2089" s="24">
        <f t="shared" ref="A2089:A2152" si="249">A2088+1</f>
        <v>2085</v>
      </c>
      <c r="B2089" s="39">
        <v>2023</v>
      </c>
      <c r="C2089" s="38" t="s">
        <v>2020</v>
      </c>
      <c r="D2089" s="38" t="s">
        <v>2188</v>
      </c>
      <c r="E2089" s="38" t="s">
        <v>2207</v>
      </c>
      <c r="F2089" s="18" t="s">
        <v>2208</v>
      </c>
      <c r="G2089" s="39" t="s">
        <v>25</v>
      </c>
      <c r="H2089" s="18" t="s">
        <v>26</v>
      </c>
      <c r="I2089" s="31">
        <v>1995362</v>
      </c>
      <c r="J2089" s="32">
        <f t="shared" si="246"/>
        <v>1995362</v>
      </c>
      <c r="K2089" s="32">
        <f t="shared" si="247"/>
        <v>1995362</v>
      </c>
      <c r="L2089" s="32">
        <f t="shared" si="248"/>
        <v>1995362</v>
      </c>
      <c r="M2089" s="32"/>
      <c r="N2089" s="32">
        <f t="shared" si="245"/>
        <v>42700.746800000001</v>
      </c>
      <c r="O2089" s="32"/>
      <c r="P2089" s="34"/>
      <c r="Q2089" s="34"/>
      <c r="R2089" s="34"/>
      <c r="S2089" s="35">
        <v>46021</v>
      </c>
      <c r="T2089" s="46"/>
      <c r="U2089" s="36"/>
      <c r="V2089" s="46"/>
      <c r="W2089" s="37"/>
    </row>
    <row r="2090" spans="1:23" ht="30" customHeight="1" x14ac:dyDescent="0.2">
      <c r="A2090" s="24">
        <f t="shared" si="249"/>
        <v>2086</v>
      </c>
      <c r="B2090" s="39">
        <v>2023</v>
      </c>
      <c r="C2090" s="38" t="s">
        <v>2020</v>
      </c>
      <c r="D2090" s="38" t="s">
        <v>2188</v>
      </c>
      <c r="E2090" s="38" t="s">
        <v>2207</v>
      </c>
      <c r="F2090" s="18" t="s">
        <v>2208</v>
      </c>
      <c r="G2090" s="39" t="s">
        <v>25</v>
      </c>
      <c r="H2090" s="18" t="s">
        <v>37</v>
      </c>
      <c r="I2090" s="31">
        <v>10273700</v>
      </c>
      <c r="J2090" s="32">
        <f t="shared" si="246"/>
        <v>10273700</v>
      </c>
      <c r="K2090" s="32">
        <f t="shared" si="247"/>
        <v>10273700</v>
      </c>
      <c r="L2090" s="32">
        <f t="shared" si="248"/>
        <v>10273700</v>
      </c>
      <c r="M2090" s="32"/>
      <c r="N2090" s="32">
        <f t="shared" si="245"/>
        <v>219857.18</v>
      </c>
      <c r="O2090" s="32"/>
      <c r="P2090" s="34"/>
      <c r="Q2090" s="34"/>
      <c r="R2090" s="34"/>
      <c r="S2090" s="35">
        <v>46021</v>
      </c>
      <c r="T2090" s="46"/>
      <c r="U2090" s="36"/>
      <c r="V2090" s="46"/>
      <c r="W2090" s="37"/>
    </row>
    <row r="2091" spans="1:23" ht="30" customHeight="1" x14ac:dyDescent="0.2">
      <c r="A2091" s="24">
        <f t="shared" si="249"/>
        <v>2087</v>
      </c>
      <c r="B2091" s="39">
        <v>2023</v>
      </c>
      <c r="C2091" s="38" t="s">
        <v>2020</v>
      </c>
      <c r="D2091" s="38" t="s">
        <v>2188</v>
      </c>
      <c r="E2091" s="38" t="s">
        <v>2209</v>
      </c>
      <c r="F2091" s="18" t="s">
        <v>2210</v>
      </c>
      <c r="G2091" s="39" t="s">
        <v>25</v>
      </c>
      <c r="H2091" s="18" t="s">
        <v>96</v>
      </c>
      <c r="I2091" s="31">
        <v>8132131.7999999998</v>
      </c>
      <c r="J2091" s="32">
        <f t="shared" si="246"/>
        <v>8132131.7999999998</v>
      </c>
      <c r="K2091" s="32">
        <f t="shared" si="247"/>
        <v>8132131.7999999998</v>
      </c>
      <c r="L2091" s="32">
        <f t="shared" si="248"/>
        <v>8132131.7999999998</v>
      </c>
      <c r="M2091" s="32"/>
      <c r="N2091" s="32">
        <f t="shared" si="245"/>
        <v>174027.62052</v>
      </c>
      <c r="O2091" s="32"/>
      <c r="P2091" s="34"/>
      <c r="Q2091" s="34"/>
      <c r="R2091" s="34"/>
      <c r="S2091" s="35">
        <v>46021</v>
      </c>
      <c r="T2091" s="46"/>
      <c r="U2091" s="36"/>
      <c r="V2091" s="46"/>
      <c r="W2091" s="37"/>
    </row>
    <row r="2092" spans="1:23" ht="30" customHeight="1" x14ac:dyDescent="0.2">
      <c r="A2092" s="24">
        <f t="shared" si="249"/>
        <v>2088</v>
      </c>
      <c r="B2092" s="39">
        <v>2023</v>
      </c>
      <c r="C2092" s="38" t="s">
        <v>2020</v>
      </c>
      <c r="D2092" s="38" t="s">
        <v>2188</v>
      </c>
      <c r="E2092" s="38" t="s">
        <v>2209</v>
      </c>
      <c r="F2092" s="18" t="s">
        <v>2210</v>
      </c>
      <c r="G2092" s="39" t="s">
        <v>25</v>
      </c>
      <c r="H2092" s="18" t="s">
        <v>26</v>
      </c>
      <c r="I2092" s="31">
        <v>1995362</v>
      </c>
      <c r="J2092" s="32">
        <f t="shared" si="246"/>
        <v>1995362</v>
      </c>
      <c r="K2092" s="32">
        <f t="shared" si="247"/>
        <v>1995362</v>
      </c>
      <c r="L2092" s="32">
        <f t="shared" si="248"/>
        <v>1995362</v>
      </c>
      <c r="M2092" s="32"/>
      <c r="N2092" s="32">
        <f t="shared" si="245"/>
        <v>42700.746800000001</v>
      </c>
      <c r="O2092" s="32"/>
      <c r="P2092" s="34"/>
      <c r="Q2092" s="34"/>
      <c r="R2092" s="34"/>
      <c r="S2092" s="35">
        <v>46021</v>
      </c>
      <c r="T2092" s="46"/>
      <c r="U2092" s="36"/>
      <c r="V2092" s="46"/>
      <c r="W2092" s="37"/>
    </row>
    <row r="2093" spans="1:23" ht="30" customHeight="1" x14ac:dyDescent="0.2">
      <c r="A2093" s="24">
        <f t="shared" si="249"/>
        <v>2089</v>
      </c>
      <c r="B2093" s="39">
        <v>2023</v>
      </c>
      <c r="C2093" s="38" t="s">
        <v>2020</v>
      </c>
      <c r="D2093" s="38" t="s">
        <v>2188</v>
      </c>
      <c r="E2093" s="38" t="s">
        <v>2209</v>
      </c>
      <c r="F2093" s="18" t="s">
        <v>2210</v>
      </c>
      <c r="G2093" s="39" t="s">
        <v>25</v>
      </c>
      <c r="H2093" s="18" t="s">
        <v>37</v>
      </c>
      <c r="I2093" s="31">
        <v>10273700</v>
      </c>
      <c r="J2093" s="32">
        <f t="shared" si="246"/>
        <v>10273700</v>
      </c>
      <c r="K2093" s="32">
        <f t="shared" si="247"/>
        <v>10273700</v>
      </c>
      <c r="L2093" s="32">
        <f t="shared" si="248"/>
        <v>10273700</v>
      </c>
      <c r="M2093" s="32"/>
      <c r="N2093" s="32">
        <f t="shared" si="245"/>
        <v>219857.18</v>
      </c>
      <c r="O2093" s="32"/>
      <c r="P2093" s="34"/>
      <c r="Q2093" s="34"/>
      <c r="R2093" s="34"/>
      <c r="S2093" s="35">
        <v>46021</v>
      </c>
      <c r="T2093" s="46"/>
      <c r="U2093" s="36"/>
      <c r="V2093" s="46"/>
      <c r="W2093" s="37"/>
    </row>
    <row r="2094" spans="1:23" ht="30" customHeight="1" x14ac:dyDescent="0.2">
      <c r="A2094" s="24">
        <f t="shared" si="249"/>
        <v>2090</v>
      </c>
      <c r="B2094" s="39">
        <v>2023</v>
      </c>
      <c r="C2094" s="38" t="s">
        <v>2020</v>
      </c>
      <c r="D2094" s="38" t="s">
        <v>2188</v>
      </c>
      <c r="E2094" s="38" t="s">
        <v>2211</v>
      </c>
      <c r="F2094" s="18" t="s">
        <v>2212</v>
      </c>
      <c r="G2094" s="39" t="s">
        <v>25</v>
      </c>
      <c r="H2094" s="18" t="s">
        <v>26</v>
      </c>
      <c r="I2094" s="31">
        <v>1531112</v>
      </c>
      <c r="J2094" s="32">
        <f t="shared" si="246"/>
        <v>1531112</v>
      </c>
      <c r="K2094" s="32">
        <f t="shared" si="247"/>
        <v>1531112</v>
      </c>
      <c r="L2094" s="32">
        <f t="shared" si="248"/>
        <v>1531112</v>
      </c>
      <c r="M2094" s="32"/>
      <c r="N2094" s="32">
        <f t="shared" si="245"/>
        <v>32765.7968</v>
      </c>
      <c r="O2094" s="32"/>
      <c r="P2094" s="34"/>
      <c r="Q2094" s="34"/>
      <c r="R2094" s="34"/>
      <c r="S2094" s="35">
        <v>46021</v>
      </c>
      <c r="T2094" s="46"/>
      <c r="U2094" s="36"/>
      <c r="V2094" s="46"/>
      <c r="W2094" s="37"/>
    </row>
    <row r="2095" spans="1:23" ht="30" customHeight="1" x14ac:dyDescent="0.2">
      <c r="A2095" s="24">
        <f t="shared" si="249"/>
        <v>2091</v>
      </c>
      <c r="B2095" s="39">
        <v>2023</v>
      </c>
      <c r="C2095" s="38" t="s">
        <v>2020</v>
      </c>
      <c r="D2095" s="38" t="s">
        <v>2188</v>
      </c>
      <c r="E2095" s="38" t="s">
        <v>2211</v>
      </c>
      <c r="F2095" s="18" t="s">
        <v>2212</v>
      </c>
      <c r="G2095" s="39" t="s">
        <v>25</v>
      </c>
      <c r="H2095" s="18" t="s">
        <v>96</v>
      </c>
      <c r="I2095" s="31">
        <v>8132131.7999999998</v>
      </c>
      <c r="J2095" s="32">
        <f t="shared" si="246"/>
        <v>8132131.7999999998</v>
      </c>
      <c r="K2095" s="32">
        <f t="shared" si="247"/>
        <v>8132131.7999999998</v>
      </c>
      <c r="L2095" s="32">
        <f t="shared" si="248"/>
        <v>8132131.7999999998</v>
      </c>
      <c r="M2095" s="32"/>
      <c r="N2095" s="32">
        <f t="shared" si="245"/>
        <v>174027.62052</v>
      </c>
      <c r="O2095" s="32"/>
      <c r="P2095" s="34"/>
      <c r="Q2095" s="34"/>
      <c r="R2095" s="34"/>
      <c r="S2095" s="35">
        <v>46021</v>
      </c>
      <c r="T2095" s="46"/>
      <c r="U2095" s="36"/>
      <c r="V2095" s="46"/>
      <c r="W2095" s="37"/>
    </row>
    <row r="2096" spans="1:23" ht="30" customHeight="1" x14ac:dyDescent="0.2">
      <c r="A2096" s="24">
        <f t="shared" si="249"/>
        <v>2092</v>
      </c>
      <c r="B2096" s="39">
        <v>2023</v>
      </c>
      <c r="C2096" s="38" t="s">
        <v>2020</v>
      </c>
      <c r="D2096" s="38" t="s">
        <v>2188</v>
      </c>
      <c r="E2096" s="38" t="s">
        <v>2211</v>
      </c>
      <c r="F2096" s="18" t="s">
        <v>2212</v>
      </c>
      <c r="G2096" s="39" t="s">
        <v>25</v>
      </c>
      <c r="H2096" s="18" t="s">
        <v>37</v>
      </c>
      <c r="I2096" s="31">
        <v>11576000</v>
      </c>
      <c r="J2096" s="32">
        <f t="shared" si="246"/>
        <v>11576000</v>
      </c>
      <c r="K2096" s="32">
        <f t="shared" si="247"/>
        <v>11576000</v>
      </c>
      <c r="L2096" s="32">
        <f t="shared" si="248"/>
        <v>11576000</v>
      </c>
      <c r="M2096" s="32"/>
      <c r="N2096" s="32">
        <f t="shared" si="245"/>
        <v>247726.4</v>
      </c>
      <c r="O2096" s="32"/>
      <c r="P2096" s="34"/>
      <c r="Q2096" s="34"/>
      <c r="R2096" s="34"/>
      <c r="S2096" s="35">
        <v>46021</v>
      </c>
      <c r="T2096" s="46"/>
      <c r="U2096" s="36"/>
      <c r="V2096" s="46"/>
      <c r="W2096" s="37"/>
    </row>
    <row r="2097" spans="1:23" ht="30" customHeight="1" x14ac:dyDescent="0.2">
      <c r="A2097" s="24">
        <f t="shared" si="249"/>
        <v>2093</v>
      </c>
      <c r="B2097" s="39">
        <v>2023</v>
      </c>
      <c r="C2097" s="38" t="s">
        <v>2020</v>
      </c>
      <c r="D2097" s="38" t="s">
        <v>2188</v>
      </c>
      <c r="E2097" s="38" t="s">
        <v>2213</v>
      </c>
      <c r="F2097" s="18" t="s">
        <v>2214</v>
      </c>
      <c r="G2097" s="39" t="s">
        <v>25</v>
      </c>
      <c r="H2097" s="18" t="s">
        <v>26</v>
      </c>
      <c r="I2097" s="31">
        <v>1531112</v>
      </c>
      <c r="J2097" s="32">
        <f t="shared" si="246"/>
        <v>1531112</v>
      </c>
      <c r="K2097" s="32">
        <f t="shared" si="247"/>
        <v>1531112</v>
      </c>
      <c r="L2097" s="32">
        <f t="shared" si="248"/>
        <v>1531112</v>
      </c>
      <c r="M2097" s="32"/>
      <c r="N2097" s="32">
        <f t="shared" si="245"/>
        <v>32765.7968</v>
      </c>
      <c r="O2097" s="32"/>
      <c r="P2097" s="34"/>
      <c r="Q2097" s="34"/>
      <c r="R2097" s="34"/>
      <c r="S2097" s="35">
        <v>46021</v>
      </c>
      <c r="T2097" s="46"/>
      <c r="U2097" s="36"/>
      <c r="V2097" s="46"/>
      <c r="W2097" s="37"/>
    </row>
    <row r="2098" spans="1:23" ht="30" customHeight="1" x14ac:dyDescent="0.2">
      <c r="A2098" s="24">
        <f t="shared" si="249"/>
        <v>2094</v>
      </c>
      <c r="B2098" s="39">
        <v>2023</v>
      </c>
      <c r="C2098" s="38" t="s">
        <v>2020</v>
      </c>
      <c r="D2098" s="38" t="s">
        <v>2188</v>
      </c>
      <c r="E2098" s="38" t="s">
        <v>2213</v>
      </c>
      <c r="F2098" s="18" t="s">
        <v>2214</v>
      </c>
      <c r="G2098" s="39" t="s">
        <v>25</v>
      </c>
      <c r="H2098" s="18" t="s">
        <v>37</v>
      </c>
      <c r="I2098" s="31">
        <v>11576000</v>
      </c>
      <c r="J2098" s="32">
        <f t="shared" si="246"/>
        <v>11576000</v>
      </c>
      <c r="K2098" s="32">
        <f t="shared" si="247"/>
        <v>11576000</v>
      </c>
      <c r="L2098" s="32">
        <f t="shared" si="248"/>
        <v>11576000</v>
      </c>
      <c r="M2098" s="32"/>
      <c r="N2098" s="32">
        <f t="shared" si="245"/>
        <v>247726.4</v>
      </c>
      <c r="O2098" s="32"/>
      <c r="P2098" s="34"/>
      <c r="Q2098" s="34"/>
      <c r="R2098" s="34"/>
      <c r="S2098" s="35">
        <v>46021</v>
      </c>
      <c r="T2098" s="46"/>
      <c r="U2098" s="36"/>
      <c r="V2098" s="46"/>
      <c r="W2098" s="37"/>
    </row>
    <row r="2099" spans="1:23" ht="30" customHeight="1" x14ac:dyDescent="0.2">
      <c r="A2099" s="24">
        <f t="shared" si="249"/>
        <v>2095</v>
      </c>
      <c r="B2099" s="39">
        <v>2023</v>
      </c>
      <c r="C2099" s="38" t="s">
        <v>2020</v>
      </c>
      <c r="D2099" s="38" t="s">
        <v>2188</v>
      </c>
      <c r="E2099" s="38" t="s">
        <v>2213</v>
      </c>
      <c r="F2099" s="18" t="s">
        <v>2214</v>
      </c>
      <c r="G2099" s="39" t="s">
        <v>25</v>
      </c>
      <c r="H2099" s="18" t="s">
        <v>96</v>
      </c>
      <c r="I2099" s="31">
        <v>11167478.4</v>
      </c>
      <c r="J2099" s="32">
        <f t="shared" si="246"/>
        <v>11167478.4</v>
      </c>
      <c r="K2099" s="32">
        <f t="shared" si="247"/>
        <v>11167478.4</v>
      </c>
      <c r="L2099" s="32">
        <f t="shared" si="248"/>
        <v>11167478.4</v>
      </c>
      <c r="M2099" s="32"/>
      <c r="N2099" s="32">
        <f t="shared" si="245"/>
        <v>238984.03776000001</v>
      </c>
      <c r="O2099" s="32"/>
      <c r="P2099" s="34"/>
      <c r="Q2099" s="34"/>
      <c r="R2099" s="34"/>
      <c r="S2099" s="35">
        <v>46021</v>
      </c>
      <c r="T2099" s="46"/>
      <c r="U2099" s="36"/>
      <c r="V2099" s="46"/>
      <c r="W2099" s="37"/>
    </row>
    <row r="2100" spans="1:23" ht="30" customHeight="1" x14ac:dyDescent="0.2">
      <c r="A2100" s="24">
        <f t="shared" si="249"/>
        <v>2096</v>
      </c>
      <c r="B2100" s="39">
        <v>2023</v>
      </c>
      <c r="C2100" s="38" t="s">
        <v>2020</v>
      </c>
      <c r="D2100" s="38" t="s">
        <v>2188</v>
      </c>
      <c r="E2100" s="38" t="s">
        <v>2215</v>
      </c>
      <c r="F2100" s="18" t="s">
        <v>2216</v>
      </c>
      <c r="G2100" s="39" t="s">
        <v>25</v>
      </c>
      <c r="H2100" s="18" t="s">
        <v>96</v>
      </c>
      <c r="I2100" s="31">
        <v>11167478.4</v>
      </c>
      <c r="J2100" s="32">
        <f t="shared" si="246"/>
        <v>11167478.4</v>
      </c>
      <c r="K2100" s="32">
        <f t="shared" si="247"/>
        <v>11167478.4</v>
      </c>
      <c r="L2100" s="32">
        <f t="shared" si="248"/>
        <v>11167478.4</v>
      </c>
      <c r="M2100" s="32"/>
      <c r="N2100" s="32">
        <f t="shared" si="245"/>
        <v>238984.03776000001</v>
      </c>
      <c r="O2100" s="32"/>
      <c r="P2100" s="34"/>
      <c r="Q2100" s="34"/>
      <c r="R2100" s="34"/>
      <c r="S2100" s="35">
        <v>46021</v>
      </c>
      <c r="T2100" s="46"/>
      <c r="U2100" s="36"/>
      <c r="V2100" s="46"/>
      <c r="W2100" s="37"/>
    </row>
    <row r="2101" spans="1:23" ht="30" customHeight="1" x14ac:dyDescent="0.2">
      <c r="A2101" s="24">
        <f t="shared" si="249"/>
        <v>2097</v>
      </c>
      <c r="B2101" s="39">
        <v>2023</v>
      </c>
      <c r="C2101" s="38" t="s">
        <v>2020</v>
      </c>
      <c r="D2101" s="38" t="s">
        <v>2188</v>
      </c>
      <c r="E2101" s="38" t="s">
        <v>2215</v>
      </c>
      <c r="F2101" s="18" t="s">
        <v>2216</v>
      </c>
      <c r="G2101" s="39" t="s">
        <v>25</v>
      </c>
      <c r="H2101" s="18" t="s">
        <v>37</v>
      </c>
      <c r="I2101" s="31">
        <v>9615315</v>
      </c>
      <c r="J2101" s="32">
        <v>9859632</v>
      </c>
      <c r="K2101" s="32">
        <v>9859632</v>
      </c>
      <c r="L2101" s="32">
        <f t="shared" si="248"/>
        <v>9615315</v>
      </c>
      <c r="M2101" s="32"/>
      <c r="N2101" s="32">
        <f t="shared" si="245"/>
        <v>210996.12479999999</v>
      </c>
      <c r="O2101" s="32"/>
      <c r="P2101" s="34"/>
      <c r="Q2101" s="34"/>
      <c r="R2101" s="34"/>
      <c r="S2101" s="35">
        <v>46021</v>
      </c>
      <c r="T2101" s="46"/>
      <c r="U2101" s="36"/>
      <c r="V2101" s="46"/>
      <c r="W2101" s="37"/>
    </row>
    <row r="2102" spans="1:23" ht="30" customHeight="1" x14ac:dyDescent="0.2">
      <c r="A2102" s="24">
        <f t="shared" si="249"/>
        <v>2098</v>
      </c>
      <c r="B2102" s="39">
        <v>2023</v>
      </c>
      <c r="C2102" s="38" t="s">
        <v>2020</v>
      </c>
      <c r="D2102" s="38" t="s">
        <v>2188</v>
      </c>
      <c r="E2102" s="38" t="s">
        <v>2217</v>
      </c>
      <c r="F2102" s="18" t="s">
        <v>2218</v>
      </c>
      <c r="G2102" s="39" t="s">
        <v>25</v>
      </c>
      <c r="H2102" s="18" t="s">
        <v>37</v>
      </c>
      <c r="I2102" s="31">
        <v>10470492</v>
      </c>
      <c r="J2102" s="32">
        <f t="shared" si="246"/>
        <v>10470492</v>
      </c>
      <c r="K2102" s="32">
        <f t="shared" si="247"/>
        <v>10470492</v>
      </c>
      <c r="L2102" s="32">
        <f t="shared" si="248"/>
        <v>10470492</v>
      </c>
      <c r="M2102" s="32"/>
      <c r="N2102" s="32">
        <f t="shared" si="245"/>
        <v>224068.5288</v>
      </c>
      <c r="O2102" s="32"/>
      <c r="P2102" s="34"/>
      <c r="Q2102" s="34"/>
      <c r="R2102" s="34"/>
      <c r="S2102" s="35">
        <v>46021</v>
      </c>
      <c r="T2102" s="46"/>
      <c r="U2102" s="36"/>
      <c r="V2102" s="46"/>
      <c r="W2102" s="37"/>
    </row>
    <row r="2103" spans="1:23" ht="30" customHeight="1" x14ac:dyDescent="0.2">
      <c r="A2103" s="24">
        <f t="shared" si="249"/>
        <v>2099</v>
      </c>
      <c r="B2103" s="39">
        <v>2023</v>
      </c>
      <c r="C2103" s="38" t="s">
        <v>2020</v>
      </c>
      <c r="D2103" s="38" t="s">
        <v>2188</v>
      </c>
      <c r="E2103" s="38" t="s">
        <v>2219</v>
      </c>
      <c r="F2103" s="18" t="s">
        <v>2220</v>
      </c>
      <c r="G2103" s="39" t="s">
        <v>25</v>
      </c>
      <c r="H2103" s="18" t="s">
        <v>96</v>
      </c>
      <c r="I2103" s="31">
        <v>4523387</v>
      </c>
      <c r="J2103" s="32">
        <f t="shared" si="246"/>
        <v>4523387</v>
      </c>
      <c r="K2103" s="32">
        <f t="shared" si="247"/>
        <v>4523387</v>
      </c>
      <c r="L2103" s="32">
        <f t="shared" si="248"/>
        <v>4523387</v>
      </c>
      <c r="M2103" s="32"/>
      <c r="N2103" s="32">
        <f t="shared" si="245"/>
        <v>96800.481799999994</v>
      </c>
      <c r="O2103" s="32"/>
      <c r="P2103" s="34"/>
      <c r="Q2103" s="34"/>
      <c r="R2103" s="34"/>
      <c r="S2103" s="35">
        <v>46021</v>
      </c>
      <c r="T2103" s="46"/>
      <c r="U2103" s="36"/>
      <c r="V2103" s="46"/>
      <c r="W2103" s="37"/>
    </row>
    <row r="2104" spans="1:23" ht="30" customHeight="1" x14ac:dyDescent="0.2">
      <c r="A2104" s="24">
        <f t="shared" si="249"/>
        <v>2100</v>
      </c>
      <c r="B2104" s="39">
        <v>2023</v>
      </c>
      <c r="C2104" s="38" t="s">
        <v>2020</v>
      </c>
      <c r="D2104" s="38" t="s">
        <v>2188</v>
      </c>
      <c r="E2104" s="38" t="s">
        <v>2221</v>
      </c>
      <c r="F2104" s="18" t="s">
        <v>2222</v>
      </c>
      <c r="G2104" s="39" t="s">
        <v>25</v>
      </c>
      <c r="H2104" s="18" t="s">
        <v>96</v>
      </c>
      <c r="I2104" s="31">
        <v>21882014</v>
      </c>
      <c r="J2104" s="32">
        <f t="shared" si="246"/>
        <v>21882014</v>
      </c>
      <c r="K2104" s="32">
        <f t="shared" si="247"/>
        <v>21882014</v>
      </c>
      <c r="L2104" s="32">
        <f t="shared" si="248"/>
        <v>21882014</v>
      </c>
      <c r="M2104" s="32"/>
      <c r="N2104" s="32">
        <f t="shared" si="245"/>
        <v>468275.09959999996</v>
      </c>
      <c r="O2104" s="32"/>
      <c r="P2104" s="34"/>
      <c r="Q2104" s="34"/>
      <c r="R2104" s="34"/>
      <c r="S2104" s="35">
        <v>46021</v>
      </c>
      <c r="T2104" s="46"/>
      <c r="U2104" s="36"/>
      <c r="V2104" s="46"/>
      <c r="W2104" s="37"/>
    </row>
    <row r="2105" spans="1:23" ht="30" customHeight="1" x14ac:dyDescent="0.2">
      <c r="A2105" s="24">
        <f t="shared" si="249"/>
        <v>2101</v>
      </c>
      <c r="B2105" s="39">
        <v>2023</v>
      </c>
      <c r="C2105" s="38" t="s">
        <v>2020</v>
      </c>
      <c r="D2105" s="38" t="s">
        <v>2188</v>
      </c>
      <c r="E2105" s="38" t="s">
        <v>2223</v>
      </c>
      <c r="F2105" s="18" t="s">
        <v>2224</v>
      </c>
      <c r="G2105" s="39" t="s">
        <v>25</v>
      </c>
      <c r="H2105" s="18" t="s">
        <v>96</v>
      </c>
      <c r="I2105" s="31">
        <v>1626870.2381055658</v>
      </c>
      <c r="J2105" s="32">
        <v>4727400</v>
      </c>
      <c r="K2105" s="32">
        <v>4727400</v>
      </c>
      <c r="L2105" s="32">
        <f t="shared" si="248"/>
        <v>1626870.2381055658</v>
      </c>
      <c r="M2105" s="32"/>
      <c r="N2105" s="32">
        <f t="shared" si="245"/>
        <v>101166.36</v>
      </c>
      <c r="O2105" s="32"/>
      <c r="P2105" s="34"/>
      <c r="Q2105" s="34"/>
      <c r="R2105" s="34"/>
      <c r="S2105" s="35">
        <v>46021</v>
      </c>
      <c r="T2105" s="46"/>
      <c r="U2105" s="36"/>
      <c r="V2105" s="46"/>
      <c r="W2105" s="37"/>
    </row>
    <row r="2106" spans="1:23" s="29" customFormat="1" ht="30" customHeight="1" x14ac:dyDescent="0.2">
      <c r="A2106" s="24">
        <f t="shared" si="249"/>
        <v>2102</v>
      </c>
      <c r="B2106" s="24">
        <v>2025</v>
      </c>
      <c r="C2106" s="30" t="s">
        <v>2020</v>
      </c>
      <c r="D2106" s="30" t="s">
        <v>2188</v>
      </c>
      <c r="E2106" s="38" t="s">
        <v>2223</v>
      </c>
      <c r="F2106" s="18" t="s">
        <v>2224</v>
      </c>
      <c r="G2106" s="39" t="s">
        <v>25</v>
      </c>
      <c r="H2106" s="18" t="s">
        <v>26</v>
      </c>
      <c r="I2106" s="31">
        <v>7928655</v>
      </c>
      <c r="J2106" s="43">
        <v>8749619.6500000004</v>
      </c>
      <c r="K2106" s="44">
        <v>8749619.6500000004</v>
      </c>
      <c r="L2106" s="32">
        <f t="shared" si="248"/>
        <v>7928655</v>
      </c>
      <c r="M2106" s="43"/>
      <c r="N2106" s="43">
        <f t="shared" si="245"/>
        <v>187241.86051</v>
      </c>
      <c r="O2106" s="32"/>
      <c r="P2106" s="42">
        <f t="shared" ref="P2106" si="250">L2106/2.5</f>
        <v>3171462</v>
      </c>
      <c r="Q2106" s="34"/>
      <c r="R2106" s="34"/>
      <c r="S2106" s="35">
        <v>46021</v>
      </c>
      <c r="T2106" s="42"/>
      <c r="U2106" s="36"/>
      <c r="V2106" s="34"/>
      <c r="W2106" s="37"/>
    </row>
    <row r="2107" spans="1:23" s="29" customFormat="1" ht="30" customHeight="1" x14ac:dyDescent="0.2">
      <c r="A2107" s="24">
        <f t="shared" si="249"/>
        <v>2103</v>
      </c>
      <c r="B2107" s="24">
        <v>2024</v>
      </c>
      <c r="C2107" s="30" t="s">
        <v>2020</v>
      </c>
      <c r="D2107" s="30" t="s">
        <v>2188</v>
      </c>
      <c r="E2107" s="30" t="s">
        <v>2225</v>
      </c>
      <c r="F2107" s="18" t="s">
        <v>2226</v>
      </c>
      <c r="G2107" s="24" t="s">
        <v>330</v>
      </c>
      <c r="H2107" s="25" t="s">
        <v>528</v>
      </c>
      <c r="I2107" s="31">
        <v>311102</v>
      </c>
      <c r="J2107" s="32">
        <f t="shared" si="246"/>
        <v>311102</v>
      </c>
      <c r="K2107" s="27">
        <f t="shared" si="247"/>
        <v>311102</v>
      </c>
      <c r="L2107" s="32">
        <f t="shared" si="248"/>
        <v>311102</v>
      </c>
      <c r="M2107" s="32"/>
      <c r="N2107" s="32"/>
      <c r="O2107" s="32"/>
      <c r="P2107" s="34"/>
      <c r="Q2107" s="34"/>
      <c r="R2107" s="34"/>
      <c r="S2107" s="35">
        <v>45656</v>
      </c>
      <c r="T2107" s="34"/>
      <c r="U2107" s="36"/>
      <c r="V2107" s="34"/>
      <c r="W2107" s="37"/>
    </row>
    <row r="2108" spans="1:23" s="29" customFormat="1" ht="30" customHeight="1" x14ac:dyDescent="0.2">
      <c r="A2108" s="24">
        <f t="shared" si="249"/>
        <v>2104</v>
      </c>
      <c r="B2108" s="24">
        <v>2024</v>
      </c>
      <c r="C2108" s="30" t="s">
        <v>2020</v>
      </c>
      <c r="D2108" s="30" t="s">
        <v>2188</v>
      </c>
      <c r="E2108" s="30" t="s">
        <v>2225</v>
      </c>
      <c r="F2108" s="18" t="s">
        <v>2226</v>
      </c>
      <c r="G2108" s="24" t="s">
        <v>330</v>
      </c>
      <c r="H2108" s="25" t="s">
        <v>529</v>
      </c>
      <c r="I2108" s="31">
        <v>3899872</v>
      </c>
      <c r="J2108" s="32">
        <f t="shared" si="246"/>
        <v>3899872</v>
      </c>
      <c r="K2108" s="27">
        <f t="shared" si="247"/>
        <v>3899872</v>
      </c>
      <c r="L2108" s="32">
        <f t="shared" si="248"/>
        <v>3899872</v>
      </c>
      <c r="M2108" s="32"/>
      <c r="N2108" s="32">
        <f t="shared" si="245"/>
        <v>83457.260799999989</v>
      </c>
      <c r="O2108" s="26">
        <v>1</v>
      </c>
      <c r="P2108" s="34"/>
      <c r="Q2108" s="34"/>
      <c r="R2108" s="34"/>
      <c r="S2108" s="35">
        <v>45656</v>
      </c>
      <c r="T2108" s="34"/>
      <c r="U2108" s="36"/>
      <c r="V2108" s="34"/>
      <c r="W2108" s="37"/>
    </row>
    <row r="2109" spans="1:23" s="29" customFormat="1" ht="30" customHeight="1" x14ac:dyDescent="0.2">
      <c r="A2109" s="24">
        <f t="shared" si="249"/>
        <v>2105</v>
      </c>
      <c r="B2109" s="24">
        <v>2024</v>
      </c>
      <c r="C2109" s="30" t="s">
        <v>2020</v>
      </c>
      <c r="D2109" s="30" t="s">
        <v>2188</v>
      </c>
      <c r="E2109" s="30" t="s">
        <v>2225</v>
      </c>
      <c r="F2109" s="18" t="s">
        <v>2226</v>
      </c>
      <c r="G2109" s="24" t="s">
        <v>330</v>
      </c>
      <c r="H2109" s="25" t="s">
        <v>530</v>
      </c>
      <c r="I2109" s="31">
        <v>90210</v>
      </c>
      <c r="J2109" s="32">
        <f t="shared" si="246"/>
        <v>90210</v>
      </c>
      <c r="K2109" s="27">
        <f t="shared" si="247"/>
        <v>90210</v>
      </c>
      <c r="L2109" s="32">
        <f t="shared" si="248"/>
        <v>90210</v>
      </c>
      <c r="M2109" s="32"/>
      <c r="N2109" s="32"/>
      <c r="O2109" s="32"/>
      <c r="P2109" s="34"/>
      <c r="Q2109" s="34"/>
      <c r="R2109" s="34"/>
      <c r="S2109" s="35">
        <v>45656</v>
      </c>
      <c r="T2109" s="34"/>
      <c r="U2109" s="36"/>
      <c r="V2109" s="34"/>
      <c r="W2109" s="37"/>
    </row>
    <row r="2110" spans="1:23" s="29" customFormat="1" ht="30" customHeight="1" x14ac:dyDescent="0.2">
      <c r="A2110" s="24">
        <f t="shared" si="249"/>
        <v>2106</v>
      </c>
      <c r="B2110" s="24">
        <v>2024</v>
      </c>
      <c r="C2110" s="30" t="s">
        <v>2020</v>
      </c>
      <c r="D2110" s="30" t="s">
        <v>2188</v>
      </c>
      <c r="E2110" s="30" t="s">
        <v>2227</v>
      </c>
      <c r="F2110" s="18" t="s">
        <v>2228</v>
      </c>
      <c r="G2110" s="24" t="s">
        <v>330</v>
      </c>
      <c r="H2110" s="25" t="s">
        <v>528</v>
      </c>
      <c r="I2110" s="31">
        <v>311102</v>
      </c>
      <c r="J2110" s="32">
        <f t="shared" si="246"/>
        <v>311102</v>
      </c>
      <c r="K2110" s="27">
        <f t="shared" si="247"/>
        <v>311102</v>
      </c>
      <c r="L2110" s="32">
        <f t="shared" si="248"/>
        <v>311102</v>
      </c>
      <c r="M2110" s="32"/>
      <c r="N2110" s="32"/>
      <c r="O2110" s="32"/>
      <c r="P2110" s="34"/>
      <c r="Q2110" s="34"/>
      <c r="R2110" s="34"/>
      <c r="S2110" s="35">
        <v>45656</v>
      </c>
      <c r="T2110" s="34"/>
      <c r="U2110" s="36"/>
      <c r="V2110" s="34"/>
      <c r="W2110" s="37"/>
    </row>
    <row r="2111" spans="1:23" s="29" customFormat="1" ht="30" customHeight="1" x14ac:dyDescent="0.2">
      <c r="A2111" s="24">
        <f t="shared" si="249"/>
        <v>2107</v>
      </c>
      <c r="B2111" s="24">
        <v>2024</v>
      </c>
      <c r="C2111" s="30" t="s">
        <v>2020</v>
      </c>
      <c r="D2111" s="30" t="s">
        <v>2188</v>
      </c>
      <c r="E2111" s="30" t="s">
        <v>2227</v>
      </c>
      <c r="F2111" s="18" t="s">
        <v>2228</v>
      </c>
      <c r="G2111" s="24" t="s">
        <v>330</v>
      </c>
      <c r="H2111" s="25" t="s">
        <v>529</v>
      </c>
      <c r="I2111" s="31">
        <v>3899872</v>
      </c>
      <c r="J2111" s="32">
        <f t="shared" si="246"/>
        <v>3899872</v>
      </c>
      <c r="K2111" s="27">
        <f t="shared" si="247"/>
        <v>3899872</v>
      </c>
      <c r="L2111" s="32">
        <f t="shared" si="248"/>
        <v>3899872</v>
      </c>
      <c r="M2111" s="32"/>
      <c r="N2111" s="32">
        <f t="shared" si="245"/>
        <v>83457.260799999989</v>
      </c>
      <c r="O2111" s="26">
        <v>1</v>
      </c>
      <c r="P2111" s="34"/>
      <c r="Q2111" s="34"/>
      <c r="R2111" s="34"/>
      <c r="S2111" s="35">
        <v>45656</v>
      </c>
      <c r="T2111" s="34"/>
      <c r="U2111" s="36"/>
      <c r="V2111" s="34"/>
      <c r="W2111" s="37"/>
    </row>
    <row r="2112" spans="1:23" s="29" customFormat="1" ht="30" customHeight="1" x14ac:dyDescent="0.2">
      <c r="A2112" s="24">
        <f t="shared" si="249"/>
        <v>2108</v>
      </c>
      <c r="B2112" s="24">
        <v>2024</v>
      </c>
      <c r="C2112" s="30" t="s">
        <v>2020</v>
      </c>
      <c r="D2112" s="30" t="s">
        <v>2188</v>
      </c>
      <c r="E2112" s="30" t="s">
        <v>2227</v>
      </c>
      <c r="F2112" s="18" t="s">
        <v>2228</v>
      </c>
      <c r="G2112" s="24" t="s">
        <v>330</v>
      </c>
      <c r="H2112" s="25" t="s">
        <v>530</v>
      </c>
      <c r="I2112" s="31">
        <v>90210</v>
      </c>
      <c r="J2112" s="32">
        <f t="shared" si="246"/>
        <v>90210</v>
      </c>
      <c r="K2112" s="27">
        <f t="shared" si="247"/>
        <v>90210</v>
      </c>
      <c r="L2112" s="32">
        <f t="shared" si="248"/>
        <v>90210</v>
      </c>
      <c r="M2112" s="32"/>
      <c r="N2112" s="32"/>
      <c r="O2112" s="32"/>
      <c r="P2112" s="34"/>
      <c r="Q2112" s="34"/>
      <c r="R2112" s="34"/>
      <c r="S2112" s="35">
        <v>45656</v>
      </c>
      <c r="T2112" s="34"/>
      <c r="U2112" s="36"/>
      <c r="V2112" s="34"/>
      <c r="W2112" s="37"/>
    </row>
    <row r="2113" spans="1:23" ht="30" customHeight="1" x14ac:dyDescent="0.2">
      <c r="A2113" s="24">
        <f t="shared" si="249"/>
        <v>2109</v>
      </c>
      <c r="B2113" s="39">
        <v>2023</v>
      </c>
      <c r="C2113" s="38" t="s">
        <v>2020</v>
      </c>
      <c r="D2113" s="38" t="s">
        <v>2188</v>
      </c>
      <c r="E2113" s="38" t="s">
        <v>2229</v>
      </c>
      <c r="F2113" s="18" t="s">
        <v>2230</v>
      </c>
      <c r="G2113" s="39" t="s">
        <v>25</v>
      </c>
      <c r="H2113" s="18" t="s">
        <v>37</v>
      </c>
      <c r="I2113" s="31">
        <v>4711432</v>
      </c>
      <c r="J2113" s="32">
        <f t="shared" si="246"/>
        <v>4711432</v>
      </c>
      <c r="K2113" s="32">
        <f t="shared" si="247"/>
        <v>4711432</v>
      </c>
      <c r="L2113" s="32">
        <f t="shared" si="248"/>
        <v>4711432</v>
      </c>
      <c r="M2113" s="32"/>
      <c r="N2113" s="32">
        <f t="shared" si="245"/>
        <v>100824.64479999999</v>
      </c>
      <c r="O2113" s="32"/>
      <c r="P2113" s="34"/>
      <c r="Q2113" s="34"/>
      <c r="R2113" s="34"/>
      <c r="S2113" s="35">
        <v>46021</v>
      </c>
      <c r="T2113" s="46"/>
      <c r="U2113" s="36"/>
      <c r="V2113" s="46"/>
      <c r="W2113" s="37"/>
    </row>
    <row r="2114" spans="1:23" ht="30" customHeight="1" x14ac:dyDescent="0.2">
      <c r="A2114" s="24">
        <f t="shared" si="249"/>
        <v>2110</v>
      </c>
      <c r="B2114" s="39">
        <v>2023</v>
      </c>
      <c r="C2114" s="38" t="s">
        <v>2020</v>
      </c>
      <c r="D2114" s="38" t="s">
        <v>2188</v>
      </c>
      <c r="E2114" s="38" t="s">
        <v>2229</v>
      </c>
      <c r="F2114" s="18" t="s">
        <v>2230</v>
      </c>
      <c r="G2114" s="39" t="s">
        <v>25</v>
      </c>
      <c r="H2114" s="18" t="s">
        <v>96</v>
      </c>
      <c r="I2114" s="31">
        <v>3881897.4</v>
      </c>
      <c r="J2114" s="32">
        <f t="shared" si="246"/>
        <v>3881897.4</v>
      </c>
      <c r="K2114" s="32">
        <f t="shared" si="247"/>
        <v>3881897.4</v>
      </c>
      <c r="L2114" s="32">
        <f t="shared" si="248"/>
        <v>3881897.4</v>
      </c>
      <c r="M2114" s="32"/>
      <c r="N2114" s="32">
        <f t="shared" si="245"/>
        <v>83072.604359999998</v>
      </c>
      <c r="O2114" s="32"/>
      <c r="P2114" s="34"/>
      <c r="Q2114" s="34"/>
      <c r="R2114" s="34"/>
      <c r="S2114" s="35">
        <v>46021</v>
      </c>
      <c r="T2114" s="46"/>
      <c r="U2114" s="36"/>
      <c r="V2114" s="46"/>
      <c r="W2114" s="37"/>
    </row>
    <row r="2115" spans="1:23" ht="30" customHeight="1" x14ac:dyDescent="0.2">
      <c r="A2115" s="24">
        <f t="shared" si="249"/>
        <v>2111</v>
      </c>
      <c r="B2115" s="39">
        <v>2023</v>
      </c>
      <c r="C2115" s="38" t="s">
        <v>2020</v>
      </c>
      <c r="D2115" s="38" t="s">
        <v>2188</v>
      </c>
      <c r="E2115" s="38" t="s">
        <v>2231</v>
      </c>
      <c r="F2115" s="18" t="s">
        <v>2232</v>
      </c>
      <c r="G2115" s="39" t="s">
        <v>25</v>
      </c>
      <c r="H2115" s="18" t="s">
        <v>26</v>
      </c>
      <c r="I2115" s="31">
        <v>842931</v>
      </c>
      <c r="J2115" s="32">
        <f t="shared" si="246"/>
        <v>842931</v>
      </c>
      <c r="K2115" s="32">
        <f t="shared" si="247"/>
        <v>842931</v>
      </c>
      <c r="L2115" s="32">
        <f t="shared" si="248"/>
        <v>842931</v>
      </c>
      <c r="M2115" s="32"/>
      <c r="N2115" s="32">
        <f t="shared" si="245"/>
        <v>18038.723399999999</v>
      </c>
      <c r="O2115" s="32"/>
      <c r="P2115" s="34"/>
      <c r="Q2115" s="34"/>
      <c r="R2115" s="34"/>
      <c r="S2115" s="35">
        <v>46021</v>
      </c>
      <c r="T2115" s="46"/>
      <c r="U2115" s="36"/>
      <c r="V2115" s="46"/>
      <c r="W2115" s="37"/>
    </row>
    <row r="2116" spans="1:23" ht="30" customHeight="1" x14ac:dyDescent="0.2">
      <c r="A2116" s="24">
        <f t="shared" si="249"/>
        <v>2112</v>
      </c>
      <c r="B2116" s="39">
        <v>2023</v>
      </c>
      <c r="C2116" s="38" t="s">
        <v>2020</v>
      </c>
      <c r="D2116" s="38" t="s">
        <v>2188</v>
      </c>
      <c r="E2116" s="38" t="s">
        <v>2231</v>
      </c>
      <c r="F2116" s="18" t="s">
        <v>2232</v>
      </c>
      <c r="G2116" s="39" t="s">
        <v>25</v>
      </c>
      <c r="H2116" s="18" t="s">
        <v>96</v>
      </c>
      <c r="I2116" s="31">
        <v>1890932.199955961</v>
      </c>
      <c r="J2116" s="32">
        <v>3017956.8</v>
      </c>
      <c r="K2116" s="32">
        <v>3017956.8</v>
      </c>
      <c r="L2116" s="32">
        <f t="shared" si="248"/>
        <v>1890932.199955961</v>
      </c>
      <c r="M2116" s="32"/>
      <c r="N2116" s="32">
        <f t="shared" si="245"/>
        <v>64584.275519999996</v>
      </c>
      <c r="O2116" s="32"/>
      <c r="P2116" s="34"/>
      <c r="Q2116" s="34"/>
      <c r="R2116" s="34"/>
      <c r="S2116" s="35">
        <v>46021</v>
      </c>
      <c r="T2116" s="46"/>
      <c r="U2116" s="36"/>
      <c r="V2116" s="46"/>
      <c r="W2116" s="37"/>
    </row>
    <row r="2117" spans="1:23" ht="30" customHeight="1" x14ac:dyDescent="0.2">
      <c r="A2117" s="24">
        <f t="shared" si="249"/>
        <v>2113</v>
      </c>
      <c r="B2117" s="39">
        <v>2023</v>
      </c>
      <c r="C2117" s="38" t="s">
        <v>2020</v>
      </c>
      <c r="D2117" s="38" t="s">
        <v>2188</v>
      </c>
      <c r="E2117" s="38" t="s">
        <v>2233</v>
      </c>
      <c r="F2117" s="18" t="s">
        <v>2234</v>
      </c>
      <c r="G2117" s="39" t="s">
        <v>25</v>
      </c>
      <c r="H2117" s="18" t="s">
        <v>26</v>
      </c>
      <c r="I2117" s="31">
        <v>842931</v>
      </c>
      <c r="J2117" s="32">
        <f t="shared" si="246"/>
        <v>842931</v>
      </c>
      <c r="K2117" s="32">
        <f t="shared" si="247"/>
        <v>842931</v>
      </c>
      <c r="L2117" s="32">
        <f t="shared" si="248"/>
        <v>842931</v>
      </c>
      <c r="M2117" s="32"/>
      <c r="N2117" s="32">
        <f t="shared" ref="N2117:N2128" si="251">J2117*0.0214</f>
        <v>18038.723399999999</v>
      </c>
      <c r="O2117" s="32"/>
      <c r="P2117" s="34"/>
      <c r="Q2117" s="34"/>
      <c r="R2117" s="34"/>
      <c r="S2117" s="35">
        <v>46021</v>
      </c>
      <c r="T2117" s="46"/>
      <c r="U2117" s="36"/>
      <c r="V2117" s="46"/>
      <c r="W2117" s="37"/>
    </row>
    <row r="2118" spans="1:23" ht="30" customHeight="1" x14ac:dyDescent="0.2">
      <c r="A2118" s="24">
        <f t="shared" si="249"/>
        <v>2114</v>
      </c>
      <c r="B2118" s="39">
        <v>2023</v>
      </c>
      <c r="C2118" s="38" t="s">
        <v>2020</v>
      </c>
      <c r="D2118" s="38" t="s">
        <v>2188</v>
      </c>
      <c r="E2118" s="38" t="s">
        <v>2233</v>
      </c>
      <c r="F2118" s="18" t="s">
        <v>2234</v>
      </c>
      <c r="G2118" s="39" t="s">
        <v>25</v>
      </c>
      <c r="H2118" s="18" t="s">
        <v>96</v>
      </c>
      <c r="I2118" s="31">
        <v>1804672.2313557623</v>
      </c>
      <c r="J2118" s="32">
        <v>2050851.6</v>
      </c>
      <c r="K2118" s="32">
        <v>2050851.6</v>
      </c>
      <c r="L2118" s="32">
        <f t="shared" si="248"/>
        <v>1804672.2313557623</v>
      </c>
      <c r="M2118" s="32"/>
      <c r="N2118" s="32">
        <f t="shared" si="251"/>
        <v>43888.224240000003</v>
      </c>
      <c r="O2118" s="32"/>
      <c r="P2118" s="34"/>
      <c r="Q2118" s="34"/>
      <c r="R2118" s="34"/>
      <c r="S2118" s="35">
        <v>46021</v>
      </c>
      <c r="T2118" s="46"/>
      <c r="U2118" s="36"/>
      <c r="V2118" s="46"/>
      <c r="W2118" s="37"/>
    </row>
    <row r="2119" spans="1:23" ht="30" customHeight="1" x14ac:dyDescent="0.2">
      <c r="A2119" s="24">
        <f t="shared" si="249"/>
        <v>2115</v>
      </c>
      <c r="B2119" s="39">
        <v>2023</v>
      </c>
      <c r="C2119" s="38" t="s">
        <v>2020</v>
      </c>
      <c r="D2119" s="38" t="s">
        <v>2188</v>
      </c>
      <c r="E2119" s="38" t="s">
        <v>2235</v>
      </c>
      <c r="F2119" s="18" t="s">
        <v>2236</v>
      </c>
      <c r="G2119" s="39" t="s">
        <v>25</v>
      </c>
      <c r="H2119" s="18" t="s">
        <v>37</v>
      </c>
      <c r="I2119" s="31">
        <v>4068964</v>
      </c>
      <c r="J2119" s="32">
        <v>4542814.8</v>
      </c>
      <c r="K2119" s="32">
        <v>4542814.8</v>
      </c>
      <c r="L2119" s="32">
        <f t="shared" si="248"/>
        <v>4068964</v>
      </c>
      <c r="M2119" s="32"/>
      <c r="N2119" s="32">
        <f t="shared" si="251"/>
        <v>97216.236719999986</v>
      </c>
      <c r="O2119" s="32"/>
      <c r="P2119" s="34"/>
      <c r="Q2119" s="34"/>
      <c r="R2119" s="34"/>
      <c r="S2119" s="35">
        <v>46021</v>
      </c>
      <c r="T2119" s="46"/>
      <c r="U2119" s="36"/>
      <c r="V2119" s="46"/>
      <c r="W2119" s="37"/>
    </row>
    <row r="2120" spans="1:23" ht="30" customHeight="1" x14ac:dyDescent="0.2">
      <c r="A2120" s="24">
        <f t="shared" si="249"/>
        <v>2116</v>
      </c>
      <c r="B2120" s="39">
        <v>2023</v>
      </c>
      <c r="C2120" s="38" t="s">
        <v>2020</v>
      </c>
      <c r="D2120" s="38" t="s">
        <v>2188</v>
      </c>
      <c r="E2120" s="38" t="s">
        <v>2237</v>
      </c>
      <c r="F2120" s="18" t="s">
        <v>2238</v>
      </c>
      <c r="G2120" s="39" t="s">
        <v>25</v>
      </c>
      <c r="H2120" s="18" t="s">
        <v>37</v>
      </c>
      <c r="I2120" s="31">
        <v>4478465</v>
      </c>
      <c r="J2120" s="32">
        <v>6508605.5999999996</v>
      </c>
      <c r="K2120" s="32">
        <v>6508605.5999999996</v>
      </c>
      <c r="L2120" s="32">
        <f t="shared" si="248"/>
        <v>4478465</v>
      </c>
      <c r="M2120" s="32"/>
      <c r="N2120" s="32">
        <f t="shared" si="251"/>
        <v>139284.15983999998</v>
      </c>
      <c r="O2120" s="32"/>
      <c r="P2120" s="34"/>
      <c r="Q2120" s="34"/>
      <c r="R2120" s="34"/>
      <c r="S2120" s="35">
        <v>46021</v>
      </c>
      <c r="T2120" s="46"/>
      <c r="U2120" s="36"/>
      <c r="V2120" s="46"/>
      <c r="W2120" s="37"/>
    </row>
    <row r="2121" spans="1:23" ht="30" customHeight="1" x14ac:dyDescent="0.2">
      <c r="A2121" s="24">
        <f t="shared" si="249"/>
        <v>2117</v>
      </c>
      <c r="B2121" s="39">
        <v>2023</v>
      </c>
      <c r="C2121" s="38" t="s">
        <v>2020</v>
      </c>
      <c r="D2121" s="38" t="s">
        <v>2188</v>
      </c>
      <c r="E2121" s="38" t="s">
        <v>2237</v>
      </c>
      <c r="F2121" s="18" t="s">
        <v>2238</v>
      </c>
      <c r="G2121" s="39" t="s">
        <v>25</v>
      </c>
      <c r="H2121" s="18" t="s">
        <v>96</v>
      </c>
      <c r="I2121" s="31">
        <v>3190173</v>
      </c>
      <c r="J2121" s="32">
        <v>10919253</v>
      </c>
      <c r="K2121" s="32">
        <v>10919253</v>
      </c>
      <c r="L2121" s="32">
        <f t="shared" si="248"/>
        <v>3190173</v>
      </c>
      <c r="M2121" s="32"/>
      <c r="N2121" s="32">
        <f t="shared" si="251"/>
        <v>233672.01419999998</v>
      </c>
      <c r="O2121" s="32"/>
      <c r="P2121" s="34"/>
      <c r="Q2121" s="34"/>
      <c r="R2121" s="34"/>
      <c r="S2121" s="35">
        <v>46021</v>
      </c>
      <c r="T2121" s="46"/>
      <c r="U2121" s="36"/>
      <c r="V2121" s="46"/>
      <c r="W2121" s="37"/>
    </row>
    <row r="2122" spans="1:23" ht="30" customHeight="1" x14ac:dyDescent="0.2">
      <c r="A2122" s="24">
        <f t="shared" si="249"/>
        <v>2118</v>
      </c>
      <c r="B2122" s="39">
        <v>2023</v>
      </c>
      <c r="C2122" s="38" t="s">
        <v>2020</v>
      </c>
      <c r="D2122" s="38" t="s">
        <v>2188</v>
      </c>
      <c r="E2122" s="38" t="s">
        <v>2237</v>
      </c>
      <c r="F2122" s="18" t="s">
        <v>2238</v>
      </c>
      <c r="G2122" s="39" t="s">
        <v>25</v>
      </c>
      <c r="H2122" s="18" t="s">
        <v>34</v>
      </c>
      <c r="I2122" s="31">
        <v>441978</v>
      </c>
      <c r="J2122" s="32">
        <f t="shared" ref="J2122:J2183" si="252">IF(P2122&gt;0,P2122,L2122)</f>
        <v>441978</v>
      </c>
      <c r="K2122" s="32">
        <f t="shared" si="247"/>
        <v>441978</v>
      </c>
      <c r="L2122" s="32">
        <f t="shared" si="248"/>
        <v>441978</v>
      </c>
      <c r="M2122" s="32"/>
      <c r="N2122" s="32"/>
      <c r="O2122" s="32"/>
      <c r="P2122" s="34"/>
      <c r="Q2122" s="34"/>
      <c r="R2122" s="34"/>
      <c r="S2122" s="35">
        <v>46021</v>
      </c>
      <c r="T2122" s="46"/>
      <c r="U2122" s="36"/>
      <c r="V2122" s="46"/>
      <c r="W2122" s="37"/>
    </row>
    <row r="2123" spans="1:23" s="29" customFormat="1" ht="30" customHeight="1" x14ac:dyDescent="0.2">
      <c r="A2123" s="24">
        <f t="shared" si="249"/>
        <v>2119</v>
      </c>
      <c r="B2123" s="24">
        <v>2025</v>
      </c>
      <c r="C2123" s="30" t="s">
        <v>2020</v>
      </c>
      <c r="D2123" s="30" t="s">
        <v>2188</v>
      </c>
      <c r="E2123" s="38" t="s">
        <v>2239</v>
      </c>
      <c r="F2123" s="18" t="s">
        <v>2240</v>
      </c>
      <c r="G2123" s="39" t="s">
        <v>25</v>
      </c>
      <c r="H2123" s="18" t="s">
        <v>34</v>
      </c>
      <c r="I2123" s="31">
        <v>661405.19999999995</v>
      </c>
      <c r="J2123" s="43">
        <v>729889.74</v>
      </c>
      <c r="K2123" s="44">
        <v>729889.74</v>
      </c>
      <c r="L2123" s="32">
        <f t="shared" si="248"/>
        <v>661405.19999999995</v>
      </c>
      <c r="M2123" s="43"/>
      <c r="N2123" s="43"/>
      <c r="O2123" s="32"/>
      <c r="P2123" s="42">
        <f t="shared" ref="P2123:P2181" si="253">L2123/2.5</f>
        <v>264562.07999999996</v>
      </c>
      <c r="Q2123" s="34"/>
      <c r="R2123" s="34"/>
      <c r="S2123" s="35">
        <v>46021</v>
      </c>
      <c r="T2123" s="42"/>
      <c r="U2123" s="36"/>
      <c r="V2123" s="34"/>
      <c r="W2123" s="37"/>
    </row>
    <row r="2124" spans="1:23" s="29" customFormat="1" ht="30" customHeight="1" x14ac:dyDescent="0.2">
      <c r="A2124" s="24">
        <f t="shared" si="249"/>
        <v>2120</v>
      </c>
      <c r="B2124" s="24">
        <v>2025</v>
      </c>
      <c r="C2124" s="30" t="s">
        <v>2020</v>
      </c>
      <c r="D2124" s="30" t="s">
        <v>2241</v>
      </c>
      <c r="E2124" s="38" t="s">
        <v>2242</v>
      </c>
      <c r="F2124" s="18" t="s">
        <v>2243</v>
      </c>
      <c r="G2124" s="39" t="s">
        <v>25</v>
      </c>
      <c r="H2124" s="18" t="s">
        <v>34</v>
      </c>
      <c r="I2124" s="31">
        <v>416672</v>
      </c>
      <c r="J2124" s="43">
        <v>459815.89</v>
      </c>
      <c r="K2124" s="44">
        <v>459815.89</v>
      </c>
      <c r="L2124" s="32">
        <f t="shared" si="248"/>
        <v>416672</v>
      </c>
      <c r="M2124" s="43"/>
      <c r="N2124" s="43"/>
      <c r="O2124" s="32"/>
      <c r="P2124" s="42">
        <f t="shared" si="253"/>
        <v>166668.79999999999</v>
      </c>
      <c r="Q2124" s="34"/>
      <c r="R2124" s="34"/>
      <c r="S2124" s="35">
        <v>46021</v>
      </c>
      <c r="T2124" s="42"/>
      <c r="U2124" s="36"/>
      <c r="V2124" s="34"/>
      <c r="W2124" s="37"/>
    </row>
    <row r="2125" spans="1:23" ht="30" customHeight="1" x14ac:dyDescent="0.2">
      <c r="A2125" s="24">
        <f t="shared" si="249"/>
        <v>2121</v>
      </c>
      <c r="B2125" s="39">
        <v>2023</v>
      </c>
      <c r="C2125" s="38" t="s">
        <v>2244</v>
      </c>
      <c r="D2125" s="38" t="s">
        <v>2245</v>
      </c>
      <c r="E2125" s="38" t="s">
        <v>2246</v>
      </c>
      <c r="F2125" s="18" t="s">
        <v>2247</v>
      </c>
      <c r="G2125" s="39" t="s">
        <v>25</v>
      </c>
      <c r="H2125" s="18" t="s">
        <v>45</v>
      </c>
      <c r="I2125" s="31">
        <v>2670274.9314904762</v>
      </c>
      <c r="J2125" s="32">
        <v>3285687.6</v>
      </c>
      <c r="K2125" s="32">
        <v>3285687.6</v>
      </c>
      <c r="L2125" s="32">
        <f t="shared" si="248"/>
        <v>2670274.9314904762</v>
      </c>
      <c r="M2125" s="32"/>
      <c r="N2125" s="32">
        <f t="shared" si="251"/>
        <v>70313.714639999991</v>
      </c>
      <c r="O2125" s="32"/>
      <c r="P2125" s="34"/>
      <c r="Q2125" s="34"/>
      <c r="R2125" s="34"/>
      <c r="S2125" s="35">
        <v>46021</v>
      </c>
      <c r="T2125" s="46"/>
      <c r="U2125" s="36"/>
      <c r="V2125" s="46"/>
      <c r="W2125" s="37"/>
    </row>
    <row r="2126" spans="1:23" ht="30" customHeight="1" x14ac:dyDescent="0.2">
      <c r="A2126" s="24">
        <f t="shared" si="249"/>
        <v>2122</v>
      </c>
      <c r="B2126" s="39">
        <v>2023</v>
      </c>
      <c r="C2126" s="38" t="s">
        <v>2244</v>
      </c>
      <c r="D2126" s="38" t="s">
        <v>2245</v>
      </c>
      <c r="E2126" s="38" t="s">
        <v>2248</v>
      </c>
      <c r="F2126" s="18" t="s">
        <v>2249</v>
      </c>
      <c r="G2126" s="39" t="s">
        <v>25</v>
      </c>
      <c r="H2126" s="18" t="s">
        <v>37</v>
      </c>
      <c r="I2126" s="31">
        <v>46358994</v>
      </c>
      <c r="J2126" s="32">
        <f t="shared" si="252"/>
        <v>46358994</v>
      </c>
      <c r="K2126" s="32">
        <f t="shared" si="247"/>
        <v>46358994</v>
      </c>
      <c r="L2126" s="32">
        <f t="shared" si="248"/>
        <v>46358994</v>
      </c>
      <c r="M2126" s="32"/>
      <c r="N2126" s="32">
        <f t="shared" si="251"/>
        <v>992082.47159999993</v>
      </c>
      <c r="O2126" s="32"/>
      <c r="P2126" s="34"/>
      <c r="Q2126" s="34"/>
      <c r="R2126" s="34"/>
      <c r="S2126" s="35">
        <v>46021</v>
      </c>
      <c r="T2126" s="46"/>
      <c r="U2126" s="36"/>
      <c r="V2126" s="46"/>
      <c r="W2126" s="37"/>
    </row>
    <row r="2127" spans="1:23" ht="30" customHeight="1" x14ac:dyDescent="0.2">
      <c r="A2127" s="24">
        <f t="shared" si="249"/>
        <v>2123</v>
      </c>
      <c r="B2127" s="39">
        <v>2023</v>
      </c>
      <c r="C2127" s="38" t="s">
        <v>2244</v>
      </c>
      <c r="D2127" s="38" t="s">
        <v>2245</v>
      </c>
      <c r="E2127" s="38" t="s">
        <v>2248</v>
      </c>
      <c r="F2127" s="18" t="s">
        <v>2249</v>
      </c>
      <c r="G2127" s="39" t="s">
        <v>25</v>
      </c>
      <c r="H2127" s="18" t="s">
        <v>31</v>
      </c>
      <c r="I2127" s="31">
        <v>5263152</v>
      </c>
      <c r="J2127" s="32">
        <f t="shared" si="252"/>
        <v>5263152</v>
      </c>
      <c r="K2127" s="32">
        <f t="shared" si="247"/>
        <v>5263152</v>
      </c>
      <c r="L2127" s="32">
        <f t="shared" si="248"/>
        <v>5263152</v>
      </c>
      <c r="M2127" s="32"/>
      <c r="N2127" s="32"/>
      <c r="O2127" s="32"/>
      <c r="P2127" s="34"/>
      <c r="Q2127" s="34"/>
      <c r="R2127" s="34"/>
      <c r="S2127" s="35">
        <v>46021</v>
      </c>
      <c r="T2127" s="46"/>
      <c r="U2127" s="36"/>
      <c r="V2127" s="46"/>
      <c r="W2127" s="37"/>
    </row>
    <row r="2128" spans="1:23" ht="30" customHeight="1" x14ac:dyDescent="0.2">
      <c r="A2128" s="24">
        <f t="shared" si="249"/>
        <v>2124</v>
      </c>
      <c r="B2128" s="39">
        <v>2023</v>
      </c>
      <c r="C2128" s="38" t="s">
        <v>2244</v>
      </c>
      <c r="D2128" s="38" t="s">
        <v>2245</v>
      </c>
      <c r="E2128" s="38" t="s">
        <v>2250</v>
      </c>
      <c r="F2128" s="18" t="s">
        <v>2251</v>
      </c>
      <c r="G2128" s="39" t="s">
        <v>25</v>
      </c>
      <c r="H2128" s="18" t="s">
        <v>96</v>
      </c>
      <c r="I2128" s="31">
        <v>10212076.915336797</v>
      </c>
      <c r="J2128" s="32">
        <v>10602770.4</v>
      </c>
      <c r="K2128" s="32">
        <v>10602770.4</v>
      </c>
      <c r="L2128" s="32">
        <f t="shared" si="248"/>
        <v>10212076.915336797</v>
      </c>
      <c r="M2128" s="32"/>
      <c r="N2128" s="32">
        <f t="shared" si="251"/>
        <v>226899.28656000001</v>
      </c>
      <c r="O2128" s="32"/>
      <c r="P2128" s="34"/>
      <c r="Q2128" s="34"/>
      <c r="R2128" s="34"/>
      <c r="S2128" s="35">
        <v>46021</v>
      </c>
      <c r="T2128" s="46"/>
      <c r="U2128" s="36"/>
      <c r="V2128" s="46"/>
      <c r="W2128" s="37"/>
    </row>
    <row r="2129" spans="1:23" s="29" customFormat="1" ht="30" customHeight="1" x14ac:dyDescent="0.2">
      <c r="A2129" s="24">
        <f t="shared" si="249"/>
        <v>2125</v>
      </c>
      <c r="B2129" s="24" t="s">
        <v>933</v>
      </c>
      <c r="C2129" s="30" t="s">
        <v>2244</v>
      </c>
      <c r="D2129" s="30" t="s">
        <v>2245</v>
      </c>
      <c r="E2129" s="30" t="s">
        <v>2252</v>
      </c>
      <c r="F2129" s="18" t="s">
        <v>2253</v>
      </c>
      <c r="G2129" s="39" t="s">
        <v>25</v>
      </c>
      <c r="H2129" s="25" t="s">
        <v>50</v>
      </c>
      <c r="I2129" s="31"/>
      <c r="J2129" s="43">
        <v>638665.606332</v>
      </c>
      <c r="K2129" s="43">
        <v>638665.606332</v>
      </c>
      <c r="L2129" s="32"/>
      <c r="M2129" s="43"/>
      <c r="N2129" s="43"/>
      <c r="O2129" s="32"/>
      <c r="P2129" s="42"/>
      <c r="Q2129" s="34"/>
      <c r="R2129" s="34"/>
      <c r="S2129" s="35">
        <v>46021</v>
      </c>
      <c r="T2129" s="42"/>
      <c r="U2129" s="36"/>
      <c r="V2129" s="34"/>
      <c r="W2129" s="37"/>
    </row>
    <row r="2130" spans="1:23" s="29" customFormat="1" ht="30" customHeight="1" x14ac:dyDescent="0.2">
      <c r="A2130" s="24">
        <f t="shared" si="249"/>
        <v>2126</v>
      </c>
      <c r="B2130" s="24" t="s">
        <v>933</v>
      </c>
      <c r="C2130" s="30" t="s">
        <v>2244</v>
      </c>
      <c r="D2130" s="30" t="s">
        <v>2245</v>
      </c>
      <c r="E2130" s="30" t="s">
        <v>2252</v>
      </c>
      <c r="F2130" s="18" t="s">
        <v>2253</v>
      </c>
      <c r="G2130" s="39" t="s">
        <v>25</v>
      </c>
      <c r="H2130" s="25" t="s">
        <v>70</v>
      </c>
      <c r="I2130" s="31"/>
      <c r="J2130" s="43">
        <v>302326.91424000001</v>
      </c>
      <c r="K2130" s="43">
        <v>302326.91424000001</v>
      </c>
      <c r="L2130" s="32"/>
      <c r="M2130" s="43"/>
      <c r="N2130" s="43"/>
      <c r="O2130" s="32"/>
      <c r="P2130" s="42"/>
      <c r="Q2130" s="34"/>
      <c r="R2130" s="34"/>
      <c r="S2130" s="35">
        <v>46021</v>
      </c>
      <c r="T2130" s="42"/>
      <c r="U2130" s="36"/>
      <c r="V2130" s="34"/>
      <c r="W2130" s="37"/>
    </row>
    <row r="2131" spans="1:23" s="29" customFormat="1" ht="30" customHeight="1" x14ac:dyDescent="0.2">
      <c r="A2131" s="24">
        <f t="shared" si="249"/>
        <v>2127</v>
      </c>
      <c r="B2131" s="24" t="s">
        <v>933</v>
      </c>
      <c r="C2131" s="30" t="s">
        <v>2244</v>
      </c>
      <c r="D2131" s="30" t="s">
        <v>2245</v>
      </c>
      <c r="E2131" s="30" t="s">
        <v>2252</v>
      </c>
      <c r="F2131" s="18" t="s">
        <v>2253</v>
      </c>
      <c r="G2131" s="39" t="s">
        <v>25</v>
      </c>
      <c r="H2131" s="25" t="s">
        <v>129</v>
      </c>
      <c r="I2131" s="31"/>
      <c r="J2131" s="43">
        <v>280786.12160039996</v>
      </c>
      <c r="K2131" s="43">
        <v>280786.12160039996</v>
      </c>
      <c r="L2131" s="32"/>
      <c r="M2131" s="43"/>
      <c r="N2131" s="43"/>
      <c r="O2131" s="32"/>
      <c r="P2131" s="42"/>
      <c r="Q2131" s="34"/>
      <c r="R2131" s="34"/>
      <c r="S2131" s="35">
        <v>46021</v>
      </c>
      <c r="T2131" s="42"/>
      <c r="U2131" s="36"/>
      <c r="V2131" s="34"/>
      <c r="W2131" s="37"/>
    </row>
    <row r="2132" spans="1:23" s="29" customFormat="1" ht="30" customHeight="1" x14ac:dyDescent="0.2">
      <c r="A2132" s="24">
        <f t="shared" si="249"/>
        <v>2128</v>
      </c>
      <c r="B2132" s="24" t="s">
        <v>933</v>
      </c>
      <c r="C2132" s="30" t="s">
        <v>2244</v>
      </c>
      <c r="D2132" s="30" t="s">
        <v>2245</v>
      </c>
      <c r="E2132" s="30" t="s">
        <v>2252</v>
      </c>
      <c r="F2132" s="18" t="s">
        <v>2253</v>
      </c>
      <c r="G2132" s="39" t="s">
        <v>25</v>
      </c>
      <c r="H2132" s="25" t="s">
        <v>34</v>
      </c>
      <c r="I2132" s="31"/>
      <c r="J2132" s="43">
        <v>2276017.7860368001</v>
      </c>
      <c r="K2132" s="43">
        <v>2276017.7860368001</v>
      </c>
      <c r="L2132" s="32"/>
      <c r="M2132" s="43"/>
      <c r="N2132" s="43"/>
      <c r="O2132" s="32"/>
      <c r="P2132" s="42"/>
      <c r="Q2132" s="34"/>
      <c r="R2132" s="34"/>
      <c r="S2132" s="35">
        <v>46021</v>
      </c>
      <c r="T2132" s="42"/>
      <c r="U2132" s="36"/>
      <c r="V2132" s="34"/>
      <c r="W2132" s="37"/>
    </row>
    <row r="2133" spans="1:23" s="29" customFormat="1" ht="30" customHeight="1" x14ac:dyDescent="0.2">
      <c r="A2133" s="24">
        <f t="shared" si="249"/>
        <v>2129</v>
      </c>
      <c r="B2133" s="24" t="s">
        <v>933</v>
      </c>
      <c r="C2133" s="30" t="s">
        <v>2244</v>
      </c>
      <c r="D2133" s="30" t="s">
        <v>2245</v>
      </c>
      <c r="E2133" s="30" t="s">
        <v>2252</v>
      </c>
      <c r="F2133" s="18" t="s">
        <v>2253</v>
      </c>
      <c r="G2133" s="39" t="s">
        <v>25</v>
      </c>
      <c r="H2133" s="25" t="s">
        <v>31</v>
      </c>
      <c r="I2133" s="31"/>
      <c r="J2133" s="43">
        <v>4597233.4457524801</v>
      </c>
      <c r="K2133" s="43">
        <v>4597233.4457524801</v>
      </c>
      <c r="L2133" s="32"/>
      <c r="M2133" s="43"/>
      <c r="N2133" s="43"/>
      <c r="O2133" s="32"/>
      <c r="P2133" s="42"/>
      <c r="Q2133" s="34"/>
      <c r="R2133" s="34"/>
      <c r="S2133" s="35">
        <v>46021</v>
      </c>
      <c r="T2133" s="42"/>
      <c r="U2133" s="36"/>
      <c r="V2133" s="34"/>
      <c r="W2133" s="37"/>
    </row>
    <row r="2134" spans="1:23" s="29" customFormat="1" ht="30" customHeight="1" x14ac:dyDescent="0.2">
      <c r="A2134" s="24">
        <f t="shared" si="249"/>
        <v>2130</v>
      </c>
      <c r="B2134" s="24" t="s">
        <v>933</v>
      </c>
      <c r="C2134" s="30" t="s">
        <v>2244</v>
      </c>
      <c r="D2134" s="30" t="s">
        <v>2245</v>
      </c>
      <c r="E2134" s="30" t="s">
        <v>2252</v>
      </c>
      <c r="F2134" s="18" t="s">
        <v>2253</v>
      </c>
      <c r="G2134" s="39" t="s">
        <v>25</v>
      </c>
      <c r="H2134" s="25" t="s">
        <v>264</v>
      </c>
      <c r="I2134" s="31"/>
      <c r="J2134" s="43">
        <v>2021851.55144232</v>
      </c>
      <c r="K2134" s="43">
        <v>2021851.55144232</v>
      </c>
      <c r="L2134" s="32"/>
      <c r="M2134" s="43"/>
      <c r="N2134" s="43"/>
      <c r="O2134" s="32"/>
      <c r="P2134" s="42"/>
      <c r="Q2134" s="34"/>
      <c r="R2134" s="34"/>
      <c r="S2134" s="35">
        <v>46021</v>
      </c>
      <c r="T2134" s="42"/>
      <c r="U2134" s="36"/>
      <c r="V2134" s="34"/>
      <c r="W2134" s="37"/>
    </row>
    <row r="2135" spans="1:23" s="29" customFormat="1" ht="30" customHeight="1" x14ac:dyDescent="0.2">
      <c r="A2135" s="24">
        <f t="shared" si="249"/>
        <v>2131</v>
      </c>
      <c r="B2135" s="24">
        <v>2024</v>
      </c>
      <c r="C2135" s="30" t="s">
        <v>2244</v>
      </c>
      <c r="D2135" s="30" t="s">
        <v>2245</v>
      </c>
      <c r="E2135" s="30" t="s">
        <v>2254</v>
      </c>
      <c r="F2135" s="18" t="s">
        <v>2255</v>
      </c>
      <c r="G2135" s="24" t="s">
        <v>25</v>
      </c>
      <c r="H2135" s="25" t="s">
        <v>34</v>
      </c>
      <c r="I2135" s="31">
        <v>424328</v>
      </c>
      <c r="J2135" s="42">
        <f t="shared" si="252"/>
        <v>169731.20000000001</v>
      </c>
      <c r="K2135" s="27">
        <f t="shared" ref="K2135" si="254">IF(P2135&gt;0,P2135,L2135)</f>
        <v>169731.20000000001</v>
      </c>
      <c r="L2135" s="32">
        <f t="shared" si="248"/>
        <v>424328</v>
      </c>
      <c r="M2135" s="32"/>
      <c r="N2135" s="32"/>
      <c r="O2135" s="32"/>
      <c r="P2135" s="42">
        <f t="shared" si="253"/>
        <v>169731.20000000001</v>
      </c>
      <c r="Q2135" s="34"/>
      <c r="R2135" s="34"/>
      <c r="S2135" s="35">
        <v>46021</v>
      </c>
      <c r="T2135" s="34"/>
      <c r="U2135" s="36"/>
      <c r="V2135" s="34"/>
      <c r="W2135" s="37"/>
    </row>
    <row r="2136" spans="1:23" s="29" customFormat="1" ht="30" customHeight="1" x14ac:dyDescent="0.2">
      <c r="A2136" s="24">
        <f t="shared" si="249"/>
        <v>2132</v>
      </c>
      <c r="B2136" s="24">
        <v>2024</v>
      </c>
      <c r="C2136" s="30" t="s">
        <v>2244</v>
      </c>
      <c r="D2136" s="30" t="s">
        <v>2245</v>
      </c>
      <c r="E2136" s="30" t="s">
        <v>2254</v>
      </c>
      <c r="F2136" s="18" t="s">
        <v>2255</v>
      </c>
      <c r="G2136" s="24" t="s">
        <v>25</v>
      </c>
      <c r="H2136" s="25" t="s">
        <v>1096</v>
      </c>
      <c r="I2136" s="31"/>
      <c r="J2136" s="42">
        <v>5798755</v>
      </c>
      <c r="K2136" s="27">
        <f>J2136-M2136</f>
        <v>3276956.5</v>
      </c>
      <c r="L2136" s="32"/>
      <c r="M2136" s="32">
        <v>2521798.5</v>
      </c>
      <c r="N2136" s="32">
        <f>K2136*0.0214</f>
        <v>70126.869099999996</v>
      </c>
      <c r="O2136" s="32"/>
      <c r="P2136" s="42"/>
      <c r="Q2136" s="34"/>
      <c r="R2136" s="34"/>
      <c r="S2136" s="35">
        <v>46021</v>
      </c>
      <c r="T2136" s="34"/>
      <c r="U2136" s="36"/>
      <c r="V2136" s="34"/>
      <c r="W2136" s="37"/>
    </row>
    <row r="2137" spans="1:23" ht="30" customHeight="1" x14ac:dyDescent="0.2">
      <c r="A2137" s="24">
        <f t="shared" si="249"/>
        <v>2133</v>
      </c>
      <c r="B2137" s="39">
        <v>2023</v>
      </c>
      <c r="C2137" s="38" t="s">
        <v>2244</v>
      </c>
      <c r="D2137" s="38" t="s">
        <v>2245</v>
      </c>
      <c r="E2137" s="38" t="s">
        <v>2256</v>
      </c>
      <c r="F2137" s="18" t="s">
        <v>2257</v>
      </c>
      <c r="G2137" s="39" t="s">
        <v>25</v>
      </c>
      <c r="H2137" s="18" t="s">
        <v>26</v>
      </c>
      <c r="I2137" s="31">
        <v>1531112</v>
      </c>
      <c r="J2137" s="32">
        <f t="shared" si="252"/>
        <v>1531112</v>
      </c>
      <c r="K2137" s="32">
        <f t="shared" ref="K2137:K2200" si="255">IF(P2137&gt;0,P2137,L2137)</f>
        <v>1531112</v>
      </c>
      <c r="L2137" s="32">
        <f t="shared" si="248"/>
        <v>1531112</v>
      </c>
      <c r="M2137" s="32"/>
      <c r="N2137" s="32">
        <f t="shared" ref="N2137:N2149" si="256">J2137*0.0214</f>
        <v>32765.7968</v>
      </c>
      <c r="O2137" s="32"/>
      <c r="P2137" s="34"/>
      <c r="Q2137" s="34"/>
      <c r="R2137" s="34"/>
      <c r="S2137" s="35">
        <v>46021</v>
      </c>
      <c r="T2137" s="46"/>
      <c r="U2137" s="36"/>
      <c r="V2137" s="46"/>
      <c r="W2137" s="37"/>
    </row>
    <row r="2138" spans="1:23" ht="30" customHeight="1" x14ac:dyDescent="0.2">
      <c r="A2138" s="24">
        <f t="shared" si="249"/>
        <v>2134</v>
      </c>
      <c r="B2138" s="39">
        <v>2023</v>
      </c>
      <c r="C2138" s="38" t="s">
        <v>2244</v>
      </c>
      <c r="D2138" s="38" t="s">
        <v>2245</v>
      </c>
      <c r="E2138" s="38" t="s">
        <v>2256</v>
      </c>
      <c r="F2138" s="18" t="s">
        <v>2257</v>
      </c>
      <c r="G2138" s="39" t="s">
        <v>25</v>
      </c>
      <c r="H2138" s="18" t="s">
        <v>58</v>
      </c>
      <c r="I2138" s="31">
        <v>5822158</v>
      </c>
      <c r="J2138" s="32">
        <f t="shared" si="252"/>
        <v>5822158</v>
      </c>
      <c r="K2138" s="32">
        <f t="shared" si="255"/>
        <v>5822158</v>
      </c>
      <c r="L2138" s="32">
        <f t="shared" si="248"/>
        <v>5822158</v>
      </c>
      <c r="M2138" s="32"/>
      <c r="N2138" s="32">
        <f t="shared" si="256"/>
        <v>124594.18119999999</v>
      </c>
      <c r="O2138" s="32"/>
      <c r="P2138" s="34"/>
      <c r="Q2138" s="34"/>
      <c r="R2138" s="34"/>
      <c r="S2138" s="35">
        <v>46021</v>
      </c>
      <c r="T2138" s="46"/>
      <c r="U2138" s="36"/>
      <c r="V2138" s="46"/>
      <c r="W2138" s="37"/>
    </row>
    <row r="2139" spans="1:23" ht="30" customHeight="1" x14ac:dyDescent="0.2">
      <c r="A2139" s="24">
        <f t="shared" si="249"/>
        <v>2135</v>
      </c>
      <c r="B2139" s="39">
        <v>2023</v>
      </c>
      <c r="C2139" s="38" t="s">
        <v>2244</v>
      </c>
      <c r="D2139" s="38" t="s">
        <v>2245</v>
      </c>
      <c r="E2139" s="38" t="s">
        <v>2256</v>
      </c>
      <c r="F2139" s="18" t="s">
        <v>2257</v>
      </c>
      <c r="G2139" s="39" t="s">
        <v>25</v>
      </c>
      <c r="H2139" s="18" t="s">
        <v>45</v>
      </c>
      <c r="I2139" s="31">
        <v>1026600</v>
      </c>
      <c r="J2139" s="32">
        <f t="shared" si="252"/>
        <v>1026600</v>
      </c>
      <c r="K2139" s="32">
        <f t="shared" si="255"/>
        <v>1026600</v>
      </c>
      <c r="L2139" s="32">
        <f t="shared" si="248"/>
        <v>1026600</v>
      </c>
      <c r="M2139" s="32"/>
      <c r="N2139" s="32">
        <f t="shared" si="256"/>
        <v>21969.239999999998</v>
      </c>
      <c r="O2139" s="32"/>
      <c r="P2139" s="34"/>
      <c r="Q2139" s="34"/>
      <c r="R2139" s="34"/>
      <c r="S2139" s="35">
        <v>46021</v>
      </c>
      <c r="T2139" s="46"/>
      <c r="U2139" s="36"/>
      <c r="V2139" s="46"/>
      <c r="W2139" s="37"/>
    </row>
    <row r="2140" spans="1:23" ht="30" customHeight="1" x14ac:dyDescent="0.2">
      <c r="A2140" s="24">
        <f t="shared" si="249"/>
        <v>2136</v>
      </c>
      <c r="B2140" s="39">
        <v>2023</v>
      </c>
      <c r="C2140" s="38" t="s">
        <v>2244</v>
      </c>
      <c r="D2140" s="38" t="s">
        <v>2245</v>
      </c>
      <c r="E2140" s="38" t="s">
        <v>2256</v>
      </c>
      <c r="F2140" s="18" t="s">
        <v>2257</v>
      </c>
      <c r="G2140" s="39" t="s">
        <v>25</v>
      </c>
      <c r="H2140" s="18" t="s">
        <v>96</v>
      </c>
      <c r="I2140" s="31">
        <v>5646393.5035499986</v>
      </c>
      <c r="J2140" s="32">
        <v>6450316.7999999998</v>
      </c>
      <c r="K2140" s="32">
        <v>6450316.7999999998</v>
      </c>
      <c r="L2140" s="32">
        <f t="shared" ref="L2140:L2202" si="257">I2140</f>
        <v>5646393.5035499986</v>
      </c>
      <c r="M2140" s="32"/>
      <c r="N2140" s="32">
        <f t="shared" si="256"/>
        <v>138036.77951999998</v>
      </c>
      <c r="O2140" s="32"/>
      <c r="P2140" s="34"/>
      <c r="Q2140" s="34"/>
      <c r="R2140" s="34"/>
      <c r="S2140" s="35">
        <v>46021</v>
      </c>
      <c r="T2140" s="46"/>
      <c r="U2140" s="36"/>
      <c r="V2140" s="46"/>
      <c r="W2140" s="37"/>
    </row>
    <row r="2141" spans="1:23" ht="30" customHeight="1" x14ac:dyDescent="0.2">
      <c r="A2141" s="24">
        <f t="shared" si="249"/>
        <v>2137</v>
      </c>
      <c r="B2141" s="39">
        <v>2023</v>
      </c>
      <c r="C2141" s="38" t="s">
        <v>2244</v>
      </c>
      <c r="D2141" s="38" t="s">
        <v>2245</v>
      </c>
      <c r="E2141" s="38" t="s">
        <v>2256</v>
      </c>
      <c r="F2141" s="18" t="s">
        <v>2257</v>
      </c>
      <c r="G2141" s="39" t="s">
        <v>25</v>
      </c>
      <c r="H2141" s="18" t="s">
        <v>37</v>
      </c>
      <c r="I2141" s="31">
        <v>13080880</v>
      </c>
      <c r="J2141" s="32">
        <f t="shared" si="252"/>
        <v>13080880</v>
      </c>
      <c r="K2141" s="32">
        <f t="shared" si="255"/>
        <v>13080880</v>
      </c>
      <c r="L2141" s="32">
        <f t="shared" si="257"/>
        <v>13080880</v>
      </c>
      <c r="M2141" s="32"/>
      <c r="N2141" s="32">
        <f t="shared" si="256"/>
        <v>279930.83199999999</v>
      </c>
      <c r="O2141" s="32"/>
      <c r="P2141" s="34"/>
      <c r="Q2141" s="34"/>
      <c r="R2141" s="34"/>
      <c r="S2141" s="35">
        <v>46021</v>
      </c>
      <c r="T2141" s="46"/>
      <c r="U2141" s="36"/>
      <c r="V2141" s="46"/>
      <c r="W2141" s="37"/>
    </row>
    <row r="2142" spans="1:23" ht="30" customHeight="1" x14ac:dyDescent="0.2">
      <c r="A2142" s="24">
        <f t="shared" si="249"/>
        <v>2138</v>
      </c>
      <c r="B2142" s="39">
        <v>2023</v>
      </c>
      <c r="C2142" s="38" t="s">
        <v>2244</v>
      </c>
      <c r="D2142" s="38" t="s">
        <v>2245</v>
      </c>
      <c r="E2142" s="38" t="s">
        <v>2256</v>
      </c>
      <c r="F2142" s="18" t="s">
        <v>2257</v>
      </c>
      <c r="G2142" s="39" t="s">
        <v>25</v>
      </c>
      <c r="H2142" s="18" t="s">
        <v>79</v>
      </c>
      <c r="I2142" s="31">
        <v>7571963.2999999998</v>
      </c>
      <c r="J2142" s="32">
        <f t="shared" si="252"/>
        <v>7571963.2999999998</v>
      </c>
      <c r="K2142" s="32">
        <f t="shared" si="255"/>
        <v>7571963.2999999998</v>
      </c>
      <c r="L2142" s="32">
        <f t="shared" si="257"/>
        <v>7571963.2999999998</v>
      </c>
      <c r="M2142" s="32"/>
      <c r="N2142" s="32">
        <f t="shared" si="256"/>
        <v>162040.01462</v>
      </c>
      <c r="O2142" s="32"/>
      <c r="P2142" s="34"/>
      <c r="Q2142" s="34"/>
      <c r="R2142" s="34"/>
      <c r="S2142" s="35">
        <v>46021</v>
      </c>
      <c r="T2142" s="46"/>
      <c r="U2142" s="36"/>
      <c r="V2142" s="46"/>
      <c r="W2142" s="37"/>
    </row>
    <row r="2143" spans="1:23" ht="30" customHeight="1" x14ac:dyDescent="0.2">
      <c r="A2143" s="24">
        <f t="shared" si="249"/>
        <v>2139</v>
      </c>
      <c r="B2143" s="39">
        <v>2023</v>
      </c>
      <c r="C2143" s="38" t="s">
        <v>2244</v>
      </c>
      <c r="D2143" s="38" t="s">
        <v>2245</v>
      </c>
      <c r="E2143" s="38" t="s">
        <v>2256</v>
      </c>
      <c r="F2143" s="18" t="s">
        <v>2257</v>
      </c>
      <c r="G2143" s="39" t="s">
        <v>25</v>
      </c>
      <c r="H2143" s="18" t="s">
        <v>319</v>
      </c>
      <c r="I2143" s="31">
        <v>327342</v>
      </c>
      <c r="J2143" s="32">
        <f t="shared" si="252"/>
        <v>327342</v>
      </c>
      <c r="K2143" s="32">
        <f t="shared" si="255"/>
        <v>327342</v>
      </c>
      <c r="L2143" s="32">
        <f t="shared" si="257"/>
        <v>327342</v>
      </c>
      <c r="M2143" s="32"/>
      <c r="N2143" s="32"/>
      <c r="O2143" s="32"/>
      <c r="P2143" s="34"/>
      <c r="Q2143" s="34"/>
      <c r="R2143" s="34"/>
      <c r="S2143" s="35">
        <v>46021</v>
      </c>
      <c r="T2143" s="46"/>
      <c r="U2143" s="36"/>
      <c r="V2143" s="46"/>
      <c r="W2143" s="37"/>
    </row>
    <row r="2144" spans="1:23" ht="30" customHeight="1" x14ac:dyDescent="0.2">
      <c r="A2144" s="24">
        <f t="shared" si="249"/>
        <v>2140</v>
      </c>
      <c r="B2144" s="39">
        <v>2023</v>
      </c>
      <c r="C2144" s="38" t="s">
        <v>2244</v>
      </c>
      <c r="D2144" s="38" t="s">
        <v>2245</v>
      </c>
      <c r="E2144" s="38" t="s">
        <v>2256</v>
      </c>
      <c r="F2144" s="18" t="s">
        <v>2257</v>
      </c>
      <c r="G2144" s="39" t="s">
        <v>25</v>
      </c>
      <c r="H2144" s="18" t="s">
        <v>50</v>
      </c>
      <c r="I2144" s="31">
        <v>319986</v>
      </c>
      <c r="J2144" s="32">
        <f t="shared" si="252"/>
        <v>319986</v>
      </c>
      <c r="K2144" s="32">
        <f t="shared" si="255"/>
        <v>319986</v>
      </c>
      <c r="L2144" s="32">
        <f t="shared" si="257"/>
        <v>319986</v>
      </c>
      <c r="M2144" s="32"/>
      <c r="N2144" s="32"/>
      <c r="O2144" s="32"/>
      <c r="P2144" s="34"/>
      <c r="Q2144" s="34"/>
      <c r="R2144" s="34"/>
      <c r="S2144" s="35">
        <v>46021</v>
      </c>
      <c r="T2144" s="46"/>
      <c r="U2144" s="36"/>
      <c r="V2144" s="46"/>
      <c r="W2144" s="37"/>
    </row>
    <row r="2145" spans="1:23" ht="30" customHeight="1" x14ac:dyDescent="0.2">
      <c r="A2145" s="24">
        <f t="shared" si="249"/>
        <v>2141</v>
      </c>
      <c r="B2145" s="39">
        <v>2023</v>
      </c>
      <c r="C2145" s="38" t="s">
        <v>2244</v>
      </c>
      <c r="D2145" s="38" t="s">
        <v>2245</v>
      </c>
      <c r="E2145" s="38" t="s">
        <v>2256</v>
      </c>
      <c r="F2145" s="18" t="s">
        <v>2257</v>
      </c>
      <c r="G2145" s="39" t="s">
        <v>25</v>
      </c>
      <c r="H2145" s="18" t="s">
        <v>70</v>
      </c>
      <c r="I2145" s="31">
        <v>305274</v>
      </c>
      <c r="J2145" s="32">
        <f t="shared" si="252"/>
        <v>305274</v>
      </c>
      <c r="K2145" s="32">
        <f t="shared" si="255"/>
        <v>305274</v>
      </c>
      <c r="L2145" s="32">
        <f t="shared" si="257"/>
        <v>305274</v>
      </c>
      <c r="M2145" s="32"/>
      <c r="N2145" s="32"/>
      <c r="O2145" s="32"/>
      <c r="P2145" s="34"/>
      <c r="Q2145" s="34"/>
      <c r="R2145" s="34"/>
      <c r="S2145" s="35">
        <v>46021</v>
      </c>
      <c r="T2145" s="46"/>
      <c r="U2145" s="36"/>
      <c r="V2145" s="46"/>
      <c r="W2145" s="37"/>
    </row>
    <row r="2146" spans="1:23" ht="30" customHeight="1" x14ac:dyDescent="0.2">
      <c r="A2146" s="24">
        <f t="shared" si="249"/>
        <v>2142</v>
      </c>
      <c r="B2146" s="39">
        <v>2023</v>
      </c>
      <c r="C2146" s="38" t="s">
        <v>2244</v>
      </c>
      <c r="D2146" s="38" t="s">
        <v>2245</v>
      </c>
      <c r="E2146" s="38" t="s">
        <v>2256</v>
      </c>
      <c r="F2146" s="18" t="s">
        <v>2257</v>
      </c>
      <c r="G2146" s="39" t="s">
        <v>25</v>
      </c>
      <c r="H2146" s="18" t="s">
        <v>129</v>
      </c>
      <c r="I2146" s="31">
        <v>305274</v>
      </c>
      <c r="J2146" s="32">
        <f t="shared" si="252"/>
        <v>305274</v>
      </c>
      <c r="K2146" s="32">
        <f t="shared" si="255"/>
        <v>305274</v>
      </c>
      <c r="L2146" s="32">
        <f t="shared" si="257"/>
        <v>305274</v>
      </c>
      <c r="M2146" s="32"/>
      <c r="N2146" s="32"/>
      <c r="O2146" s="32"/>
      <c r="P2146" s="34"/>
      <c r="Q2146" s="34"/>
      <c r="R2146" s="34"/>
      <c r="S2146" s="35">
        <v>46021</v>
      </c>
      <c r="T2146" s="46"/>
      <c r="U2146" s="36"/>
      <c r="V2146" s="46"/>
      <c r="W2146" s="37"/>
    </row>
    <row r="2147" spans="1:23" ht="30" customHeight="1" x14ac:dyDescent="0.2">
      <c r="A2147" s="24">
        <f t="shared" si="249"/>
        <v>2143</v>
      </c>
      <c r="B2147" s="39">
        <v>2023</v>
      </c>
      <c r="C2147" s="38" t="s">
        <v>2244</v>
      </c>
      <c r="D2147" s="38" t="s">
        <v>2245</v>
      </c>
      <c r="E2147" s="38" t="s">
        <v>2256</v>
      </c>
      <c r="F2147" s="18" t="s">
        <v>2257</v>
      </c>
      <c r="G2147" s="39" t="s">
        <v>25</v>
      </c>
      <c r="H2147" s="18" t="s">
        <v>264</v>
      </c>
      <c r="I2147" s="31">
        <v>411936</v>
      </c>
      <c r="J2147" s="32">
        <f t="shared" si="252"/>
        <v>411936</v>
      </c>
      <c r="K2147" s="32">
        <f t="shared" si="255"/>
        <v>411936</v>
      </c>
      <c r="L2147" s="32">
        <f t="shared" si="257"/>
        <v>411936</v>
      </c>
      <c r="M2147" s="32"/>
      <c r="N2147" s="32"/>
      <c r="O2147" s="32"/>
      <c r="P2147" s="34"/>
      <c r="Q2147" s="34"/>
      <c r="R2147" s="34"/>
      <c r="S2147" s="35">
        <v>46021</v>
      </c>
      <c r="T2147" s="46"/>
      <c r="U2147" s="36"/>
      <c r="V2147" s="46"/>
      <c r="W2147" s="37"/>
    </row>
    <row r="2148" spans="1:23" ht="30" customHeight="1" x14ac:dyDescent="0.2">
      <c r="A2148" s="24">
        <f t="shared" si="249"/>
        <v>2144</v>
      </c>
      <c r="B2148" s="39">
        <v>2023</v>
      </c>
      <c r="C2148" s="38" t="s">
        <v>2244</v>
      </c>
      <c r="D2148" s="38" t="s">
        <v>2245</v>
      </c>
      <c r="E2148" s="38" t="s">
        <v>2256</v>
      </c>
      <c r="F2148" s="18" t="s">
        <v>2257</v>
      </c>
      <c r="G2148" s="39" t="s">
        <v>25</v>
      </c>
      <c r="H2148" s="18" t="s">
        <v>31</v>
      </c>
      <c r="I2148" s="31">
        <v>411936</v>
      </c>
      <c r="J2148" s="32">
        <v>644953.81000000006</v>
      </c>
      <c r="K2148" s="32">
        <v>644953.81000000006</v>
      </c>
      <c r="L2148" s="32">
        <f t="shared" si="257"/>
        <v>411936</v>
      </c>
      <c r="M2148" s="32"/>
      <c r="N2148" s="32"/>
      <c r="O2148" s="32"/>
      <c r="P2148" s="34"/>
      <c r="Q2148" s="34"/>
      <c r="R2148" s="34"/>
      <c r="S2148" s="35">
        <v>46021</v>
      </c>
      <c r="T2148" s="46"/>
      <c r="U2148" s="36"/>
      <c r="V2148" s="46"/>
      <c r="W2148" s="37"/>
    </row>
    <row r="2149" spans="1:23" ht="30" customHeight="1" x14ac:dyDescent="0.2">
      <c r="A2149" s="24">
        <f t="shared" si="249"/>
        <v>2145</v>
      </c>
      <c r="B2149" s="39">
        <v>2023</v>
      </c>
      <c r="C2149" s="38" t="s">
        <v>2244</v>
      </c>
      <c r="D2149" s="38" t="s">
        <v>2245</v>
      </c>
      <c r="E2149" s="38" t="s">
        <v>2258</v>
      </c>
      <c r="F2149" s="18" t="s">
        <v>2259</v>
      </c>
      <c r="G2149" s="39" t="s">
        <v>25</v>
      </c>
      <c r="H2149" s="18" t="s">
        <v>96</v>
      </c>
      <c r="I2149" s="31">
        <v>3147324.1812815992</v>
      </c>
      <c r="J2149" s="32">
        <v>4346752.8</v>
      </c>
      <c r="K2149" s="32">
        <v>4346752.8</v>
      </c>
      <c r="L2149" s="32">
        <f t="shared" si="257"/>
        <v>3147324.1812815992</v>
      </c>
      <c r="M2149" s="32"/>
      <c r="N2149" s="32">
        <f t="shared" si="256"/>
        <v>93020.509919999997</v>
      </c>
      <c r="O2149" s="32"/>
      <c r="P2149" s="34"/>
      <c r="Q2149" s="34"/>
      <c r="R2149" s="34"/>
      <c r="S2149" s="35">
        <v>46021</v>
      </c>
      <c r="T2149" s="46"/>
      <c r="U2149" s="36"/>
      <c r="V2149" s="46"/>
      <c r="W2149" s="37"/>
    </row>
    <row r="2150" spans="1:23" ht="30" customHeight="1" x14ac:dyDescent="0.2">
      <c r="A2150" s="24">
        <f t="shared" si="249"/>
        <v>2146</v>
      </c>
      <c r="B2150" s="39">
        <v>2025</v>
      </c>
      <c r="C2150" s="38" t="s">
        <v>2244</v>
      </c>
      <c r="D2150" s="38" t="s">
        <v>2245</v>
      </c>
      <c r="E2150" s="38" t="s">
        <v>2258</v>
      </c>
      <c r="F2150" s="18" t="s">
        <v>2259</v>
      </c>
      <c r="G2150" s="39" t="s">
        <v>25</v>
      </c>
      <c r="H2150" s="25" t="s">
        <v>31</v>
      </c>
      <c r="I2150" s="31"/>
      <c r="J2150" s="43">
        <v>4836908</v>
      </c>
      <c r="K2150" s="44">
        <v>4836908</v>
      </c>
      <c r="L2150" s="32"/>
      <c r="M2150" s="43"/>
      <c r="N2150" s="43"/>
      <c r="O2150" s="32"/>
      <c r="P2150" s="34"/>
      <c r="Q2150" s="34"/>
      <c r="R2150" s="34"/>
      <c r="S2150" s="35">
        <v>46021</v>
      </c>
      <c r="T2150" s="46"/>
      <c r="U2150" s="36"/>
      <c r="V2150" s="46"/>
      <c r="W2150" s="37"/>
    </row>
    <row r="2151" spans="1:23" ht="30" customHeight="1" x14ac:dyDescent="0.2">
      <c r="A2151" s="24">
        <f t="shared" si="249"/>
        <v>2147</v>
      </c>
      <c r="B2151" s="39">
        <v>2025</v>
      </c>
      <c r="C2151" s="38" t="s">
        <v>2244</v>
      </c>
      <c r="D2151" s="38" t="s">
        <v>2245</v>
      </c>
      <c r="E2151" s="38" t="s">
        <v>2258</v>
      </c>
      <c r="F2151" s="18" t="s">
        <v>2259</v>
      </c>
      <c r="G2151" s="39" t="s">
        <v>25</v>
      </c>
      <c r="H2151" s="25" t="s">
        <v>37</v>
      </c>
      <c r="I2151" s="31"/>
      <c r="J2151" s="40">
        <v>37818657.130000003</v>
      </c>
      <c r="K2151" s="41">
        <v>37818657.130000003</v>
      </c>
      <c r="L2151" s="33"/>
      <c r="M2151" s="40"/>
      <c r="N2151" s="43">
        <f>K2151*0.0214</f>
        <v>809319.262582</v>
      </c>
      <c r="O2151" s="32"/>
      <c r="P2151" s="34"/>
      <c r="Q2151" s="34"/>
      <c r="R2151" s="34"/>
      <c r="S2151" s="35">
        <v>46021</v>
      </c>
      <c r="T2151" s="46"/>
      <c r="U2151" s="36"/>
      <c r="V2151" s="46"/>
      <c r="W2151" s="37"/>
    </row>
    <row r="2152" spans="1:23" s="29" customFormat="1" ht="30" customHeight="1" x14ac:dyDescent="0.2">
      <c r="A2152" s="24">
        <f t="shared" si="249"/>
        <v>2148</v>
      </c>
      <c r="B2152" s="24">
        <v>2025</v>
      </c>
      <c r="C2152" s="30" t="s">
        <v>2244</v>
      </c>
      <c r="D2152" s="30" t="s">
        <v>2245</v>
      </c>
      <c r="E2152" s="38" t="s">
        <v>2260</v>
      </c>
      <c r="F2152" s="18" t="s">
        <v>2261</v>
      </c>
      <c r="G2152" s="39" t="s">
        <v>25</v>
      </c>
      <c r="H2152" s="18" t="s">
        <v>78</v>
      </c>
      <c r="I2152" s="31">
        <v>7934894.3368103988</v>
      </c>
      <c r="J2152" s="43">
        <v>8756505.0399999991</v>
      </c>
      <c r="K2152" s="44">
        <v>8756505.0399999991</v>
      </c>
      <c r="L2152" s="32">
        <f t="shared" si="257"/>
        <v>7934894.3368103988</v>
      </c>
      <c r="M2152" s="43"/>
      <c r="N2152" s="43">
        <f t="shared" ref="N2152:N2215" si="258">J2152*0.0214</f>
        <v>187389.20785599996</v>
      </c>
      <c r="O2152" s="32"/>
      <c r="P2152" s="42">
        <f t="shared" si="253"/>
        <v>3173957.7347241594</v>
      </c>
      <c r="Q2152" s="34"/>
      <c r="R2152" s="34"/>
      <c r="S2152" s="35">
        <v>46021</v>
      </c>
      <c r="T2152" s="42"/>
      <c r="U2152" s="36"/>
      <c r="V2152" s="34"/>
      <c r="W2152" s="37"/>
    </row>
    <row r="2153" spans="1:23" s="29" customFormat="1" ht="30" customHeight="1" x14ac:dyDescent="0.2">
      <c r="A2153" s="24">
        <f t="shared" ref="A2153:A2216" si="259">A2152+1</f>
        <v>2149</v>
      </c>
      <c r="B2153" s="24">
        <v>2025</v>
      </c>
      <c r="C2153" s="30" t="s">
        <v>2244</v>
      </c>
      <c r="D2153" s="30" t="s">
        <v>2245</v>
      </c>
      <c r="E2153" s="38" t="s">
        <v>2262</v>
      </c>
      <c r="F2153" s="18" t="s">
        <v>2263</v>
      </c>
      <c r="G2153" s="39" t="s">
        <v>25</v>
      </c>
      <c r="H2153" s="18" t="s">
        <v>37</v>
      </c>
      <c r="I2153" s="31">
        <v>4786011.6629423993</v>
      </c>
      <c r="J2153" s="43">
        <v>5281574.45</v>
      </c>
      <c r="K2153" s="44">
        <v>5281574.45</v>
      </c>
      <c r="L2153" s="32">
        <f t="shared" si="257"/>
        <v>4786011.6629423993</v>
      </c>
      <c r="M2153" s="43"/>
      <c r="N2153" s="43">
        <f t="shared" si="258"/>
        <v>113025.69323</v>
      </c>
      <c r="O2153" s="32"/>
      <c r="P2153" s="42">
        <f t="shared" si="253"/>
        <v>1914404.6651769597</v>
      </c>
      <c r="Q2153" s="34"/>
      <c r="R2153" s="34"/>
      <c r="S2153" s="35">
        <v>46021</v>
      </c>
      <c r="T2153" s="42"/>
      <c r="U2153" s="36"/>
      <c r="V2153" s="34"/>
      <c r="W2153" s="37"/>
    </row>
    <row r="2154" spans="1:23" s="29" customFormat="1" ht="30" customHeight="1" x14ac:dyDescent="0.2">
      <c r="A2154" s="24">
        <f t="shared" si="259"/>
        <v>2150</v>
      </c>
      <c r="B2154" s="24">
        <v>2025</v>
      </c>
      <c r="C2154" s="30" t="s">
        <v>2244</v>
      </c>
      <c r="D2154" s="30" t="s">
        <v>2245</v>
      </c>
      <c r="E2154" s="38" t="s">
        <v>2264</v>
      </c>
      <c r="F2154" s="18" t="s">
        <v>2265</v>
      </c>
      <c r="G2154" s="39" t="s">
        <v>25</v>
      </c>
      <c r="H2154" s="18" t="s">
        <v>37</v>
      </c>
      <c r="I2154" s="31">
        <v>5022502.9904375998</v>
      </c>
      <c r="J2154" s="43">
        <v>5542553.04</v>
      </c>
      <c r="K2154" s="44">
        <v>5542553.04</v>
      </c>
      <c r="L2154" s="32">
        <f t="shared" si="257"/>
        <v>5022502.9904375998</v>
      </c>
      <c r="M2154" s="43"/>
      <c r="N2154" s="43">
        <f t="shared" si="258"/>
        <v>118610.635056</v>
      </c>
      <c r="O2154" s="32"/>
      <c r="P2154" s="42">
        <f t="shared" si="253"/>
        <v>2009001.19617504</v>
      </c>
      <c r="Q2154" s="34"/>
      <c r="R2154" s="34"/>
      <c r="S2154" s="35">
        <v>46021</v>
      </c>
      <c r="T2154" s="42"/>
      <c r="U2154" s="36"/>
      <c r="V2154" s="34"/>
      <c r="W2154" s="37"/>
    </row>
    <row r="2155" spans="1:23" s="29" customFormat="1" ht="30" customHeight="1" x14ac:dyDescent="0.2">
      <c r="A2155" s="24">
        <f t="shared" si="259"/>
        <v>2151</v>
      </c>
      <c r="B2155" s="24">
        <v>2025</v>
      </c>
      <c r="C2155" s="30" t="s">
        <v>2244</v>
      </c>
      <c r="D2155" s="30" t="s">
        <v>2245</v>
      </c>
      <c r="E2155" s="38" t="s">
        <v>2266</v>
      </c>
      <c r="F2155" s="18" t="s">
        <v>2267</v>
      </c>
      <c r="G2155" s="39" t="s">
        <v>25</v>
      </c>
      <c r="H2155" s="18" t="s">
        <v>26</v>
      </c>
      <c r="I2155" s="31">
        <v>882374.0496599999</v>
      </c>
      <c r="J2155" s="43">
        <v>973738.59</v>
      </c>
      <c r="K2155" s="44">
        <v>973738.59</v>
      </c>
      <c r="L2155" s="32">
        <f t="shared" si="257"/>
        <v>882374.0496599999</v>
      </c>
      <c r="M2155" s="43"/>
      <c r="N2155" s="43">
        <f t="shared" si="258"/>
        <v>20838.005825999997</v>
      </c>
      <c r="O2155" s="32"/>
      <c r="P2155" s="42">
        <f t="shared" si="253"/>
        <v>352949.61986399995</v>
      </c>
      <c r="Q2155" s="34"/>
      <c r="R2155" s="34"/>
      <c r="S2155" s="35">
        <v>46021</v>
      </c>
      <c r="T2155" s="42"/>
      <c r="U2155" s="36"/>
      <c r="V2155" s="34"/>
      <c r="W2155" s="37"/>
    </row>
    <row r="2156" spans="1:23" s="29" customFormat="1" ht="30" customHeight="1" x14ac:dyDescent="0.2">
      <c r="A2156" s="24">
        <f t="shared" si="259"/>
        <v>2152</v>
      </c>
      <c r="B2156" s="24">
        <v>2025</v>
      </c>
      <c r="C2156" s="30" t="s">
        <v>2244</v>
      </c>
      <c r="D2156" s="30" t="s">
        <v>2245</v>
      </c>
      <c r="E2156" s="38" t="s">
        <v>2268</v>
      </c>
      <c r="F2156" s="18" t="s">
        <v>2269</v>
      </c>
      <c r="G2156" s="39" t="s">
        <v>25</v>
      </c>
      <c r="H2156" s="18" t="s">
        <v>26</v>
      </c>
      <c r="I2156" s="31">
        <v>3326890.8394091995</v>
      </c>
      <c r="J2156" s="43">
        <v>3671370.42</v>
      </c>
      <c r="K2156" s="44">
        <v>3671370.42</v>
      </c>
      <c r="L2156" s="32">
        <f t="shared" si="257"/>
        <v>3326890.8394091995</v>
      </c>
      <c r="M2156" s="43"/>
      <c r="N2156" s="43">
        <f t="shared" si="258"/>
        <v>78567.326988000001</v>
      </c>
      <c r="O2156" s="32"/>
      <c r="P2156" s="42">
        <f t="shared" si="253"/>
        <v>1330756.3357636798</v>
      </c>
      <c r="Q2156" s="34"/>
      <c r="R2156" s="34"/>
      <c r="S2156" s="35">
        <v>46021</v>
      </c>
      <c r="T2156" s="42"/>
      <c r="U2156" s="36"/>
      <c r="V2156" s="34"/>
      <c r="W2156" s="37"/>
    </row>
    <row r="2157" spans="1:23" ht="30" customHeight="1" x14ac:dyDescent="0.2">
      <c r="A2157" s="24">
        <f t="shared" si="259"/>
        <v>2153</v>
      </c>
      <c r="B2157" s="39">
        <v>2023</v>
      </c>
      <c r="C2157" s="38" t="s">
        <v>2244</v>
      </c>
      <c r="D2157" s="38" t="s">
        <v>2245</v>
      </c>
      <c r="E2157" s="38" t="s">
        <v>2270</v>
      </c>
      <c r="F2157" s="18" t="s">
        <v>2271</v>
      </c>
      <c r="G2157" s="39" t="s">
        <v>25</v>
      </c>
      <c r="H2157" s="18" t="s">
        <v>34</v>
      </c>
      <c r="I2157" s="31">
        <v>1784168</v>
      </c>
      <c r="J2157" s="32">
        <f t="shared" si="252"/>
        <v>1784168</v>
      </c>
      <c r="K2157" s="32">
        <f t="shared" si="255"/>
        <v>1784168</v>
      </c>
      <c r="L2157" s="32">
        <f t="shared" si="257"/>
        <v>1784168</v>
      </c>
      <c r="M2157" s="32"/>
      <c r="N2157" s="32"/>
      <c r="O2157" s="32"/>
      <c r="P2157" s="34"/>
      <c r="Q2157" s="34"/>
      <c r="R2157" s="34"/>
      <c r="S2157" s="35">
        <v>46021</v>
      </c>
      <c r="T2157" s="46"/>
      <c r="U2157" s="36"/>
      <c r="V2157" s="46"/>
      <c r="W2157" s="37"/>
    </row>
    <row r="2158" spans="1:23" ht="30" customHeight="1" x14ac:dyDescent="0.2">
      <c r="A2158" s="24">
        <f t="shared" si="259"/>
        <v>2154</v>
      </c>
      <c r="B2158" s="39">
        <v>2023</v>
      </c>
      <c r="C2158" s="38" t="s">
        <v>2244</v>
      </c>
      <c r="D2158" s="38" t="s">
        <v>2245</v>
      </c>
      <c r="E2158" s="38" t="s">
        <v>2270</v>
      </c>
      <c r="F2158" s="18" t="s">
        <v>2271</v>
      </c>
      <c r="G2158" s="39" t="s">
        <v>25</v>
      </c>
      <c r="H2158" s="18" t="s">
        <v>96</v>
      </c>
      <c r="I2158" s="31">
        <v>16002646</v>
      </c>
      <c r="J2158" s="32">
        <v>16489636</v>
      </c>
      <c r="K2158" s="32">
        <v>16489636</v>
      </c>
      <c r="L2158" s="32">
        <f t="shared" si="257"/>
        <v>16002646</v>
      </c>
      <c r="M2158" s="32"/>
      <c r="N2158" s="32">
        <f t="shared" si="258"/>
        <v>352878.21039999998</v>
      </c>
      <c r="O2158" s="32"/>
      <c r="P2158" s="34"/>
      <c r="Q2158" s="34"/>
      <c r="R2158" s="34"/>
      <c r="S2158" s="35">
        <v>46021</v>
      </c>
      <c r="T2158" s="46"/>
      <c r="U2158" s="36"/>
      <c r="V2158" s="46"/>
      <c r="W2158" s="37"/>
    </row>
    <row r="2159" spans="1:23" s="29" customFormat="1" ht="30" customHeight="1" x14ac:dyDescent="0.2">
      <c r="A2159" s="24">
        <f t="shared" si="259"/>
        <v>2155</v>
      </c>
      <c r="B2159" s="24">
        <v>2025</v>
      </c>
      <c r="C2159" s="30" t="s">
        <v>2244</v>
      </c>
      <c r="D2159" s="30" t="s">
        <v>2245</v>
      </c>
      <c r="E2159" s="38" t="s">
        <v>2272</v>
      </c>
      <c r="F2159" s="18" t="s">
        <v>2273</v>
      </c>
      <c r="G2159" s="39" t="s">
        <v>25</v>
      </c>
      <c r="H2159" s="18" t="s">
        <v>96</v>
      </c>
      <c r="I2159" s="31">
        <v>3113338.4395036972</v>
      </c>
      <c r="J2159" s="43">
        <v>3435705.95</v>
      </c>
      <c r="K2159" s="44">
        <v>3435705.95</v>
      </c>
      <c r="L2159" s="32">
        <f t="shared" si="257"/>
        <v>3113338.4395036972</v>
      </c>
      <c r="M2159" s="43"/>
      <c r="N2159" s="43">
        <f t="shared" si="258"/>
        <v>73524.107329999999</v>
      </c>
      <c r="O2159" s="32"/>
      <c r="P2159" s="42">
        <f t="shared" si="253"/>
        <v>1245335.375801479</v>
      </c>
      <c r="Q2159" s="34"/>
      <c r="R2159" s="34"/>
      <c r="S2159" s="35">
        <v>46021</v>
      </c>
      <c r="T2159" s="42"/>
      <c r="U2159" s="36"/>
      <c r="V2159" s="34"/>
      <c r="W2159" s="37"/>
    </row>
    <row r="2160" spans="1:23" s="29" customFormat="1" ht="30" customHeight="1" x14ac:dyDescent="0.2">
      <c r="A2160" s="24">
        <f t="shared" si="259"/>
        <v>2156</v>
      </c>
      <c r="B2160" s="24">
        <v>2025</v>
      </c>
      <c r="C2160" s="30" t="s">
        <v>2244</v>
      </c>
      <c r="D2160" s="30" t="s">
        <v>2245</v>
      </c>
      <c r="E2160" s="38" t="s">
        <v>2274</v>
      </c>
      <c r="F2160" s="18" t="s">
        <v>2275</v>
      </c>
      <c r="G2160" s="39" t="s">
        <v>25</v>
      </c>
      <c r="H2160" s="18" t="s">
        <v>96</v>
      </c>
      <c r="I2160" s="31">
        <v>3120796.1484593288</v>
      </c>
      <c r="J2160" s="43">
        <v>3443935.86</v>
      </c>
      <c r="K2160" s="44">
        <v>3443935.86</v>
      </c>
      <c r="L2160" s="32">
        <f t="shared" si="257"/>
        <v>3120796.1484593288</v>
      </c>
      <c r="M2160" s="43"/>
      <c r="N2160" s="43">
        <f t="shared" si="258"/>
        <v>73700.22740399999</v>
      </c>
      <c r="O2160" s="32"/>
      <c r="P2160" s="42">
        <f t="shared" si="253"/>
        <v>1248318.4593837315</v>
      </c>
      <c r="Q2160" s="34"/>
      <c r="R2160" s="34"/>
      <c r="S2160" s="35">
        <v>46021</v>
      </c>
      <c r="T2160" s="42"/>
      <c r="U2160" s="36"/>
      <c r="V2160" s="34"/>
      <c r="W2160" s="37"/>
    </row>
    <row r="2161" spans="1:23" s="29" customFormat="1" ht="30" customHeight="1" x14ac:dyDescent="0.2">
      <c r="A2161" s="24">
        <f t="shared" si="259"/>
        <v>2157</v>
      </c>
      <c r="B2161" s="24">
        <v>2025</v>
      </c>
      <c r="C2161" s="30" t="s">
        <v>2244</v>
      </c>
      <c r="D2161" s="30" t="s">
        <v>2245</v>
      </c>
      <c r="E2161" s="38" t="s">
        <v>2276</v>
      </c>
      <c r="F2161" s="18" t="s">
        <v>2277</v>
      </c>
      <c r="G2161" s="39" t="s">
        <v>25</v>
      </c>
      <c r="H2161" s="18" t="s">
        <v>96</v>
      </c>
      <c r="I2161" s="31">
        <v>3035521.1186163649</v>
      </c>
      <c r="J2161" s="43">
        <v>3349831.12</v>
      </c>
      <c r="K2161" s="44">
        <v>3349831.12</v>
      </c>
      <c r="L2161" s="32">
        <f t="shared" si="257"/>
        <v>3035521.1186163649</v>
      </c>
      <c r="M2161" s="43"/>
      <c r="N2161" s="43">
        <f t="shared" si="258"/>
        <v>71686.385968000002</v>
      </c>
      <c r="O2161" s="32"/>
      <c r="P2161" s="42">
        <f t="shared" si="253"/>
        <v>1214208.4474465461</v>
      </c>
      <c r="Q2161" s="34"/>
      <c r="R2161" s="34"/>
      <c r="S2161" s="35">
        <v>46021</v>
      </c>
      <c r="T2161" s="42"/>
      <c r="U2161" s="36"/>
      <c r="V2161" s="34"/>
      <c r="W2161" s="37"/>
    </row>
    <row r="2162" spans="1:23" s="29" customFormat="1" ht="30" customHeight="1" x14ac:dyDescent="0.2">
      <c r="A2162" s="24">
        <f t="shared" si="259"/>
        <v>2158</v>
      </c>
      <c r="B2162" s="24">
        <v>2025</v>
      </c>
      <c r="C2162" s="30" t="s">
        <v>2244</v>
      </c>
      <c r="D2162" s="30" t="s">
        <v>2245</v>
      </c>
      <c r="E2162" s="38" t="s">
        <v>2278</v>
      </c>
      <c r="F2162" s="18" t="s">
        <v>2279</v>
      </c>
      <c r="G2162" s="39" t="s">
        <v>25</v>
      </c>
      <c r="H2162" s="18" t="s">
        <v>96</v>
      </c>
      <c r="I2162" s="31">
        <v>3154698.3737329836</v>
      </c>
      <c r="J2162" s="43">
        <v>3481348.46</v>
      </c>
      <c r="K2162" s="44">
        <v>3481348.46</v>
      </c>
      <c r="L2162" s="32">
        <f t="shared" si="257"/>
        <v>3154698.3737329836</v>
      </c>
      <c r="M2162" s="43"/>
      <c r="N2162" s="43">
        <f t="shared" si="258"/>
        <v>74500.857043999989</v>
      </c>
      <c r="O2162" s="32"/>
      <c r="P2162" s="42">
        <f t="shared" si="253"/>
        <v>1261879.3494931934</v>
      </c>
      <c r="Q2162" s="34"/>
      <c r="R2162" s="34"/>
      <c r="S2162" s="35">
        <v>46021</v>
      </c>
      <c r="T2162" s="42"/>
      <c r="U2162" s="36"/>
      <c r="V2162" s="34"/>
      <c r="W2162" s="37"/>
    </row>
    <row r="2163" spans="1:23" s="29" customFormat="1" ht="30" customHeight="1" x14ac:dyDescent="0.2">
      <c r="A2163" s="24">
        <f t="shared" si="259"/>
        <v>2159</v>
      </c>
      <c r="B2163" s="24">
        <v>2025</v>
      </c>
      <c r="C2163" s="30" t="s">
        <v>2244</v>
      </c>
      <c r="D2163" s="30" t="s">
        <v>2245</v>
      </c>
      <c r="E2163" s="38" t="s">
        <v>2280</v>
      </c>
      <c r="F2163" s="18" t="s">
        <v>2281</v>
      </c>
      <c r="G2163" s="39" t="s">
        <v>25</v>
      </c>
      <c r="H2163" s="18" t="s">
        <v>96</v>
      </c>
      <c r="I2163" s="31">
        <v>3129910.5897182547</v>
      </c>
      <c r="J2163" s="43">
        <v>3453994.05</v>
      </c>
      <c r="K2163" s="44">
        <v>3453994.05</v>
      </c>
      <c r="L2163" s="32">
        <f t="shared" si="257"/>
        <v>3129910.5897182547</v>
      </c>
      <c r="M2163" s="43"/>
      <c r="N2163" s="43">
        <f t="shared" si="258"/>
        <v>73915.472669999988</v>
      </c>
      <c r="O2163" s="32"/>
      <c r="P2163" s="42">
        <f t="shared" si="253"/>
        <v>1251964.2358873019</v>
      </c>
      <c r="Q2163" s="34"/>
      <c r="R2163" s="34"/>
      <c r="S2163" s="35">
        <v>46021</v>
      </c>
      <c r="T2163" s="42"/>
      <c r="U2163" s="36"/>
      <c r="V2163" s="34"/>
      <c r="W2163" s="37"/>
    </row>
    <row r="2164" spans="1:23" ht="30" customHeight="1" x14ac:dyDescent="0.2">
      <c r="A2164" s="24">
        <f t="shared" si="259"/>
        <v>2160</v>
      </c>
      <c r="B2164" s="39">
        <v>2023</v>
      </c>
      <c r="C2164" s="38" t="s">
        <v>2244</v>
      </c>
      <c r="D2164" s="38" t="s">
        <v>2245</v>
      </c>
      <c r="E2164" s="38" t="s">
        <v>2282</v>
      </c>
      <c r="F2164" s="18" t="s">
        <v>2283</v>
      </c>
      <c r="G2164" s="39" t="s">
        <v>25</v>
      </c>
      <c r="H2164" s="18" t="s">
        <v>37</v>
      </c>
      <c r="I2164" s="31">
        <v>33397560</v>
      </c>
      <c r="J2164" s="32">
        <f t="shared" si="252"/>
        <v>33397560</v>
      </c>
      <c r="K2164" s="32">
        <f t="shared" si="255"/>
        <v>33397560</v>
      </c>
      <c r="L2164" s="32">
        <f t="shared" si="257"/>
        <v>33397560</v>
      </c>
      <c r="M2164" s="32"/>
      <c r="N2164" s="32">
        <f t="shared" si="258"/>
        <v>714707.78399999999</v>
      </c>
      <c r="O2164" s="32"/>
      <c r="P2164" s="34"/>
      <c r="Q2164" s="34"/>
      <c r="R2164" s="34"/>
      <c r="S2164" s="35">
        <v>46021</v>
      </c>
      <c r="T2164" s="46"/>
      <c r="U2164" s="36"/>
      <c r="V2164" s="46"/>
      <c r="W2164" s="37"/>
    </row>
    <row r="2165" spans="1:23" ht="30" customHeight="1" x14ac:dyDescent="0.2">
      <c r="A2165" s="24">
        <f t="shared" si="259"/>
        <v>2161</v>
      </c>
      <c r="B2165" s="39">
        <v>2023</v>
      </c>
      <c r="C2165" s="38" t="s">
        <v>2244</v>
      </c>
      <c r="D2165" s="38" t="s">
        <v>2245</v>
      </c>
      <c r="E2165" s="38" t="s">
        <v>2282</v>
      </c>
      <c r="F2165" s="18" t="s">
        <v>2283</v>
      </c>
      <c r="G2165" s="39" t="s">
        <v>25</v>
      </c>
      <c r="H2165" s="18" t="s">
        <v>31</v>
      </c>
      <c r="I2165" s="31">
        <v>3719440</v>
      </c>
      <c r="J2165" s="32">
        <f t="shared" si="252"/>
        <v>3719440</v>
      </c>
      <c r="K2165" s="32">
        <f t="shared" si="255"/>
        <v>3719440</v>
      </c>
      <c r="L2165" s="32">
        <f t="shared" si="257"/>
        <v>3719440</v>
      </c>
      <c r="M2165" s="32"/>
      <c r="N2165" s="32"/>
      <c r="O2165" s="32"/>
      <c r="P2165" s="34"/>
      <c r="Q2165" s="34"/>
      <c r="R2165" s="34"/>
      <c r="S2165" s="35">
        <v>46021</v>
      </c>
      <c r="T2165" s="46"/>
      <c r="U2165" s="36"/>
      <c r="V2165" s="46"/>
      <c r="W2165" s="37"/>
    </row>
    <row r="2166" spans="1:23" ht="30" customHeight="1" x14ac:dyDescent="0.2">
      <c r="A2166" s="24">
        <f t="shared" si="259"/>
        <v>2162</v>
      </c>
      <c r="B2166" s="85">
        <v>2025</v>
      </c>
      <c r="C2166" s="86" t="s">
        <v>2244</v>
      </c>
      <c r="D2166" s="87" t="s">
        <v>2245</v>
      </c>
      <c r="E2166" s="86" t="s">
        <v>2284</v>
      </c>
      <c r="F2166" s="88" t="s">
        <v>2285</v>
      </c>
      <c r="G2166" s="89" t="s">
        <v>25</v>
      </c>
      <c r="H2166" s="88" t="s">
        <v>37</v>
      </c>
      <c r="I2166" s="90">
        <v>18371056.02</v>
      </c>
      <c r="J2166" s="91">
        <v>21476200.800000001</v>
      </c>
      <c r="K2166" s="90">
        <v>18371056.02</v>
      </c>
      <c r="L2166" s="91">
        <v>393140.59882799996</v>
      </c>
      <c r="M2166" s="90">
        <v>3105144.78</v>
      </c>
      <c r="N2166" s="91">
        <f t="shared" si="258"/>
        <v>459590.69711999997</v>
      </c>
      <c r="O2166" s="90"/>
      <c r="P2166" s="92"/>
      <c r="Q2166" s="93"/>
      <c r="R2166" s="92"/>
      <c r="S2166" s="94">
        <v>46021</v>
      </c>
      <c r="T2166" s="95"/>
      <c r="U2166" s="96"/>
      <c r="V2166" s="95"/>
      <c r="W2166" s="37"/>
    </row>
    <row r="2167" spans="1:23" s="29" customFormat="1" ht="30" customHeight="1" x14ac:dyDescent="0.2">
      <c r="A2167" s="24">
        <f t="shared" si="259"/>
        <v>2163</v>
      </c>
      <c r="B2167" s="24">
        <v>2025</v>
      </c>
      <c r="C2167" s="30" t="s">
        <v>2244</v>
      </c>
      <c r="D2167" s="30" t="s">
        <v>2245</v>
      </c>
      <c r="E2167" s="30" t="s">
        <v>2286</v>
      </c>
      <c r="F2167" s="18" t="s">
        <v>2287</v>
      </c>
      <c r="G2167" s="24" t="s">
        <v>25</v>
      </c>
      <c r="H2167" s="25" t="s">
        <v>58</v>
      </c>
      <c r="I2167" s="31">
        <v>14236522.841042398</v>
      </c>
      <c r="J2167" s="49">
        <v>12667262.18</v>
      </c>
      <c r="K2167" s="50">
        <v>12667262.18</v>
      </c>
      <c r="L2167" s="33"/>
      <c r="M2167" s="40"/>
      <c r="N2167" s="43">
        <f t="shared" si="258"/>
        <v>271079.41065199999</v>
      </c>
      <c r="O2167" s="32"/>
      <c r="P2167" s="42">
        <f t="shared" si="253"/>
        <v>0</v>
      </c>
      <c r="Q2167" s="34"/>
      <c r="R2167" s="34"/>
      <c r="S2167" s="35">
        <v>46021</v>
      </c>
      <c r="T2167" s="42"/>
      <c r="U2167" s="36"/>
      <c r="V2167" s="34"/>
      <c r="W2167" s="37"/>
    </row>
    <row r="2168" spans="1:23" s="29" customFormat="1" ht="30" customHeight="1" x14ac:dyDescent="0.2">
      <c r="A2168" s="24">
        <f t="shared" si="259"/>
        <v>2164</v>
      </c>
      <c r="B2168" s="24">
        <v>2024</v>
      </c>
      <c r="C2168" s="30" t="s">
        <v>2244</v>
      </c>
      <c r="D2168" s="30" t="s">
        <v>2245</v>
      </c>
      <c r="E2168" s="30" t="s">
        <v>2288</v>
      </c>
      <c r="F2168" s="18" t="s">
        <v>2289</v>
      </c>
      <c r="G2168" s="24" t="s">
        <v>25</v>
      </c>
      <c r="H2168" s="25" t="s">
        <v>1400</v>
      </c>
      <c r="I2168" s="32">
        <v>30794934.079999998</v>
      </c>
      <c r="J2168" s="42">
        <v>15397467.039999999</v>
      </c>
      <c r="K2168" s="55">
        <v>15397467.039999999</v>
      </c>
      <c r="L2168" s="33">
        <v>329505.79465599998</v>
      </c>
      <c r="M2168" s="30"/>
      <c r="N2168" s="32">
        <f t="shared" si="258"/>
        <v>329505.79465599998</v>
      </c>
      <c r="O2168" s="34"/>
      <c r="P2168" s="34"/>
      <c r="Q2168" s="35">
        <v>46021</v>
      </c>
      <c r="R2168" s="34"/>
      <c r="S2168" s="35">
        <v>46021</v>
      </c>
      <c r="T2168" s="34"/>
      <c r="U2168" s="36"/>
      <c r="V2168" s="34"/>
      <c r="W2168" s="37"/>
    </row>
    <row r="2169" spans="1:23" ht="30" customHeight="1" x14ac:dyDescent="0.2">
      <c r="A2169" s="24">
        <f t="shared" si="259"/>
        <v>2165</v>
      </c>
      <c r="B2169" s="39">
        <v>2023</v>
      </c>
      <c r="C2169" s="38" t="s">
        <v>2244</v>
      </c>
      <c r="D2169" s="38" t="s">
        <v>2245</v>
      </c>
      <c r="E2169" s="38" t="s">
        <v>2290</v>
      </c>
      <c r="F2169" s="18" t="s">
        <v>2291</v>
      </c>
      <c r="G2169" s="39" t="s">
        <v>25</v>
      </c>
      <c r="H2169" s="18" t="s">
        <v>96</v>
      </c>
      <c r="I2169" s="31">
        <v>11712522.929386798</v>
      </c>
      <c r="J2169" s="32">
        <v>16334296.800000001</v>
      </c>
      <c r="K2169" s="32">
        <v>16334296.800000001</v>
      </c>
      <c r="L2169" s="32">
        <f t="shared" si="257"/>
        <v>11712522.929386798</v>
      </c>
      <c r="M2169" s="32"/>
      <c r="N2169" s="32">
        <f t="shared" si="258"/>
        <v>349553.95152</v>
      </c>
      <c r="O2169" s="32"/>
      <c r="P2169" s="34"/>
      <c r="Q2169" s="34"/>
      <c r="R2169" s="34"/>
      <c r="S2169" s="35">
        <v>46021</v>
      </c>
      <c r="T2169" s="46"/>
      <c r="U2169" s="36"/>
      <c r="V2169" s="46"/>
      <c r="W2169" s="37"/>
    </row>
    <row r="2170" spans="1:23" ht="30" customHeight="1" x14ac:dyDescent="0.2">
      <c r="A2170" s="24">
        <f t="shared" si="259"/>
        <v>2166</v>
      </c>
      <c r="B2170" s="39">
        <v>2023</v>
      </c>
      <c r="C2170" s="38" t="s">
        <v>2244</v>
      </c>
      <c r="D2170" s="38" t="s">
        <v>2245</v>
      </c>
      <c r="E2170" s="38" t="s">
        <v>2290</v>
      </c>
      <c r="F2170" s="18" t="s">
        <v>2291</v>
      </c>
      <c r="G2170" s="39" t="s">
        <v>25</v>
      </c>
      <c r="H2170" s="18" t="s">
        <v>37</v>
      </c>
      <c r="I2170" s="31">
        <v>61242113</v>
      </c>
      <c r="J2170" s="32">
        <v>62951750</v>
      </c>
      <c r="K2170" s="32">
        <v>62951750</v>
      </c>
      <c r="L2170" s="32">
        <f t="shared" si="257"/>
        <v>61242113</v>
      </c>
      <c r="M2170" s="32"/>
      <c r="N2170" s="32">
        <f t="shared" si="258"/>
        <v>1347167.45</v>
      </c>
      <c r="O2170" s="32"/>
      <c r="P2170" s="34"/>
      <c r="Q2170" s="34"/>
      <c r="R2170" s="34"/>
      <c r="S2170" s="35">
        <v>46021</v>
      </c>
      <c r="T2170" s="46"/>
      <c r="U2170" s="36"/>
      <c r="V2170" s="46"/>
      <c r="W2170" s="37"/>
    </row>
    <row r="2171" spans="1:23" ht="30" customHeight="1" x14ac:dyDescent="0.2">
      <c r="A2171" s="24">
        <f t="shared" si="259"/>
        <v>2167</v>
      </c>
      <c r="B2171" s="39">
        <v>2023</v>
      </c>
      <c r="C2171" s="38" t="s">
        <v>2244</v>
      </c>
      <c r="D2171" s="38" t="s">
        <v>2245</v>
      </c>
      <c r="E2171" s="38" t="s">
        <v>2290</v>
      </c>
      <c r="F2171" s="18" t="s">
        <v>2291</v>
      </c>
      <c r="G2171" s="39" t="s">
        <v>25</v>
      </c>
      <c r="H2171" s="18" t="s">
        <v>31</v>
      </c>
      <c r="I2171" s="31">
        <v>7881200</v>
      </c>
      <c r="J2171" s="32">
        <f t="shared" si="252"/>
        <v>7881200</v>
      </c>
      <c r="K2171" s="32">
        <f t="shared" si="255"/>
        <v>7881200</v>
      </c>
      <c r="L2171" s="32">
        <f t="shared" si="257"/>
        <v>7881200</v>
      </c>
      <c r="M2171" s="32"/>
      <c r="N2171" s="32"/>
      <c r="O2171" s="32"/>
      <c r="P2171" s="34"/>
      <c r="Q2171" s="34"/>
      <c r="R2171" s="34"/>
      <c r="S2171" s="35">
        <v>46021</v>
      </c>
      <c r="T2171" s="46"/>
      <c r="U2171" s="36"/>
      <c r="V2171" s="46"/>
      <c r="W2171" s="37"/>
    </row>
    <row r="2172" spans="1:23" ht="30" customHeight="1" x14ac:dyDescent="0.2">
      <c r="A2172" s="24">
        <f t="shared" si="259"/>
        <v>2168</v>
      </c>
      <c r="B2172" s="39">
        <v>2023</v>
      </c>
      <c r="C2172" s="38" t="s">
        <v>2244</v>
      </c>
      <c r="D2172" s="38" t="s">
        <v>2245</v>
      </c>
      <c r="E2172" s="38" t="s">
        <v>2292</v>
      </c>
      <c r="F2172" s="18" t="s">
        <v>2293</v>
      </c>
      <c r="G2172" s="39" t="s">
        <v>25</v>
      </c>
      <c r="H2172" s="18" t="s">
        <v>26</v>
      </c>
      <c r="I2172" s="31">
        <v>2374043</v>
      </c>
      <c r="J2172" s="32">
        <v>2585949</v>
      </c>
      <c r="K2172" s="32">
        <v>2585949</v>
      </c>
      <c r="L2172" s="32">
        <f t="shared" si="257"/>
        <v>2374043</v>
      </c>
      <c r="M2172" s="32"/>
      <c r="N2172" s="32">
        <f t="shared" si="258"/>
        <v>55339.308599999997</v>
      </c>
      <c r="O2172" s="32"/>
      <c r="P2172" s="34"/>
      <c r="Q2172" s="34"/>
      <c r="R2172" s="34"/>
      <c r="S2172" s="35">
        <v>46021</v>
      </c>
      <c r="T2172" s="46"/>
      <c r="U2172" s="36"/>
      <c r="V2172" s="46"/>
      <c r="W2172" s="37"/>
    </row>
    <row r="2173" spans="1:23" ht="30" customHeight="1" x14ac:dyDescent="0.2">
      <c r="A2173" s="24">
        <f t="shared" si="259"/>
        <v>2169</v>
      </c>
      <c r="B2173" s="39">
        <v>2023</v>
      </c>
      <c r="C2173" s="38" t="s">
        <v>2244</v>
      </c>
      <c r="D2173" s="38" t="s">
        <v>2245</v>
      </c>
      <c r="E2173" s="38" t="s">
        <v>2292</v>
      </c>
      <c r="F2173" s="18" t="s">
        <v>2293</v>
      </c>
      <c r="G2173" s="39" t="s">
        <v>25</v>
      </c>
      <c r="H2173" s="18" t="s">
        <v>96</v>
      </c>
      <c r="I2173" s="31">
        <v>6804719.9659127994</v>
      </c>
      <c r="J2173" s="32">
        <v>7820617.2000000002</v>
      </c>
      <c r="K2173" s="32">
        <v>7820617.2000000002</v>
      </c>
      <c r="L2173" s="32">
        <f t="shared" si="257"/>
        <v>6804719.9659127994</v>
      </c>
      <c r="M2173" s="32"/>
      <c r="N2173" s="32">
        <f t="shared" si="258"/>
        <v>167361.20807999998</v>
      </c>
      <c r="O2173" s="32"/>
      <c r="P2173" s="34"/>
      <c r="Q2173" s="34"/>
      <c r="R2173" s="34"/>
      <c r="S2173" s="35">
        <v>46021</v>
      </c>
      <c r="T2173" s="46"/>
      <c r="U2173" s="36"/>
      <c r="V2173" s="46"/>
      <c r="W2173" s="37"/>
    </row>
    <row r="2174" spans="1:23" ht="30" customHeight="1" x14ac:dyDescent="0.2">
      <c r="A2174" s="24">
        <f t="shared" si="259"/>
        <v>2170</v>
      </c>
      <c r="B2174" s="39">
        <v>2023</v>
      </c>
      <c r="C2174" s="38" t="s">
        <v>2244</v>
      </c>
      <c r="D2174" s="38" t="s">
        <v>2245</v>
      </c>
      <c r="E2174" s="38" t="s">
        <v>2292</v>
      </c>
      <c r="F2174" s="18" t="s">
        <v>2293</v>
      </c>
      <c r="G2174" s="39" t="s">
        <v>25</v>
      </c>
      <c r="H2174" s="18" t="s">
        <v>78</v>
      </c>
      <c r="I2174" s="31">
        <v>16272802</v>
      </c>
      <c r="J2174" s="32">
        <f t="shared" si="252"/>
        <v>16272802</v>
      </c>
      <c r="K2174" s="32">
        <f t="shared" si="255"/>
        <v>16272802</v>
      </c>
      <c r="L2174" s="32">
        <f t="shared" si="257"/>
        <v>16272802</v>
      </c>
      <c r="M2174" s="32"/>
      <c r="N2174" s="32">
        <f t="shared" si="258"/>
        <v>348237.96279999998</v>
      </c>
      <c r="O2174" s="32"/>
      <c r="P2174" s="34"/>
      <c r="Q2174" s="34"/>
      <c r="R2174" s="34"/>
      <c r="S2174" s="35">
        <v>46021</v>
      </c>
      <c r="T2174" s="46"/>
      <c r="U2174" s="36"/>
      <c r="V2174" s="46"/>
      <c r="W2174" s="37"/>
    </row>
    <row r="2175" spans="1:23" ht="30" customHeight="1" x14ac:dyDescent="0.2">
      <c r="A2175" s="24">
        <f t="shared" si="259"/>
        <v>2171</v>
      </c>
      <c r="B2175" s="39">
        <v>2023</v>
      </c>
      <c r="C2175" s="38" t="s">
        <v>2244</v>
      </c>
      <c r="D2175" s="38" t="s">
        <v>2245</v>
      </c>
      <c r="E2175" s="38" t="s">
        <v>2292</v>
      </c>
      <c r="F2175" s="18" t="s">
        <v>2293</v>
      </c>
      <c r="G2175" s="39" t="s">
        <v>25</v>
      </c>
      <c r="H2175" s="18" t="s">
        <v>79</v>
      </c>
      <c r="I2175" s="31">
        <v>3091818.1</v>
      </c>
      <c r="J2175" s="32">
        <v>7107035</v>
      </c>
      <c r="K2175" s="32">
        <v>7107035</v>
      </c>
      <c r="L2175" s="32">
        <f t="shared" si="257"/>
        <v>3091818.1</v>
      </c>
      <c r="M2175" s="32"/>
      <c r="N2175" s="32">
        <f t="shared" si="258"/>
        <v>152090.549</v>
      </c>
      <c r="O2175" s="32"/>
      <c r="P2175" s="34"/>
      <c r="Q2175" s="34"/>
      <c r="R2175" s="34"/>
      <c r="S2175" s="35">
        <v>46021</v>
      </c>
      <c r="T2175" s="46"/>
      <c r="U2175" s="36"/>
      <c r="V2175" s="46"/>
      <c r="W2175" s="37"/>
    </row>
    <row r="2176" spans="1:23" ht="30" customHeight="1" x14ac:dyDescent="0.2">
      <c r="A2176" s="24">
        <f t="shared" si="259"/>
        <v>2172</v>
      </c>
      <c r="B2176" s="39">
        <v>2023</v>
      </c>
      <c r="C2176" s="38" t="s">
        <v>2244</v>
      </c>
      <c r="D2176" s="38" t="s">
        <v>2245</v>
      </c>
      <c r="E2176" s="38" t="s">
        <v>2292</v>
      </c>
      <c r="F2176" s="18" t="s">
        <v>2293</v>
      </c>
      <c r="G2176" s="39" t="s">
        <v>25</v>
      </c>
      <c r="H2176" s="18" t="s">
        <v>319</v>
      </c>
      <c r="I2176" s="31">
        <v>661626</v>
      </c>
      <c r="J2176" s="32">
        <f t="shared" si="252"/>
        <v>661626</v>
      </c>
      <c r="K2176" s="32">
        <f t="shared" si="255"/>
        <v>661626</v>
      </c>
      <c r="L2176" s="32">
        <f t="shared" si="257"/>
        <v>661626</v>
      </c>
      <c r="M2176" s="32"/>
      <c r="N2176" s="32"/>
      <c r="O2176" s="32"/>
      <c r="P2176" s="34"/>
      <c r="Q2176" s="34"/>
      <c r="R2176" s="34"/>
      <c r="S2176" s="35">
        <v>46021</v>
      </c>
      <c r="T2176" s="46"/>
      <c r="U2176" s="36"/>
      <c r="V2176" s="46"/>
      <c r="W2176" s="37"/>
    </row>
    <row r="2177" spans="1:23" ht="30" customHeight="1" x14ac:dyDescent="0.2">
      <c r="A2177" s="24">
        <f t="shared" si="259"/>
        <v>2173</v>
      </c>
      <c r="B2177" s="39">
        <v>2023</v>
      </c>
      <c r="C2177" s="38" t="s">
        <v>2244</v>
      </c>
      <c r="D2177" s="38" t="s">
        <v>2245</v>
      </c>
      <c r="E2177" s="38" t="s">
        <v>2292</v>
      </c>
      <c r="F2177" s="18" t="s">
        <v>2293</v>
      </c>
      <c r="G2177" s="39" t="s">
        <v>25</v>
      </c>
      <c r="H2177" s="18" t="s">
        <v>264</v>
      </c>
      <c r="I2177" s="31">
        <v>832608</v>
      </c>
      <c r="J2177" s="32">
        <f t="shared" si="252"/>
        <v>832608</v>
      </c>
      <c r="K2177" s="32">
        <f t="shared" si="255"/>
        <v>832608</v>
      </c>
      <c r="L2177" s="32">
        <f t="shared" si="257"/>
        <v>832608</v>
      </c>
      <c r="M2177" s="32"/>
      <c r="N2177" s="32"/>
      <c r="O2177" s="32"/>
      <c r="P2177" s="34"/>
      <c r="Q2177" s="34"/>
      <c r="R2177" s="34"/>
      <c r="S2177" s="35">
        <v>46021</v>
      </c>
      <c r="T2177" s="46"/>
      <c r="U2177" s="36"/>
      <c r="V2177" s="46"/>
      <c r="W2177" s="37"/>
    </row>
    <row r="2178" spans="1:23" ht="30" customHeight="1" x14ac:dyDescent="0.2">
      <c r="A2178" s="24">
        <f t="shared" si="259"/>
        <v>2174</v>
      </c>
      <c r="B2178" s="39">
        <v>2023</v>
      </c>
      <c r="C2178" s="38" t="s">
        <v>2244</v>
      </c>
      <c r="D2178" s="38" t="s">
        <v>2245</v>
      </c>
      <c r="E2178" s="38" t="s">
        <v>2292</v>
      </c>
      <c r="F2178" s="18" t="s">
        <v>2293</v>
      </c>
      <c r="G2178" s="39" t="s">
        <v>25</v>
      </c>
      <c r="H2178" s="18" t="s">
        <v>42</v>
      </c>
      <c r="I2178" s="31">
        <v>594720</v>
      </c>
      <c r="J2178" s="32">
        <f t="shared" si="252"/>
        <v>594720</v>
      </c>
      <c r="K2178" s="32">
        <f t="shared" si="255"/>
        <v>594720</v>
      </c>
      <c r="L2178" s="32">
        <f t="shared" si="257"/>
        <v>594720</v>
      </c>
      <c r="M2178" s="32"/>
      <c r="N2178" s="32"/>
      <c r="O2178" s="32"/>
      <c r="P2178" s="34"/>
      <c r="Q2178" s="34"/>
      <c r="R2178" s="34"/>
      <c r="S2178" s="35">
        <v>46021</v>
      </c>
      <c r="T2178" s="46"/>
      <c r="U2178" s="36"/>
      <c r="V2178" s="46"/>
      <c r="W2178" s="37"/>
    </row>
    <row r="2179" spans="1:23" s="29" customFormat="1" ht="30" customHeight="1" x14ac:dyDescent="0.2">
      <c r="A2179" s="24">
        <f t="shared" si="259"/>
        <v>2175</v>
      </c>
      <c r="B2179" s="24">
        <v>2025</v>
      </c>
      <c r="C2179" s="30" t="s">
        <v>2244</v>
      </c>
      <c r="D2179" s="30" t="s">
        <v>2245</v>
      </c>
      <c r="E2179" s="38" t="s">
        <v>2294</v>
      </c>
      <c r="F2179" s="18" t="s">
        <v>2295</v>
      </c>
      <c r="G2179" s="39" t="s">
        <v>25</v>
      </c>
      <c r="H2179" s="18" t="s">
        <v>26</v>
      </c>
      <c r="I2179" s="31">
        <v>2373499.5371639999</v>
      </c>
      <c r="J2179" s="43">
        <v>2619261.17</v>
      </c>
      <c r="K2179" s="44">
        <v>2619261.17</v>
      </c>
      <c r="L2179" s="32">
        <f t="shared" si="257"/>
        <v>2373499.5371639999</v>
      </c>
      <c r="M2179" s="43"/>
      <c r="N2179" s="43">
        <f t="shared" si="258"/>
        <v>56052.189037999997</v>
      </c>
      <c r="O2179" s="32"/>
      <c r="P2179" s="42">
        <f t="shared" si="253"/>
        <v>949399.81486559997</v>
      </c>
      <c r="Q2179" s="34"/>
      <c r="R2179" s="34"/>
      <c r="S2179" s="35">
        <v>46021</v>
      </c>
      <c r="T2179" s="42"/>
      <c r="U2179" s="36"/>
      <c r="V2179" s="34"/>
      <c r="W2179" s="37"/>
    </row>
    <row r="2180" spans="1:23" s="29" customFormat="1" ht="30" customHeight="1" x14ac:dyDescent="0.2">
      <c r="A2180" s="24">
        <f t="shared" si="259"/>
        <v>2176</v>
      </c>
      <c r="B2180" s="24">
        <v>2025</v>
      </c>
      <c r="C2180" s="30" t="s">
        <v>2244</v>
      </c>
      <c r="D2180" s="30" t="s">
        <v>2245</v>
      </c>
      <c r="E2180" s="30" t="s">
        <v>2296</v>
      </c>
      <c r="F2180" s="18" t="s">
        <v>2297</v>
      </c>
      <c r="G2180" s="24" t="s">
        <v>25</v>
      </c>
      <c r="H2180" s="25" t="s">
        <v>58</v>
      </c>
      <c r="I2180" s="31">
        <v>10096479.895186797</v>
      </c>
      <c r="J2180" s="49">
        <v>11273828.859999999</v>
      </c>
      <c r="K2180" s="50">
        <v>11273828.859999999</v>
      </c>
      <c r="L2180" s="33"/>
      <c r="M2180" s="40"/>
      <c r="N2180" s="43">
        <f t="shared" si="258"/>
        <v>241259.93760399998</v>
      </c>
      <c r="O2180" s="32"/>
      <c r="P2180" s="42">
        <f t="shared" si="253"/>
        <v>0</v>
      </c>
      <c r="Q2180" s="34"/>
      <c r="R2180" s="34"/>
      <c r="S2180" s="35">
        <v>46021</v>
      </c>
      <c r="T2180" s="42"/>
      <c r="U2180" s="36"/>
      <c r="V2180" s="34"/>
      <c r="W2180" s="37"/>
    </row>
    <row r="2181" spans="1:23" s="29" customFormat="1" ht="30" customHeight="1" x14ac:dyDescent="0.2">
      <c r="A2181" s="24">
        <f t="shared" si="259"/>
        <v>2177</v>
      </c>
      <c r="B2181" s="24">
        <v>2025</v>
      </c>
      <c r="C2181" s="30" t="s">
        <v>2244</v>
      </c>
      <c r="D2181" s="30" t="s">
        <v>2245</v>
      </c>
      <c r="E2181" s="38" t="s">
        <v>2296</v>
      </c>
      <c r="F2181" s="18" t="s">
        <v>2297</v>
      </c>
      <c r="G2181" s="39" t="s">
        <v>25</v>
      </c>
      <c r="H2181" s="18" t="s">
        <v>59</v>
      </c>
      <c r="I2181" s="31">
        <v>278266.337604</v>
      </c>
      <c r="J2181" s="43">
        <v>307079.15000000002</v>
      </c>
      <c r="K2181" s="44">
        <v>307079.15000000002</v>
      </c>
      <c r="L2181" s="32">
        <f t="shared" si="257"/>
        <v>278266.337604</v>
      </c>
      <c r="M2181" s="43"/>
      <c r="N2181" s="43">
        <f t="shared" si="258"/>
        <v>6571.4938099999999</v>
      </c>
      <c r="O2181" s="32"/>
      <c r="P2181" s="42">
        <f t="shared" si="253"/>
        <v>111306.5350416</v>
      </c>
      <c r="Q2181" s="34"/>
      <c r="R2181" s="34"/>
      <c r="S2181" s="35">
        <v>46021</v>
      </c>
      <c r="T2181" s="42"/>
      <c r="U2181" s="36"/>
      <c r="V2181" s="34"/>
      <c r="W2181" s="37"/>
    </row>
    <row r="2182" spans="1:23" ht="30" customHeight="1" x14ac:dyDescent="0.2">
      <c r="A2182" s="24">
        <f t="shared" si="259"/>
        <v>2178</v>
      </c>
      <c r="B2182" s="39">
        <v>2023</v>
      </c>
      <c r="C2182" s="38" t="s">
        <v>2244</v>
      </c>
      <c r="D2182" s="38" t="s">
        <v>2245</v>
      </c>
      <c r="E2182" s="38" t="s">
        <v>2298</v>
      </c>
      <c r="F2182" s="18" t="s">
        <v>2299</v>
      </c>
      <c r="G2182" s="39" t="s">
        <v>25</v>
      </c>
      <c r="H2182" s="18" t="s">
        <v>96</v>
      </c>
      <c r="I2182" s="31">
        <v>10609775</v>
      </c>
      <c r="J2182" s="32">
        <f t="shared" si="252"/>
        <v>10609775</v>
      </c>
      <c r="K2182" s="32">
        <f t="shared" si="255"/>
        <v>10609775</v>
      </c>
      <c r="L2182" s="32">
        <f t="shared" si="257"/>
        <v>10609775</v>
      </c>
      <c r="M2182" s="32"/>
      <c r="N2182" s="32">
        <f t="shared" si="258"/>
        <v>227049.185</v>
      </c>
      <c r="O2182" s="32"/>
      <c r="P2182" s="34"/>
      <c r="Q2182" s="34"/>
      <c r="R2182" s="34"/>
      <c r="S2182" s="35">
        <v>46021</v>
      </c>
      <c r="T2182" s="46"/>
      <c r="U2182" s="36"/>
      <c r="V2182" s="46"/>
      <c r="W2182" s="37"/>
    </row>
    <row r="2183" spans="1:23" ht="30" customHeight="1" x14ac:dyDescent="0.2">
      <c r="A2183" s="24">
        <f t="shared" si="259"/>
        <v>2179</v>
      </c>
      <c r="B2183" s="39">
        <v>2023</v>
      </c>
      <c r="C2183" s="38" t="s">
        <v>2244</v>
      </c>
      <c r="D2183" s="38" t="s">
        <v>2245</v>
      </c>
      <c r="E2183" s="38" t="s">
        <v>2298</v>
      </c>
      <c r="F2183" s="18" t="s">
        <v>2299</v>
      </c>
      <c r="G2183" s="39" t="s">
        <v>25</v>
      </c>
      <c r="H2183" s="18" t="s">
        <v>34</v>
      </c>
      <c r="I2183" s="31">
        <v>1580040</v>
      </c>
      <c r="J2183" s="32">
        <f t="shared" si="252"/>
        <v>1580040</v>
      </c>
      <c r="K2183" s="32">
        <f t="shared" si="255"/>
        <v>1580040</v>
      </c>
      <c r="L2183" s="32">
        <f t="shared" si="257"/>
        <v>1580040</v>
      </c>
      <c r="M2183" s="32"/>
      <c r="N2183" s="32"/>
      <c r="O2183" s="32"/>
      <c r="P2183" s="34"/>
      <c r="Q2183" s="34"/>
      <c r="R2183" s="34"/>
      <c r="S2183" s="35">
        <v>46021</v>
      </c>
      <c r="T2183" s="46"/>
      <c r="U2183" s="36"/>
      <c r="V2183" s="46"/>
      <c r="W2183" s="37"/>
    </row>
    <row r="2184" spans="1:23" s="29" customFormat="1" ht="30" customHeight="1" x14ac:dyDescent="0.2">
      <c r="A2184" s="24">
        <f t="shared" si="259"/>
        <v>2180</v>
      </c>
      <c r="B2184" s="24">
        <v>2025</v>
      </c>
      <c r="C2184" s="30" t="s">
        <v>2244</v>
      </c>
      <c r="D2184" s="30" t="s">
        <v>2245</v>
      </c>
      <c r="E2184" s="38" t="s">
        <v>2300</v>
      </c>
      <c r="F2184" s="18" t="s">
        <v>2301</v>
      </c>
      <c r="G2184" s="39" t="s">
        <v>25</v>
      </c>
      <c r="H2184" s="18" t="s">
        <v>47</v>
      </c>
      <c r="I2184" s="31">
        <v>1826028.0807371996</v>
      </c>
      <c r="J2184" s="43">
        <v>2015102.33</v>
      </c>
      <c r="K2184" s="44">
        <v>2015102.33</v>
      </c>
      <c r="L2184" s="32">
        <f t="shared" si="257"/>
        <v>1826028.0807371996</v>
      </c>
      <c r="M2184" s="43"/>
      <c r="N2184" s="43">
        <f t="shared" si="258"/>
        <v>43123.189861999999</v>
      </c>
      <c r="O2184" s="32"/>
      <c r="P2184" s="42">
        <f t="shared" ref="P2184:P2246" si="260">L2184/2.5</f>
        <v>730411.23229487985</v>
      </c>
      <c r="Q2184" s="34"/>
      <c r="R2184" s="34"/>
      <c r="S2184" s="35">
        <v>46021</v>
      </c>
      <c r="T2184" s="42"/>
      <c r="U2184" s="36"/>
      <c r="V2184" s="34"/>
      <c r="W2184" s="37"/>
    </row>
    <row r="2185" spans="1:23" s="29" customFormat="1" ht="30" customHeight="1" x14ac:dyDescent="0.2">
      <c r="A2185" s="24">
        <f t="shared" si="259"/>
        <v>2181</v>
      </c>
      <c r="B2185" s="24">
        <v>2025</v>
      </c>
      <c r="C2185" s="30" t="s">
        <v>2244</v>
      </c>
      <c r="D2185" s="30" t="s">
        <v>2245</v>
      </c>
      <c r="E2185" s="38" t="s">
        <v>2302</v>
      </c>
      <c r="F2185" s="18" t="s">
        <v>2303</v>
      </c>
      <c r="G2185" s="39" t="s">
        <v>25</v>
      </c>
      <c r="H2185" s="18" t="s">
        <v>58</v>
      </c>
      <c r="I2185" s="31">
        <v>10158957.190517997</v>
      </c>
      <c r="J2185" s="43">
        <v>11210856.25</v>
      </c>
      <c r="K2185" s="44">
        <v>11210856.25</v>
      </c>
      <c r="L2185" s="32">
        <f t="shared" si="257"/>
        <v>10158957.190517997</v>
      </c>
      <c r="M2185" s="43"/>
      <c r="N2185" s="43">
        <f t="shared" si="258"/>
        <v>239912.32374999998</v>
      </c>
      <c r="O2185" s="32"/>
      <c r="P2185" s="42">
        <f t="shared" si="260"/>
        <v>4063582.8762071989</v>
      </c>
      <c r="Q2185" s="34"/>
      <c r="R2185" s="34"/>
      <c r="S2185" s="35">
        <v>46021</v>
      </c>
      <c r="T2185" s="42"/>
      <c r="U2185" s="36"/>
      <c r="V2185" s="34"/>
      <c r="W2185" s="37"/>
    </row>
    <row r="2186" spans="1:23" s="29" customFormat="1" ht="30" customHeight="1" x14ac:dyDescent="0.2">
      <c r="A2186" s="24">
        <f t="shared" si="259"/>
        <v>2182</v>
      </c>
      <c r="B2186" s="24">
        <v>2025</v>
      </c>
      <c r="C2186" s="30" t="s">
        <v>2244</v>
      </c>
      <c r="D2186" s="30" t="s">
        <v>2245</v>
      </c>
      <c r="E2186" s="38" t="s">
        <v>2302</v>
      </c>
      <c r="F2186" s="18" t="s">
        <v>2303</v>
      </c>
      <c r="G2186" s="39" t="s">
        <v>25</v>
      </c>
      <c r="H2186" s="18" t="s">
        <v>59</v>
      </c>
      <c r="I2186" s="31">
        <v>278266.337604</v>
      </c>
      <c r="J2186" s="43">
        <v>307079.15000000002</v>
      </c>
      <c r="K2186" s="44">
        <v>307079.15000000002</v>
      </c>
      <c r="L2186" s="32">
        <f t="shared" si="257"/>
        <v>278266.337604</v>
      </c>
      <c r="M2186" s="43"/>
      <c r="N2186" s="43">
        <f t="shared" si="258"/>
        <v>6571.4938099999999</v>
      </c>
      <c r="O2186" s="32"/>
      <c r="P2186" s="42">
        <f t="shared" si="260"/>
        <v>111306.5350416</v>
      </c>
      <c r="Q2186" s="34"/>
      <c r="R2186" s="34"/>
      <c r="S2186" s="35">
        <v>46021</v>
      </c>
      <c r="T2186" s="42"/>
      <c r="U2186" s="36"/>
      <c r="V2186" s="34"/>
      <c r="W2186" s="37"/>
    </row>
    <row r="2187" spans="1:23" s="29" customFormat="1" ht="30" customHeight="1" x14ac:dyDescent="0.2">
      <c r="A2187" s="24">
        <f t="shared" si="259"/>
        <v>2183</v>
      </c>
      <c r="B2187" s="24">
        <v>2025</v>
      </c>
      <c r="C2187" s="30" t="s">
        <v>2244</v>
      </c>
      <c r="D2187" s="30" t="s">
        <v>2304</v>
      </c>
      <c r="E2187" s="38" t="s">
        <v>2305</v>
      </c>
      <c r="F2187" s="18" t="s">
        <v>2306</v>
      </c>
      <c r="G2187" s="39" t="s">
        <v>25</v>
      </c>
      <c r="H2187" s="18" t="s">
        <v>37</v>
      </c>
      <c r="I2187" s="31">
        <v>46738100</v>
      </c>
      <c r="J2187" s="43">
        <v>51577549.829999998</v>
      </c>
      <c r="K2187" s="44">
        <v>51577549.829999998</v>
      </c>
      <c r="L2187" s="32">
        <f t="shared" si="257"/>
        <v>46738100</v>
      </c>
      <c r="M2187" s="43"/>
      <c r="N2187" s="43">
        <f t="shared" si="258"/>
        <v>1103759.5663619998</v>
      </c>
      <c r="O2187" s="32"/>
      <c r="P2187" s="42">
        <f t="shared" si="260"/>
        <v>18695240</v>
      </c>
      <c r="Q2187" s="34"/>
      <c r="R2187" s="34"/>
      <c r="S2187" s="35">
        <v>46021</v>
      </c>
      <c r="T2187" s="42"/>
      <c r="U2187" s="36"/>
      <c r="V2187" s="34"/>
      <c r="W2187" s="37"/>
    </row>
    <row r="2188" spans="1:23" ht="30" customHeight="1" x14ac:dyDescent="0.2">
      <c r="A2188" s="24">
        <f t="shared" si="259"/>
        <v>2184</v>
      </c>
      <c r="B2188" s="39">
        <v>2023</v>
      </c>
      <c r="C2188" s="38" t="s">
        <v>2307</v>
      </c>
      <c r="D2188" s="38" t="s">
        <v>2308</v>
      </c>
      <c r="E2188" s="38" t="s">
        <v>2309</v>
      </c>
      <c r="F2188" s="18" t="s">
        <v>2310</v>
      </c>
      <c r="G2188" s="39" t="s">
        <v>25</v>
      </c>
      <c r="H2188" s="18" t="s">
        <v>37</v>
      </c>
      <c r="I2188" s="31">
        <v>3895631.9888465861</v>
      </c>
      <c r="J2188" s="32">
        <v>6653953.2000000002</v>
      </c>
      <c r="K2188" s="32">
        <v>6653953.2000000002</v>
      </c>
      <c r="L2188" s="32">
        <f t="shared" si="257"/>
        <v>3895631.9888465861</v>
      </c>
      <c r="M2188" s="32"/>
      <c r="N2188" s="32">
        <f t="shared" si="258"/>
        <v>142394.59847999999</v>
      </c>
      <c r="O2188" s="32"/>
      <c r="P2188" s="34"/>
      <c r="Q2188" s="34"/>
      <c r="R2188" s="34"/>
      <c r="S2188" s="35">
        <v>46021</v>
      </c>
      <c r="T2188" s="46"/>
      <c r="U2188" s="36"/>
      <c r="V2188" s="46"/>
      <c r="W2188" s="37"/>
    </row>
    <row r="2189" spans="1:23" ht="30" customHeight="1" x14ac:dyDescent="0.2">
      <c r="A2189" s="24">
        <f t="shared" si="259"/>
        <v>2185</v>
      </c>
      <c r="B2189" s="39">
        <v>2023</v>
      </c>
      <c r="C2189" s="38" t="s">
        <v>2307</v>
      </c>
      <c r="D2189" s="38" t="s">
        <v>2308</v>
      </c>
      <c r="E2189" s="38" t="s">
        <v>2311</v>
      </c>
      <c r="F2189" s="18" t="s">
        <v>2312</v>
      </c>
      <c r="G2189" s="39" t="s">
        <v>25</v>
      </c>
      <c r="H2189" s="18" t="s">
        <v>37</v>
      </c>
      <c r="I2189" s="31">
        <v>3895631.9888465861</v>
      </c>
      <c r="J2189" s="32">
        <v>5503956</v>
      </c>
      <c r="K2189" s="32">
        <v>5503956</v>
      </c>
      <c r="L2189" s="32">
        <f t="shared" si="257"/>
        <v>3895631.9888465861</v>
      </c>
      <c r="M2189" s="32"/>
      <c r="N2189" s="32">
        <f t="shared" si="258"/>
        <v>117784.6584</v>
      </c>
      <c r="O2189" s="32"/>
      <c r="P2189" s="34"/>
      <c r="Q2189" s="34"/>
      <c r="R2189" s="34"/>
      <c r="S2189" s="35">
        <v>46021</v>
      </c>
      <c r="T2189" s="46"/>
      <c r="U2189" s="36"/>
      <c r="V2189" s="46"/>
      <c r="W2189" s="37"/>
    </row>
    <row r="2190" spans="1:23" ht="30" customHeight="1" x14ac:dyDescent="0.2">
      <c r="A2190" s="24">
        <f t="shared" si="259"/>
        <v>2186</v>
      </c>
      <c r="B2190" s="39">
        <v>2023</v>
      </c>
      <c r="C2190" s="38" t="s">
        <v>2307</v>
      </c>
      <c r="D2190" s="38" t="s">
        <v>2308</v>
      </c>
      <c r="E2190" s="38" t="s">
        <v>2313</v>
      </c>
      <c r="F2190" s="18" t="s">
        <v>2314</v>
      </c>
      <c r="G2190" s="39" t="s">
        <v>25</v>
      </c>
      <c r="H2190" s="18" t="s">
        <v>26</v>
      </c>
      <c r="I2190" s="31">
        <v>480407.02135039982</v>
      </c>
      <c r="J2190" s="32">
        <v>642561.6</v>
      </c>
      <c r="K2190" s="32">
        <v>642561.6</v>
      </c>
      <c r="L2190" s="32">
        <f t="shared" si="257"/>
        <v>480407.02135039982</v>
      </c>
      <c r="M2190" s="32"/>
      <c r="N2190" s="32">
        <f t="shared" si="258"/>
        <v>13750.818239999999</v>
      </c>
      <c r="O2190" s="32"/>
      <c r="P2190" s="34"/>
      <c r="Q2190" s="34"/>
      <c r="R2190" s="34"/>
      <c r="S2190" s="35">
        <v>46021</v>
      </c>
      <c r="T2190" s="46"/>
      <c r="U2190" s="36"/>
      <c r="V2190" s="46"/>
      <c r="W2190" s="37"/>
    </row>
    <row r="2191" spans="1:23" ht="30" customHeight="1" x14ac:dyDescent="0.2">
      <c r="A2191" s="24">
        <f t="shared" si="259"/>
        <v>2187</v>
      </c>
      <c r="B2191" s="39">
        <v>2023</v>
      </c>
      <c r="C2191" s="38" t="s">
        <v>2307</v>
      </c>
      <c r="D2191" s="38" t="s">
        <v>2308</v>
      </c>
      <c r="E2191" s="38" t="s">
        <v>2315</v>
      </c>
      <c r="F2191" s="18" t="s">
        <v>2316</v>
      </c>
      <c r="G2191" s="39" t="s">
        <v>25</v>
      </c>
      <c r="H2191" s="18" t="s">
        <v>26</v>
      </c>
      <c r="I2191" s="31">
        <v>448649.29392535257</v>
      </c>
      <c r="J2191" s="32">
        <v>641872.80000000005</v>
      </c>
      <c r="K2191" s="32">
        <v>641872.80000000005</v>
      </c>
      <c r="L2191" s="32">
        <f t="shared" si="257"/>
        <v>448649.29392535257</v>
      </c>
      <c r="M2191" s="32"/>
      <c r="N2191" s="32">
        <f t="shared" si="258"/>
        <v>13736.07792</v>
      </c>
      <c r="O2191" s="32"/>
      <c r="P2191" s="34"/>
      <c r="Q2191" s="34"/>
      <c r="R2191" s="34"/>
      <c r="S2191" s="35">
        <v>46021</v>
      </c>
      <c r="T2191" s="46"/>
      <c r="U2191" s="36"/>
      <c r="V2191" s="46"/>
      <c r="W2191" s="37"/>
    </row>
    <row r="2192" spans="1:23" s="29" customFormat="1" ht="30" customHeight="1" x14ac:dyDescent="0.2">
      <c r="A2192" s="24">
        <f t="shared" si="259"/>
        <v>2188</v>
      </c>
      <c r="B2192" s="24">
        <v>2025</v>
      </c>
      <c r="C2192" s="30" t="s">
        <v>2307</v>
      </c>
      <c r="D2192" s="30" t="s">
        <v>2308</v>
      </c>
      <c r="E2192" s="38" t="s">
        <v>2317</v>
      </c>
      <c r="F2192" s="18" t="s">
        <v>2318</v>
      </c>
      <c r="G2192" s="39" t="s">
        <v>25</v>
      </c>
      <c r="H2192" s="18" t="s">
        <v>264</v>
      </c>
      <c r="I2192" s="31">
        <v>462715</v>
      </c>
      <c r="J2192" s="43">
        <v>510626.36</v>
      </c>
      <c r="K2192" s="44">
        <v>510626.36</v>
      </c>
      <c r="L2192" s="32">
        <f t="shared" si="257"/>
        <v>462715</v>
      </c>
      <c r="M2192" s="43"/>
      <c r="N2192" s="43"/>
      <c r="O2192" s="32"/>
      <c r="P2192" s="42">
        <f t="shared" si="260"/>
        <v>185086</v>
      </c>
      <c r="Q2192" s="34"/>
      <c r="R2192" s="34"/>
      <c r="S2192" s="35">
        <v>46021</v>
      </c>
      <c r="T2192" s="42"/>
      <c r="U2192" s="36"/>
      <c r="V2192" s="34"/>
      <c r="W2192" s="37"/>
    </row>
    <row r="2193" spans="1:23" s="29" customFormat="1" ht="30" customHeight="1" x14ac:dyDescent="0.2">
      <c r="A2193" s="24">
        <f t="shared" si="259"/>
        <v>2189</v>
      </c>
      <c r="B2193" s="24">
        <v>2024</v>
      </c>
      <c r="C2193" s="30" t="s">
        <v>2307</v>
      </c>
      <c r="D2193" s="30" t="s">
        <v>2319</v>
      </c>
      <c r="E2193" s="30" t="s">
        <v>2320</v>
      </c>
      <c r="F2193" s="18" t="s">
        <v>2321</v>
      </c>
      <c r="G2193" s="24" t="s">
        <v>25</v>
      </c>
      <c r="H2193" s="25" t="s">
        <v>34</v>
      </c>
      <c r="I2193" s="31"/>
      <c r="J2193" s="42">
        <v>1869252</v>
      </c>
      <c r="K2193" s="27">
        <v>1869252</v>
      </c>
      <c r="L2193" s="32"/>
      <c r="M2193" s="32"/>
      <c r="N2193" s="32"/>
      <c r="O2193" s="32"/>
      <c r="P2193" s="42"/>
      <c r="Q2193" s="34"/>
      <c r="R2193" s="34"/>
      <c r="S2193" s="35">
        <v>46021</v>
      </c>
      <c r="T2193" s="34"/>
      <c r="U2193" s="36"/>
      <c r="V2193" s="34"/>
      <c r="W2193" s="37"/>
    </row>
    <row r="2194" spans="1:23" s="29" customFormat="1" ht="30" customHeight="1" x14ac:dyDescent="0.2">
      <c r="A2194" s="24">
        <f t="shared" si="259"/>
        <v>2190</v>
      </c>
      <c r="B2194" s="24">
        <v>2024</v>
      </c>
      <c r="C2194" s="30" t="s">
        <v>2307</v>
      </c>
      <c r="D2194" s="30" t="s">
        <v>2319</v>
      </c>
      <c r="E2194" s="30" t="s">
        <v>2320</v>
      </c>
      <c r="F2194" s="18" t="s">
        <v>2321</v>
      </c>
      <c r="G2194" s="24" t="s">
        <v>25</v>
      </c>
      <c r="H2194" s="25" t="s">
        <v>96</v>
      </c>
      <c r="I2194" s="31"/>
      <c r="J2194" s="42">
        <v>12896030</v>
      </c>
      <c r="K2194" s="27">
        <f>J2194-M2194</f>
        <v>6629387.2699999996</v>
      </c>
      <c r="L2194" s="32"/>
      <c r="M2194" s="65">
        <v>6266642.7300000004</v>
      </c>
      <c r="N2194" s="32">
        <f t="shared" si="258"/>
        <v>275975.04199999996</v>
      </c>
      <c r="O2194" s="32"/>
      <c r="P2194" s="42"/>
      <c r="Q2194" s="34"/>
      <c r="R2194" s="34"/>
      <c r="S2194" s="35">
        <v>46021</v>
      </c>
      <c r="T2194" s="34"/>
      <c r="U2194" s="36"/>
      <c r="V2194" s="34"/>
      <c r="W2194" s="37"/>
    </row>
    <row r="2195" spans="1:23" s="29" customFormat="1" ht="30" customHeight="1" x14ac:dyDescent="0.2">
      <c r="A2195" s="24">
        <f t="shared" si="259"/>
        <v>2191</v>
      </c>
      <c r="B2195" s="24">
        <v>2023</v>
      </c>
      <c r="C2195" s="30" t="s">
        <v>2307</v>
      </c>
      <c r="D2195" s="30" t="s">
        <v>2322</v>
      </c>
      <c r="E2195" s="30" t="s">
        <v>2323</v>
      </c>
      <c r="F2195" s="18" t="s">
        <v>2324</v>
      </c>
      <c r="G2195" s="24" t="s">
        <v>330</v>
      </c>
      <c r="H2195" s="25" t="s">
        <v>34</v>
      </c>
      <c r="I2195" s="31">
        <v>130000</v>
      </c>
      <c r="J2195" s="32">
        <f t="shared" ref="J2195:J2213" si="261">IF(P2195&gt;0,P2195,L2195)</f>
        <v>130000</v>
      </c>
      <c r="K2195" s="32">
        <f t="shared" si="255"/>
        <v>130000</v>
      </c>
      <c r="L2195" s="32">
        <f t="shared" si="257"/>
        <v>130000</v>
      </c>
      <c r="M2195" s="32"/>
      <c r="N2195" s="32"/>
      <c r="O2195" s="32"/>
      <c r="P2195" s="34"/>
      <c r="Q2195" s="34"/>
      <c r="R2195" s="34"/>
      <c r="S2195" s="35">
        <v>45290</v>
      </c>
      <c r="T2195" s="34"/>
      <c r="U2195" s="36"/>
      <c r="V2195" s="34"/>
      <c r="W2195" s="37"/>
    </row>
    <row r="2196" spans="1:23" s="29" customFormat="1" ht="30" customHeight="1" x14ac:dyDescent="0.2">
      <c r="A2196" s="24">
        <f t="shared" si="259"/>
        <v>2192</v>
      </c>
      <c r="B2196" s="24">
        <v>2025</v>
      </c>
      <c r="C2196" s="30" t="s">
        <v>2307</v>
      </c>
      <c r="D2196" s="30" t="s">
        <v>2322</v>
      </c>
      <c r="E2196" s="30" t="s">
        <v>2325</v>
      </c>
      <c r="F2196" s="18" t="s">
        <v>2326</v>
      </c>
      <c r="G2196" s="24" t="s">
        <v>330</v>
      </c>
      <c r="H2196" s="25" t="s">
        <v>50</v>
      </c>
      <c r="I2196" s="31"/>
      <c r="J2196" s="32">
        <v>542949.6</v>
      </c>
      <c r="K2196" s="27">
        <v>542949.6</v>
      </c>
      <c r="L2196" s="32"/>
      <c r="M2196" s="32"/>
      <c r="N2196" s="32"/>
      <c r="O2196" s="32"/>
      <c r="P2196" s="34"/>
      <c r="Q2196" s="34"/>
      <c r="R2196" s="34"/>
      <c r="S2196" s="35">
        <v>46021</v>
      </c>
      <c r="T2196" s="42"/>
      <c r="U2196" s="36"/>
      <c r="V2196" s="34"/>
      <c r="W2196" s="37"/>
    </row>
    <row r="2197" spans="1:23" s="29" customFormat="1" ht="30" customHeight="1" x14ac:dyDescent="0.2">
      <c r="A2197" s="24">
        <f t="shared" si="259"/>
        <v>2193</v>
      </c>
      <c r="B2197" s="24">
        <v>2025</v>
      </c>
      <c r="C2197" s="30" t="s">
        <v>2307</v>
      </c>
      <c r="D2197" s="30" t="s">
        <v>2322</v>
      </c>
      <c r="E2197" s="30" t="s">
        <v>2327</v>
      </c>
      <c r="F2197" s="18" t="s">
        <v>2328</v>
      </c>
      <c r="G2197" s="24" t="s">
        <v>330</v>
      </c>
      <c r="H2197" s="25" t="s">
        <v>96</v>
      </c>
      <c r="I2197" s="31"/>
      <c r="J2197" s="32">
        <v>3086252.4</v>
      </c>
      <c r="K2197" s="27">
        <v>3086252.4</v>
      </c>
      <c r="L2197" s="32"/>
      <c r="M2197" s="32"/>
      <c r="N2197" s="32">
        <f t="shared" si="258"/>
        <v>66045.801359999998</v>
      </c>
      <c r="O2197" s="32"/>
      <c r="P2197" s="34"/>
      <c r="Q2197" s="34"/>
      <c r="R2197" s="34"/>
      <c r="S2197" s="35">
        <v>46021</v>
      </c>
      <c r="T2197" s="42"/>
      <c r="U2197" s="36"/>
      <c r="V2197" s="34"/>
      <c r="W2197" s="37"/>
    </row>
    <row r="2198" spans="1:23" s="29" customFormat="1" ht="30" customHeight="1" x14ac:dyDescent="0.2">
      <c r="A2198" s="24">
        <f t="shared" si="259"/>
        <v>2194</v>
      </c>
      <c r="B2198" s="24">
        <v>2023</v>
      </c>
      <c r="C2198" s="30" t="s">
        <v>2307</v>
      </c>
      <c r="D2198" s="30" t="s">
        <v>2322</v>
      </c>
      <c r="E2198" s="30" t="s">
        <v>2329</v>
      </c>
      <c r="F2198" s="18" t="s">
        <v>2330</v>
      </c>
      <c r="G2198" s="24" t="s">
        <v>173</v>
      </c>
      <c r="H2198" s="25" t="s">
        <v>34</v>
      </c>
      <c r="I2198" s="31">
        <v>130000</v>
      </c>
      <c r="J2198" s="32">
        <f t="shared" si="261"/>
        <v>130000</v>
      </c>
      <c r="K2198" s="32">
        <f t="shared" si="255"/>
        <v>130000</v>
      </c>
      <c r="L2198" s="32">
        <f t="shared" si="257"/>
        <v>130000</v>
      </c>
      <c r="M2198" s="32"/>
      <c r="N2198" s="32"/>
      <c r="O2198" s="32"/>
      <c r="P2198" s="34"/>
      <c r="Q2198" s="34"/>
      <c r="R2198" s="34"/>
      <c r="S2198" s="35">
        <v>45290</v>
      </c>
      <c r="T2198" s="34"/>
      <c r="U2198" s="36"/>
      <c r="V2198" s="34"/>
      <c r="W2198" s="37"/>
    </row>
    <row r="2199" spans="1:23" s="29" customFormat="1" ht="30" customHeight="1" x14ac:dyDescent="0.2">
      <c r="A2199" s="24">
        <f t="shared" si="259"/>
        <v>2195</v>
      </c>
      <c r="B2199" s="24">
        <v>2023</v>
      </c>
      <c r="C2199" s="30" t="s">
        <v>2307</v>
      </c>
      <c r="D2199" s="30" t="s">
        <v>2322</v>
      </c>
      <c r="E2199" s="30" t="s">
        <v>2331</v>
      </c>
      <c r="F2199" s="18" t="s">
        <v>2332</v>
      </c>
      <c r="G2199" s="24" t="s">
        <v>173</v>
      </c>
      <c r="H2199" s="25" t="s">
        <v>34</v>
      </c>
      <c r="I2199" s="31">
        <v>130000</v>
      </c>
      <c r="J2199" s="32">
        <f t="shared" si="261"/>
        <v>130000</v>
      </c>
      <c r="K2199" s="32">
        <f t="shared" si="255"/>
        <v>130000</v>
      </c>
      <c r="L2199" s="32">
        <f t="shared" si="257"/>
        <v>130000</v>
      </c>
      <c r="M2199" s="32"/>
      <c r="N2199" s="32"/>
      <c r="O2199" s="32"/>
      <c r="P2199" s="34"/>
      <c r="Q2199" s="34"/>
      <c r="R2199" s="34"/>
      <c r="S2199" s="35">
        <v>45290</v>
      </c>
      <c r="T2199" s="34"/>
      <c r="U2199" s="36"/>
      <c r="V2199" s="34"/>
      <c r="W2199" s="37"/>
    </row>
    <row r="2200" spans="1:23" s="29" customFormat="1" ht="30" customHeight="1" x14ac:dyDescent="0.2">
      <c r="A2200" s="24">
        <f t="shared" si="259"/>
        <v>2196</v>
      </c>
      <c r="B2200" s="24">
        <v>2023</v>
      </c>
      <c r="C2200" s="30" t="s">
        <v>2307</v>
      </c>
      <c r="D2200" s="30" t="s">
        <v>2322</v>
      </c>
      <c r="E2200" s="30" t="s">
        <v>2333</v>
      </c>
      <c r="F2200" s="18" t="s">
        <v>2334</v>
      </c>
      <c r="G2200" s="24" t="s">
        <v>173</v>
      </c>
      <c r="H2200" s="25" t="s">
        <v>34</v>
      </c>
      <c r="I2200" s="31">
        <v>130000</v>
      </c>
      <c r="J2200" s="32">
        <f t="shared" si="261"/>
        <v>130000</v>
      </c>
      <c r="K2200" s="32">
        <f t="shared" si="255"/>
        <v>130000</v>
      </c>
      <c r="L2200" s="32">
        <f t="shared" si="257"/>
        <v>130000</v>
      </c>
      <c r="M2200" s="32"/>
      <c r="N2200" s="32"/>
      <c r="O2200" s="32"/>
      <c r="P2200" s="34"/>
      <c r="Q2200" s="34"/>
      <c r="R2200" s="34"/>
      <c r="S2200" s="35">
        <v>45290</v>
      </c>
      <c r="T2200" s="34"/>
      <c r="U2200" s="36"/>
      <c r="V2200" s="34"/>
      <c r="W2200" s="37"/>
    </row>
    <row r="2201" spans="1:23" s="29" customFormat="1" ht="30" customHeight="1" x14ac:dyDescent="0.2">
      <c r="A2201" s="24">
        <f t="shared" si="259"/>
        <v>2197</v>
      </c>
      <c r="B2201" s="24">
        <v>2025</v>
      </c>
      <c r="C2201" s="30" t="s">
        <v>2307</v>
      </c>
      <c r="D2201" s="30" t="s">
        <v>2322</v>
      </c>
      <c r="E2201" s="30" t="s">
        <v>2335</v>
      </c>
      <c r="F2201" s="18" t="s">
        <v>2336</v>
      </c>
      <c r="G2201" s="24" t="s">
        <v>330</v>
      </c>
      <c r="H2201" s="25" t="s">
        <v>37</v>
      </c>
      <c r="I2201" s="31"/>
      <c r="J2201" s="32">
        <v>15404178.08</v>
      </c>
      <c r="K2201" s="27">
        <v>15404178.08</v>
      </c>
      <c r="L2201" s="32"/>
      <c r="M2201" s="32"/>
      <c r="N2201" s="32">
        <f t="shared" si="258"/>
        <v>329649.41091199999</v>
      </c>
      <c r="O2201" s="32"/>
      <c r="P2201" s="34"/>
      <c r="Q2201" s="34"/>
      <c r="R2201" s="34"/>
      <c r="S2201" s="35">
        <v>46021</v>
      </c>
      <c r="T2201" s="42"/>
      <c r="U2201" s="36"/>
      <c r="V2201" s="34"/>
      <c r="W2201" s="37"/>
    </row>
    <row r="2202" spans="1:23" s="29" customFormat="1" ht="30" customHeight="1" x14ac:dyDescent="0.2">
      <c r="A2202" s="24">
        <f t="shared" si="259"/>
        <v>2198</v>
      </c>
      <c r="B2202" s="24">
        <v>2025</v>
      </c>
      <c r="C2202" s="30" t="s">
        <v>2307</v>
      </c>
      <c r="D2202" s="30" t="s">
        <v>2322</v>
      </c>
      <c r="E2202" s="38" t="s">
        <v>2337</v>
      </c>
      <c r="F2202" s="18" t="s">
        <v>2338</v>
      </c>
      <c r="G2202" s="39" t="s">
        <v>330</v>
      </c>
      <c r="H2202" s="18" t="s">
        <v>96</v>
      </c>
      <c r="I2202" s="31">
        <v>8703310</v>
      </c>
      <c r="J2202" s="32">
        <v>9604485.5299999993</v>
      </c>
      <c r="K2202" s="27">
        <v>9604485.5299999993</v>
      </c>
      <c r="L2202" s="32">
        <f t="shared" si="257"/>
        <v>8703310</v>
      </c>
      <c r="M2202" s="32"/>
      <c r="N2202" s="32">
        <f t="shared" si="258"/>
        <v>205535.99034199998</v>
      </c>
      <c r="O2202" s="32"/>
      <c r="P2202" s="42">
        <f t="shared" si="260"/>
        <v>3481324</v>
      </c>
      <c r="Q2202" s="34"/>
      <c r="R2202" s="34"/>
      <c r="S2202" s="35">
        <v>46021</v>
      </c>
      <c r="T2202" s="42"/>
      <c r="U2202" s="36"/>
      <c r="V2202" s="34"/>
      <c r="W2202" s="37"/>
    </row>
    <row r="2203" spans="1:23" s="29" customFormat="1" ht="30" customHeight="1" x14ac:dyDescent="0.2">
      <c r="A2203" s="24">
        <f t="shared" si="259"/>
        <v>2199</v>
      </c>
      <c r="B2203" s="24">
        <v>2025</v>
      </c>
      <c r="C2203" s="30" t="s">
        <v>2307</v>
      </c>
      <c r="D2203" s="30" t="s">
        <v>2322</v>
      </c>
      <c r="E2203" s="30" t="s">
        <v>2339</v>
      </c>
      <c r="F2203" s="18" t="s">
        <v>2340</v>
      </c>
      <c r="G2203" s="24" t="s">
        <v>330</v>
      </c>
      <c r="H2203" s="25" t="s">
        <v>2341</v>
      </c>
      <c r="I2203" s="31"/>
      <c r="J2203" s="32">
        <v>568318.80000000005</v>
      </c>
      <c r="K2203" s="27">
        <v>568318.80000000005</v>
      </c>
      <c r="L2203" s="32"/>
      <c r="M2203" s="32"/>
      <c r="N2203" s="32"/>
      <c r="O2203" s="32"/>
      <c r="P2203" s="42"/>
      <c r="Q2203" s="34"/>
      <c r="R2203" s="34"/>
      <c r="S2203" s="35">
        <v>46021</v>
      </c>
      <c r="T2203" s="42"/>
      <c r="U2203" s="36"/>
      <c r="V2203" s="34"/>
      <c r="W2203" s="37"/>
    </row>
    <row r="2204" spans="1:23" s="29" customFormat="1" ht="30" customHeight="1" x14ac:dyDescent="0.2">
      <c r="A2204" s="24">
        <f t="shared" si="259"/>
        <v>2200</v>
      </c>
      <c r="B2204" s="24">
        <v>2025</v>
      </c>
      <c r="C2204" s="30" t="s">
        <v>2307</v>
      </c>
      <c r="D2204" s="30" t="s">
        <v>2322</v>
      </c>
      <c r="E2204" s="30" t="s">
        <v>2342</v>
      </c>
      <c r="F2204" s="18" t="s">
        <v>2343</v>
      </c>
      <c r="G2204" s="24" t="s">
        <v>330</v>
      </c>
      <c r="H2204" s="25" t="s">
        <v>2341</v>
      </c>
      <c r="I2204" s="31"/>
      <c r="J2204" s="32">
        <v>659808</v>
      </c>
      <c r="K2204" s="27">
        <v>659808</v>
      </c>
      <c r="L2204" s="32"/>
      <c r="M2204" s="32"/>
      <c r="N2204" s="32"/>
      <c r="O2204" s="32"/>
      <c r="P2204" s="42"/>
      <c r="Q2204" s="34"/>
      <c r="R2204" s="34"/>
      <c r="S2204" s="35">
        <v>46021</v>
      </c>
      <c r="T2204" s="42"/>
      <c r="U2204" s="36"/>
      <c r="V2204" s="34"/>
      <c r="W2204" s="37"/>
    </row>
    <row r="2205" spans="1:23" s="29" customFormat="1" ht="30" customHeight="1" x14ac:dyDescent="0.2">
      <c r="A2205" s="24">
        <f t="shared" si="259"/>
        <v>2201</v>
      </c>
      <c r="B2205" s="24">
        <v>2024</v>
      </c>
      <c r="C2205" s="30" t="s">
        <v>2307</v>
      </c>
      <c r="D2205" s="30" t="s">
        <v>2322</v>
      </c>
      <c r="E2205" s="30" t="s">
        <v>2344</v>
      </c>
      <c r="F2205" s="18" t="s">
        <v>2345</v>
      </c>
      <c r="G2205" s="24" t="s">
        <v>330</v>
      </c>
      <c r="H2205" s="25" t="s">
        <v>34</v>
      </c>
      <c r="I2205" s="31">
        <v>2141148</v>
      </c>
      <c r="J2205" s="32">
        <f t="shared" si="261"/>
        <v>2141148</v>
      </c>
      <c r="K2205" s="27">
        <f t="shared" ref="K2205:K2264" si="262">IF(P2205&gt;0,P2205,L2205)</f>
        <v>2141148</v>
      </c>
      <c r="L2205" s="32">
        <f t="shared" ref="L2205:L2267" si="263">I2205</f>
        <v>2141148</v>
      </c>
      <c r="M2205" s="32"/>
      <c r="N2205" s="32"/>
      <c r="O2205" s="32"/>
      <c r="P2205" s="34"/>
      <c r="Q2205" s="34"/>
      <c r="R2205" s="34"/>
      <c r="S2205" s="35">
        <v>45656</v>
      </c>
      <c r="T2205" s="34"/>
      <c r="U2205" s="36"/>
      <c r="V2205" s="34"/>
      <c r="W2205" s="37"/>
    </row>
    <row r="2206" spans="1:23" s="29" customFormat="1" ht="30" customHeight="1" x14ac:dyDescent="0.2">
      <c r="A2206" s="24">
        <f t="shared" si="259"/>
        <v>2202</v>
      </c>
      <c r="B2206" s="24">
        <v>2023</v>
      </c>
      <c r="C2206" s="30" t="s">
        <v>2307</v>
      </c>
      <c r="D2206" s="30" t="s">
        <v>2322</v>
      </c>
      <c r="E2206" s="30" t="s">
        <v>2346</v>
      </c>
      <c r="F2206" s="18" t="s">
        <v>2347</v>
      </c>
      <c r="G2206" s="24" t="s">
        <v>330</v>
      </c>
      <c r="H2206" s="25" t="s">
        <v>34</v>
      </c>
      <c r="I2206" s="31">
        <v>130000</v>
      </c>
      <c r="J2206" s="32">
        <f t="shared" si="261"/>
        <v>130000</v>
      </c>
      <c r="K2206" s="32">
        <f t="shared" si="262"/>
        <v>130000</v>
      </c>
      <c r="L2206" s="32">
        <f t="shared" si="263"/>
        <v>130000</v>
      </c>
      <c r="M2206" s="32"/>
      <c r="N2206" s="32"/>
      <c r="O2206" s="32"/>
      <c r="P2206" s="34"/>
      <c r="Q2206" s="34"/>
      <c r="R2206" s="34"/>
      <c r="S2206" s="35">
        <v>45290</v>
      </c>
      <c r="T2206" s="34"/>
      <c r="U2206" s="36"/>
      <c r="V2206" s="34"/>
      <c r="W2206" s="37"/>
    </row>
    <row r="2207" spans="1:23" s="29" customFormat="1" ht="30" customHeight="1" x14ac:dyDescent="0.2">
      <c r="A2207" s="24">
        <f t="shared" si="259"/>
        <v>2203</v>
      </c>
      <c r="B2207" s="24">
        <v>2024</v>
      </c>
      <c r="C2207" s="30" t="s">
        <v>2307</v>
      </c>
      <c r="D2207" s="30" t="s">
        <v>2322</v>
      </c>
      <c r="E2207" s="30" t="s">
        <v>2348</v>
      </c>
      <c r="F2207" s="18" t="s">
        <v>2349</v>
      </c>
      <c r="G2207" s="24" t="s">
        <v>25</v>
      </c>
      <c r="H2207" s="25" t="s">
        <v>34</v>
      </c>
      <c r="I2207" s="31">
        <v>130000</v>
      </c>
      <c r="J2207" s="42">
        <f t="shared" si="261"/>
        <v>130000</v>
      </c>
      <c r="K2207" s="27">
        <f t="shared" si="262"/>
        <v>130000</v>
      </c>
      <c r="L2207" s="32">
        <f t="shared" si="263"/>
        <v>130000</v>
      </c>
      <c r="M2207" s="32"/>
      <c r="N2207" s="32"/>
      <c r="O2207" s="32"/>
      <c r="P2207" s="34"/>
      <c r="Q2207" s="34"/>
      <c r="R2207" s="34"/>
      <c r="S2207" s="35">
        <v>46021</v>
      </c>
      <c r="T2207" s="34"/>
      <c r="U2207" s="36"/>
      <c r="V2207" s="34"/>
      <c r="W2207" s="37"/>
    </row>
    <row r="2208" spans="1:23" s="29" customFormat="1" ht="30" customHeight="1" x14ac:dyDescent="0.2">
      <c r="A2208" s="24">
        <f t="shared" si="259"/>
        <v>2204</v>
      </c>
      <c r="B2208" s="24">
        <v>2024</v>
      </c>
      <c r="C2208" s="30" t="s">
        <v>2307</v>
      </c>
      <c r="D2208" s="30" t="s">
        <v>2322</v>
      </c>
      <c r="E2208" s="30" t="s">
        <v>2350</v>
      </c>
      <c r="F2208" s="18" t="s">
        <v>2351</v>
      </c>
      <c r="G2208" s="24" t="s">
        <v>25</v>
      </c>
      <c r="H2208" s="25" t="s">
        <v>34</v>
      </c>
      <c r="I2208" s="31">
        <v>130000</v>
      </c>
      <c r="J2208" s="42">
        <f t="shared" si="261"/>
        <v>130000</v>
      </c>
      <c r="K2208" s="27">
        <f t="shared" si="262"/>
        <v>130000</v>
      </c>
      <c r="L2208" s="32">
        <f t="shared" si="263"/>
        <v>130000</v>
      </c>
      <c r="M2208" s="32"/>
      <c r="N2208" s="32"/>
      <c r="O2208" s="32"/>
      <c r="P2208" s="34"/>
      <c r="Q2208" s="34"/>
      <c r="R2208" s="34"/>
      <c r="S2208" s="35">
        <v>46021</v>
      </c>
      <c r="T2208" s="34"/>
      <c r="U2208" s="36"/>
      <c r="V2208" s="34"/>
      <c r="W2208" s="37"/>
    </row>
    <row r="2209" spans="1:23" s="29" customFormat="1" ht="30" customHeight="1" x14ac:dyDescent="0.2">
      <c r="A2209" s="24">
        <f t="shared" si="259"/>
        <v>2205</v>
      </c>
      <c r="B2209" s="24">
        <v>2024</v>
      </c>
      <c r="C2209" s="30" t="s">
        <v>2307</v>
      </c>
      <c r="D2209" s="30" t="s">
        <v>2322</v>
      </c>
      <c r="E2209" s="30" t="s">
        <v>2352</v>
      </c>
      <c r="F2209" s="30" t="s">
        <v>2353</v>
      </c>
      <c r="G2209" s="24" t="s">
        <v>25</v>
      </c>
      <c r="H2209" s="25" t="s">
        <v>34</v>
      </c>
      <c r="I2209" s="31">
        <v>130000</v>
      </c>
      <c r="J2209" s="42">
        <f t="shared" si="261"/>
        <v>130000</v>
      </c>
      <c r="K2209" s="27">
        <f t="shared" si="262"/>
        <v>130000</v>
      </c>
      <c r="L2209" s="32">
        <f t="shared" si="263"/>
        <v>130000</v>
      </c>
      <c r="M2209" s="32"/>
      <c r="N2209" s="32"/>
      <c r="O2209" s="32"/>
      <c r="P2209" s="34"/>
      <c r="Q2209" s="34"/>
      <c r="R2209" s="34"/>
      <c r="S2209" s="35">
        <v>46021</v>
      </c>
      <c r="T2209" s="34"/>
      <c r="U2209" s="36"/>
      <c r="V2209" s="34"/>
      <c r="W2209" s="37"/>
    </row>
    <row r="2210" spans="1:23" ht="30" customHeight="1" x14ac:dyDescent="0.2">
      <c r="A2210" s="24">
        <f t="shared" si="259"/>
        <v>2206</v>
      </c>
      <c r="B2210" s="39">
        <v>2023</v>
      </c>
      <c r="C2210" s="38" t="s">
        <v>2307</v>
      </c>
      <c r="D2210" s="38" t="s">
        <v>2354</v>
      </c>
      <c r="E2210" s="38" t="s">
        <v>2355</v>
      </c>
      <c r="F2210" s="18" t="s">
        <v>2356</v>
      </c>
      <c r="G2210" s="39" t="s">
        <v>25</v>
      </c>
      <c r="H2210" s="18" t="s">
        <v>37</v>
      </c>
      <c r="I2210" s="31">
        <v>38910808</v>
      </c>
      <c r="J2210" s="47">
        <v>39746418.280000001</v>
      </c>
      <c r="K2210" s="47">
        <v>39746418.280000001</v>
      </c>
      <c r="L2210" s="33"/>
      <c r="M2210" s="33"/>
      <c r="N2210" s="32">
        <f t="shared" si="258"/>
        <v>850573.35119199997</v>
      </c>
      <c r="O2210" s="32"/>
      <c r="P2210" s="34"/>
      <c r="Q2210" s="34"/>
      <c r="R2210" s="34"/>
      <c r="S2210" s="35">
        <v>46021</v>
      </c>
      <c r="T2210" s="46"/>
      <c r="U2210" s="36"/>
      <c r="V2210" s="46"/>
      <c r="W2210" s="37"/>
    </row>
    <row r="2211" spans="1:23" ht="30" customHeight="1" x14ac:dyDescent="0.2">
      <c r="A2211" s="24">
        <f t="shared" si="259"/>
        <v>2207</v>
      </c>
      <c r="B2211" s="39">
        <v>2023</v>
      </c>
      <c r="C2211" s="38" t="s">
        <v>2307</v>
      </c>
      <c r="D2211" s="38" t="s">
        <v>2354</v>
      </c>
      <c r="E2211" s="38" t="s">
        <v>2355</v>
      </c>
      <c r="F2211" s="18" t="s">
        <v>2356</v>
      </c>
      <c r="G2211" s="39" t="s">
        <v>25</v>
      </c>
      <c r="H2211" s="18" t="s">
        <v>31</v>
      </c>
      <c r="I2211" s="31">
        <v>4734496</v>
      </c>
      <c r="J2211" s="32">
        <f t="shared" si="261"/>
        <v>4734496</v>
      </c>
      <c r="K2211" s="32">
        <f t="shared" si="262"/>
        <v>4734496</v>
      </c>
      <c r="L2211" s="32">
        <f t="shared" si="263"/>
        <v>4734496</v>
      </c>
      <c r="M2211" s="32"/>
      <c r="N2211" s="32"/>
      <c r="O2211" s="32"/>
      <c r="P2211" s="34"/>
      <c r="Q2211" s="34"/>
      <c r="R2211" s="34"/>
      <c r="S2211" s="35">
        <v>46021</v>
      </c>
      <c r="T2211" s="46"/>
      <c r="U2211" s="36"/>
      <c r="V2211" s="46"/>
      <c r="W2211" s="37"/>
    </row>
    <row r="2212" spans="1:23" ht="30" customHeight="1" x14ac:dyDescent="0.2">
      <c r="A2212" s="24">
        <f t="shared" si="259"/>
        <v>2208</v>
      </c>
      <c r="B2212" s="39">
        <v>2023</v>
      </c>
      <c r="C2212" s="38" t="s">
        <v>2307</v>
      </c>
      <c r="D2212" s="38" t="s">
        <v>2354</v>
      </c>
      <c r="E2212" s="38" t="s">
        <v>2355</v>
      </c>
      <c r="F2212" s="18" t="s">
        <v>2356</v>
      </c>
      <c r="G2212" s="39" t="s">
        <v>25</v>
      </c>
      <c r="H2212" s="18" t="s">
        <v>79</v>
      </c>
      <c r="I2212" s="31">
        <v>14762828</v>
      </c>
      <c r="J2212" s="32">
        <f t="shared" si="261"/>
        <v>14762828</v>
      </c>
      <c r="K2212" s="32">
        <f t="shared" si="262"/>
        <v>14762828</v>
      </c>
      <c r="L2212" s="32">
        <f t="shared" si="263"/>
        <v>14762828</v>
      </c>
      <c r="M2212" s="32"/>
      <c r="N2212" s="32">
        <f t="shared" si="258"/>
        <v>315924.51919999998</v>
      </c>
      <c r="O2212" s="32"/>
      <c r="P2212" s="34"/>
      <c r="Q2212" s="34"/>
      <c r="R2212" s="34"/>
      <c r="S2212" s="35">
        <v>46021</v>
      </c>
      <c r="T2212" s="46"/>
      <c r="U2212" s="36"/>
      <c r="V2212" s="46"/>
      <c r="W2212" s="37"/>
    </row>
    <row r="2213" spans="1:23" ht="30" customHeight="1" x14ac:dyDescent="0.2">
      <c r="A2213" s="24">
        <f t="shared" si="259"/>
        <v>2209</v>
      </c>
      <c r="B2213" s="39">
        <v>2023</v>
      </c>
      <c r="C2213" s="38" t="s">
        <v>2307</v>
      </c>
      <c r="D2213" s="38" t="s">
        <v>2354</v>
      </c>
      <c r="E2213" s="38" t="s">
        <v>2355</v>
      </c>
      <c r="F2213" s="18" t="s">
        <v>2356</v>
      </c>
      <c r="G2213" s="39" t="s">
        <v>25</v>
      </c>
      <c r="H2213" s="18" t="s">
        <v>264</v>
      </c>
      <c r="I2213" s="31">
        <v>1744288</v>
      </c>
      <c r="J2213" s="32">
        <f t="shared" si="261"/>
        <v>1744288</v>
      </c>
      <c r="K2213" s="32">
        <f t="shared" si="262"/>
        <v>1744288</v>
      </c>
      <c r="L2213" s="32">
        <f t="shared" si="263"/>
        <v>1744288</v>
      </c>
      <c r="M2213" s="32"/>
      <c r="N2213" s="32"/>
      <c r="O2213" s="32"/>
      <c r="P2213" s="34"/>
      <c r="Q2213" s="34"/>
      <c r="R2213" s="34"/>
      <c r="S2213" s="35">
        <v>46021</v>
      </c>
      <c r="T2213" s="46"/>
      <c r="U2213" s="36"/>
      <c r="V2213" s="46"/>
      <c r="W2213" s="37"/>
    </row>
    <row r="2214" spans="1:23" s="29" customFormat="1" ht="30" customHeight="1" x14ac:dyDescent="0.2">
      <c r="A2214" s="24">
        <f t="shared" si="259"/>
        <v>2210</v>
      </c>
      <c r="B2214" s="24">
        <v>2024</v>
      </c>
      <c r="C2214" s="30" t="s">
        <v>2307</v>
      </c>
      <c r="D2214" s="30" t="s">
        <v>2354</v>
      </c>
      <c r="E2214" s="30" t="s">
        <v>2357</v>
      </c>
      <c r="F2214" s="18" t="s">
        <v>2358</v>
      </c>
      <c r="G2214" s="24" t="s">
        <v>25</v>
      </c>
      <c r="H2214" s="25" t="s">
        <v>31</v>
      </c>
      <c r="I2214" s="31"/>
      <c r="J2214" s="42">
        <f>K2214</f>
        <v>7174080</v>
      </c>
      <c r="K2214" s="27">
        <v>7174080</v>
      </c>
      <c r="L2214" s="32"/>
      <c r="M2214" s="32"/>
      <c r="N2214" s="32"/>
      <c r="O2214" s="32"/>
      <c r="P2214" s="42"/>
      <c r="Q2214" s="34"/>
      <c r="R2214" s="34"/>
      <c r="S2214" s="35">
        <v>46021</v>
      </c>
      <c r="T2214" s="34"/>
      <c r="U2214" s="36"/>
      <c r="V2214" s="34"/>
      <c r="W2214" s="37"/>
    </row>
    <row r="2215" spans="1:23" s="29" customFormat="1" ht="30" customHeight="1" x14ac:dyDescent="0.2">
      <c r="A2215" s="24">
        <f t="shared" si="259"/>
        <v>2211</v>
      </c>
      <c r="B2215" s="24">
        <v>2024</v>
      </c>
      <c r="C2215" s="30" t="s">
        <v>2307</v>
      </c>
      <c r="D2215" s="30" t="s">
        <v>2354</v>
      </c>
      <c r="E2215" s="30" t="s">
        <v>2357</v>
      </c>
      <c r="F2215" s="18" t="s">
        <v>2358</v>
      </c>
      <c r="G2215" s="24" t="s">
        <v>25</v>
      </c>
      <c r="H2215" s="25" t="s">
        <v>37</v>
      </c>
      <c r="I2215" s="31"/>
      <c r="J2215" s="42">
        <v>46130762</v>
      </c>
      <c r="K2215" s="27">
        <v>46130762</v>
      </c>
      <c r="L2215" s="32"/>
      <c r="M2215" s="32"/>
      <c r="N2215" s="32">
        <f t="shared" si="258"/>
        <v>987198.3067999999</v>
      </c>
      <c r="O2215" s="32"/>
      <c r="P2215" s="42"/>
      <c r="Q2215" s="34"/>
      <c r="R2215" s="34"/>
      <c r="S2215" s="35">
        <v>46021</v>
      </c>
      <c r="T2215" s="34"/>
      <c r="U2215" s="36"/>
      <c r="V2215" s="34"/>
      <c r="W2215" s="37"/>
    </row>
    <row r="2216" spans="1:23" s="29" customFormat="1" ht="30" customHeight="1" x14ac:dyDescent="0.2">
      <c r="A2216" s="24">
        <f t="shared" si="259"/>
        <v>2212</v>
      </c>
      <c r="B2216" s="24">
        <v>2025</v>
      </c>
      <c r="C2216" s="30" t="s">
        <v>2307</v>
      </c>
      <c r="D2216" s="30" t="s">
        <v>2359</v>
      </c>
      <c r="E2216" s="38" t="s">
        <v>2360</v>
      </c>
      <c r="F2216" s="18" t="s">
        <v>2361</v>
      </c>
      <c r="G2216" s="39" t="s">
        <v>25</v>
      </c>
      <c r="H2216" s="18" t="s">
        <v>34</v>
      </c>
      <c r="I2216" s="31">
        <v>341202.4</v>
      </c>
      <c r="J2216" s="43">
        <v>376531.86</v>
      </c>
      <c r="K2216" s="44">
        <v>376531.86</v>
      </c>
      <c r="L2216" s="32">
        <f t="shared" si="263"/>
        <v>341202.4</v>
      </c>
      <c r="M2216" s="43"/>
      <c r="N2216" s="43"/>
      <c r="O2216" s="32"/>
      <c r="P2216" s="42">
        <f t="shared" si="260"/>
        <v>136480.96000000002</v>
      </c>
      <c r="Q2216" s="34"/>
      <c r="R2216" s="34"/>
      <c r="S2216" s="35">
        <v>46021</v>
      </c>
      <c r="T2216" s="42"/>
      <c r="U2216" s="36"/>
      <c r="V2216" s="34"/>
      <c r="W2216" s="37"/>
    </row>
    <row r="2217" spans="1:23" s="29" customFormat="1" ht="30" customHeight="1" x14ac:dyDescent="0.2">
      <c r="A2217" s="24">
        <f t="shared" ref="A2217:A2280" si="264">A2216+1</f>
        <v>2213</v>
      </c>
      <c r="B2217" s="24">
        <v>2025</v>
      </c>
      <c r="C2217" s="30" t="s">
        <v>2307</v>
      </c>
      <c r="D2217" s="30" t="s">
        <v>2359</v>
      </c>
      <c r="E2217" s="38" t="s">
        <v>2362</v>
      </c>
      <c r="F2217" s="18" t="s">
        <v>2363</v>
      </c>
      <c r="G2217" s="39" t="s">
        <v>25</v>
      </c>
      <c r="H2217" s="18" t="s">
        <v>34</v>
      </c>
      <c r="I2217" s="31">
        <v>289560</v>
      </c>
      <c r="J2217" s="43">
        <v>319542.2</v>
      </c>
      <c r="K2217" s="44">
        <v>319542.2</v>
      </c>
      <c r="L2217" s="32">
        <f t="shared" si="263"/>
        <v>289560</v>
      </c>
      <c r="M2217" s="43"/>
      <c r="N2217" s="43"/>
      <c r="O2217" s="32"/>
      <c r="P2217" s="42">
        <f t="shared" si="260"/>
        <v>115824</v>
      </c>
      <c r="Q2217" s="34"/>
      <c r="R2217" s="34"/>
      <c r="S2217" s="35">
        <v>46021</v>
      </c>
      <c r="T2217" s="42"/>
      <c r="U2217" s="36"/>
      <c r="V2217" s="34"/>
      <c r="W2217" s="37"/>
    </row>
    <row r="2218" spans="1:23" s="29" customFormat="1" ht="30" customHeight="1" x14ac:dyDescent="0.2">
      <c r="A2218" s="24">
        <f t="shared" si="264"/>
        <v>2214</v>
      </c>
      <c r="B2218" s="24">
        <v>2025</v>
      </c>
      <c r="C2218" s="30" t="s">
        <v>2307</v>
      </c>
      <c r="D2218" s="30" t="s">
        <v>2359</v>
      </c>
      <c r="E2218" s="38" t="s">
        <v>2364</v>
      </c>
      <c r="F2218" s="18" t="s">
        <v>2365</v>
      </c>
      <c r="G2218" s="39" t="s">
        <v>25</v>
      </c>
      <c r="H2218" s="18" t="s">
        <v>34</v>
      </c>
      <c r="I2218" s="31">
        <v>419920</v>
      </c>
      <c r="J2218" s="43">
        <v>463400.2</v>
      </c>
      <c r="K2218" s="44">
        <v>463400.2</v>
      </c>
      <c r="L2218" s="32">
        <f t="shared" si="263"/>
        <v>419920</v>
      </c>
      <c r="M2218" s="43"/>
      <c r="N2218" s="43"/>
      <c r="O2218" s="32"/>
      <c r="P2218" s="42">
        <f t="shared" si="260"/>
        <v>167968</v>
      </c>
      <c r="Q2218" s="34"/>
      <c r="R2218" s="34"/>
      <c r="S2218" s="35">
        <v>46021</v>
      </c>
      <c r="T2218" s="42"/>
      <c r="U2218" s="36"/>
      <c r="V2218" s="34"/>
      <c r="W2218" s="37"/>
    </row>
    <row r="2219" spans="1:23" s="29" customFormat="1" ht="30" customHeight="1" x14ac:dyDescent="0.2">
      <c r="A2219" s="24">
        <f t="shared" si="264"/>
        <v>2215</v>
      </c>
      <c r="B2219" s="24">
        <v>2025</v>
      </c>
      <c r="C2219" s="30" t="s">
        <v>2307</v>
      </c>
      <c r="D2219" s="30" t="s">
        <v>2359</v>
      </c>
      <c r="E2219" s="30" t="s">
        <v>2366</v>
      </c>
      <c r="F2219" s="18" t="s">
        <v>2367</v>
      </c>
      <c r="G2219" s="24" t="s">
        <v>25</v>
      </c>
      <c r="H2219" s="18" t="s">
        <v>96</v>
      </c>
      <c r="I2219" s="31">
        <v>5864674.2000000002</v>
      </c>
      <c r="J2219" s="49">
        <v>8833191.3100000005</v>
      </c>
      <c r="K2219" s="50">
        <v>8833191.3100000005</v>
      </c>
      <c r="L2219" s="33"/>
      <c r="M2219" s="40"/>
      <c r="N2219" s="43">
        <f t="shared" ref="N2219:N2278" si="265">J2219*0.0214</f>
        <v>189030.29403399999</v>
      </c>
      <c r="O2219" s="32"/>
      <c r="P2219" s="42">
        <f t="shared" si="260"/>
        <v>0</v>
      </c>
      <c r="Q2219" s="34"/>
      <c r="R2219" s="34"/>
      <c r="S2219" s="35">
        <v>46021</v>
      </c>
      <c r="T2219" s="42"/>
      <c r="U2219" s="36"/>
      <c r="V2219" s="34"/>
      <c r="W2219" s="37"/>
    </row>
    <row r="2220" spans="1:23" s="29" customFormat="1" ht="30" customHeight="1" x14ac:dyDescent="0.2">
      <c r="A2220" s="24">
        <f t="shared" si="264"/>
        <v>2216</v>
      </c>
      <c r="B2220" s="24">
        <v>2025</v>
      </c>
      <c r="C2220" s="30" t="s">
        <v>2307</v>
      </c>
      <c r="D2220" s="30" t="s">
        <v>2359</v>
      </c>
      <c r="E2220" s="30" t="s">
        <v>2366</v>
      </c>
      <c r="F2220" s="18" t="s">
        <v>2367</v>
      </c>
      <c r="G2220" s="24" t="s">
        <v>25</v>
      </c>
      <c r="H2220" s="18" t="s">
        <v>34</v>
      </c>
      <c r="I2220" s="31">
        <v>300960</v>
      </c>
      <c r="J2220" s="43">
        <v>332122.59999999998</v>
      </c>
      <c r="K2220" s="44">
        <v>332122.59999999998</v>
      </c>
      <c r="L2220" s="32">
        <f t="shared" si="263"/>
        <v>300960</v>
      </c>
      <c r="M2220" s="43"/>
      <c r="N2220" s="43"/>
      <c r="O2220" s="32"/>
      <c r="P2220" s="42">
        <f t="shared" si="260"/>
        <v>120384</v>
      </c>
      <c r="Q2220" s="34"/>
      <c r="R2220" s="34"/>
      <c r="S2220" s="35">
        <v>46021</v>
      </c>
      <c r="T2220" s="42"/>
      <c r="U2220" s="36"/>
      <c r="V2220" s="34"/>
      <c r="W2220" s="37"/>
    </row>
    <row r="2221" spans="1:23" s="29" customFormat="1" ht="30" customHeight="1" x14ac:dyDescent="0.2">
      <c r="A2221" s="24">
        <f t="shared" si="264"/>
        <v>2217</v>
      </c>
      <c r="B2221" s="24">
        <v>2025</v>
      </c>
      <c r="C2221" s="97" t="s">
        <v>2307</v>
      </c>
      <c r="D2221" s="97" t="s">
        <v>2359</v>
      </c>
      <c r="E2221" s="97" t="s">
        <v>2368</v>
      </c>
      <c r="F2221" s="18" t="s">
        <v>2369</v>
      </c>
      <c r="G2221" s="24" t="s">
        <v>25</v>
      </c>
      <c r="H2221" s="25" t="s">
        <v>34</v>
      </c>
      <c r="I2221" s="31">
        <v>1493400</v>
      </c>
      <c r="J2221" s="43">
        <v>1648032.61</v>
      </c>
      <c r="K2221" s="44">
        <v>1648032.61</v>
      </c>
      <c r="L2221" s="32">
        <f t="shared" si="263"/>
        <v>1493400</v>
      </c>
      <c r="M2221" s="43"/>
      <c r="N2221" s="43"/>
      <c r="O2221" s="32"/>
      <c r="P2221" s="42">
        <f t="shared" si="260"/>
        <v>597360</v>
      </c>
      <c r="Q2221" s="34"/>
      <c r="R2221" s="34"/>
      <c r="S2221" s="35">
        <v>46021</v>
      </c>
      <c r="T2221" s="42"/>
      <c r="U2221" s="36"/>
      <c r="V2221" s="34"/>
      <c r="W2221" s="37"/>
    </row>
    <row r="2222" spans="1:23" s="29" customFormat="1" ht="30" customHeight="1" x14ac:dyDescent="0.2">
      <c r="A2222" s="24">
        <f t="shared" si="264"/>
        <v>2218</v>
      </c>
      <c r="B2222" s="24">
        <v>2025</v>
      </c>
      <c r="C2222" s="97" t="s">
        <v>2307</v>
      </c>
      <c r="D2222" s="97" t="s">
        <v>2359</v>
      </c>
      <c r="E2222" s="97" t="s">
        <v>2368</v>
      </c>
      <c r="F2222" s="18" t="s">
        <v>2369</v>
      </c>
      <c r="G2222" s="24" t="s">
        <v>25</v>
      </c>
      <c r="H2222" s="25" t="s">
        <v>96</v>
      </c>
      <c r="I2222" s="31">
        <v>10985980</v>
      </c>
      <c r="J2222" s="49">
        <v>10579581.720000001</v>
      </c>
      <c r="K2222" s="50">
        <v>10579581.720000001</v>
      </c>
      <c r="L2222" s="33"/>
      <c r="M2222" s="40"/>
      <c r="N2222" s="43">
        <f t="shared" si="265"/>
        <v>226403.04880799999</v>
      </c>
      <c r="O2222" s="32"/>
      <c r="P2222" s="42">
        <f t="shared" si="260"/>
        <v>0</v>
      </c>
      <c r="Q2222" s="34"/>
      <c r="R2222" s="34"/>
      <c r="S2222" s="35">
        <v>46021</v>
      </c>
      <c r="T2222" s="42"/>
      <c r="U2222" s="36"/>
      <c r="V2222" s="34"/>
      <c r="W2222" s="37"/>
    </row>
    <row r="2223" spans="1:23" s="29" customFormat="1" ht="30" customHeight="1" x14ac:dyDescent="0.2">
      <c r="A2223" s="24">
        <f t="shared" si="264"/>
        <v>2219</v>
      </c>
      <c r="B2223" s="24">
        <v>2025</v>
      </c>
      <c r="C2223" s="30" t="s">
        <v>2307</v>
      </c>
      <c r="D2223" s="30" t="s">
        <v>2359</v>
      </c>
      <c r="E2223" s="38" t="s">
        <v>2370</v>
      </c>
      <c r="F2223" s="18" t="s">
        <v>2371</v>
      </c>
      <c r="G2223" s="39" t="s">
        <v>25</v>
      </c>
      <c r="H2223" s="18" t="s">
        <v>96</v>
      </c>
      <c r="I2223" s="31">
        <v>10723636</v>
      </c>
      <c r="J2223" s="43">
        <v>11834004.17</v>
      </c>
      <c r="K2223" s="44">
        <v>11834004.17</v>
      </c>
      <c r="L2223" s="32">
        <f t="shared" si="263"/>
        <v>10723636</v>
      </c>
      <c r="M2223" s="43"/>
      <c r="N2223" s="43">
        <f t="shared" si="265"/>
        <v>253247.68923799999</v>
      </c>
      <c r="O2223" s="32"/>
      <c r="P2223" s="42">
        <f t="shared" si="260"/>
        <v>4289454.4000000004</v>
      </c>
      <c r="Q2223" s="34"/>
      <c r="R2223" s="34"/>
      <c r="S2223" s="35">
        <v>46021</v>
      </c>
      <c r="T2223" s="42"/>
      <c r="U2223" s="36"/>
      <c r="V2223" s="34"/>
      <c r="W2223" s="37"/>
    </row>
    <row r="2224" spans="1:23" s="29" customFormat="1" ht="30" customHeight="1" x14ac:dyDescent="0.2">
      <c r="A2224" s="24">
        <f t="shared" si="264"/>
        <v>2220</v>
      </c>
      <c r="B2224" s="24">
        <v>2025</v>
      </c>
      <c r="C2224" s="30" t="s">
        <v>2307</v>
      </c>
      <c r="D2224" s="30" t="s">
        <v>2359</v>
      </c>
      <c r="E2224" s="30" t="s">
        <v>2370</v>
      </c>
      <c r="F2224" s="18" t="s">
        <v>2371</v>
      </c>
      <c r="G2224" s="24" t="s">
        <v>25</v>
      </c>
      <c r="H2224" s="25" t="s">
        <v>34</v>
      </c>
      <c r="I2224" s="31">
        <v>2101453.1999999997</v>
      </c>
      <c r="J2224" s="43">
        <v>2319046.0699999998</v>
      </c>
      <c r="K2224" s="44">
        <v>2319046.0699999998</v>
      </c>
      <c r="L2224" s="32">
        <f t="shared" si="263"/>
        <v>2101453.1999999997</v>
      </c>
      <c r="M2224" s="43"/>
      <c r="N2224" s="43"/>
      <c r="O2224" s="32"/>
      <c r="P2224" s="42">
        <f t="shared" si="260"/>
        <v>840581.27999999991</v>
      </c>
      <c r="Q2224" s="34"/>
      <c r="R2224" s="34"/>
      <c r="S2224" s="35">
        <v>46021</v>
      </c>
      <c r="T2224" s="42"/>
      <c r="U2224" s="36"/>
      <c r="V2224" s="34"/>
      <c r="W2224" s="37"/>
    </row>
    <row r="2225" spans="1:23" s="29" customFormat="1" ht="30" customHeight="1" x14ac:dyDescent="0.2">
      <c r="A2225" s="24">
        <f t="shared" si="264"/>
        <v>2221</v>
      </c>
      <c r="B2225" s="24">
        <v>2023</v>
      </c>
      <c r="C2225" s="30" t="s">
        <v>2307</v>
      </c>
      <c r="D2225" s="30" t="s">
        <v>2359</v>
      </c>
      <c r="E2225" s="30" t="s">
        <v>2372</v>
      </c>
      <c r="F2225" s="18" t="s">
        <v>2373</v>
      </c>
      <c r="G2225" s="24" t="s">
        <v>173</v>
      </c>
      <c r="H2225" s="25" t="s">
        <v>34</v>
      </c>
      <c r="I2225" s="31">
        <v>130000</v>
      </c>
      <c r="J2225" s="32">
        <f t="shared" ref="J2225:J2228" si="266">IF(P2225&gt;0,P2225,L2225)</f>
        <v>130000</v>
      </c>
      <c r="K2225" s="32">
        <f t="shared" si="262"/>
        <v>130000</v>
      </c>
      <c r="L2225" s="32">
        <f t="shared" si="263"/>
        <v>130000</v>
      </c>
      <c r="M2225" s="32"/>
      <c r="N2225" s="32"/>
      <c r="O2225" s="32"/>
      <c r="P2225" s="34"/>
      <c r="Q2225" s="34"/>
      <c r="R2225" s="34"/>
      <c r="S2225" s="35">
        <v>45290</v>
      </c>
      <c r="T2225" s="34"/>
      <c r="U2225" s="36"/>
      <c r="V2225" s="34"/>
      <c r="W2225" s="37"/>
    </row>
    <row r="2226" spans="1:23" s="29" customFormat="1" ht="30" customHeight="1" x14ac:dyDescent="0.2">
      <c r="A2226" s="24">
        <f t="shared" si="264"/>
        <v>2222</v>
      </c>
      <c r="B2226" s="24">
        <v>2023</v>
      </c>
      <c r="C2226" s="30" t="s">
        <v>2307</v>
      </c>
      <c r="D2226" s="30" t="s">
        <v>2359</v>
      </c>
      <c r="E2226" s="30" t="s">
        <v>2374</v>
      </c>
      <c r="F2226" s="18" t="s">
        <v>2375</v>
      </c>
      <c r="G2226" s="24" t="s">
        <v>173</v>
      </c>
      <c r="H2226" s="25" t="s">
        <v>34</v>
      </c>
      <c r="I2226" s="31">
        <v>130000</v>
      </c>
      <c r="J2226" s="32">
        <f t="shared" si="266"/>
        <v>130000</v>
      </c>
      <c r="K2226" s="32">
        <f t="shared" si="262"/>
        <v>130000</v>
      </c>
      <c r="L2226" s="32">
        <f t="shared" si="263"/>
        <v>130000</v>
      </c>
      <c r="M2226" s="32"/>
      <c r="N2226" s="32"/>
      <c r="O2226" s="32"/>
      <c r="P2226" s="34"/>
      <c r="Q2226" s="34"/>
      <c r="R2226" s="34"/>
      <c r="S2226" s="35">
        <v>45290</v>
      </c>
      <c r="T2226" s="34"/>
      <c r="U2226" s="36"/>
      <c r="V2226" s="34"/>
      <c r="W2226" s="37"/>
    </row>
    <row r="2227" spans="1:23" s="29" customFormat="1" ht="30" customHeight="1" x14ac:dyDescent="0.2">
      <c r="A2227" s="24">
        <f t="shared" si="264"/>
        <v>2223</v>
      </c>
      <c r="B2227" s="24">
        <v>2023</v>
      </c>
      <c r="C2227" s="30" t="s">
        <v>2307</v>
      </c>
      <c r="D2227" s="30" t="s">
        <v>2359</v>
      </c>
      <c r="E2227" s="30" t="s">
        <v>2376</v>
      </c>
      <c r="F2227" s="18" t="s">
        <v>2377</v>
      </c>
      <c r="G2227" s="24" t="s">
        <v>173</v>
      </c>
      <c r="H2227" s="25" t="s">
        <v>34</v>
      </c>
      <c r="I2227" s="31">
        <v>130000</v>
      </c>
      <c r="J2227" s="32">
        <f t="shared" si="266"/>
        <v>130000</v>
      </c>
      <c r="K2227" s="32">
        <f t="shared" si="262"/>
        <v>130000</v>
      </c>
      <c r="L2227" s="32">
        <f t="shared" si="263"/>
        <v>130000</v>
      </c>
      <c r="M2227" s="32"/>
      <c r="N2227" s="32"/>
      <c r="O2227" s="32"/>
      <c r="P2227" s="34"/>
      <c r="Q2227" s="34"/>
      <c r="R2227" s="34"/>
      <c r="S2227" s="35">
        <v>45290</v>
      </c>
      <c r="T2227" s="34"/>
      <c r="U2227" s="36"/>
      <c r="V2227" s="34"/>
      <c r="W2227" s="37"/>
    </row>
    <row r="2228" spans="1:23" ht="30" customHeight="1" x14ac:dyDescent="0.2">
      <c r="A2228" s="24">
        <f t="shared" si="264"/>
        <v>2224</v>
      </c>
      <c r="B2228" s="39">
        <v>2023</v>
      </c>
      <c r="C2228" s="38" t="s">
        <v>2307</v>
      </c>
      <c r="D2228" s="38" t="s">
        <v>2378</v>
      </c>
      <c r="E2228" s="38" t="s">
        <v>2379</v>
      </c>
      <c r="F2228" s="18" t="s">
        <v>2380</v>
      </c>
      <c r="G2228" s="39" t="s">
        <v>25</v>
      </c>
      <c r="H2228" s="18" t="s">
        <v>26</v>
      </c>
      <c r="I2228" s="31">
        <v>4951743.0611189995</v>
      </c>
      <c r="J2228" s="32">
        <f t="shared" si="266"/>
        <v>4951743.0611189995</v>
      </c>
      <c r="K2228" s="32">
        <f t="shared" si="262"/>
        <v>4951743.0611189995</v>
      </c>
      <c r="L2228" s="32">
        <f t="shared" si="263"/>
        <v>4951743.0611189995</v>
      </c>
      <c r="M2228" s="32"/>
      <c r="N2228" s="32">
        <f t="shared" si="265"/>
        <v>105967.30150794658</v>
      </c>
      <c r="O2228" s="32"/>
      <c r="P2228" s="34"/>
      <c r="Q2228" s="34"/>
      <c r="R2228" s="34"/>
      <c r="S2228" s="35">
        <v>46021</v>
      </c>
      <c r="T2228" s="46"/>
      <c r="U2228" s="36"/>
      <c r="V2228" s="46"/>
      <c r="W2228" s="37"/>
    </row>
    <row r="2229" spans="1:23" s="29" customFormat="1" ht="30" customHeight="1" x14ac:dyDescent="0.2">
      <c r="A2229" s="24">
        <f t="shared" si="264"/>
        <v>2225</v>
      </c>
      <c r="B2229" s="24">
        <v>2024</v>
      </c>
      <c r="C2229" s="30" t="s">
        <v>2307</v>
      </c>
      <c r="D2229" s="30" t="s">
        <v>2378</v>
      </c>
      <c r="E2229" s="30" t="s">
        <v>2379</v>
      </c>
      <c r="F2229" s="18" t="s">
        <v>2380</v>
      </c>
      <c r="G2229" s="24" t="s">
        <v>25</v>
      </c>
      <c r="H2229" s="25" t="s">
        <v>96</v>
      </c>
      <c r="I2229" s="31">
        <v>7452720</v>
      </c>
      <c r="J2229" s="54">
        <v>6453079.2000000002</v>
      </c>
      <c r="K2229" s="55">
        <v>2698551.6</v>
      </c>
      <c r="L2229" s="33">
        <v>3754527.6</v>
      </c>
      <c r="M2229" s="33">
        <v>3754527.6</v>
      </c>
      <c r="N2229" s="32">
        <f t="shared" si="265"/>
        <v>138095.89488000001</v>
      </c>
      <c r="O2229" s="32"/>
      <c r="P2229" s="34"/>
      <c r="Q2229" s="34"/>
      <c r="R2229" s="34"/>
      <c r="S2229" s="35">
        <v>46021</v>
      </c>
      <c r="T2229" s="34"/>
      <c r="U2229" s="36"/>
      <c r="V2229" s="34"/>
    </row>
    <row r="2230" spans="1:23" s="29" customFormat="1" ht="30" customHeight="1" x14ac:dyDescent="0.2">
      <c r="A2230" s="24">
        <f t="shared" si="264"/>
        <v>2226</v>
      </c>
      <c r="B2230" s="24">
        <v>2024</v>
      </c>
      <c r="C2230" s="30" t="s">
        <v>2307</v>
      </c>
      <c r="D2230" s="30" t="s">
        <v>2378</v>
      </c>
      <c r="E2230" s="30" t="s">
        <v>2379</v>
      </c>
      <c r="F2230" s="18" t="s">
        <v>2380</v>
      </c>
      <c r="G2230" s="24" t="s">
        <v>25</v>
      </c>
      <c r="H2230" s="25" t="s">
        <v>37</v>
      </c>
      <c r="I2230" s="31">
        <v>21126200</v>
      </c>
      <c r="J2230" s="42">
        <f>K2230+M2230</f>
        <v>19362135.600000001</v>
      </c>
      <c r="K2230" s="27">
        <v>9681067.8000000007</v>
      </c>
      <c r="L2230" s="32">
        <f t="shared" si="263"/>
        <v>21126200</v>
      </c>
      <c r="M2230" s="32">
        <v>9681067.8000000007</v>
      </c>
      <c r="N2230" s="32">
        <f t="shared" si="265"/>
        <v>414349.70183999999</v>
      </c>
      <c r="O2230" s="32"/>
      <c r="P2230" s="34"/>
      <c r="Q2230" s="34"/>
      <c r="R2230" s="34"/>
      <c r="S2230" s="35">
        <v>46021</v>
      </c>
      <c r="T2230" s="34"/>
      <c r="U2230" s="36"/>
      <c r="V2230" s="34"/>
    </row>
    <row r="2231" spans="1:23" s="29" customFormat="1" ht="30" customHeight="1" x14ac:dyDescent="0.2">
      <c r="A2231" s="24">
        <f t="shared" si="264"/>
        <v>2227</v>
      </c>
      <c r="B2231" s="24">
        <v>2024</v>
      </c>
      <c r="C2231" s="30" t="s">
        <v>2307</v>
      </c>
      <c r="D2231" s="30" t="s">
        <v>2378</v>
      </c>
      <c r="E2231" s="30" t="s">
        <v>2381</v>
      </c>
      <c r="F2231" s="18" t="s">
        <v>2382</v>
      </c>
      <c r="G2231" s="24" t="s">
        <v>25</v>
      </c>
      <c r="H2231" s="34"/>
      <c r="I2231" s="31">
        <f>U2231</f>
        <v>10935616.699999999</v>
      </c>
      <c r="J2231" s="42"/>
      <c r="K2231" s="27"/>
      <c r="L2231" s="32"/>
      <c r="M2231" s="32"/>
      <c r="N2231" s="32"/>
      <c r="O2231" s="32"/>
      <c r="P2231" s="34"/>
      <c r="Q2231" s="34"/>
      <c r="R2231" s="34"/>
      <c r="S2231" s="35">
        <v>46021</v>
      </c>
      <c r="T2231" s="25" t="s">
        <v>96</v>
      </c>
      <c r="U2231" s="32">
        <v>10935616.699999999</v>
      </c>
      <c r="V2231" s="32">
        <f t="shared" ref="V2231" si="267">U2231*0.0214</f>
        <v>234022.19737999997</v>
      </c>
      <c r="W2231" s="37"/>
    </row>
    <row r="2232" spans="1:23" s="29" customFormat="1" ht="30" customHeight="1" x14ac:dyDescent="0.2">
      <c r="A2232" s="24">
        <f t="shared" si="264"/>
        <v>2228</v>
      </c>
      <c r="B2232" s="24">
        <v>2024</v>
      </c>
      <c r="C2232" s="30" t="s">
        <v>2307</v>
      </c>
      <c r="D2232" s="30" t="s">
        <v>2378</v>
      </c>
      <c r="E2232" s="30" t="s">
        <v>2383</v>
      </c>
      <c r="F2232" s="18" t="s">
        <v>2384</v>
      </c>
      <c r="G2232" s="24" t="s">
        <v>25</v>
      </c>
      <c r="H2232" s="25" t="s">
        <v>96</v>
      </c>
      <c r="I2232" s="31">
        <v>8865060</v>
      </c>
      <c r="J2232" s="54">
        <v>5999734.7999999998</v>
      </c>
      <c r="K2232" s="55">
        <v>2583602.4</v>
      </c>
      <c r="L2232" s="33">
        <v>3416132.4</v>
      </c>
      <c r="M2232" s="33">
        <v>3416132.4</v>
      </c>
      <c r="N2232" s="32">
        <f t="shared" si="265"/>
        <v>128394.32471999999</v>
      </c>
      <c r="O2232" s="32"/>
      <c r="P2232" s="34"/>
      <c r="Q2232" s="34"/>
      <c r="R2232" s="34"/>
      <c r="S2232" s="35">
        <v>46021</v>
      </c>
      <c r="T2232" s="34"/>
      <c r="U2232" s="36"/>
      <c r="V2232" s="34"/>
    </row>
    <row r="2233" spans="1:23" ht="30" customHeight="1" x14ac:dyDescent="0.2">
      <c r="A2233" s="24">
        <f t="shared" si="264"/>
        <v>2229</v>
      </c>
      <c r="B2233" s="39">
        <v>2023</v>
      </c>
      <c r="C2233" s="38" t="s">
        <v>2307</v>
      </c>
      <c r="D2233" s="38" t="s">
        <v>2378</v>
      </c>
      <c r="E2233" s="38" t="s">
        <v>2383</v>
      </c>
      <c r="F2233" s="18" t="s">
        <v>2384</v>
      </c>
      <c r="G2233" s="39" t="s">
        <v>25</v>
      </c>
      <c r="H2233" s="18" t="s">
        <v>26</v>
      </c>
      <c r="I2233" s="31">
        <v>1478497</v>
      </c>
      <c r="J2233" s="32">
        <f t="shared" ref="J2233:J2295" si="268">IF(P2233&gt;0,P2233,L2233)</f>
        <v>1478497</v>
      </c>
      <c r="K2233" s="32">
        <f t="shared" si="262"/>
        <v>1478497</v>
      </c>
      <c r="L2233" s="32">
        <f t="shared" si="263"/>
        <v>1478497</v>
      </c>
      <c r="M2233" s="32"/>
      <c r="N2233" s="32">
        <f t="shared" si="265"/>
        <v>31639.835799999997</v>
      </c>
      <c r="O2233" s="32"/>
      <c r="P2233" s="34"/>
      <c r="Q2233" s="34"/>
      <c r="R2233" s="34"/>
      <c r="S2233" s="35">
        <v>46021</v>
      </c>
      <c r="T2233" s="46"/>
      <c r="U2233" s="36"/>
      <c r="V2233" s="46"/>
      <c r="W2233" s="37"/>
    </row>
    <row r="2234" spans="1:23" ht="30" customHeight="1" x14ac:dyDescent="0.2">
      <c r="A2234" s="24">
        <f t="shared" si="264"/>
        <v>2230</v>
      </c>
      <c r="B2234" s="39">
        <v>2023</v>
      </c>
      <c r="C2234" s="38" t="s">
        <v>2307</v>
      </c>
      <c r="D2234" s="38" t="s">
        <v>2378</v>
      </c>
      <c r="E2234" s="38" t="s">
        <v>2383</v>
      </c>
      <c r="F2234" s="18" t="s">
        <v>2384</v>
      </c>
      <c r="G2234" s="39" t="s">
        <v>25</v>
      </c>
      <c r="H2234" s="18" t="s">
        <v>319</v>
      </c>
      <c r="I2234" s="31">
        <v>300820</v>
      </c>
      <c r="J2234" s="32">
        <f t="shared" si="268"/>
        <v>300820</v>
      </c>
      <c r="K2234" s="32">
        <f t="shared" si="262"/>
        <v>300820</v>
      </c>
      <c r="L2234" s="32">
        <f t="shared" si="263"/>
        <v>300820</v>
      </c>
      <c r="M2234" s="32"/>
      <c r="N2234" s="32"/>
      <c r="O2234" s="32"/>
      <c r="P2234" s="34"/>
      <c r="Q2234" s="34"/>
      <c r="R2234" s="34"/>
      <c r="S2234" s="35">
        <v>46021</v>
      </c>
      <c r="T2234" s="46"/>
      <c r="U2234" s="36"/>
      <c r="V2234" s="46"/>
      <c r="W2234" s="37"/>
    </row>
    <row r="2235" spans="1:23" s="29" customFormat="1" ht="30" customHeight="1" x14ac:dyDescent="0.2">
      <c r="A2235" s="24">
        <f t="shared" si="264"/>
        <v>2231</v>
      </c>
      <c r="B2235" s="24">
        <v>2025</v>
      </c>
      <c r="C2235" s="30" t="s">
        <v>2307</v>
      </c>
      <c r="D2235" s="30" t="s">
        <v>2385</v>
      </c>
      <c r="E2235" s="38" t="s">
        <v>2386</v>
      </c>
      <c r="F2235" s="18" t="s">
        <v>2387</v>
      </c>
      <c r="G2235" s="39" t="s">
        <v>25</v>
      </c>
      <c r="H2235" s="18" t="s">
        <v>45</v>
      </c>
      <c r="I2235" s="31">
        <v>1796550</v>
      </c>
      <c r="J2235" s="49">
        <v>2607182.0499999998</v>
      </c>
      <c r="K2235" s="50">
        <v>2607182.0499999998</v>
      </c>
      <c r="L2235" s="33"/>
      <c r="M2235" s="40"/>
      <c r="N2235" s="43">
        <f t="shared" si="265"/>
        <v>55793.695869999996</v>
      </c>
      <c r="O2235" s="32"/>
      <c r="P2235" s="42">
        <f t="shared" si="260"/>
        <v>0</v>
      </c>
      <c r="Q2235" s="34"/>
      <c r="R2235" s="34"/>
      <c r="S2235" s="35">
        <v>46021</v>
      </c>
      <c r="T2235" s="42"/>
      <c r="U2235" s="36"/>
      <c r="V2235" s="34"/>
      <c r="W2235" s="37"/>
    </row>
    <row r="2236" spans="1:23" s="29" customFormat="1" ht="30" customHeight="1" x14ac:dyDescent="0.2">
      <c r="A2236" s="24">
        <f t="shared" si="264"/>
        <v>2232</v>
      </c>
      <c r="B2236" s="24">
        <v>2025</v>
      </c>
      <c r="C2236" s="30" t="s">
        <v>2307</v>
      </c>
      <c r="D2236" s="30" t="s">
        <v>2385</v>
      </c>
      <c r="E2236" s="38" t="s">
        <v>2386</v>
      </c>
      <c r="F2236" s="18" t="s">
        <v>2387</v>
      </c>
      <c r="G2236" s="39" t="s">
        <v>25</v>
      </c>
      <c r="H2236" s="18" t="s">
        <v>46</v>
      </c>
      <c r="I2236" s="31">
        <v>3336450</v>
      </c>
      <c r="J2236" s="49">
        <v>5064711.18</v>
      </c>
      <c r="K2236" s="50">
        <v>5064711.18</v>
      </c>
      <c r="L2236" s="33"/>
      <c r="M2236" s="40"/>
      <c r="N2236" s="43">
        <f t="shared" si="265"/>
        <v>108384.81925199999</v>
      </c>
      <c r="O2236" s="32"/>
      <c r="P2236" s="42">
        <f t="shared" si="260"/>
        <v>0</v>
      </c>
      <c r="Q2236" s="34"/>
      <c r="R2236" s="34"/>
      <c r="S2236" s="35">
        <v>46021</v>
      </c>
      <c r="T2236" s="42"/>
      <c r="U2236" s="36"/>
      <c r="V2236" s="34"/>
      <c r="W2236" s="37"/>
    </row>
    <row r="2237" spans="1:23" s="29" customFormat="1" ht="30" customHeight="1" x14ac:dyDescent="0.2">
      <c r="A2237" s="24">
        <f t="shared" si="264"/>
        <v>2233</v>
      </c>
      <c r="B2237" s="24">
        <v>2025</v>
      </c>
      <c r="C2237" s="30" t="s">
        <v>2307</v>
      </c>
      <c r="D2237" s="30" t="s">
        <v>2385</v>
      </c>
      <c r="E2237" s="38" t="s">
        <v>2386</v>
      </c>
      <c r="F2237" s="18" t="s">
        <v>2387</v>
      </c>
      <c r="G2237" s="39" t="s">
        <v>25</v>
      </c>
      <c r="H2237" s="18" t="s">
        <v>47</v>
      </c>
      <c r="I2237" s="31">
        <v>1726800</v>
      </c>
      <c r="J2237" s="49">
        <v>854512.18</v>
      </c>
      <c r="K2237" s="50">
        <v>854512.18</v>
      </c>
      <c r="L2237" s="33"/>
      <c r="M2237" s="40"/>
      <c r="N2237" s="43">
        <f t="shared" si="265"/>
        <v>18286.560652</v>
      </c>
      <c r="O2237" s="32"/>
      <c r="P2237" s="42">
        <f t="shared" si="260"/>
        <v>0</v>
      </c>
      <c r="Q2237" s="34"/>
      <c r="R2237" s="34"/>
      <c r="S2237" s="35">
        <v>46021</v>
      </c>
      <c r="T2237" s="42"/>
      <c r="U2237" s="36"/>
      <c r="V2237" s="34"/>
      <c r="W2237" s="37"/>
    </row>
    <row r="2238" spans="1:23" ht="30" customHeight="1" x14ac:dyDescent="0.2">
      <c r="A2238" s="24">
        <f t="shared" si="264"/>
        <v>2234</v>
      </c>
      <c r="B2238" s="39">
        <v>2023</v>
      </c>
      <c r="C2238" s="38" t="s">
        <v>2307</v>
      </c>
      <c r="D2238" s="38" t="s">
        <v>2385</v>
      </c>
      <c r="E2238" s="38" t="s">
        <v>2388</v>
      </c>
      <c r="F2238" s="18" t="s">
        <v>2389</v>
      </c>
      <c r="G2238" s="39" t="s">
        <v>25</v>
      </c>
      <c r="H2238" s="18" t="s">
        <v>26</v>
      </c>
      <c r="I2238" s="31">
        <v>757540</v>
      </c>
      <c r="J2238" s="32">
        <v>3945800.4</v>
      </c>
      <c r="K2238" s="32">
        <v>3945800.4</v>
      </c>
      <c r="L2238" s="32">
        <f t="shared" si="263"/>
        <v>757540</v>
      </c>
      <c r="M2238" s="32"/>
      <c r="N2238" s="32">
        <f t="shared" si="265"/>
        <v>84440.128559999997</v>
      </c>
      <c r="O2238" s="32"/>
      <c r="P2238" s="34"/>
      <c r="Q2238" s="34"/>
      <c r="R2238" s="34"/>
      <c r="S2238" s="35">
        <v>46021</v>
      </c>
      <c r="T2238" s="46"/>
      <c r="U2238" s="36"/>
      <c r="V2238" s="46"/>
      <c r="W2238" s="37"/>
    </row>
    <row r="2239" spans="1:23" ht="30" customHeight="1" x14ac:dyDescent="0.2">
      <c r="A2239" s="24">
        <f t="shared" si="264"/>
        <v>2235</v>
      </c>
      <c r="B2239" s="39">
        <v>2023</v>
      </c>
      <c r="C2239" s="38" t="s">
        <v>2307</v>
      </c>
      <c r="D2239" s="38" t="s">
        <v>2385</v>
      </c>
      <c r="E2239" s="38" t="s">
        <v>2388</v>
      </c>
      <c r="F2239" s="18" t="s">
        <v>2389</v>
      </c>
      <c r="G2239" s="39" t="s">
        <v>25</v>
      </c>
      <c r="H2239" s="18" t="s">
        <v>78</v>
      </c>
      <c r="I2239" s="31">
        <v>23556593.199999999</v>
      </c>
      <c r="J2239" s="32">
        <f t="shared" si="268"/>
        <v>23556593.199999999</v>
      </c>
      <c r="K2239" s="32">
        <f t="shared" si="262"/>
        <v>23556593.199999999</v>
      </c>
      <c r="L2239" s="32">
        <f t="shared" si="263"/>
        <v>23556593.199999999</v>
      </c>
      <c r="M2239" s="32"/>
      <c r="N2239" s="32">
        <f t="shared" si="265"/>
        <v>504111.09447999997</v>
      </c>
      <c r="O2239" s="32"/>
      <c r="P2239" s="34"/>
      <c r="Q2239" s="34"/>
      <c r="R2239" s="34"/>
      <c r="S2239" s="35">
        <v>46021</v>
      </c>
      <c r="T2239" s="46"/>
      <c r="U2239" s="36"/>
      <c r="V2239" s="46"/>
      <c r="W2239" s="37"/>
    </row>
    <row r="2240" spans="1:23" ht="30" customHeight="1" x14ac:dyDescent="0.2">
      <c r="A2240" s="24">
        <f t="shared" si="264"/>
        <v>2236</v>
      </c>
      <c r="B2240" s="39">
        <v>2023</v>
      </c>
      <c r="C2240" s="38" t="s">
        <v>2307</v>
      </c>
      <c r="D2240" s="38" t="s">
        <v>2385</v>
      </c>
      <c r="E2240" s="38" t="s">
        <v>2388</v>
      </c>
      <c r="F2240" s="18" t="s">
        <v>2389</v>
      </c>
      <c r="G2240" s="39" t="s">
        <v>25</v>
      </c>
      <c r="H2240" s="18" t="s">
        <v>37</v>
      </c>
      <c r="I2240" s="31">
        <v>41963000</v>
      </c>
      <c r="J2240" s="32">
        <f t="shared" si="268"/>
        <v>41963000</v>
      </c>
      <c r="K2240" s="32">
        <f t="shared" si="262"/>
        <v>41963000</v>
      </c>
      <c r="L2240" s="32">
        <f t="shared" si="263"/>
        <v>41963000</v>
      </c>
      <c r="M2240" s="32"/>
      <c r="N2240" s="32">
        <f t="shared" si="265"/>
        <v>898008.2</v>
      </c>
      <c r="O2240" s="32"/>
      <c r="P2240" s="34"/>
      <c r="Q2240" s="34"/>
      <c r="R2240" s="34"/>
      <c r="S2240" s="35">
        <v>46021</v>
      </c>
      <c r="T2240" s="46"/>
      <c r="U2240" s="36"/>
      <c r="V2240" s="46"/>
      <c r="W2240" s="37"/>
    </row>
    <row r="2241" spans="1:23" ht="30" customHeight="1" x14ac:dyDescent="0.2">
      <c r="A2241" s="24">
        <f t="shared" si="264"/>
        <v>2237</v>
      </c>
      <c r="B2241" s="39">
        <v>2023</v>
      </c>
      <c r="C2241" s="38" t="s">
        <v>2307</v>
      </c>
      <c r="D2241" s="38" t="s">
        <v>2385</v>
      </c>
      <c r="E2241" s="38" t="s">
        <v>2388</v>
      </c>
      <c r="F2241" s="18" t="s">
        <v>2389</v>
      </c>
      <c r="G2241" s="39" t="s">
        <v>25</v>
      </c>
      <c r="H2241" s="18" t="s">
        <v>31</v>
      </c>
      <c r="I2241" s="31">
        <v>5339760</v>
      </c>
      <c r="J2241" s="32">
        <f t="shared" si="268"/>
        <v>5339760</v>
      </c>
      <c r="K2241" s="32">
        <f t="shared" si="262"/>
        <v>5339760</v>
      </c>
      <c r="L2241" s="32">
        <f t="shared" si="263"/>
        <v>5339760</v>
      </c>
      <c r="M2241" s="32"/>
      <c r="N2241" s="32"/>
      <c r="O2241" s="32"/>
      <c r="P2241" s="34"/>
      <c r="Q2241" s="34"/>
      <c r="R2241" s="34"/>
      <c r="S2241" s="35">
        <v>46021</v>
      </c>
      <c r="T2241" s="46"/>
      <c r="U2241" s="36"/>
      <c r="V2241" s="46"/>
      <c r="W2241" s="37"/>
    </row>
    <row r="2242" spans="1:23" ht="30" customHeight="1" x14ac:dyDescent="0.2">
      <c r="A2242" s="24">
        <f t="shared" si="264"/>
        <v>2238</v>
      </c>
      <c r="B2242" s="39">
        <v>2023</v>
      </c>
      <c r="C2242" s="38" t="s">
        <v>2307</v>
      </c>
      <c r="D2242" s="38" t="s">
        <v>2385</v>
      </c>
      <c r="E2242" s="38" t="s">
        <v>2388</v>
      </c>
      <c r="F2242" s="18" t="s">
        <v>2389</v>
      </c>
      <c r="G2242" s="39" t="s">
        <v>25</v>
      </c>
      <c r="H2242" s="18" t="s">
        <v>42</v>
      </c>
      <c r="I2242" s="31">
        <v>1405200</v>
      </c>
      <c r="J2242" s="32">
        <f t="shared" si="268"/>
        <v>1405200</v>
      </c>
      <c r="K2242" s="32">
        <f t="shared" si="262"/>
        <v>1405200</v>
      </c>
      <c r="L2242" s="32">
        <f t="shared" si="263"/>
        <v>1405200</v>
      </c>
      <c r="M2242" s="32"/>
      <c r="N2242" s="32"/>
      <c r="O2242" s="32"/>
      <c r="P2242" s="34"/>
      <c r="Q2242" s="34"/>
      <c r="R2242" s="34"/>
      <c r="S2242" s="35">
        <v>46021</v>
      </c>
      <c r="T2242" s="46"/>
      <c r="U2242" s="36"/>
      <c r="V2242" s="46"/>
      <c r="W2242" s="37"/>
    </row>
    <row r="2243" spans="1:23" s="29" customFormat="1" ht="30" customHeight="1" x14ac:dyDescent="0.2">
      <c r="A2243" s="24">
        <f t="shared" si="264"/>
        <v>2239</v>
      </c>
      <c r="B2243" s="24">
        <v>2025</v>
      </c>
      <c r="C2243" s="30" t="s">
        <v>2307</v>
      </c>
      <c r="D2243" s="30" t="s">
        <v>2385</v>
      </c>
      <c r="E2243" s="30" t="s">
        <v>2390</v>
      </c>
      <c r="F2243" s="18" t="s">
        <v>2391</v>
      </c>
      <c r="G2243" s="24" t="s">
        <v>25</v>
      </c>
      <c r="H2243" s="25" t="s">
        <v>26</v>
      </c>
      <c r="I2243" s="31">
        <v>1531112</v>
      </c>
      <c r="J2243" s="49">
        <v>877859.78</v>
      </c>
      <c r="K2243" s="50">
        <v>877859.78</v>
      </c>
      <c r="L2243" s="33"/>
      <c r="M2243" s="40"/>
      <c r="N2243" s="43">
        <f t="shared" si="265"/>
        <v>18786.199292000001</v>
      </c>
      <c r="O2243" s="32"/>
      <c r="P2243" s="42">
        <f t="shared" si="260"/>
        <v>0</v>
      </c>
      <c r="Q2243" s="34"/>
      <c r="R2243" s="34"/>
      <c r="S2243" s="35">
        <v>46021</v>
      </c>
      <c r="T2243" s="42"/>
      <c r="U2243" s="36"/>
      <c r="V2243" s="34"/>
      <c r="W2243" s="37"/>
    </row>
    <row r="2244" spans="1:23" s="29" customFormat="1" ht="30" customHeight="1" x14ac:dyDescent="0.2">
      <c r="A2244" s="24">
        <f t="shared" si="264"/>
        <v>2240</v>
      </c>
      <c r="B2244" s="24">
        <v>2025</v>
      </c>
      <c r="C2244" s="30" t="s">
        <v>2307</v>
      </c>
      <c r="D2244" s="30" t="s">
        <v>2392</v>
      </c>
      <c r="E2244" s="38" t="s">
        <v>2393</v>
      </c>
      <c r="F2244" s="18" t="s">
        <v>2394</v>
      </c>
      <c r="G2244" s="39" t="s">
        <v>25</v>
      </c>
      <c r="H2244" s="18" t="s">
        <v>26</v>
      </c>
      <c r="I2244" s="31">
        <v>2083113</v>
      </c>
      <c r="J2244" s="43">
        <v>2298806.85</v>
      </c>
      <c r="K2244" s="44">
        <v>2298806.85</v>
      </c>
      <c r="L2244" s="32">
        <f t="shared" si="263"/>
        <v>2083113</v>
      </c>
      <c r="M2244" s="43"/>
      <c r="N2244" s="43">
        <f t="shared" si="265"/>
        <v>49194.466589999996</v>
      </c>
      <c r="O2244" s="32"/>
      <c r="P2244" s="42">
        <f t="shared" si="260"/>
        <v>833245.2</v>
      </c>
      <c r="Q2244" s="34"/>
      <c r="R2244" s="34"/>
      <c r="S2244" s="35">
        <v>46021</v>
      </c>
      <c r="T2244" s="42"/>
      <c r="U2244" s="36"/>
      <c r="V2244" s="34"/>
      <c r="W2244" s="37"/>
    </row>
    <row r="2245" spans="1:23" s="29" customFormat="1" ht="30" customHeight="1" x14ac:dyDescent="0.2">
      <c r="A2245" s="24">
        <f t="shared" si="264"/>
        <v>2241</v>
      </c>
      <c r="B2245" s="24">
        <v>2025</v>
      </c>
      <c r="C2245" s="30" t="s">
        <v>2307</v>
      </c>
      <c r="D2245" s="30" t="s">
        <v>2392</v>
      </c>
      <c r="E2245" s="38" t="s">
        <v>2393</v>
      </c>
      <c r="F2245" s="18" t="s">
        <v>2394</v>
      </c>
      <c r="G2245" s="39" t="s">
        <v>25</v>
      </c>
      <c r="H2245" s="18" t="s">
        <v>319</v>
      </c>
      <c r="I2245" s="31">
        <v>364722</v>
      </c>
      <c r="J2245" s="43">
        <v>402486.77</v>
      </c>
      <c r="K2245" s="44">
        <v>402486.77</v>
      </c>
      <c r="L2245" s="32">
        <f t="shared" si="263"/>
        <v>364722</v>
      </c>
      <c r="M2245" s="43"/>
      <c r="N2245" s="43"/>
      <c r="O2245" s="32"/>
      <c r="P2245" s="42">
        <f t="shared" si="260"/>
        <v>145888.79999999999</v>
      </c>
      <c r="Q2245" s="34"/>
      <c r="R2245" s="34"/>
      <c r="S2245" s="35">
        <v>46021</v>
      </c>
      <c r="T2245" s="42"/>
      <c r="U2245" s="36"/>
      <c r="V2245" s="34"/>
      <c r="W2245" s="37"/>
    </row>
    <row r="2246" spans="1:23" s="29" customFormat="1" ht="30" customHeight="1" x14ac:dyDescent="0.2">
      <c r="A2246" s="24">
        <f t="shared" si="264"/>
        <v>2242</v>
      </c>
      <c r="B2246" s="24">
        <v>2025</v>
      </c>
      <c r="C2246" s="30" t="s">
        <v>2307</v>
      </c>
      <c r="D2246" s="30" t="s">
        <v>2392</v>
      </c>
      <c r="E2246" s="38" t="s">
        <v>2393</v>
      </c>
      <c r="F2246" s="18" t="s">
        <v>2394</v>
      </c>
      <c r="G2246" s="39" t="s">
        <v>25</v>
      </c>
      <c r="H2246" s="18" t="s">
        <v>96</v>
      </c>
      <c r="I2246" s="31">
        <v>11487120</v>
      </c>
      <c r="J2246" s="43">
        <v>12676542.35</v>
      </c>
      <c r="K2246" s="44">
        <v>12676542.35</v>
      </c>
      <c r="L2246" s="32">
        <f t="shared" si="263"/>
        <v>11487120</v>
      </c>
      <c r="M2246" s="43"/>
      <c r="N2246" s="43">
        <f t="shared" si="265"/>
        <v>271278.00628999999</v>
      </c>
      <c r="O2246" s="32"/>
      <c r="P2246" s="42">
        <f t="shared" si="260"/>
        <v>4594848</v>
      </c>
      <c r="Q2246" s="34"/>
      <c r="R2246" s="34"/>
      <c r="S2246" s="35">
        <v>46021</v>
      </c>
      <c r="T2246" s="42"/>
      <c r="U2246" s="36"/>
      <c r="V2246" s="34"/>
      <c r="W2246" s="37"/>
    </row>
    <row r="2247" spans="1:23" s="29" customFormat="1" ht="30" customHeight="1" x14ac:dyDescent="0.2">
      <c r="A2247" s="24">
        <f t="shared" si="264"/>
        <v>2243</v>
      </c>
      <c r="B2247" s="24">
        <v>2025</v>
      </c>
      <c r="C2247" s="30" t="s">
        <v>2307</v>
      </c>
      <c r="D2247" s="30" t="s">
        <v>2392</v>
      </c>
      <c r="E2247" s="38" t="s">
        <v>2395</v>
      </c>
      <c r="F2247" s="18" t="s">
        <v>2396</v>
      </c>
      <c r="G2247" s="39" t="s">
        <v>25</v>
      </c>
      <c r="H2247" s="18" t="s">
        <v>31</v>
      </c>
      <c r="I2247" s="31">
        <v>726210.4</v>
      </c>
      <c r="J2247" s="43">
        <v>801405.13</v>
      </c>
      <c r="K2247" s="44">
        <v>801405.13</v>
      </c>
      <c r="L2247" s="32">
        <f t="shared" si="263"/>
        <v>726210.4</v>
      </c>
      <c r="M2247" s="43"/>
      <c r="N2247" s="43"/>
      <c r="O2247" s="32"/>
      <c r="P2247" s="42">
        <f t="shared" ref="P2247:P2303" si="269">L2247/2.5</f>
        <v>290484.16000000003</v>
      </c>
      <c r="Q2247" s="34"/>
      <c r="R2247" s="34"/>
      <c r="S2247" s="35">
        <v>46021</v>
      </c>
      <c r="T2247" s="42"/>
      <c r="U2247" s="36"/>
      <c r="V2247" s="34"/>
      <c r="W2247" s="37"/>
    </row>
    <row r="2248" spans="1:23" ht="30" customHeight="1" x14ac:dyDescent="0.2">
      <c r="A2248" s="24">
        <f t="shared" si="264"/>
        <v>2244</v>
      </c>
      <c r="B2248" s="39">
        <v>2023</v>
      </c>
      <c r="C2248" s="38" t="s">
        <v>2307</v>
      </c>
      <c r="D2248" s="38" t="s">
        <v>2397</v>
      </c>
      <c r="E2248" s="38" t="s">
        <v>2398</v>
      </c>
      <c r="F2248" s="18" t="s">
        <v>2399</v>
      </c>
      <c r="G2248" s="39" t="s">
        <v>25</v>
      </c>
      <c r="H2248" s="18" t="s">
        <v>26</v>
      </c>
      <c r="I2248" s="31">
        <v>1875748</v>
      </c>
      <c r="J2248" s="32">
        <v>2006702</v>
      </c>
      <c r="K2248" s="32">
        <v>2006702</v>
      </c>
      <c r="L2248" s="32">
        <f t="shared" si="263"/>
        <v>1875748</v>
      </c>
      <c r="M2248" s="32"/>
      <c r="N2248" s="32">
        <f t="shared" si="265"/>
        <v>42943.4228</v>
      </c>
      <c r="O2248" s="32"/>
      <c r="P2248" s="34"/>
      <c r="Q2248" s="34"/>
      <c r="R2248" s="34"/>
      <c r="S2248" s="35">
        <v>46021</v>
      </c>
      <c r="T2248" s="46"/>
      <c r="U2248" s="36"/>
      <c r="V2248" s="46"/>
      <c r="W2248" s="37"/>
    </row>
    <row r="2249" spans="1:23" ht="30" customHeight="1" x14ac:dyDescent="0.2">
      <c r="A2249" s="24">
        <f t="shared" si="264"/>
        <v>2245</v>
      </c>
      <c r="B2249" s="39">
        <v>2023</v>
      </c>
      <c r="C2249" s="38" t="s">
        <v>2307</v>
      </c>
      <c r="D2249" s="38" t="s">
        <v>2397</v>
      </c>
      <c r="E2249" s="38" t="s">
        <v>2398</v>
      </c>
      <c r="F2249" s="18" t="s">
        <v>2399</v>
      </c>
      <c r="G2249" s="39" t="s">
        <v>25</v>
      </c>
      <c r="H2249" s="18" t="s">
        <v>319</v>
      </c>
      <c r="I2249" s="31">
        <v>321646</v>
      </c>
      <c r="J2249" s="32">
        <f t="shared" si="268"/>
        <v>321646</v>
      </c>
      <c r="K2249" s="32">
        <f t="shared" si="262"/>
        <v>321646</v>
      </c>
      <c r="L2249" s="32">
        <f t="shared" si="263"/>
        <v>321646</v>
      </c>
      <c r="M2249" s="32"/>
      <c r="N2249" s="32"/>
      <c r="O2249" s="32"/>
      <c r="P2249" s="34"/>
      <c r="Q2249" s="34"/>
      <c r="R2249" s="34"/>
      <c r="S2249" s="35">
        <v>46021</v>
      </c>
      <c r="T2249" s="46"/>
      <c r="U2249" s="36"/>
      <c r="V2249" s="46"/>
      <c r="W2249" s="37"/>
    </row>
    <row r="2250" spans="1:23" ht="30" customHeight="1" x14ac:dyDescent="0.2">
      <c r="A2250" s="24">
        <f t="shared" si="264"/>
        <v>2246</v>
      </c>
      <c r="B2250" s="39">
        <v>2023</v>
      </c>
      <c r="C2250" s="38" t="s">
        <v>2307</v>
      </c>
      <c r="D2250" s="38" t="s">
        <v>2397</v>
      </c>
      <c r="E2250" s="38" t="s">
        <v>2398</v>
      </c>
      <c r="F2250" s="18" t="s">
        <v>2399</v>
      </c>
      <c r="G2250" s="39" t="s">
        <v>25</v>
      </c>
      <c r="H2250" s="18" t="s">
        <v>96</v>
      </c>
      <c r="I2250" s="31">
        <v>6862713</v>
      </c>
      <c r="J2250" s="32">
        <f t="shared" si="268"/>
        <v>6862713</v>
      </c>
      <c r="K2250" s="32">
        <f t="shared" si="262"/>
        <v>6862713</v>
      </c>
      <c r="L2250" s="32">
        <f t="shared" si="263"/>
        <v>6862713</v>
      </c>
      <c r="M2250" s="32"/>
      <c r="N2250" s="32">
        <f t="shared" si="265"/>
        <v>146862.0582</v>
      </c>
      <c r="O2250" s="32"/>
      <c r="P2250" s="34"/>
      <c r="Q2250" s="34"/>
      <c r="R2250" s="34"/>
      <c r="S2250" s="35">
        <v>46021</v>
      </c>
      <c r="T2250" s="46"/>
      <c r="U2250" s="36"/>
      <c r="V2250" s="46"/>
      <c r="W2250" s="37"/>
    </row>
    <row r="2251" spans="1:23" ht="30" customHeight="1" x14ac:dyDescent="0.2">
      <c r="A2251" s="24">
        <f t="shared" si="264"/>
        <v>2247</v>
      </c>
      <c r="B2251" s="39">
        <v>2023</v>
      </c>
      <c r="C2251" s="38" t="s">
        <v>2307</v>
      </c>
      <c r="D2251" s="38" t="s">
        <v>2397</v>
      </c>
      <c r="E2251" s="38" t="s">
        <v>2400</v>
      </c>
      <c r="F2251" s="18" t="s">
        <v>2401</v>
      </c>
      <c r="G2251" s="39" t="s">
        <v>25</v>
      </c>
      <c r="H2251" s="18" t="s">
        <v>96</v>
      </c>
      <c r="I2251" s="31">
        <v>5870569.6500000004</v>
      </c>
      <c r="J2251" s="32">
        <f t="shared" si="268"/>
        <v>5870569.6500000004</v>
      </c>
      <c r="K2251" s="32">
        <f t="shared" si="262"/>
        <v>5870569.6500000004</v>
      </c>
      <c r="L2251" s="32">
        <f t="shared" si="263"/>
        <v>5870569.6500000004</v>
      </c>
      <c r="M2251" s="32"/>
      <c r="N2251" s="32">
        <f t="shared" si="265"/>
        <v>125630.19051</v>
      </c>
      <c r="O2251" s="32"/>
      <c r="P2251" s="34"/>
      <c r="Q2251" s="34"/>
      <c r="R2251" s="34"/>
      <c r="S2251" s="35">
        <v>46021</v>
      </c>
      <c r="T2251" s="46"/>
      <c r="U2251" s="36"/>
      <c r="V2251" s="46"/>
      <c r="W2251" s="37"/>
    </row>
    <row r="2252" spans="1:23" ht="30" customHeight="1" x14ac:dyDescent="0.2">
      <c r="A2252" s="24">
        <f t="shared" si="264"/>
        <v>2248</v>
      </c>
      <c r="B2252" s="39">
        <v>2023</v>
      </c>
      <c r="C2252" s="38" t="s">
        <v>2307</v>
      </c>
      <c r="D2252" s="38" t="s">
        <v>2397</v>
      </c>
      <c r="E2252" s="38" t="s">
        <v>2400</v>
      </c>
      <c r="F2252" s="18" t="s">
        <v>2401</v>
      </c>
      <c r="G2252" s="39" t="s">
        <v>25</v>
      </c>
      <c r="H2252" s="18" t="s">
        <v>26</v>
      </c>
      <c r="I2252" s="31">
        <v>1747762</v>
      </c>
      <c r="J2252" s="32">
        <f t="shared" si="268"/>
        <v>1747762</v>
      </c>
      <c r="K2252" s="32">
        <f t="shared" si="262"/>
        <v>1747762</v>
      </c>
      <c r="L2252" s="32">
        <f t="shared" si="263"/>
        <v>1747762</v>
      </c>
      <c r="M2252" s="32"/>
      <c r="N2252" s="32">
        <f t="shared" si="265"/>
        <v>37402.106800000001</v>
      </c>
      <c r="O2252" s="32"/>
      <c r="P2252" s="34"/>
      <c r="Q2252" s="34"/>
      <c r="R2252" s="34"/>
      <c r="S2252" s="35">
        <v>46021</v>
      </c>
      <c r="T2252" s="46"/>
      <c r="U2252" s="36"/>
      <c r="V2252" s="46"/>
      <c r="W2252" s="37"/>
    </row>
    <row r="2253" spans="1:23" ht="30" customHeight="1" x14ac:dyDescent="0.2">
      <c r="A2253" s="24">
        <f t="shared" si="264"/>
        <v>2249</v>
      </c>
      <c r="B2253" s="39">
        <v>2023</v>
      </c>
      <c r="C2253" s="38" t="s">
        <v>2307</v>
      </c>
      <c r="D2253" s="38" t="s">
        <v>2397</v>
      </c>
      <c r="E2253" s="38" t="s">
        <v>2400</v>
      </c>
      <c r="F2253" s="18" t="s">
        <v>2401</v>
      </c>
      <c r="G2253" s="39" t="s">
        <v>25</v>
      </c>
      <c r="H2253" s="18" t="s">
        <v>319</v>
      </c>
      <c r="I2253" s="31">
        <v>257477</v>
      </c>
      <c r="J2253" s="32">
        <f t="shared" si="268"/>
        <v>257477</v>
      </c>
      <c r="K2253" s="32">
        <f t="shared" si="262"/>
        <v>257477</v>
      </c>
      <c r="L2253" s="32">
        <f t="shared" si="263"/>
        <v>257477</v>
      </c>
      <c r="M2253" s="32"/>
      <c r="N2253" s="32"/>
      <c r="O2253" s="32"/>
      <c r="P2253" s="34"/>
      <c r="Q2253" s="34"/>
      <c r="R2253" s="34"/>
      <c r="S2253" s="35">
        <v>46021</v>
      </c>
      <c r="T2253" s="46"/>
      <c r="U2253" s="36"/>
      <c r="V2253" s="46"/>
      <c r="W2253" s="37"/>
    </row>
    <row r="2254" spans="1:23" ht="30" customHeight="1" x14ac:dyDescent="0.2">
      <c r="A2254" s="24">
        <f t="shared" si="264"/>
        <v>2250</v>
      </c>
      <c r="B2254" s="39">
        <v>2023</v>
      </c>
      <c r="C2254" s="38" t="s">
        <v>2307</v>
      </c>
      <c r="D2254" s="38" t="s">
        <v>2397</v>
      </c>
      <c r="E2254" s="38" t="s">
        <v>2400</v>
      </c>
      <c r="F2254" s="18" t="s">
        <v>2401</v>
      </c>
      <c r="G2254" s="39" t="s">
        <v>25</v>
      </c>
      <c r="H2254" s="18" t="s">
        <v>37</v>
      </c>
      <c r="I2254" s="31">
        <v>9116100</v>
      </c>
      <c r="J2254" s="32">
        <f t="shared" si="268"/>
        <v>9116100</v>
      </c>
      <c r="K2254" s="32">
        <f t="shared" si="262"/>
        <v>9116100</v>
      </c>
      <c r="L2254" s="32">
        <f t="shared" si="263"/>
        <v>9116100</v>
      </c>
      <c r="M2254" s="32"/>
      <c r="N2254" s="32">
        <f t="shared" si="265"/>
        <v>195084.53999999998</v>
      </c>
      <c r="O2254" s="32"/>
      <c r="P2254" s="34"/>
      <c r="Q2254" s="34"/>
      <c r="R2254" s="34"/>
      <c r="S2254" s="35">
        <v>46021</v>
      </c>
      <c r="T2254" s="46"/>
      <c r="U2254" s="36"/>
      <c r="V2254" s="46"/>
      <c r="W2254" s="37"/>
    </row>
    <row r="2255" spans="1:23" ht="30" customHeight="1" x14ac:dyDescent="0.2">
      <c r="A2255" s="24">
        <f t="shared" si="264"/>
        <v>2251</v>
      </c>
      <c r="B2255" s="39">
        <v>2023</v>
      </c>
      <c r="C2255" s="38" t="s">
        <v>2307</v>
      </c>
      <c r="D2255" s="38" t="s">
        <v>2397</v>
      </c>
      <c r="E2255" s="38" t="s">
        <v>2402</v>
      </c>
      <c r="F2255" s="18" t="s">
        <v>2403</v>
      </c>
      <c r="G2255" s="39" t="s">
        <v>25</v>
      </c>
      <c r="H2255" s="18" t="s">
        <v>26</v>
      </c>
      <c r="I2255" s="31">
        <v>2216198</v>
      </c>
      <c r="J2255" s="32">
        <v>2873784</v>
      </c>
      <c r="K2255" s="32">
        <v>2873784</v>
      </c>
      <c r="L2255" s="32">
        <f t="shared" si="263"/>
        <v>2216198</v>
      </c>
      <c r="M2255" s="32"/>
      <c r="N2255" s="32">
        <f t="shared" si="265"/>
        <v>61498.977599999998</v>
      </c>
      <c r="O2255" s="32"/>
      <c r="P2255" s="34"/>
      <c r="Q2255" s="34"/>
      <c r="R2255" s="34"/>
      <c r="S2255" s="35">
        <v>46021</v>
      </c>
      <c r="T2255" s="46"/>
      <c r="U2255" s="36"/>
      <c r="V2255" s="46"/>
      <c r="W2255" s="37"/>
    </row>
    <row r="2256" spans="1:23" ht="30" customHeight="1" x14ac:dyDescent="0.2">
      <c r="A2256" s="24">
        <f t="shared" si="264"/>
        <v>2252</v>
      </c>
      <c r="B2256" s="39">
        <v>2023</v>
      </c>
      <c r="C2256" s="38" t="s">
        <v>2307</v>
      </c>
      <c r="D2256" s="38" t="s">
        <v>2397</v>
      </c>
      <c r="E2256" s="38" t="s">
        <v>2402</v>
      </c>
      <c r="F2256" s="18" t="s">
        <v>2403</v>
      </c>
      <c r="G2256" s="39" t="s">
        <v>25</v>
      </c>
      <c r="H2256" s="18" t="s">
        <v>319</v>
      </c>
      <c r="I2256" s="31">
        <v>474103</v>
      </c>
      <c r="J2256" s="32">
        <f t="shared" si="268"/>
        <v>474103</v>
      </c>
      <c r="K2256" s="32">
        <f t="shared" si="262"/>
        <v>474103</v>
      </c>
      <c r="L2256" s="32">
        <f t="shared" si="263"/>
        <v>474103</v>
      </c>
      <c r="M2256" s="32"/>
      <c r="N2256" s="32"/>
      <c r="O2256" s="32"/>
      <c r="P2256" s="34"/>
      <c r="Q2256" s="34"/>
      <c r="R2256" s="34"/>
      <c r="S2256" s="35">
        <v>46021</v>
      </c>
      <c r="T2256" s="46"/>
      <c r="U2256" s="36"/>
      <c r="V2256" s="46"/>
      <c r="W2256" s="37"/>
    </row>
    <row r="2257" spans="1:23" ht="30" customHeight="1" x14ac:dyDescent="0.2">
      <c r="A2257" s="24">
        <f t="shared" si="264"/>
        <v>2253</v>
      </c>
      <c r="B2257" s="39">
        <v>2023</v>
      </c>
      <c r="C2257" s="38" t="s">
        <v>2307</v>
      </c>
      <c r="D2257" s="38" t="s">
        <v>2397</v>
      </c>
      <c r="E2257" s="38" t="s">
        <v>2402</v>
      </c>
      <c r="F2257" s="18" t="s">
        <v>2403</v>
      </c>
      <c r="G2257" s="39" t="s">
        <v>25</v>
      </c>
      <c r="H2257" s="18" t="s">
        <v>50</v>
      </c>
      <c r="I2257" s="31">
        <v>463449</v>
      </c>
      <c r="J2257" s="32">
        <f t="shared" si="268"/>
        <v>463449</v>
      </c>
      <c r="K2257" s="32">
        <f t="shared" si="262"/>
        <v>463449</v>
      </c>
      <c r="L2257" s="32">
        <f t="shared" si="263"/>
        <v>463449</v>
      </c>
      <c r="M2257" s="32"/>
      <c r="N2257" s="32"/>
      <c r="O2257" s="32"/>
      <c r="P2257" s="34"/>
      <c r="Q2257" s="34"/>
      <c r="R2257" s="34"/>
      <c r="S2257" s="35">
        <v>46021</v>
      </c>
      <c r="T2257" s="46"/>
      <c r="U2257" s="36"/>
      <c r="V2257" s="46"/>
      <c r="W2257" s="37"/>
    </row>
    <row r="2258" spans="1:23" ht="30" customHeight="1" x14ac:dyDescent="0.2">
      <c r="A2258" s="24">
        <f t="shared" si="264"/>
        <v>2254</v>
      </c>
      <c r="B2258" s="39">
        <v>2023</v>
      </c>
      <c r="C2258" s="38" t="s">
        <v>2307</v>
      </c>
      <c r="D2258" s="38" t="s">
        <v>2397</v>
      </c>
      <c r="E2258" s="38" t="s">
        <v>2402</v>
      </c>
      <c r="F2258" s="18" t="s">
        <v>2403</v>
      </c>
      <c r="G2258" s="39" t="s">
        <v>25</v>
      </c>
      <c r="H2258" s="18" t="s">
        <v>45</v>
      </c>
      <c r="I2258" s="31">
        <v>1539900</v>
      </c>
      <c r="J2258" s="32">
        <f t="shared" si="268"/>
        <v>1539900</v>
      </c>
      <c r="K2258" s="32">
        <f t="shared" si="262"/>
        <v>1539900</v>
      </c>
      <c r="L2258" s="32">
        <f t="shared" si="263"/>
        <v>1539900</v>
      </c>
      <c r="M2258" s="32"/>
      <c r="N2258" s="32">
        <f t="shared" si="265"/>
        <v>32953.86</v>
      </c>
      <c r="O2258" s="32"/>
      <c r="P2258" s="34"/>
      <c r="Q2258" s="34"/>
      <c r="R2258" s="34"/>
      <c r="S2258" s="35">
        <v>46021</v>
      </c>
      <c r="T2258" s="46"/>
      <c r="U2258" s="36"/>
      <c r="V2258" s="46"/>
      <c r="W2258" s="37"/>
    </row>
    <row r="2259" spans="1:23" ht="30" customHeight="1" x14ac:dyDescent="0.2">
      <c r="A2259" s="24">
        <f t="shared" si="264"/>
        <v>2255</v>
      </c>
      <c r="B2259" s="39">
        <v>2023</v>
      </c>
      <c r="C2259" s="38" t="s">
        <v>2307</v>
      </c>
      <c r="D2259" s="38" t="s">
        <v>2397</v>
      </c>
      <c r="E2259" s="38" t="s">
        <v>2402</v>
      </c>
      <c r="F2259" s="18" t="s">
        <v>2403</v>
      </c>
      <c r="G2259" s="39" t="s">
        <v>25</v>
      </c>
      <c r="H2259" s="18" t="s">
        <v>70</v>
      </c>
      <c r="I2259" s="31">
        <v>442141</v>
      </c>
      <c r="J2259" s="32">
        <f t="shared" si="268"/>
        <v>442141</v>
      </c>
      <c r="K2259" s="32">
        <f t="shared" si="262"/>
        <v>442141</v>
      </c>
      <c r="L2259" s="32">
        <f t="shared" si="263"/>
        <v>442141</v>
      </c>
      <c r="M2259" s="32"/>
      <c r="N2259" s="32"/>
      <c r="O2259" s="32"/>
      <c r="P2259" s="34"/>
      <c r="Q2259" s="34"/>
      <c r="R2259" s="34"/>
      <c r="S2259" s="35">
        <v>46021</v>
      </c>
      <c r="T2259" s="46"/>
      <c r="U2259" s="36"/>
      <c r="V2259" s="46"/>
      <c r="W2259" s="37"/>
    </row>
    <row r="2260" spans="1:23" ht="30" customHeight="1" x14ac:dyDescent="0.2">
      <c r="A2260" s="24">
        <f t="shared" si="264"/>
        <v>2256</v>
      </c>
      <c r="B2260" s="39">
        <v>2023</v>
      </c>
      <c r="C2260" s="38" t="s">
        <v>2307</v>
      </c>
      <c r="D2260" s="38" t="s">
        <v>2397</v>
      </c>
      <c r="E2260" s="38" t="s">
        <v>2402</v>
      </c>
      <c r="F2260" s="18" t="s">
        <v>2403</v>
      </c>
      <c r="G2260" s="39" t="s">
        <v>25</v>
      </c>
      <c r="H2260" s="18" t="s">
        <v>46</v>
      </c>
      <c r="I2260" s="31">
        <v>2823150</v>
      </c>
      <c r="J2260" s="32">
        <f t="shared" si="268"/>
        <v>2823150</v>
      </c>
      <c r="K2260" s="32">
        <f t="shared" si="262"/>
        <v>2823150</v>
      </c>
      <c r="L2260" s="32">
        <f t="shared" si="263"/>
        <v>2823150</v>
      </c>
      <c r="M2260" s="32"/>
      <c r="N2260" s="32">
        <f t="shared" si="265"/>
        <v>60415.409999999996</v>
      </c>
      <c r="O2260" s="32"/>
      <c r="P2260" s="34"/>
      <c r="Q2260" s="34"/>
      <c r="R2260" s="34"/>
      <c r="S2260" s="35">
        <v>46021</v>
      </c>
      <c r="T2260" s="46"/>
      <c r="U2260" s="36"/>
      <c r="V2260" s="46"/>
      <c r="W2260" s="37"/>
    </row>
    <row r="2261" spans="1:23" ht="30" customHeight="1" x14ac:dyDescent="0.2">
      <c r="A2261" s="24">
        <f t="shared" si="264"/>
        <v>2257</v>
      </c>
      <c r="B2261" s="39">
        <v>2023</v>
      </c>
      <c r="C2261" s="38" t="s">
        <v>2307</v>
      </c>
      <c r="D2261" s="38" t="s">
        <v>2397</v>
      </c>
      <c r="E2261" s="38" t="s">
        <v>2402</v>
      </c>
      <c r="F2261" s="18" t="s">
        <v>2403</v>
      </c>
      <c r="G2261" s="39" t="s">
        <v>25</v>
      </c>
      <c r="H2261" s="18" t="s">
        <v>71</v>
      </c>
      <c r="I2261" s="31">
        <v>436814</v>
      </c>
      <c r="J2261" s="32">
        <f t="shared" si="268"/>
        <v>436814</v>
      </c>
      <c r="K2261" s="32">
        <f t="shared" si="262"/>
        <v>436814</v>
      </c>
      <c r="L2261" s="32">
        <f t="shared" si="263"/>
        <v>436814</v>
      </c>
      <c r="M2261" s="32"/>
      <c r="N2261" s="32"/>
      <c r="O2261" s="32"/>
      <c r="P2261" s="34"/>
      <c r="Q2261" s="34"/>
      <c r="R2261" s="34"/>
      <c r="S2261" s="35">
        <v>46021</v>
      </c>
      <c r="T2261" s="46"/>
      <c r="U2261" s="36"/>
      <c r="V2261" s="46"/>
      <c r="W2261" s="37"/>
    </row>
    <row r="2262" spans="1:23" ht="30" customHeight="1" x14ac:dyDescent="0.2">
      <c r="A2262" s="24">
        <f t="shared" si="264"/>
        <v>2258</v>
      </c>
      <c r="B2262" s="39">
        <v>2023</v>
      </c>
      <c r="C2262" s="38" t="s">
        <v>2307</v>
      </c>
      <c r="D2262" s="38" t="s">
        <v>2397</v>
      </c>
      <c r="E2262" s="38" t="s">
        <v>2402</v>
      </c>
      <c r="F2262" s="18" t="s">
        <v>2403</v>
      </c>
      <c r="G2262" s="39" t="s">
        <v>25</v>
      </c>
      <c r="H2262" s="18" t="s">
        <v>47</v>
      </c>
      <c r="I2262" s="31">
        <v>1439000</v>
      </c>
      <c r="J2262" s="32">
        <v>1755580</v>
      </c>
      <c r="K2262" s="32">
        <v>1755580</v>
      </c>
      <c r="L2262" s="32">
        <f t="shared" si="263"/>
        <v>1439000</v>
      </c>
      <c r="M2262" s="32"/>
      <c r="N2262" s="32">
        <f t="shared" si="265"/>
        <v>37569.411999999997</v>
      </c>
      <c r="O2262" s="32"/>
      <c r="P2262" s="34"/>
      <c r="Q2262" s="34"/>
      <c r="R2262" s="34"/>
      <c r="S2262" s="35">
        <v>46021</v>
      </c>
      <c r="T2262" s="46"/>
      <c r="U2262" s="36"/>
      <c r="V2262" s="46"/>
      <c r="W2262" s="37"/>
    </row>
    <row r="2263" spans="1:23" ht="30" customHeight="1" x14ac:dyDescent="0.2">
      <c r="A2263" s="24">
        <f t="shared" si="264"/>
        <v>2259</v>
      </c>
      <c r="B2263" s="39">
        <v>2023</v>
      </c>
      <c r="C2263" s="38" t="s">
        <v>2307</v>
      </c>
      <c r="D2263" s="38" t="s">
        <v>2397</v>
      </c>
      <c r="E2263" s="38" t="s">
        <v>2402</v>
      </c>
      <c r="F2263" s="18" t="s">
        <v>2403</v>
      </c>
      <c r="G2263" s="39" t="s">
        <v>25</v>
      </c>
      <c r="H2263" s="18" t="s">
        <v>129</v>
      </c>
      <c r="I2263" s="31">
        <v>442141</v>
      </c>
      <c r="J2263" s="32">
        <f t="shared" si="268"/>
        <v>442141</v>
      </c>
      <c r="K2263" s="32">
        <f t="shared" si="262"/>
        <v>442141</v>
      </c>
      <c r="L2263" s="32">
        <f t="shared" si="263"/>
        <v>442141</v>
      </c>
      <c r="M2263" s="32"/>
      <c r="N2263" s="32"/>
      <c r="O2263" s="32"/>
      <c r="P2263" s="34"/>
      <c r="Q2263" s="34"/>
      <c r="R2263" s="34"/>
      <c r="S2263" s="35">
        <v>46021</v>
      </c>
      <c r="T2263" s="46"/>
      <c r="U2263" s="36"/>
      <c r="V2263" s="46"/>
      <c r="W2263" s="37"/>
    </row>
    <row r="2264" spans="1:23" ht="30" customHeight="1" x14ac:dyDescent="0.2">
      <c r="A2264" s="24">
        <f t="shared" si="264"/>
        <v>2260</v>
      </c>
      <c r="B2264" s="39">
        <v>2023</v>
      </c>
      <c r="C2264" s="38" t="s">
        <v>2307</v>
      </c>
      <c r="D2264" s="38" t="s">
        <v>2397</v>
      </c>
      <c r="E2264" s="38" t="s">
        <v>2404</v>
      </c>
      <c r="F2264" s="18" t="s">
        <v>2405</v>
      </c>
      <c r="G2264" s="39" t="s">
        <v>25</v>
      </c>
      <c r="H2264" s="18" t="s">
        <v>26</v>
      </c>
      <c r="I2264" s="31">
        <v>1181377</v>
      </c>
      <c r="J2264" s="32">
        <f t="shared" si="268"/>
        <v>1181377</v>
      </c>
      <c r="K2264" s="32">
        <f t="shared" si="262"/>
        <v>1181377</v>
      </c>
      <c r="L2264" s="32">
        <f t="shared" si="263"/>
        <v>1181377</v>
      </c>
      <c r="M2264" s="32"/>
      <c r="N2264" s="32">
        <f t="shared" si="265"/>
        <v>25281.467799999999</v>
      </c>
      <c r="O2264" s="32"/>
      <c r="P2264" s="34"/>
      <c r="Q2264" s="34"/>
      <c r="R2264" s="34"/>
      <c r="S2264" s="35">
        <v>46021</v>
      </c>
      <c r="T2264" s="46"/>
      <c r="U2264" s="36"/>
      <c r="V2264" s="46"/>
      <c r="W2264" s="37"/>
    </row>
    <row r="2265" spans="1:23" ht="30" customHeight="1" x14ac:dyDescent="0.2">
      <c r="A2265" s="24">
        <f t="shared" si="264"/>
        <v>2261</v>
      </c>
      <c r="B2265" s="39">
        <v>2023</v>
      </c>
      <c r="C2265" s="38" t="s">
        <v>2307</v>
      </c>
      <c r="D2265" s="38" t="s">
        <v>2397</v>
      </c>
      <c r="E2265" s="38" t="s">
        <v>2404</v>
      </c>
      <c r="F2265" s="18" t="s">
        <v>2405</v>
      </c>
      <c r="G2265" s="39" t="s">
        <v>25</v>
      </c>
      <c r="H2265" s="18" t="s">
        <v>319</v>
      </c>
      <c r="I2265" s="31">
        <v>185031</v>
      </c>
      <c r="J2265" s="32">
        <f t="shared" si="268"/>
        <v>185031</v>
      </c>
      <c r="K2265" s="32">
        <f t="shared" ref="K2265:K2328" si="270">IF(P2265&gt;0,P2265,L2265)</f>
        <v>185031</v>
      </c>
      <c r="L2265" s="32">
        <f t="shared" si="263"/>
        <v>185031</v>
      </c>
      <c r="M2265" s="32"/>
      <c r="N2265" s="32"/>
      <c r="O2265" s="32"/>
      <c r="P2265" s="34"/>
      <c r="Q2265" s="34"/>
      <c r="R2265" s="34"/>
      <c r="S2265" s="35">
        <v>46021</v>
      </c>
      <c r="T2265" s="46"/>
      <c r="U2265" s="36"/>
      <c r="V2265" s="46"/>
      <c r="W2265" s="37"/>
    </row>
    <row r="2266" spans="1:23" ht="30" customHeight="1" x14ac:dyDescent="0.2">
      <c r="A2266" s="24">
        <f t="shared" si="264"/>
        <v>2262</v>
      </c>
      <c r="B2266" s="39">
        <v>2023</v>
      </c>
      <c r="C2266" s="38" t="s">
        <v>2307</v>
      </c>
      <c r="D2266" s="38" t="s">
        <v>2397</v>
      </c>
      <c r="E2266" s="38" t="s">
        <v>2406</v>
      </c>
      <c r="F2266" s="18" t="s">
        <v>2407</v>
      </c>
      <c r="G2266" s="39" t="s">
        <v>25</v>
      </c>
      <c r="H2266" s="18" t="s">
        <v>26</v>
      </c>
      <c r="I2266" s="31">
        <v>1246372</v>
      </c>
      <c r="J2266" s="32">
        <v>1512153</v>
      </c>
      <c r="K2266" s="32">
        <v>1512153</v>
      </c>
      <c r="L2266" s="32">
        <f t="shared" si="263"/>
        <v>1246372</v>
      </c>
      <c r="M2266" s="32"/>
      <c r="N2266" s="32">
        <f t="shared" si="265"/>
        <v>32360.074199999999</v>
      </c>
      <c r="O2266" s="32"/>
      <c r="P2266" s="34"/>
      <c r="Q2266" s="34"/>
      <c r="R2266" s="34"/>
      <c r="S2266" s="35">
        <v>46021</v>
      </c>
      <c r="T2266" s="46"/>
      <c r="U2266" s="36"/>
      <c r="V2266" s="46"/>
      <c r="W2266" s="37"/>
    </row>
    <row r="2267" spans="1:23" ht="30" customHeight="1" x14ac:dyDescent="0.2">
      <c r="A2267" s="24">
        <f t="shared" si="264"/>
        <v>2263</v>
      </c>
      <c r="B2267" s="39">
        <v>2023</v>
      </c>
      <c r="C2267" s="38" t="s">
        <v>2307</v>
      </c>
      <c r="D2267" s="38" t="s">
        <v>2397</v>
      </c>
      <c r="E2267" s="38" t="s">
        <v>2406</v>
      </c>
      <c r="F2267" s="18" t="s">
        <v>2407</v>
      </c>
      <c r="G2267" s="39" t="s">
        <v>25</v>
      </c>
      <c r="H2267" s="18" t="s">
        <v>319</v>
      </c>
      <c r="I2267" s="31">
        <v>232735</v>
      </c>
      <c r="J2267" s="32">
        <f t="shared" si="268"/>
        <v>232735</v>
      </c>
      <c r="K2267" s="32">
        <f t="shared" si="270"/>
        <v>232735</v>
      </c>
      <c r="L2267" s="32">
        <f t="shared" si="263"/>
        <v>232735</v>
      </c>
      <c r="M2267" s="32"/>
      <c r="N2267" s="32"/>
      <c r="O2267" s="32"/>
      <c r="P2267" s="34"/>
      <c r="Q2267" s="34"/>
      <c r="R2267" s="34"/>
      <c r="S2267" s="35">
        <v>46021</v>
      </c>
      <c r="T2267" s="46"/>
      <c r="U2267" s="36"/>
      <c r="V2267" s="46"/>
      <c r="W2267" s="37"/>
    </row>
    <row r="2268" spans="1:23" ht="30" customHeight="1" x14ac:dyDescent="0.2">
      <c r="A2268" s="24">
        <f t="shared" si="264"/>
        <v>2264</v>
      </c>
      <c r="B2268" s="39">
        <v>2023</v>
      </c>
      <c r="C2268" s="38" t="s">
        <v>2307</v>
      </c>
      <c r="D2268" s="38" t="s">
        <v>2397</v>
      </c>
      <c r="E2268" s="38" t="s">
        <v>2408</v>
      </c>
      <c r="F2268" s="18" t="s">
        <v>2409</v>
      </c>
      <c r="G2268" s="39" t="s">
        <v>25</v>
      </c>
      <c r="H2268" s="18" t="s">
        <v>26</v>
      </c>
      <c r="I2268" s="31">
        <v>1438262</v>
      </c>
      <c r="J2268" s="32">
        <f t="shared" si="268"/>
        <v>1438262</v>
      </c>
      <c r="K2268" s="32">
        <f t="shared" si="270"/>
        <v>1438262</v>
      </c>
      <c r="L2268" s="32">
        <f t="shared" ref="L2268:L2331" si="271">I2268</f>
        <v>1438262</v>
      </c>
      <c r="M2268" s="32"/>
      <c r="N2268" s="32">
        <f t="shared" si="265"/>
        <v>30778.806799999998</v>
      </c>
      <c r="O2268" s="32"/>
      <c r="P2268" s="34"/>
      <c r="Q2268" s="34"/>
      <c r="R2268" s="34"/>
      <c r="S2268" s="35">
        <v>46021</v>
      </c>
      <c r="T2268" s="46"/>
      <c r="U2268" s="36"/>
      <c r="V2268" s="46"/>
      <c r="W2268" s="37"/>
    </row>
    <row r="2269" spans="1:23" ht="30" customHeight="1" x14ac:dyDescent="0.2">
      <c r="A2269" s="24">
        <f t="shared" si="264"/>
        <v>2265</v>
      </c>
      <c r="B2269" s="39">
        <v>2023</v>
      </c>
      <c r="C2269" s="38" t="s">
        <v>2307</v>
      </c>
      <c r="D2269" s="38" t="s">
        <v>2397</v>
      </c>
      <c r="E2269" s="38" t="s">
        <v>2408</v>
      </c>
      <c r="F2269" s="18" t="s">
        <v>2409</v>
      </c>
      <c r="G2269" s="39" t="s">
        <v>25</v>
      </c>
      <c r="H2269" s="18" t="s">
        <v>319</v>
      </c>
      <c r="I2269" s="31">
        <v>224992</v>
      </c>
      <c r="J2269" s="32">
        <f t="shared" si="268"/>
        <v>224992</v>
      </c>
      <c r="K2269" s="32">
        <f t="shared" si="270"/>
        <v>224992</v>
      </c>
      <c r="L2269" s="32">
        <f t="shared" si="271"/>
        <v>224992</v>
      </c>
      <c r="M2269" s="32"/>
      <c r="N2269" s="32"/>
      <c r="O2269" s="32"/>
      <c r="P2269" s="34"/>
      <c r="Q2269" s="34"/>
      <c r="R2269" s="34"/>
      <c r="S2269" s="35">
        <v>46021</v>
      </c>
      <c r="T2269" s="46"/>
      <c r="U2269" s="36"/>
      <c r="V2269" s="46"/>
      <c r="W2269" s="37"/>
    </row>
    <row r="2270" spans="1:23" s="29" customFormat="1" ht="30" customHeight="1" x14ac:dyDescent="0.2">
      <c r="A2270" s="24">
        <f t="shared" si="264"/>
        <v>2266</v>
      </c>
      <c r="B2270" s="24">
        <v>2025</v>
      </c>
      <c r="C2270" s="30" t="s">
        <v>2307</v>
      </c>
      <c r="D2270" s="30" t="s">
        <v>2397</v>
      </c>
      <c r="E2270" s="38" t="s">
        <v>2410</v>
      </c>
      <c r="F2270" s="18" t="s">
        <v>2411</v>
      </c>
      <c r="G2270" s="39" t="s">
        <v>25</v>
      </c>
      <c r="H2270" s="18" t="s">
        <v>34</v>
      </c>
      <c r="I2270" s="31">
        <v>607278</v>
      </c>
      <c r="J2270" s="43">
        <v>670157.99</v>
      </c>
      <c r="K2270" s="44">
        <v>670157.99</v>
      </c>
      <c r="L2270" s="32">
        <f t="shared" si="271"/>
        <v>607278</v>
      </c>
      <c r="M2270" s="43"/>
      <c r="N2270" s="43"/>
      <c r="O2270" s="32"/>
      <c r="P2270" s="42">
        <f t="shared" si="269"/>
        <v>242911.2</v>
      </c>
      <c r="Q2270" s="34"/>
      <c r="R2270" s="34"/>
      <c r="S2270" s="35">
        <v>46021</v>
      </c>
      <c r="T2270" s="42"/>
      <c r="U2270" s="36"/>
      <c r="V2270" s="34"/>
      <c r="W2270" s="37"/>
    </row>
    <row r="2271" spans="1:23" ht="30" customHeight="1" x14ac:dyDescent="0.2">
      <c r="A2271" s="24">
        <f t="shared" si="264"/>
        <v>2267</v>
      </c>
      <c r="B2271" s="39">
        <v>2023</v>
      </c>
      <c r="C2271" s="38" t="s">
        <v>2307</v>
      </c>
      <c r="D2271" s="38" t="s">
        <v>2397</v>
      </c>
      <c r="E2271" s="38" t="s">
        <v>2412</v>
      </c>
      <c r="F2271" s="18" t="s">
        <v>2413</v>
      </c>
      <c r="G2271" s="39" t="s">
        <v>25</v>
      </c>
      <c r="H2271" s="18" t="s">
        <v>26</v>
      </c>
      <c r="I2271" s="31">
        <v>5386569</v>
      </c>
      <c r="J2271" s="32">
        <f t="shared" si="268"/>
        <v>5386569</v>
      </c>
      <c r="K2271" s="32">
        <f t="shared" si="270"/>
        <v>5386569</v>
      </c>
      <c r="L2271" s="32">
        <f t="shared" si="271"/>
        <v>5386569</v>
      </c>
      <c r="M2271" s="32"/>
      <c r="N2271" s="32">
        <f t="shared" si="265"/>
        <v>115272.5766</v>
      </c>
      <c r="O2271" s="32"/>
      <c r="P2271" s="34"/>
      <c r="Q2271" s="34"/>
      <c r="R2271" s="34"/>
      <c r="S2271" s="35">
        <v>46021</v>
      </c>
      <c r="T2271" s="46"/>
      <c r="U2271" s="36"/>
      <c r="V2271" s="46"/>
      <c r="W2271" s="37"/>
    </row>
    <row r="2272" spans="1:23" ht="30" customHeight="1" x14ac:dyDescent="0.2">
      <c r="A2272" s="24">
        <f t="shared" si="264"/>
        <v>2268</v>
      </c>
      <c r="B2272" s="39">
        <v>2023</v>
      </c>
      <c r="C2272" s="38" t="s">
        <v>2307</v>
      </c>
      <c r="D2272" s="38" t="s">
        <v>2397</v>
      </c>
      <c r="E2272" s="38" t="s">
        <v>2412</v>
      </c>
      <c r="F2272" s="18" t="s">
        <v>2413</v>
      </c>
      <c r="G2272" s="39" t="s">
        <v>25</v>
      </c>
      <c r="H2272" s="18" t="s">
        <v>319</v>
      </c>
      <c r="I2272" s="31">
        <v>1404064</v>
      </c>
      <c r="J2272" s="32">
        <f t="shared" si="268"/>
        <v>1404064</v>
      </c>
      <c r="K2272" s="32">
        <f t="shared" si="270"/>
        <v>1404064</v>
      </c>
      <c r="L2272" s="32">
        <f t="shared" si="271"/>
        <v>1404064</v>
      </c>
      <c r="M2272" s="32"/>
      <c r="N2272" s="32"/>
      <c r="O2272" s="32"/>
      <c r="P2272" s="34"/>
      <c r="Q2272" s="34"/>
      <c r="R2272" s="34"/>
      <c r="S2272" s="35">
        <v>46021</v>
      </c>
      <c r="T2272" s="46"/>
      <c r="U2272" s="36"/>
      <c r="V2272" s="46"/>
      <c r="W2272" s="37"/>
    </row>
    <row r="2273" spans="1:23" s="29" customFormat="1" ht="30" customHeight="1" x14ac:dyDescent="0.2">
      <c r="A2273" s="24">
        <f t="shared" si="264"/>
        <v>2269</v>
      </c>
      <c r="B2273" s="24">
        <v>2025</v>
      </c>
      <c r="C2273" s="30" t="s">
        <v>2307</v>
      </c>
      <c r="D2273" s="30" t="s">
        <v>2397</v>
      </c>
      <c r="E2273" s="38" t="s">
        <v>2412</v>
      </c>
      <c r="F2273" s="18" t="s">
        <v>2413</v>
      </c>
      <c r="G2273" s="39" t="s">
        <v>25</v>
      </c>
      <c r="H2273" s="18" t="s">
        <v>96</v>
      </c>
      <c r="I2273" s="31">
        <v>9005370</v>
      </c>
      <c r="J2273" s="53">
        <v>7748864.2699999996</v>
      </c>
      <c r="K2273" s="70">
        <v>7748864.2699999996</v>
      </c>
      <c r="L2273" s="33"/>
      <c r="M2273" s="40"/>
      <c r="N2273" s="43">
        <f t="shared" si="265"/>
        <v>165825.69537799997</v>
      </c>
      <c r="O2273" s="32"/>
      <c r="P2273" s="42">
        <f t="shared" si="269"/>
        <v>0</v>
      </c>
      <c r="Q2273" s="34"/>
      <c r="R2273" s="34"/>
      <c r="S2273" s="35">
        <v>46021</v>
      </c>
      <c r="T2273" s="42"/>
      <c r="U2273" s="36"/>
      <c r="V2273" s="34"/>
      <c r="W2273" s="37"/>
    </row>
    <row r="2274" spans="1:23" ht="30" customHeight="1" x14ac:dyDescent="0.2">
      <c r="A2274" s="24">
        <f t="shared" si="264"/>
        <v>2270</v>
      </c>
      <c r="B2274" s="39">
        <v>2023</v>
      </c>
      <c r="C2274" s="38" t="s">
        <v>2307</v>
      </c>
      <c r="D2274" s="38" t="s">
        <v>2397</v>
      </c>
      <c r="E2274" s="38" t="s">
        <v>2414</v>
      </c>
      <c r="F2274" s="18" t="s">
        <v>2415</v>
      </c>
      <c r="G2274" s="39" t="s">
        <v>25</v>
      </c>
      <c r="H2274" s="18" t="s">
        <v>26</v>
      </c>
      <c r="I2274" s="31">
        <v>5386569</v>
      </c>
      <c r="J2274" s="45">
        <v>3540880.06</v>
      </c>
      <c r="K2274" s="45">
        <v>3540880.06</v>
      </c>
      <c r="L2274" s="33"/>
      <c r="M2274" s="33"/>
      <c r="N2274" s="32">
        <f t="shared" si="265"/>
        <v>75774.833283999993</v>
      </c>
      <c r="O2274" s="32"/>
      <c r="P2274" s="34"/>
      <c r="Q2274" s="34"/>
      <c r="R2274" s="34"/>
      <c r="S2274" s="35">
        <v>46021</v>
      </c>
      <c r="T2274" s="46"/>
      <c r="U2274" s="36"/>
      <c r="V2274" s="46"/>
      <c r="W2274" s="37"/>
    </row>
    <row r="2275" spans="1:23" ht="30" customHeight="1" x14ac:dyDescent="0.2">
      <c r="A2275" s="24">
        <f t="shared" si="264"/>
        <v>2271</v>
      </c>
      <c r="B2275" s="39">
        <v>2023</v>
      </c>
      <c r="C2275" s="38" t="s">
        <v>2307</v>
      </c>
      <c r="D2275" s="38" t="s">
        <v>2397</v>
      </c>
      <c r="E2275" s="38" t="s">
        <v>2414</v>
      </c>
      <c r="F2275" s="18" t="s">
        <v>2415</v>
      </c>
      <c r="G2275" s="39" t="s">
        <v>25</v>
      </c>
      <c r="H2275" s="18" t="s">
        <v>319</v>
      </c>
      <c r="I2275" s="31">
        <v>1325922</v>
      </c>
      <c r="J2275" s="32">
        <f t="shared" si="268"/>
        <v>1325922</v>
      </c>
      <c r="K2275" s="32">
        <f t="shared" si="270"/>
        <v>1325922</v>
      </c>
      <c r="L2275" s="32">
        <f t="shared" si="271"/>
        <v>1325922</v>
      </c>
      <c r="M2275" s="32"/>
      <c r="N2275" s="32"/>
      <c r="O2275" s="32"/>
      <c r="P2275" s="34"/>
      <c r="Q2275" s="34"/>
      <c r="R2275" s="34"/>
      <c r="S2275" s="35">
        <v>46021</v>
      </c>
      <c r="T2275" s="46"/>
      <c r="U2275" s="36"/>
      <c r="V2275" s="46"/>
      <c r="W2275" s="37"/>
    </row>
    <row r="2276" spans="1:23" ht="30" customHeight="1" x14ac:dyDescent="0.2">
      <c r="A2276" s="24">
        <f t="shared" si="264"/>
        <v>2272</v>
      </c>
      <c r="B2276" s="39">
        <v>2023</v>
      </c>
      <c r="C2276" s="38" t="s">
        <v>2307</v>
      </c>
      <c r="D2276" s="38" t="s">
        <v>2397</v>
      </c>
      <c r="E2276" s="38" t="s">
        <v>2416</v>
      </c>
      <c r="F2276" s="18" t="s">
        <v>2417</v>
      </c>
      <c r="G2276" s="39" t="s">
        <v>25</v>
      </c>
      <c r="H2276" s="18" t="s">
        <v>26</v>
      </c>
      <c r="I2276" s="31">
        <v>5386569</v>
      </c>
      <c r="J2276" s="45">
        <v>7748864.2699999996</v>
      </c>
      <c r="K2276" s="45">
        <v>7748864.2699999996</v>
      </c>
      <c r="L2276" s="33"/>
      <c r="M2276" s="33"/>
      <c r="N2276" s="32">
        <f t="shared" si="265"/>
        <v>165825.69537799997</v>
      </c>
      <c r="O2276" s="32"/>
      <c r="P2276" s="34"/>
      <c r="Q2276" s="34"/>
      <c r="R2276" s="34"/>
      <c r="S2276" s="35">
        <v>46021</v>
      </c>
      <c r="T2276" s="46"/>
      <c r="U2276" s="36"/>
      <c r="V2276" s="46"/>
      <c r="W2276" s="37"/>
    </row>
    <row r="2277" spans="1:23" ht="30" customHeight="1" x14ac:dyDescent="0.2">
      <c r="A2277" s="24">
        <f t="shared" si="264"/>
        <v>2273</v>
      </c>
      <c r="B2277" s="39">
        <v>2023</v>
      </c>
      <c r="C2277" s="38" t="s">
        <v>2307</v>
      </c>
      <c r="D2277" s="38" t="s">
        <v>2397</v>
      </c>
      <c r="E2277" s="38" t="s">
        <v>2416</v>
      </c>
      <c r="F2277" s="18" t="s">
        <v>2417</v>
      </c>
      <c r="G2277" s="39" t="s">
        <v>25</v>
      </c>
      <c r="H2277" s="18" t="s">
        <v>319</v>
      </c>
      <c r="I2277" s="31">
        <v>1318090</v>
      </c>
      <c r="J2277" s="32">
        <f t="shared" si="268"/>
        <v>1318090</v>
      </c>
      <c r="K2277" s="32">
        <f t="shared" si="270"/>
        <v>1318090</v>
      </c>
      <c r="L2277" s="32">
        <f t="shared" si="271"/>
        <v>1318090</v>
      </c>
      <c r="M2277" s="32"/>
      <c r="N2277" s="32"/>
      <c r="O2277" s="32"/>
      <c r="P2277" s="34"/>
      <c r="Q2277" s="34"/>
      <c r="R2277" s="34"/>
      <c r="S2277" s="35">
        <v>46021</v>
      </c>
      <c r="T2277" s="46"/>
      <c r="U2277" s="36"/>
      <c r="V2277" s="46"/>
      <c r="W2277" s="37"/>
    </row>
    <row r="2278" spans="1:23" s="29" customFormat="1" ht="30" customHeight="1" x14ac:dyDescent="0.2">
      <c r="A2278" s="24">
        <f t="shared" si="264"/>
        <v>2274</v>
      </c>
      <c r="B2278" s="24">
        <v>2025</v>
      </c>
      <c r="C2278" s="30" t="s">
        <v>2307</v>
      </c>
      <c r="D2278" s="30" t="s">
        <v>2397</v>
      </c>
      <c r="E2278" s="30" t="s">
        <v>2416</v>
      </c>
      <c r="F2278" s="18" t="s">
        <v>2417</v>
      </c>
      <c r="G2278" s="24" t="s">
        <v>25</v>
      </c>
      <c r="H2278" s="25" t="s">
        <v>96</v>
      </c>
      <c r="I2278" s="31">
        <v>9833450</v>
      </c>
      <c r="J2278" s="43">
        <v>10851644.75</v>
      </c>
      <c r="K2278" s="44">
        <v>10851644.75</v>
      </c>
      <c r="L2278" s="32">
        <f t="shared" si="271"/>
        <v>9833450</v>
      </c>
      <c r="M2278" s="43"/>
      <c r="N2278" s="43">
        <f t="shared" si="265"/>
        <v>232225.19764999999</v>
      </c>
      <c r="O2278" s="32"/>
      <c r="P2278" s="42">
        <f t="shared" si="269"/>
        <v>3933380</v>
      </c>
      <c r="Q2278" s="34"/>
      <c r="R2278" s="34"/>
      <c r="S2278" s="35">
        <v>46021</v>
      </c>
      <c r="T2278" s="42"/>
      <c r="U2278" s="36"/>
      <c r="V2278" s="34"/>
      <c r="W2278" s="37"/>
    </row>
    <row r="2279" spans="1:23" s="29" customFormat="1" ht="30" customHeight="1" x14ac:dyDescent="0.2">
      <c r="A2279" s="24">
        <f t="shared" si="264"/>
        <v>2275</v>
      </c>
      <c r="B2279" s="24">
        <v>2024</v>
      </c>
      <c r="C2279" s="30" t="s">
        <v>2307</v>
      </c>
      <c r="D2279" s="30" t="s">
        <v>2418</v>
      </c>
      <c r="E2279" s="30" t="s">
        <v>2419</v>
      </c>
      <c r="F2279" s="18" t="s">
        <v>2420</v>
      </c>
      <c r="G2279" s="25" t="s">
        <v>25</v>
      </c>
      <c r="H2279" s="25" t="s">
        <v>1096</v>
      </c>
      <c r="I2279" s="31"/>
      <c r="J2279" s="54">
        <v>5941144.3300000001</v>
      </c>
      <c r="K2279" s="55">
        <v>2819270.71</v>
      </c>
      <c r="L2279" s="33">
        <v>3121873.62</v>
      </c>
      <c r="M2279" s="33">
        <v>3121873.62</v>
      </c>
      <c r="N2279" s="33">
        <f>K2279*2.14/100</f>
        <v>60332.393194000004</v>
      </c>
      <c r="O2279" s="32"/>
      <c r="P2279" s="42"/>
      <c r="Q2279" s="34"/>
      <c r="R2279" s="34"/>
      <c r="S2279" s="35">
        <v>46021</v>
      </c>
      <c r="T2279" s="42"/>
      <c r="U2279" s="36"/>
      <c r="V2279" s="34"/>
      <c r="W2279" s="37"/>
    </row>
    <row r="2280" spans="1:23" s="29" customFormat="1" ht="30" customHeight="1" x14ac:dyDescent="0.2">
      <c r="A2280" s="24">
        <f t="shared" si="264"/>
        <v>2276</v>
      </c>
      <c r="B2280" s="24">
        <v>2023</v>
      </c>
      <c r="C2280" s="30" t="s">
        <v>2307</v>
      </c>
      <c r="D2280" s="30" t="s">
        <v>2418</v>
      </c>
      <c r="E2280" s="30" t="s">
        <v>2421</v>
      </c>
      <c r="F2280" s="18" t="s">
        <v>2422</v>
      </c>
      <c r="G2280" s="24" t="s">
        <v>173</v>
      </c>
      <c r="H2280" s="25" t="s">
        <v>34</v>
      </c>
      <c r="I2280" s="31">
        <v>130000</v>
      </c>
      <c r="J2280" s="32">
        <f t="shared" si="268"/>
        <v>130000</v>
      </c>
      <c r="K2280" s="32">
        <f t="shared" si="270"/>
        <v>130000</v>
      </c>
      <c r="L2280" s="32">
        <f t="shared" si="271"/>
        <v>130000</v>
      </c>
      <c r="M2280" s="32"/>
      <c r="N2280" s="32"/>
      <c r="O2280" s="32"/>
      <c r="P2280" s="34"/>
      <c r="Q2280" s="34"/>
      <c r="R2280" s="34"/>
      <c r="S2280" s="35">
        <v>45290</v>
      </c>
      <c r="T2280" s="34"/>
      <c r="U2280" s="36"/>
      <c r="V2280" s="34"/>
      <c r="W2280" s="37"/>
    </row>
    <row r="2281" spans="1:23" s="29" customFormat="1" ht="30" customHeight="1" x14ac:dyDescent="0.2">
      <c r="A2281" s="24">
        <f t="shared" ref="A2281:A2344" si="272">A2280+1</f>
        <v>2277</v>
      </c>
      <c r="B2281" s="25">
        <v>2025</v>
      </c>
      <c r="C2281" s="30" t="s">
        <v>2307</v>
      </c>
      <c r="D2281" s="38" t="s">
        <v>2423</v>
      </c>
      <c r="E2281" s="30" t="s">
        <v>2424</v>
      </c>
      <c r="F2281" s="66" t="s">
        <v>2425</v>
      </c>
      <c r="G2281" s="24" t="s">
        <v>968</v>
      </c>
      <c r="H2281" s="25" t="s">
        <v>31</v>
      </c>
      <c r="I2281" s="31"/>
      <c r="J2281" s="40">
        <v>985089.58</v>
      </c>
      <c r="K2281" s="41">
        <v>985089.58</v>
      </c>
      <c r="L2281" s="32"/>
      <c r="M2281" s="43"/>
      <c r="N2281" s="43"/>
      <c r="O2281" s="32"/>
      <c r="P2281" s="34"/>
      <c r="Q2281" s="34"/>
      <c r="R2281" s="34"/>
      <c r="S2281" s="35">
        <v>46021</v>
      </c>
      <c r="T2281" s="34"/>
      <c r="U2281" s="36"/>
      <c r="V2281" s="34"/>
      <c r="W2281" s="37"/>
    </row>
    <row r="2282" spans="1:23" s="29" customFormat="1" ht="30" customHeight="1" x14ac:dyDescent="0.2">
      <c r="A2282" s="24">
        <f t="shared" si="272"/>
        <v>2278</v>
      </c>
      <c r="B2282" s="25">
        <v>2025</v>
      </c>
      <c r="C2282" s="30" t="s">
        <v>2307</v>
      </c>
      <c r="D2282" s="38" t="s">
        <v>2423</v>
      </c>
      <c r="E2282" s="30" t="s">
        <v>2424</v>
      </c>
      <c r="F2282" s="66" t="s">
        <v>2425</v>
      </c>
      <c r="G2282" s="24" t="s">
        <v>968</v>
      </c>
      <c r="H2282" s="25" t="s">
        <v>37</v>
      </c>
      <c r="I2282" s="31"/>
      <c r="J2282" s="40">
        <v>10015544.630000001</v>
      </c>
      <c r="K2282" s="41">
        <v>10015544.630000001</v>
      </c>
      <c r="L2282" s="32"/>
      <c r="M2282" s="43"/>
      <c r="N2282" s="43">
        <f>J2282*0.0214</f>
        <v>214332.65508200001</v>
      </c>
      <c r="O2282" s="32"/>
      <c r="P2282" s="34"/>
      <c r="Q2282" s="34"/>
      <c r="R2282" s="34"/>
      <c r="S2282" s="35">
        <v>46021</v>
      </c>
      <c r="T2282" s="34"/>
      <c r="U2282" s="36"/>
      <c r="V2282" s="34"/>
      <c r="W2282" s="37"/>
    </row>
    <row r="2283" spans="1:23" s="29" customFormat="1" ht="30" customHeight="1" x14ac:dyDescent="0.2">
      <c r="A2283" s="24">
        <f t="shared" si="272"/>
        <v>2279</v>
      </c>
      <c r="B2283" s="24">
        <v>2025</v>
      </c>
      <c r="C2283" s="30" t="s">
        <v>2307</v>
      </c>
      <c r="D2283" s="30" t="s">
        <v>2423</v>
      </c>
      <c r="E2283" s="38" t="s">
        <v>2426</v>
      </c>
      <c r="F2283" s="18" t="s">
        <v>2427</v>
      </c>
      <c r="G2283" s="39" t="s">
        <v>25</v>
      </c>
      <c r="H2283" s="18" t="s">
        <v>34</v>
      </c>
      <c r="I2283" s="31">
        <v>235752</v>
      </c>
      <c r="J2283" s="43">
        <v>260162.71</v>
      </c>
      <c r="K2283" s="44">
        <v>260162.71</v>
      </c>
      <c r="L2283" s="32">
        <f t="shared" si="271"/>
        <v>235752</v>
      </c>
      <c r="M2283" s="43"/>
      <c r="N2283" s="43"/>
      <c r="O2283" s="32"/>
      <c r="P2283" s="42">
        <f t="shared" si="269"/>
        <v>94300.800000000003</v>
      </c>
      <c r="Q2283" s="34"/>
      <c r="R2283" s="34"/>
      <c r="S2283" s="35">
        <v>46021</v>
      </c>
      <c r="T2283" s="42"/>
      <c r="U2283" s="36"/>
      <c r="V2283" s="34"/>
      <c r="W2283" s="37"/>
    </row>
    <row r="2284" spans="1:23" ht="30" customHeight="1" x14ac:dyDescent="0.2">
      <c r="A2284" s="24">
        <f t="shared" si="272"/>
        <v>2280</v>
      </c>
      <c r="B2284" s="39">
        <v>2023</v>
      </c>
      <c r="C2284" s="38" t="s">
        <v>2307</v>
      </c>
      <c r="D2284" s="38" t="s">
        <v>2428</v>
      </c>
      <c r="E2284" s="38" t="s">
        <v>2429</v>
      </c>
      <c r="F2284" s="18" t="s">
        <v>2430</v>
      </c>
      <c r="G2284" s="39" t="s">
        <v>25</v>
      </c>
      <c r="H2284" s="18" t="s">
        <v>34</v>
      </c>
      <c r="I2284" s="31">
        <v>104260.8</v>
      </c>
      <c r="J2284" s="32">
        <v>233997.82</v>
      </c>
      <c r="K2284" s="32">
        <v>233997.82</v>
      </c>
      <c r="L2284" s="32">
        <f t="shared" si="271"/>
        <v>104260.8</v>
      </c>
      <c r="M2284" s="32"/>
      <c r="N2284" s="32"/>
      <c r="O2284" s="32"/>
      <c r="P2284" s="34"/>
      <c r="Q2284" s="34"/>
      <c r="R2284" s="34"/>
      <c r="S2284" s="35">
        <v>46021</v>
      </c>
      <c r="T2284" s="46"/>
      <c r="U2284" s="36"/>
      <c r="V2284" s="46"/>
      <c r="W2284" s="37"/>
    </row>
    <row r="2285" spans="1:23" s="29" customFormat="1" ht="30" customHeight="1" x14ac:dyDescent="0.2">
      <c r="A2285" s="24">
        <f t="shared" si="272"/>
        <v>2281</v>
      </c>
      <c r="B2285" s="24">
        <v>2024</v>
      </c>
      <c r="C2285" s="30" t="s">
        <v>2307</v>
      </c>
      <c r="D2285" s="30" t="s">
        <v>2428</v>
      </c>
      <c r="E2285" s="30" t="s">
        <v>2429</v>
      </c>
      <c r="F2285" s="18" t="s">
        <v>2430</v>
      </c>
      <c r="G2285" s="24" t="s">
        <v>25</v>
      </c>
      <c r="H2285" s="25" t="s">
        <v>96</v>
      </c>
      <c r="I2285" s="31">
        <v>5244120</v>
      </c>
      <c r="J2285" s="54">
        <v>4004582.59</v>
      </c>
      <c r="K2285" s="55">
        <v>2579677.5</v>
      </c>
      <c r="L2285" s="33">
        <v>1424905.09</v>
      </c>
      <c r="M2285" s="33">
        <v>1424905.09</v>
      </c>
      <c r="N2285" s="32">
        <f t="shared" ref="N2285:N2335" si="273">J2285*0.0214</f>
        <v>85698.067425999994</v>
      </c>
      <c r="O2285" s="32"/>
      <c r="P2285" s="34"/>
      <c r="Q2285" s="34"/>
      <c r="R2285" s="34"/>
      <c r="S2285" s="35">
        <v>46021</v>
      </c>
      <c r="T2285" s="34"/>
      <c r="U2285" s="36"/>
      <c r="V2285" s="34"/>
    </row>
    <row r="2286" spans="1:23" s="29" customFormat="1" ht="30" customHeight="1" x14ac:dyDescent="0.2">
      <c r="A2286" s="24">
        <f t="shared" si="272"/>
        <v>2282</v>
      </c>
      <c r="B2286" s="24">
        <v>2024</v>
      </c>
      <c r="C2286" s="30" t="s">
        <v>2307</v>
      </c>
      <c r="D2286" s="30" t="s">
        <v>2428</v>
      </c>
      <c r="E2286" s="30" t="s">
        <v>2429</v>
      </c>
      <c r="F2286" s="18" t="s">
        <v>2430</v>
      </c>
      <c r="G2286" s="24" t="s">
        <v>25</v>
      </c>
      <c r="H2286" s="25" t="s">
        <v>31</v>
      </c>
      <c r="I2286" s="31">
        <v>711360</v>
      </c>
      <c r="J2286" s="42">
        <f t="shared" si="268"/>
        <v>711360</v>
      </c>
      <c r="K2286" s="27">
        <f t="shared" si="270"/>
        <v>711360</v>
      </c>
      <c r="L2286" s="32">
        <f t="shared" si="271"/>
        <v>711360</v>
      </c>
      <c r="M2286" s="32"/>
      <c r="N2286" s="32"/>
      <c r="O2286" s="32"/>
      <c r="P2286" s="34"/>
      <c r="Q2286" s="34"/>
      <c r="R2286" s="34"/>
      <c r="S2286" s="35">
        <v>46021</v>
      </c>
      <c r="T2286" s="34"/>
      <c r="U2286" s="36"/>
      <c r="V2286" s="34"/>
      <c r="W2286" s="37"/>
    </row>
    <row r="2287" spans="1:23" s="29" customFormat="1" ht="30" customHeight="1" x14ac:dyDescent="0.2">
      <c r="A2287" s="24">
        <f t="shared" si="272"/>
        <v>2283</v>
      </c>
      <c r="B2287" s="24">
        <v>2024</v>
      </c>
      <c r="C2287" s="30" t="s">
        <v>2307</v>
      </c>
      <c r="D2287" s="30" t="s">
        <v>2428</v>
      </c>
      <c r="E2287" s="30" t="s">
        <v>2431</v>
      </c>
      <c r="F2287" s="18" t="s">
        <v>2432</v>
      </c>
      <c r="G2287" s="24" t="s">
        <v>25</v>
      </c>
      <c r="H2287" s="25" t="s">
        <v>96</v>
      </c>
      <c r="I2287" s="31">
        <v>6669771.4799999995</v>
      </c>
      <c r="J2287" s="54">
        <v>4721302.93</v>
      </c>
      <c r="K2287" s="55">
        <v>2466930.65</v>
      </c>
      <c r="L2287" s="33">
        <v>2254372.2799999998</v>
      </c>
      <c r="M2287" s="33">
        <v>2254372.2799999998</v>
      </c>
      <c r="N2287" s="32">
        <f t="shared" si="273"/>
        <v>101035.88270199999</v>
      </c>
      <c r="O2287" s="32"/>
      <c r="P2287" s="34"/>
      <c r="Q2287" s="34"/>
      <c r="R2287" s="34"/>
      <c r="S2287" s="35">
        <v>46021</v>
      </c>
      <c r="T2287" s="34"/>
      <c r="U2287" s="36"/>
      <c r="V2287" s="34"/>
    </row>
    <row r="2288" spans="1:23" ht="30" customHeight="1" x14ac:dyDescent="0.2">
      <c r="A2288" s="24">
        <f t="shared" si="272"/>
        <v>2284</v>
      </c>
      <c r="B2288" s="39">
        <v>2023</v>
      </c>
      <c r="C2288" s="38" t="s">
        <v>2307</v>
      </c>
      <c r="D2288" s="38" t="s">
        <v>2428</v>
      </c>
      <c r="E2288" s="38" t="s">
        <v>2431</v>
      </c>
      <c r="F2288" s="18" t="s">
        <v>2432</v>
      </c>
      <c r="G2288" s="39" t="s">
        <v>25</v>
      </c>
      <c r="H2288" s="18" t="s">
        <v>34</v>
      </c>
      <c r="I2288" s="31">
        <v>621099.36</v>
      </c>
      <c r="J2288" s="32">
        <f t="shared" si="268"/>
        <v>621099.36</v>
      </c>
      <c r="K2288" s="32">
        <f t="shared" si="270"/>
        <v>621099.36</v>
      </c>
      <c r="L2288" s="32">
        <f t="shared" si="271"/>
        <v>621099.36</v>
      </c>
      <c r="M2288" s="32"/>
      <c r="N2288" s="32"/>
      <c r="O2288" s="32"/>
      <c r="P2288" s="34"/>
      <c r="Q2288" s="34"/>
      <c r="R2288" s="34"/>
      <c r="S2288" s="35">
        <v>46021</v>
      </c>
      <c r="T2288" s="46"/>
      <c r="U2288" s="36"/>
      <c r="V2288" s="46"/>
      <c r="W2288" s="37"/>
    </row>
    <row r="2289" spans="1:23" s="29" customFormat="1" ht="30" customHeight="1" x14ac:dyDescent="0.2">
      <c r="A2289" s="24">
        <f t="shared" si="272"/>
        <v>2285</v>
      </c>
      <c r="B2289" s="24">
        <v>2025</v>
      </c>
      <c r="C2289" s="30" t="s">
        <v>2307</v>
      </c>
      <c r="D2289" s="30" t="s">
        <v>2433</v>
      </c>
      <c r="E2289" s="38" t="s">
        <v>2434</v>
      </c>
      <c r="F2289" s="18" t="s">
        <v>2435</v>
      </c>
      <c r="G2289" s="39" t="s">
        <v>25</v>
      </c>
      <c r="H2289" s="18" t="s">
        <v>26</v>
      </c>
      <c r="I2289" s="31">
        <v>6831934</v>
      </c>
      <c r="J2289" s="49">
        <v>3837480.95</v>
      </c>
      <c r="K2289" s="50">
        <v>3837480.95</v>
      </c>
      <c r="L2289" s="33"/>
      <c r="M2289" s="40"/>
      <c r="N2289" s="43">
        <f t="shared" si="273"/>
        <v>82122.092329999999</v>
      </c>
      <c r="O2289" s="32"/>
      <c r="P2289" s="42">
        <f t="shared" si="269"/>
        <v>0</v>
      </c>
      <c r="Q2289" s="34"/>
      <c r="R2289" s="34"/>
      <c r="S2289" s="35">
        <v>46021</v>
      </c>
      <c r="T2289" s="42"/>
      <c r="U2289" s="36"/>
      <c r="V2289" s="34"/>
      <c r="W2289" s="37"/>
    </row>
    <row r="2290" spans="1:23" s="29" customFormat="1" ht="30" customHeight="1" x14ac:dyDescent="0.2">
      <c r="A2290" s="24">
        <f t="shared" si="272"/>
        <v>2286</v>
      </c>
      <c r="B2290" s="24">
        <v>2025</v>
      </c>
      <c r="C2290" s="30" t="s">
        <v>2307</v>
      </c>
      <c r="D2290" s="30" t="s">
        <v>2433</v>
      </c>
      <c r="E2290" s="38" t="s">
        <v>2436</v>
      </c>
      <c r="F2290" s="18" t="s">
        <v>2437</v>
      </c>
      <c r="G2290" s="39" t="s">
        <v>25</v>
      </c>
      <c r="H2290" s="18" t="s">
        <v>26</v>
      </c>
      <c r="I2290" s="31">
        <v>400935</v>
      </c>
      <c r="J2290" s="49">
        <v>2224145.3199999998</v>
      </c>
      <c r="K2290" s="50">
        <v>2224145.3199999998</v>
      </c>
      <c r="L2290" s="33"/>
      <c r="M2290" s="40"/>
      <c r="N2290" s="43">
        <f t="shared" si="273"/>
        <v>47596.709847999991</v>
      </c>
      <c r="O2290" s="32"/>
      <c r="P2290" s="42">
        <f t="shared" si="269"/>
        <v>0</v>
      </c>
      <c r="Q2290" s="34"/>
      <c r="R2290" s="34"/>
      <c r="S2290" s="35">
        <v>46021</v>
      </c>
      <c r="T2290" s="42"/>
      <c r="U2290" s="36"/>
      <c r="V2290" s="34"/>
      <c r="W2290" s="37"/>
    </row>
    <row r="2291" spans="1:23" s="29" customFormat="1" ht="30" customHeight="1" x14ac:dyDescent="0.2">
      <c r="A2291" s="24">
        <f t="shared" si="272"/>
        <v>2287</v>
      </c>
      <c r="B2291" s="24">
        <v>2024</v>
      </c>
      <c r="C2291" s="30" t="s">
        <v>2307</v>
      </c>
      <c r="D2291" s="30" t="s">
        <v>2433</v>
      </c>
      <c r="E2291" s="30" t="s">
        <v>2438</v>
      </c>
      <c r="F2291" s="18" t="s">
        <v>2439</v>
      </c>
      <c r="G2291" s="24" t="s">
        <v>25</v>
      </c>
      <c r="H2291" s="25" t="s">
        <v>34</v>
      </c>
      <c r="I2291" s="31">
        <v>130000</v>
      </c>
      <c r="J2291" s="42">
        <f t="shared" si="268"/>
        <v>130000</v>
      </c>
      <c r="K2291" s="27">
        <f t="shared" si="270"/>
        <v>130000</v>
      </c>
      <c r="L2291" s="32">
        <f t="shared" si="271"/>
        <v>130000</v>
      </c>
      <c r="M2291" s="32"/>
      <c r="N2291" s="32"/>
      <c r="O2291" s="32"/>
      <c r="P2291" s="34"/>
      <c r="Q2291" s="34"/>
      <c r="R2291" s="34"/>
      <c r="S2291" s="35">
        <v>46021</v>
      </c>
      <c r="T2291" s="34"/>
      <c r="U2291" s="36"/>
      <c r="V2291" s="34"/>
      <c r="W2291" s="37"/>
    </row>
    <row r="2292" spans="1:23" s="29" customFormat="1" ht="30" customHeight="1" x14ac:dyDescent="0.2">
      <c r="A2292" s="24">
        <f t="shared" si="272"/>
        <v>2288</v>
      </c>
      <c r="B2292" s="24">
        <v>2025</v>
      </c>
      <c r="C2292" s="30" t="s">
        <v>2307</v>
      </c>
      <c r="D2292" s="30" t="s">
        <v>2433</v>
      </c>
      <c r="E2292" s="30" t="s">
        <v>2440</v>
      </c>
      <c r="F2292" s="18" t="s">
        <v>2441</v>
      </c>
      <c r="G2292" s="24" t="s">
        <v>25</v>
      </c>
      <c r="H2292" s="25" t="s">
        <v>96</v>
      </c>
      <c r="I2292" s="31">
        <v>3143250</v>
      </c>
      <c r="J2292" s="53">
        <v>3664343.53</v>
      </c>
      <c r="K2292" s="70">
        <v>3664343.53</v>
      </c>
      <c r="L2292" s="33"/>
      <c r="M2292" s="40"/>
      <c r="N2292" s="43">
        <f t="shared" si="273"/>
        <v>78416.951541999995</v>
      </c>
      <c r="O2292" s="32"/>
      <c r="P2292" s="42">
        <f t="shared" si="269"/>
        <v>0</v>
      </c>
      <c r="Q2292" s="34"/>
      <c r="R2292" s="34"/>
      <c r="S2292" s="35">
        <v>46021</v>
      </c>
      <c r="T2292" s="42"/>
      <c r="U2292" s="36"/>
      <c r="V2292" s="34"/>
      <c r="W2292" s="37"/>
    </row>
    <row r="2293" spans="1:23" s="29" customFormat="1" ht="30" customHeight="1" x14ac:dyDescent="0.2">
      <c r="A2293" s="24">
        <f t="shared" si="272"/>
        <v>2289</v>
      </c>
      <c r="B2293" s="24">
        <v>2025</v>
      </c>
      <c r="C2293" s="30" t="s">
        <v>2307</v>
      </c>
      <c r="D2293" s="30" t="s">
        <v>2433</v>
      </c>
      <c r="E2293" s="30" t="s">
        <v>2442</v>
      </c>
      <c r="F2293" s="18" t="s">
        <v>2443</v>
      </c>
      <c r="G2293" s="24" t="s">
        <v>25</v>
      </c>
      <c r="H2293" s="25" t="s">
        <v>528</v>
      </c>
      <c r="I2293" s="31">
        <v>622204</v>
      </c>
      <c r="J2293" s="43">
        <f t="shared" si="268"/>
        <v>622204</v>
      </c>
      <c r="K2293" s="44">
        <f t="shared" si="270"/>
        <v>622204</v>
      </c>
      <c r="L2293" s="32">
        <f t="shared" si="271"/>
        <v>622204</v>
      </c>
      <c r="M2293" s="43"/>
      <c r="N2293" s="43"/>
      <c r="O2293" s="32"/>
      <c r="P2293" s="34"/>
      <c r="Q2293" s="34"/>
      <c r="R2293" s="34"/>
      <c r="S2293" s="35">
        <v>45290</v>
      </c>
      <c r="T2293" s="34"/>
      <c r="U2293" s="36"/>
      <c r="V2293" s="34"/>
      <c r="W2293" s="37"/>
    </row>
    <row r="2294" spans="1:23" s="29" customFormat="1" ht="30" customHeight="1" x14ac:dyDescent="0.2">
      <c r="A2294" s="24">
        <f t="shared" si="272"/>
        <v>2290</v>
      </c>
      <c r="B2294" s="24">
        <v>2025</v>
      </c>
      <c r="C2294" s="30" t="s">
        <v>2307</v>
      </c>
      <c r="D2294" s="30" t="s">
        <v>2433</v>
      </c>
      <c r="E2294" s="30" t="s">
        <v>2442</v>
      </c>
      <c r="F2294" s="18" t="s">
        <v>2443</v>
      </c>
      <c r="G2294" s="24" t="s">
        <v>25</v>
      </c>
      <c r="H2294" s="25" t="s">
        <v>529</v>
      </c>
      <c r="I2294" s="31">
        <v>7799744</v>
      </c>
      <c r="J2294" s="49">
        <v>6901546.7300000004</v>
      </c>
      <c r="K2294" s="50">
        <v>6901546.7300000004</v>
      </c>
      <c r="L2294" s="33"/>
      <c r="M2294" s="40"/>
      <c r="N2294" s="43">
        <f t="shared" si="273"/>
        <v>147693.100022</v>
      </c>
      <c r="O2294" s="26">
        <v>2</v>
      </c>
      <c r="P2294" s="34"/>
      <c r="Q2294" s="34"/>
      <c r="R2294" s="34"/>
      <c r="S2294" s="35">
        <v>45290</v>
      </c>
      <c r="T2294" s="34"/>
      <c r="U2294" s="36"/>
      <c r="V2294" s="34"/>
      <c r="W2294" s="37"/>
    </row>
    <row r="2295" spans="1:23" s="29" customFormat="1" ht="30" customHeight="1" x14ac:dyDescent="0.2">
      <c r="A2295" s="24">
        <f t="shared" si="272"/>
        <v>2291</v>
      </c>
      <c r="B2295" s="24">
        <v>2025</v>
      </c>
      <c r="C2295" s="30" t="s">
        <v>2307</v>
      </c>
      <c r="D2295" s="30" t="s">
        <v>2433</v>
      </c>
      <c r="E2295" s="30" t="s">
        <v>2442</v>
      </c>
      <c r="F2295" s="18" t="s">
        <v>2443</v>
      </c>
      <c r="G2295" s="24" t="s">
        <v>25</v>
      </c>
      <c r="H2295" s="25" t="s">
        <v>530</v>
      </c>
      <c r="I2295" s="31">
        <v>180420</v>
      </c>
      <c r="J2295" s="43">
        <f t="shared" si="268"/>
        <v>180420</v>
      </c>
      <c r="K2295" s="44">
        <f t="shared" si="270"/>
        <v>180420</v>
      </c>
      <c r="L2295" s="32">
        <f t="shared" si="271"/>
        <v>180420</v>
      </c>
      <c r="M2295" s="43"/>
      <c r="N2295" s="43"/>
      <c r="O2295" s="32"/>
      <c r="P2295" s="34"/>
      <c r="Q2295" s="34"/>
      <c r="R2295" s="34"/>
      <c r="S2295" s="35">
        <v>45290</v>
      </c>
      <c r="T2295" s="34"/>
      <c r="U2295" s="36"/>
      <c r="V2295" s="34"/>
      <c r="W2295" s="37"/>
    </row>
    <row r="2296" spans="1:23" s="29" customFormat="1" ht="30" customHeight="1" x14ac:dyDescent="0.2">
      <c r="A2296" s="24">
        <f t="shared" si="272"/>
        <v>2292</v>
      </c>
      <c r="B2296" s="24">
        <v>2025</v>
      </c>
      <c r="C2296" s="30" t="s">
        <v>2307</v>
      </c>
      <c r="D2296" s="30" t="s">
        <v>2433</v>
      </c>
      <c r="E2296" s="38" t="s">
        <v>2444</v>
      </c>
      <c r="F2296" s="18" t="s">
        <v>2445</v>
      </c>
      <c r="G2296" s="39" t="s">
        <v>25</v>
      </c>
      <c r="H2296" s="18" t="s">
        <v>31</v>
      </c>
      <c r="I2296" s="31">
        <v>5818560</v>
      </c>
      <c r="J2296" s="43">
        <v>6421036.9800000004</v>
      </c>
      <c r="K2296" s="44">
        <v>6421036.9800000004</v>
      </c>
      <c r="L2296" s="32">
        <f t="shared" si="271"/>
        <v>5818560</v>
      </c>
      <c r="M2296" s="43"/>
      <c r="N2296" s="43"/>
      <c r="O2296" s="32"/>
      <c r="P2296" s="42">
        <f t="shared" si="269"/>
        <v>2327424</v>
      </c>
      <c r="Q2296" s="34"/>
      <c r="R2296" s="34"/>
      <c r="S2296" s="35">
        <v>46021</v>
      </c>
      <c r="T2296" s="42"/>
      <c r="U2296" s="36"/>
      <c r="V2296" s="34"/>
      <c r="W2296" s="37"/>
    </row>
    <row r="2297" spans="1:23" s="29" customFormat="1" ht="30" customHeight="1" x14ac:dyDescent="0.2">
      <c r="A2297" s="24">
        <f t="shared" si="272"/>
        <v>2293</v>
      </c>
      <c r="B2297" s="24">
        <v>2025</v>
      </c>
      <c r="C2297" s="30" t="s">
        <v>2307</v>
      </c>
      <c r="D2297" s="30" t="s">
        <v>2433</v>
      </c>
      <c r="E2297" s="30" t="s">
        <v>2446</v>
      </c>
      <c r="F2297" s="18" t="s">
        <v>2447</v>
      </c>
      <c r="G2297" s="24" t="s">
        <v>25</v>
      </c>
      <c r="H2297" s="25" t="s">
        <v>528</v>
      </c>
      <c r="I2297" s="31">
        <v>622204</v>
      </c>
      <c r="J2297" s="43">
        <f t="shared" ref="J2297:J2333" si="274">IF(P2297&gt;0,P2297,L2297)</f>
        <v>622204</v>
      </c>
      <c r="K2297" s="44">
        <f t="shared" si="270"/>
        <v>622204</v>
      </c>
      <c r="L2297" s="32">
        <f t="shared" si="271"/>
        <v>622204</v>
      </c>
      <c r="M2297" s="43"/>
      <c r="N2297" s="43"/>
      <c r="O2297" s="32"/>
      <c r="P2297" s="34"/>
      <c r="Q2297" s="34"/>
      <c r="R2297" s="34"/>
      <c r="S2297" s="35">
        <v>45290</v>
      </c>
      <c r="T2297" s="34"/>
      <c r="U2297" s="36"/>
      <c r="V2297" s="34"/>
      <c r="W2297" s="37"/>
    </row>
    <row r="2298" spans="1:23" s="29" customFormat="1" ht="30" customHeight="1" x14ac:dyDescent="0.2">
      <c r="A2298" s="24">
        <f t="shared" si="272"/>
        <v>2294</v>
      </c>
      <c r="B2298" s="24">
        <v>2025</v>
      </c>
      <c r="C2298" s="30" t="s">
        <v>2307</v>
      </c>
      <c r="D2298" s="30" t="s">
        <v>2433</v>
      </c>
      <c r="E2298" s="30" t="s">
        <v>2446</v>
      </c>
      <c r="F2298" s="18" t="s">
        <v>2447</v>
      </c>
      <c r="G2298" s="24" t="s">
        <v>25</v>
      </c>
      <c r="H2298" s="25" t="s">
        <v>529</v>
      </c>
      <c r="I2298" s="31">
        <v>7799744</v>
      </c>
      <c r="J2298" s="49">
        <v>6901546.7300000004</v>
      </c>
      <c r="K2298" s="50">
        <v>6901546.7300000004</v>
      </c>
      <c r="L2298" s="33"/>
      <c r="M2298" s="40"/>
      <c r="N2298" s="43">
        <f t="shared" si="273"/>
        <v>147693.100022</v>
      </c>
      <c r="O2298" s="26">
        <v>2</v>
      </c>
      <c r="P2298" s="34"/>
      <c r="Q2298" s="34"/>
      <c r="R2298" s="34"/>
      <c r="S2298" s="35">
        <v>45290</v>
      </c>
      <c r="T2298" s="34"/>
      <c r="U2298" s="36"/>
      <c r="V2298" s="34"/>
      <c r="W2298" s="37"/>
    </row>
    <row r="2299" spans="1:23" s="29" customFormat="1" ht="30" customHeight="1" x14ac:dyDescent="0.2">
      <c r="A2299" s="24">
        <f t="shared" si="272"/>
        <v>2295</v>
      </c>
      <c r="B2299" s="24">
        <v>2025</v>
      </c>
      <c r="C2299" s="30" t="s">
        <v>2307</v>
      </c>
      <c r="D2299" s="30" t="s">
        <v>2433</v>
      </c>
      <c r="E2299" s="30" t="s">
        <v>2446</v>
      </c>
      <c r="F2299" s="18" t="s">
        <v>2447</v>
      </c>
      <c r="G2299" s="24" t="s">
        <v>25</v>
      </c>
      <c r="H2299" s="25" t="s">
        <v>530</v>
      </c>
      <c r="I2299" s="31">
        <v>180420</v>
      </c>
      <c r="J2299" s="43">
        <f t="shared" si="274"/>
        <v>180420</v>
      </c>
      <c r="K2299" s="44">
        <f t="shared" si="270"/>
        <v>180420</v>
      </c>
      <c r="L2299" s="32">
        <f t="shared" si="271"/>
        <v>180420</v>
      </c>
      <c r="M2299" s="43"/>
      <c r="N2299" s="43"/>
      <c r="O2299" s="32"/>
      <c r="P2299" s="34"/>
      <c r="Q2299" s="34"/>
      <c r="R2299" s="34"/>
      <c r="S2299" s="35">
        <v>45290</v>
      </c>
      <c r="T2299" s="34"/>
      <c r="U2299" s="36"/>
      <c r="V2299" s="34"/>
      <c r="W2299" s="37"/>
    </row>
    <row r="2300" spans="1:23" ht="30" customHeight="1" x14ac:dyDescent="0.2">
      <c r="A2300" s="24">
        <f t="shared" si="272"/>
        <v>2296</v>
      </c>
      <c r="B2300" s="39">
        <v>2023</v>
      </c>
      <c r="C2300" s="38" t="s">
        <v>2307</v>
      </c>
      <c r="D2300" s="38" t="s">
        <v>2433</v>
      </c>
      <c r="E2300" s="38" t="s">
        <v>2448</v>
      </c>
      <c r="F2300" s="18" t="s">
        <v>2449</v>
      </c>
      <c r="G2300" s="39" t="s">
        <v>25</v>
      </c>
      <c r="H2300" s="18" t="s">
        <v>528</v>
      </c>
      <c r="I2300" s="31">
        <v>594274</v>
      </c>
      <c r="J2300" s="32">
        <f t="shared" si="274"/>
        <v>594274</v>
      </c>
      <c r="K2300" s="32">
        <f t="shared" si="270"/>
        <v>594274</v>
      </c>
      <c r="L2300" s="32">
        <f t="shared" si="271"/>
        <v>594274</v>
      </c>
      <c r="M2300" s="32"/>
      <c r="N2300" s="32"/>
      <c r="O2300" s="32"/>
      <c r="P2300" s="34"/>
      <c r="Q2300" s="34"/>
      <c r="R2300" s="34"/>
      <c r="S2300" s="35">
        <v>46021</v>
      </c>
      <c r="T2300" s="46"/>
      <c r="U2300" s="36"/>
      <c r="V2300" s="46"/>
      <c r="W2300" s="37"/>
    </row>
    <row r="2301" spans="1:23" ht="30" customHeight="1" x14ac:dyDescent="0.2">
      <c r="A2301" s="24">
        <f t="shared" si="272"/>
        <v>2297</v>
      </c>
      <c r="B2301" s="39">
        <v>2023</v>
      </c>
      <c r="C2301" s="38" t="s">
        <v>2307</v>
      </c>
      <c r="D2301" s="38" t="s">
        <v>2433</v>
      </c>
      <c r="E2301" s="38" t="s">
        <v>2448</v>
      </c>
      <c r="F2301" s="18" t="s">
        <v>2449</v>
      </c>
      <c r="G2301" s="39" t="s">
        <v>25</v>
      </c>
      <c r="H2301" s="18" t="s">
        <v>529</v>
      </c>
      <c r="I2301" s="31">
        <v>7449612</v>
      </c>
      <c r="J2301" s="32">
        <v>7850904</v>
      </c>
      <c r="K2301" s="32">
        <v>7850904</v>
      </c>
      <c r="L2301" s="32">
        <f t="shared" si="271"/>
        <v>7449612</v>
      </c>
      <c r="M2301" s="32"/>
      <c r="N2301" s="32">
        <f t="shared" si="273"/>
        <v>168009.3456</v>
      </c>
      <c r="O2301" s="26">
        <v>2</v>
      </c>
      <c r="P2301" s="34"/>
      <c r="Q2301" s="34"/>
      <c r="R2301" s="34"/>
      <c r="S2301" s="35">
        <v>46021</v>
      </c>
      <c r="T2301" s="46"/>
      <c r="U2301" s="36"/>
      <c r="V2301" s="46"/>
      <c r="W2301" s="37"/>
    </row>
    <row r="2302" spans="1:23" ht="30" customHeight="1" x14ac:dyDescent="0.2">
      <c r="A2302" s="24">
        <f t="shared" si="272"/>
        <v>2298</v>
      </c>
      <c r="B2302" s="39">
        <v>2023</v>
      </c>
      <c r="C2302" s="38" t="s">
        <v>2307</v>
      </c>
      <c r="D2302" s="38" t="s">
        <v>2433</v>
      </c>
      <c r="E2302" s="38" t="s">
        <v>2448</v>
      </c>
      <c r="F2302" s="18" t="s">
        <v>2449</v>
      </c>
      <c r="G2302" s="39" t="s">
        <v>25</v>
      </c>
      <c r="H2302" s="18" t="s">
        <v>530</v>
      </c>
      <c r="I2302" s="31">
        <v>172320</v>
      </c>
      <c r="J2302" s="32">
        <f t="shared" si="274"/>
        <v>172320</v>
      </c>
      <c r="K2302" s="32">
        <f t="shared" si="270"/>
        <v>172320</v>
      </c>
      <c r="L2302" s="32">
        <f t="shared" si="271"/>
        <v>172320</v>
      </c>
      <c r="M2302" s="32"/>
      <c r="N2302" s="32"/>
      <c r="O2302" s="32"/>
      <c r="P2302" s="34"/>
      <c r="Q2302" s="34"/>
      <c r="R2302" s="34"/>
      <c r="S2302" s="35">
        <v>46021</v>
      </c>
      <c r="T2302" s="46"/>
      <c r="U2302" s="36"/>
      <c r="V2302" s="46"/>
      <c r="W2302" s="37"/>
    </row>
    <row r="2303" spans="1:23" s="29" customFormat="1" ht="30" customHeight="1" x14ac:dyDescent="0.2">
      <c r="A2303" s="24">
        <f t="shared" si="272"/>
        <v>2299</v>
      </c>
      <c r="B2303" s="24">
        <v>2025</v>
      </c>
      <c r="C2303" s="30" t="s">
        <v>2307</v>
      </c>
      <c r="D2303" s="30" t="s">
        <v>2433</v>
      </c>
      <c r="E2303" s="38" t="s">
        <v>2450</v>
      </c>
      <c r="F2303" s="18" t="s">
        <v>2451</v>
      </c>
      <c r="G2303" s="39" t="s">
        <v>25</v>
      </c>
      <c r="H2303" s="18" t="s">
        <v>96</v>
      </c>
      <c r="I2303" s="31">
        <v>8717280</v>
      </c>
      <c r="J2303" s="49">
        <v>9803063.6799999997</v>
      </c>
      <c r="K2303" s="50">
        <v>9803063.6799999997</v>
      </c>
      <c r="L2303" s="33"/>
      <c r="M2303" s="40"/>
      <c r="N2303" s="43">
        <f t="shared" si="273"/>
        <v>209785.56275199997</v>
      </c>
      <c r="O2303" s="32"/>
      <c r="P2303" s="42">
        <f t="shared" si="269"/>
        <v>0</v>
      </c>
      <c r="Q2303" s="34"/>
      <c r="R2303" s="34"/>
      <c r="S2303" s="35">
        <v>46021</v>
      </c>
      <c r="T2303" s="42"/>
      <c r="U2303" s="36"/>
      <c r="V2303" s="34"/>
      <c r="W2303" s="37"/>
    </row>
    <row r="2304" spans="1:23" s="29" customFormat="1" ht="30" customHeight="1" x14ac:dyDescent="0.2">
      <c r="A2304" s="24">
        <f t="shared" si="272"/>
        <v>2300</v>
      </c>
      <c r="B2304" s="24">
        <v>2024</v>
      </c>
      <c r="C2304" s="30" t="s">
        <v>2452</v>
      </c>
      <c r="D2304" s="30" t="s">
        <v>2453</v>
      </c>
      <c r="E2304" s="30" t="s">
        <v>2454</v>
      </c>
      <c r="F2304" s="18" t="s">
        <v>2455</v>
      </c>
      <c r="G2304" s="24" t="s">
        <v>173</v>
      </c>
      <c r="H2304" s="25" t="s">
        <v>34</v>
      </c>
      <c r="I2304" s="31">
        <v>130000</v>
      </c>
      <c r="J2304" s="32">
        <f t="shared" si="274"/>
        <v>130000</v>
      </c>
      <c r="K2304" s="27">
        <f t="shared" si="270"/>
        <v>130000</v>
      </c>
      <c r="L2304" s="32">
        <f t="shared" si="271"/>
        <v>130000</v>
      </c>
      <c r="M2304" s="32"/>
      <c r="N2304" s="32"/>
      <c r="O2304" s="32"/>
      <c r="P2304" s="34"/>
      <c r="Q2304" s="34"/>
      <c r="R2304" s="34"/>
      <c r="S2304" s="35">
        <v>45656</v>
      </c>
      <c r="T2304" s="34"/>
      <c r="U2304" s="36"/>
      <c r="V2304" s="34"/>
      <c r="W2304" s="37"/>
    </row>
    <row r="2305" spans="1:23" s="29" customFormat="1" ht="30" customHeight="1" x14ac:dyDescent="0.2">
      <c r="A2305" s="24">
        <f t="shared" si="272"/>
        <v>2301</v>
      </c>
      <c r="B2305" s="24">
        <v>2024</v>
      </c>
      <c r="C2305" s="30" t="s">
        <v>2452</v>
      </c>
      <c r="D2305" s="30" t="s">
        <v>2456</v>
      </c>
      <c r="E2305" s="30" t="s">
        <v>2457</v>
      </c>
      <c r="F2305" s="18" t="s">
        <v>2458</v>
      </c>
      <c r="G2305" s="24" t="s">
        <v>173</v>
      </c>
      <c r="H2305" s="25" t="s">
        <v>34</v>
      </c>
      <c r="I2305" s="31">
        <v>130000</v>
      </c>
      <c r="J2305" s="32">
        <f t="shared" si="274"/>
        <v>130000</v>
      </c>
      <c r="K2305" s="27">
        <f t="shared" si="270"/>
        <v>130000</v>
      </c>
      <c r="L2305" s="32">
        <f t="shared" si="271"/>
        <v>130000</v>
      </c>
      <c r="M2305" s="32"/>
      <c r="N2305" s="32"/>
      <c r="O2305" s="32"/>
      <c r="P2305" s="34"/>
      <c r="Q2305" s="34"/>
      <c r="R2305" s="34"/>
      <c r="S2305" s="35">
        <v>45656</v>
      </c>
      <c r="T2305" s="34"/>
      <c r="U2305" s="36"/>
      <c r="V2305" s="34"/>
      <c r="W2305" s="37"/>
    </row>
    <row r="2306" spans="1:23" s="29" customFormat="1" ht="30" customHeight="1" x14ac:dyDescent="0.2">
      <c r="A2306" s="24">
        <f t="shared" si="272"/>
        <v>2302</v>
      </c>
      <c r="B2306" s="24">
        <v>2024</v>
      </c>
      <c r="C2306" s="30" t="s">
        <v>2452</v>
      </c>
      <c r="D2306" s="30" t="s">
        <v>2456</v>
      </c>
      <c r="E2306" s="30" t="s">
        <v>2459</v>
      </c>
      <c r="F2306" s="18" t="s">
        <v>2460</v>
      </c>
      <c r="G2306" s="24" t="s">
        <v>173</v>
      </c>
      <c r="H2306" s="25" t="s">
        <v>34</v>
      </c>
      <c r="I2306" s="31">
        <v>130000</v>
      </c>
      <c r="J2306" s="32">
        <f t="shared" si="274"/>
        <v>130000</v>
      </c>
      <c r="K2306" s="27">
        <f t="shared" si="270"/>
        <v>130000</v>
      </c>
      <c r="L2306" s="32">
        <f t="shared" si="271"/>
        <v>130000</v>
      </c>
      <c r="M2306" s="32"/>
      <c r="N2306" s="32"/>
      <c r="O2306" s="32"/>
      <c r="P2306" s="34"/>
      <c r="Q2306" s="34"/>
      <c r="R2306" s="34"/>
      <c r="S2306" s="35">
        <v>45656</v>
      </c>
      <c r="T2306" s="34"/>
      <c r="U2306" s="36"/>
      <c r="V2306" s="34"/>
      <c r="W2306" s="37"/>
    </row>
    <row r="2307" spans="1:23" s="29" customFormat="1" ht="30" customHeight="1" x14ac:dyDescent="0.2">
      <c r="A2307" s="24">
        <f t="shared" si="272"/>
        <v>2303</v>
      </c>
      <c r="B2307" s="24">
        <v>2024</v>
      </c>
      <c r="C2307" s="30" t="s">
        <v>2452</v>
      </c>
      <c r="D2307" s="30" t="s">
        <v>2456</v>
      </c>
      <c r="E2307" s="30" t="s">
        <v>2461</v>
      </c>
      <c r="F2307" s="18" t="s">
        <v>2462</v>
      </c>
      <c r="G2307" s="24" t="s">
        <v>173</v>
      </c>
      <c r="H2307" s="25" t="s">
        <v>34</v>
      </c>
      <c r="I2307" s="31">
        <v>130000</v>
      </c>
      <c r="J2307" s="32">
        <f t="shared" si="274"/>
        <v>130000</v>
      </c>
      <c r="K2307" s="27">
        <f t="shared" si="270"/>
        <v>130000</v>
      </c>
      <c r="L2307" s="32">
        <f t="shared" si="271"/>
        <v>130000</v>
      </c>
      <c r="M2307" s="32"/>
      <c r="N2307" s="32"/>
      <c r="O2307" s="32"/>
      <c r="P2307" s="34"/>
      <c r="Q2307" s="34"/>
      <c r="R2307" s="34"/>
      <c r="S2307" s="35">
        <v>45656</v>
      </c>
      <c r="T2307" s="34"/>
      <c r="U2307" s="36"/>
      <c r="V2307" s="34"/>
      <c r="W2307" s="37"/>
    </row>
    <row r="2308" spans="1:23" s="29" customFormat="1" ht="30" customHeight="1" x14ac:dyDescent="0.2">
      <c r="A2308" s="24">
        <f t="shared" si="272"/>
        <v>2304</v>
      </c>
      <c r="B2308" s="24">
        <v>2024</v>
      </c>
      <c r="C2308" s="30" t="s">
        <v>2452</v>
      </c>
      <c r="D2308" s="30" t="s">
        <v>2456</v>
      </c>
      <c r="E2308" s="30" t="s">
        <v>2463</v>
      </c>
      <c r="F2308" s="18" t="s">
        <v>2464</v>
      </c>
      <c r="G2308" s="24" t="s">
        <v>173</v>
      </c>
      <c r="H2308" s="25" t="s">
        <v>34</v>
      </c>
      <c r="I2308" s="31">
        <v>130000</v>
      </c>
      <c r="J2308" s="32">
        <f t="shared" si="274"/>
        <v>130000</v>
      </c>
      <c r="K2308" s="27">
        <f t="shared" si="270"/>
        <v>130000</v>
      </c>
      <c r="L2308" s="32">
        <f t="shared" si="271"/>
        <v>130000</v>
      </c>
      <c r="M2308" s="32"/>
      <c r="N2308" s="32"/>
      <c r="O2308" s="32"/>
      <c r="P2308" s="34"/>
      <c r="Q2308" s="34"/>
      <c r="R2308" s="34"/>
      <c r="S2308" s="35">
        <v>45656</v>
      </c>
      <c r="T2308" s="34"/>
      <c r="U2308" s="36"/>
      <c r="V2308" s="34"/>
      <c r="W2308" s="37"/>
    </row>
    <row r="2309" spans="1:23" ht="30" customHeight="1" x14ac:dyDescent="0.2">
      <c r="A2309" s="24">
        <f t="shared" si="272"/>
        <v>2305</v>
      </c>
      <c r="B2309" s="39">
        <v>2023</v>
      </c>
      <c r="C2309" s="38" t="s">
        <v>2452</v>
      </c>
      <c r="D2309" s="38" t="s">
        <v>2456</v>
      </c>
      <c r="E2309" s="38" t="s">
        <v>2465</v>
      </c>
      <c r="F2309" s="18" t="s">
        <v>2466</v>
      </c>
      <c r="G2309" s="39" t="s">
        <v>25</v>
      </c>
      <c r="H2309" s="18" t="s">
        <v>26</v>
      </c>
      <c r="I2309" s="31">
        <v>849121</v>
      </c>
      <c r="J2309" s="32">
        <v>854822</v>
      </c>
      <c r="K2309" s="32">
        <v>854822</v>
      </c>
      <c r="L2309" s="32">
        <f t="shared" si="271"/>
        <v>849121</v>
      </c>
      <c r="M2309" s="32"/>
      <c r="N2309" s="32">
        <f t="shared" si="273"/>
        <v>18293.1908</v>
      </c>
      <c r="O2309" s="32"/>
      <c r="P2309" s="34"/>
      <c r="Q2309" s="34"/>
      <c r="R2309" s="34"/>
      <c r="S2309" s="35">
        <v>46021</v>
      </c>
      <c r="T2309" s="46"/>
      <c r="U2309" s="36"/>
      <c r="V2309" s="46"/>
      <c r="W2309" s="37"/>
    </row>
    <row r="2310" spans="1:23" ht="30" customHeight="1" x14ac:dyDescent="0.2">
      <c r="A2310" s="24">
        <f t="shared" si="272"/>
        <v>2306</v>
      </c>
      <c r="B2310" s="39">
        <v>2023</v>
      </c>
      <c r="C2310" s="38" t="s">
        <v>2452</v>
      </c>
      <c r="D2310" s="38" t="s">
        <v>2456</v>
      </c>
      <c r="E2310" s="38" t="s">
        <v>2465</v>
      </c>
      <c r="F2310" s="18" t="s">
        <v>2466</v>
      </c>
      <c r="G2310" s="39" t="s">
        <v>25</v>
      </c>
      <c r="H2310" s="18" t="s">
        <v>79</v>
      </c>
      <c r="I2310" s="31">
        <v>4484390.3199999994</v>
      </c>
      <c r="J2310" s="32">
        <f t="shared" si="274"/>
        <v>4484390.3199999994</v>
      </c>
      <c r="K2310" s="32">
        <f t="shared" si="270"/>
        <v>4484390.3199999994</v>
      </c>
      <c r="L2310" s="32">
        <f t="shared" si="271"/>
        <v>4484390.3199999994</v>
      </c>
      <c r="M2310" s="32"/>
      <c r="N2310" s="32">
        <f t="shared" si="273"/>
        <v>95965.952847999986</v>
      </c>
      <c r="O2310" s="32"/>
      <c r="P2310" s="34"/>
      <c r="Q2310" s="34"/>
      <c r="R2310" s="34"/>
      <c r="S2310" s="35">
        <v>46021</v>
      </c>
      <c r="T2310" s="46"/>
      <c r="U2310" s="36"/>
      <c r="V2310" s="46"/>
      <c r="W2310" s="37"/>
    </row>
    <row r="2311" spans="1:23" ht="30" customHeight="1" x14ac:dyDescent="0.2">
      <c r="A2311" s="24">
        <f t="shared" si="272"/>
        <v>2307</v>
      </c>
      <c r="B2311" s="39">
        <v>2023</v>
      </c>
      <c r="C2311" s="38" t="s">
        <v>2452</v>
      </c>
      <c r="D2311" s="38" t="s">
        <v>2456</v>
      </c>
      <c r="E2311" s="38" t="s">
        <v>2465</v>
      </c>
      <c r="F2311" s="18" t="s">
        <v>2466</v>
      </c>
      <c r="G2311" s="39" t="s">
        <v>25</v>
      </c>
      <c r="H2311" s="18" t="s">
        <v>264</v>
      </c>
      <c r="I2311" s="31">
        <v>234080</v>
      </c>
      <c r="J2311" s="32">
        <v>245982.47</v>
      </c>
      <c r="K2311" s="32">
        <v>245982.47</v>
      </c>
      <c r="L2311" s="32">
        <f t="shared" si="271"/>
        <v>234080</v>
      </c>
      <c r="M2311" s="32"/>
      <c r="N2311" s="32"/>
      <c r="O2311" s="32"/>
      <c r="P2311" s="34"/>
      <c r="Q2311" s="34"/>
      <c r="R2311" s="34"/>
      <c r="S2311" s="35">
        <v>46021</v>
      </c>
      <c r="T2311" s="46"/>
      <c r="U2311" s="36"/>
      <c r="V2311" s="46"/>
      <c r="W2311" s="37"/>
    </row>
    <row r="2312" spans="1:23" ht="30" customHeight="1" x14ac:dyDescent="0.2">
      <c r="A2312" s="24">
        <f t="shared" si="272"/>
        <v>2308</v>
      </c>
      <c r="B2312" s="39">
        <v>2023</v>
      </c>
      <c r="C2312" s="38" t="s">
        <v>2452</v>
      </c>
      <c r="D2312" s="38" t="s">
        <v>2456</v>
      </c>
      <c r="E2312" s="38" t="s">
        <v>2467</v>
      </c>
      <c r="F2312" s="18" t="s">
        <v>2468</v>
      </c>
      <c r="G2312" s="39" t="s">
        <v>25</v>
      </c>
      <c r="H2312" s="18" t="s">
        <v>79</v>
      </c>
      <c r="I2312" s="31">
        <v>4751846</v>
      </c>
      <c r="J2312" s="32">
        <f t="shared" si="274"/>
        <v>4751846</v>
      </c>
      <c r="K2312" s="32">
        <f t="shared" si="270"/>
        <v>4751846</v>
      </c>
      <c r="L2312" s="32">
        <f t="shared" si="271"/>
        <v>4751846</v>
      </c>
      <c r="M2312" s="32"/>
      <c r="N2312" s="32">
        <f t="shared" si="273"/>
        <v>101689.50439999999</v>
      </c>
      <c r="O2312" s="32"/>
      <c r="P2312" s="34"/>
      <c r="Q2312" s="34"/>
      <c r="R2312" s="34"/>
      <c r="S2312" s="35">
        <v>46021</v>
      </c>
      <c r="T2312" s="46"/>
      <c r="U2312" s="36"/>
      <c r="V2312" s="46"/>
      <c r="W2312" s="37"/>
    </row>
    <row r="2313" spans="1:23" s="29" customFormat="1" ht="30" customHeight="1" x14ac:dyDescent="0.2">
      <c r="A2313" s="24">
        <f t="shared" si="272"/>
        <v>2309</v>
      </c>
      <c r="B2313" s="24">
        <v>2025</v>
      </c>
      <c r="C2313" s="30" t="s">
        <v>2452</v>
      </c>
      <c r="D2313" s="30" t="s">
        <v>2469</v>
      </c>
      <c r="E2313" s="30" t="s">
        <v>2470</v>
      </c>
      <c r="F2313" s="18" t="s">
        <v>2471</v>
      </c>
      <c r="G2313" s="24" t="s">
        <v>25</v>
      </c>
      <c r="H2313" s="25" t="s">
        <v>319</v>
      </c>
      <c r="I2313" s="31">
        <v>371382</v>
      </c>
      <c r="J2313" s="43">
        <v>409836.38</v>
      </c>
      <c r="K2313" s="44">
        <v>409836.38</v>
      </c>
      <c r="L2313" s="32">
        <f t="shared" si="271"/>
        <v>371382</v>
      </c>
      <c r="M2313" s="43"/>
      <c r="N2313" s="43"/>
      <c r="O2313" s="32"/>
      <c r="P2313" s="42">
        <f t="shared" ref="P2313:P2371" si="275">L2313/2.5</f>
        <v>148552.79999999999</v>
      </c>
      <c r="Q2313" s="34"/>
      <c r="R2313" s="34"/>
      <c r="S2313" s="35">
        <v>46021</v>
      </c>
      <c r="T2313" s="42"/>
      <c r="U2313" s="36"/>
      <c r="V2313" s="34"/>
      <c r="W2313" s="37"/>
    </row>
    <row r="2314" spans="1:23" s="29" customFormat="1" ht="30" customHeight="1" x14ac:dyDescent="0.2">
      <c r="A2314" s="24">
        <f t="shared" si="272"/>
        <v>2310</v>
      </c>
      <c r="B2314" s="24">
        <v>2025</v>
      </c>
      <c r="C2314" s="30" t="s">
        <v>2452</v>
      </c>
      <c r="D2314" s="30" t="s">
        <v>2469</v>
      </c>
      <c r="E2314" s="38" t="s">
        <v>2472</v>
      </c>
      <c r="F2314" s="18" t="s">
        <v>2473</v>
      </c>
      <c r="G2314" s="39" t="s">
        <v>25</v>
      </c>
      <c r="H2314" s="18" t="s">
        <v>70</v>
      </c>
      <c r="I2314" s="31">
        <v>212065</v>
      </c>
      <c r="J2314" s="43">
        <v>234023.06</v>
      </c>
      <c r="K2314" s="44">
        <v>234023.06</v>
      </c>
      <c r="L2314" s="32">
        <f t="shared" si="271"/>
        <v>212065</v>
      </c>
      <c r="M2314" s="43"/>
      <c r="N2314" s="43"/>
      <c r="O2314" s="32"/>
      <c r="P2314" s="42">
        <f t="shared" si="275"/>
        <v>84826</v>
      </c>
      <c r="Q2314" s="34"/>
      <c r="R2314" s="34"/>
      <c r="S2314" s="35">
        <v>46021</v>
      </c>
      <c r="T2314" s="42"/>
      <c r="U2314" s="36"/>
      <c r="V2314" s="34"/>
      <c r="W2314" s="37"/>
    </row>
    <row r="2315" spans="1:23" s="29" customFormat="1" ht="30" customHeight="1" x14ac:dyDescent="0.2">
      <c r="A2315" s="24">
        <f t="shared" si="272"/>
        <v>2311</v>
      </c>
      <c r="B2315" s="24">
        <v>2025</v>
      </c>
      <c r="C2315" s="30" t="s">
        <v>2452</v>
      </c>
      <c r="D2315" s="30" t="s">
        <v>2469</v>
      </c>
      <c r="E2315" s="38" t="s">
        <v>2474</v>
      </c>
      <c r="F2315" s="18" t="s">
        <v>2475</v>
      </c>
      <c r="G2315" s="39" t="s">
        <v>25</v>
      </c>
      <c r="H2315" s="18" t="s">
        <v>34</v>
      </c>
      <c r="I2315" s="31">
        <v>400664</v>
      </c>
      <c r="J2315" s="43">
        <v>442150.35</v>
      </c>
      <c r="K2315" s="44">
        <v>442150.35</v>
      </c>
      <c r="L2315" s="32">
        <f t="shared" si="271"/>
        <v>400664</v>
      </c>
      <c r="M2315" s="43"/>
      <c r="N2315" s="43"/>
      <c r="O2315" s="32"/>
      <c r="P2315" s="42">
        <f t="shared" si="275"/>
        <v>160265.60000000001</v>
      </c>
      <c r="Q2315" s="34"/>
      <c r="R2315" s="34"/>
      <c r="S2315" s="35">
        <v>46021</v>
      </c>
      <c r="T2315" s="42"/>
      <c r="U2315" s="36"/>
      <c r="V2315" s="34"/>
      <c r="W2315" s="37"/>
    </row>
    <row r="2316" spans="1:23" s="29" customFormat="1" ht="30" customHeight="1" x14ac:dyDescent="0.2">
      <c r="A2316" s="24">
        <f t="shared" si="272"/>
        <v>2312</v>
      </c>
      <c r="B2316" s="24">
        <v>2025</v>
      </c>
      <c r="C2316" s="30" t="s">
        <v>2452</v>
      </c>
      <c r="D2316" s="30" t="s">
        <v>2476</v>
      </c>
      <c r="E2316" s="38" t="s">
        <v>2477</v>
      </c>
      <c r="F2316" s="18" t="s">
        <v>2478</v>
      </c>
      <c r="G2316" s="39" t="s">
        <v>25</v>
      </c>
      <c r="H2316" s="18" t="s">
        <v>96</v>
      </c>
      <c r="I2316" s="31">
        <v>5482894.6658483986</v>
      </c>
      <c r="J2316" s="49">
        <v>8032844.0999999996</v>
      </c>
      <c r="K2316" s="50">
        <v>8032844.0999999996</v>
      </c>
      <c r="L2316" s="33"/>
      <c r="M2316" s="40"/>
      <c r="N2316" s="43">
        <f t="shared" si="273"/>
        <v>171902.86373999997</v>
      </c>
      <c r="O2316" s="32"/>
      <c r="P2316" s="42">
        <f t="shared" si="275"/>
        <v>0</v>
      </c>
      <c r="Q2316" s="34"/>
      <c r="R2316" s="34"/>
      <c r="S2316" s="35">
        <v>46021</v>
      </c>
      <c r="T2316" s="42"/>
      <c r="U2316" s="36"/>
      <c r="V2316" s="34"/>
      <c r="W2316" s="37"/>
    </row>
    <row r="2317" spans="1:23" s="29" customFormat="1" ht="30" customHeight="1" x14ac:dyDescent="0.2">
      <c r="A2317" s="24">
        <f t="shared" si="272"/>
        <v>2313</v>
      </c>
      <c r="B2317" s="24">
        <v>2025</v>
      </c>
      <c r="C2317" s="30" t="s">
        <v>2452</v>
      </c>
      <c r="D2317" s="30" t="s">
        <v>2476</v>
      </c>
      <c r="E2317" s="38" t="s">
        <v>2479</v>
      </c>
      <c r="F2317" s="18" t="s">
        <v>2480</v>
      </c>
      <c r="G2317" s="39" t="s">
        <v>25</v>
      </c>
      <c r="H2317" s="18" t="s">
        <v>34</v>
      </c>
      <c r="I2317" s="31">
        <v>292296</v>
      </c>
      <c r="J2317" s="43">
        <v>322561.5</v>
      </c>
      <c r="K2317" s="44">
        <v>322561.5</v>
      </c>
      <c r="L2317" s="32">
        <f t="shared" si="271"/>
        <v>292296</v>
      </c>
      <c r="M2317" s="43"/>
      <c r="N2317" s="43"/>
      <c r="O2317" s="32"/>
      <c r="P2317" s="42">
        <f t="shared" si="275"/>
        <v>116918.39999999999</v>
      </c>
      <c r="Q2317" s="34"/>
      <c r="R2317" s="34"/>
      <c r="S2317" s="35">
        <v>46021</v>
      </c>
      <c r="T2317" s="42"/>
      <c r="U2317" s="36"/>
      <c r="V2317" s="34"/>
      <c r="W2317" s="37"/>
    </row>
    <row r="2318" spans="1:23" ht="30" customHeight="1" x14ac:dyDescent="0.2">
      <c r="A2318" s="24">
        <f t="shared" si="272"/>
        <v>2314</v>
      </c>
      <c r="B2318" s="39">
        <v>2023</v>
      </c>
      <c r="C2318" s="38" t="s">
        <v>2452</v>
      </c>
      <c r="D2318" s="38" t="s">
        <v>2476</v>
      </c>
      <c r="E2318" s="38" t="s">
        <v>2481</v>
      </c>
      <c r="F2318" s="18" t="s">
        <v>2482</v>
      </c>
      <c r="G2318" s="39" t="s">
        <v>25</v>
      </c>
      <c r="H2318" s="18" t="s">
        <v>26</v>
      </c>
      <c r="I2318" s="31">
        <v>573666</v>
      </c>
      <c r="J2318" s="32">
        <v>1438524</v>
      </c>
      <c r="K2318" s="32">
        <v>1438524</v>
      </c>
      <c r="L2318" s="32">
        <f t="shared" si="271"/>
        <v>573666</v>
      </c>
      <c r="M2318" s="32"/>
      <c r="N2318" s="32">
        <f t="shared" si="273"/>
        <v>30784.4136</v>
      </c>
      <c r="O2318" s="32"/>
      <c r="P2318" s="34"/>
      <c r="Q2318" s="34"/>
      <c r="R2318" s="34"/>
      <c r="S2318" s="35">
        <v>46021</v>
      </c>
      <c r="T2318" s="46"/>
      <c r="U2318" s="36"/>
      <c r="V2318" s="46"/>
      <c r="W2318" s="37"/>
    </row>
    <row r="2319" spans="1:23" ht="30" customHeight="1" x14ac:dyDescent="0.2">
      <c r="A2319" s="24">
        <f t="shared" si="272"/>
        <v>2315</v>
      </c>
      <c r="B2319" s="39">
        <v>2023</v>
      </c>
      <c r="C2319" s="38" t="s">
        <v>2452</v>
      </c>
      <c r="D2319" s="38" t="s">
        <v>2476</v>
      </c>
      <c r="E2319" s="38" t="s">
        <v>2481</v>
      </c>
      <c r="F2319" s="18" t="s">
        <v>2482</v>
      </c>
      <c r="G2319" s="39" t="s">
        <v>25</v>
      </c>
      <c r="H2319" s="18" t="s">
        <v>58</v>
      </c>
      <c r="I2319" s="31">
        <v>2214158</v>
      </c>
      <c r="J2319" s="32">
        <v>3080078</v>
      </c>
      <c r="K2319" s="32">
        <v>3080078</v>
      </c>
      <c r="L2319" s="32">
        <f t="shared" si="271"/>
        <v>2214158</v>
      </c>
      <c r="M2319" s="32"/>
      <c r="N2319" s="32">
        <f t="shared" si="273"/>
        <v>65913.669199999989</v>
      </c>
      <c r="O2319" s="32"/>
      <c r="P2319" s="34"/>
      <c r="Q2319" s="34"/>
      <c r="R2319" s="34"/>
      <c r="S2319" s="35">
        <v>46021</v>
      </c>
      <c r="T2319" s="46"/>
      <c r="U2319" s="36"/>
      <c r="V2319" s="46"/>
      <c r="W2319" s="37"/>
    </row>
    <row r="2320" spans="1:23" ht="30" customHeight="1" x14ac:dyDescent="0.2">
      <c r="A2320" s="24">
        <f t="shared" si="272"/>
        <v>2316</v>
      </c>
      <c r="B2320" s="39">
        <v>2023</v>
      </c>
      <c r="C2320" s="38" t="s">
        <v>2452</v>
      </c>
      <c r="D2320" s="38" t="s">
        <v>2476</v>
      </c>
      <c r="E2320" s="38" t="s">
        <v>2481</v>
      </c>
      <c r="F2320" s="18" t="s">
        <v>2482</v>
      </c>
      <c r="G2320" s="39" t="s">
        <v>25</v>
      </c>
      <c r="H2320" s="18" t="s">
        <v>45</v>
      </c>
      <c r="I2320" s="31">
        <v>359310</v>
      </c>
      <c r="J2320" s="32">
        <v>685471</v>
      </c>
      <c r="K2320" s="32">
        <v>685471</v>
      </c>
      <c r="L2320" s="32">
        <f t="shared" si="271"/>
        <v>359310</v>
      </c>
      <c r="M2320" s="32"/>
      <c r="N2320" s="32">
        <f t="shared" si="273"/>
        <v>14669.079399999999</v>
      </c>
      <c r="O2320" s="32"/>
      <c r="P2320" s="34"/>
      <c r="Q2320" s="34"/>
      <c r="R2320" s="34"/>
      <c r="S2320" s="35">
        <v>46021</v>
      </c>
      <c r="T2320" s="46"/>
      <c r="U2320" s="36"/>
      <c r="V2320" s="46"/>
      <c r="W2320" s="37"/>
    </row>
    <row r="2321" spans="1:23" ht="30" customHeight="1" x14ac:dyDescent="0.2">
      <c r="A2321" s="24">
        <f t="shared" si="272"/>
        <v>2317</v>
      </c>
      <c r="B2321" s="39">
        <v>2023</v>
      </c>
      <c r="C2321" s="38" t="s">
        <v>2452</v>
      </c>
      <c r="D2321" s="38" t="s">
        <v>2476</v>
      </c>
      <c r="E2321" s="38" t="s">
        <v>2481</v>
      </c>
      <c r="F2321" s="18" t="s">
        <v>2482</v>
      </c>
      <c r="G2321" s="39" t="s">
        <v>25</v>
      </c>
      <c r="H2321" s="18" t="s">
        <v>46</v>
      </c>
      <c r="I2321" s="31">
        <v>513300</v>
      </c>
      <c r="J2321" s="47">
        <v>122275.64</v>
      </c>
      <c r="K2321" s="47">
        <v>122275.64</v>
      </c>
      <c r="L2321" s="33"/>
      <c r="M2321" s="33"/>
      <c r="N2321" s="32">
        <f t="shared" si="273"/>
        <v>2616.6986959999999</v>
      </c>
      <c r="O2321" s="32"/>
      <c r="P2321" s="34"/>
      <c r="Q2321" s="34"/>
      <c r="R2321" s="34"/>
      <c r="S2321" s="35">
        <v>46021</v>
      </c>
      <c r="T2321" s="46"/>
      <c r="U2321" s="36"/>
      <c r="V2321" s="46"/>
      <c r="W2321" s="37"/>
    </row>
    <row r="2322" spans="1:23" ht="30" customHeight="1" x14ac:dyDescent="0.2">
      <c r="A2322" s="24">
        <f t="shared" si="272"/>
        <v>2318</v>
      </c>
      <c r="B2322" s="39">
        <v>2023</v>
      </c>
      <c r="C2322" s="38" t="s">
        <v>2452</v>
      </c>
      <c r="D2322" s="38" t="s">
        <v>2476</v>
      </c>
      <c r="E2322" s="38" t="s">
        <v>2481</v>
      </c>
      <c r="F2322" s="18" t="s">
        <v>2482</v>
      </c>
      <c r="G2322" s="39" t="s">
        <v>25</v>
      </c>
      <c r="H2322" s="18" t="s">
        <v>47</v>
      </c>
      <c r="I2322" s="31">
        <v>287800</v>
      </c>
      <c r="J2322" s="32">
        <v>610136</v>
      </c>
      <c r="K2322" s="32">
        <v>610136</v>
      </c>
      <c r="L2322" s="32">
        <f t="shared" si="271"/>
        <v>287800</v>
      </c>
      <c r="M2322" s="32"/>
      <c r="N2322" s="32">
        <f t="shared" si="273"/>
        <v>13056.910399999999</v>
      </c>
      <c r="O2322" s="32"/>
      <c r="P2322" s="34"/>
      <c r="Q2322" s="34"/>
      <c r="R2322" s="34"/>
      <c r="S2322" s="35">
        <v>46021</v>
      </c>
      <c r="T2322" s="46"/>
      <c r="U2322" s="36"/>
      <c r="V2322" s="46"/>
      <c r="W2322" s="37"/>
    </row>
    <row r="2323" spans="1:23" ht="30" customHeight="1" x14ac:dyDescent="0.2">
      <c r="A2323" s="24">
        <f t="shared" si="272"/>
        <v>2319</v>
      </c>
      <c r="B2323" s="39">
        <v>2023</v>
      </c>
      <c r="C2323" s="38" t="s">
        <v>2452</v>
      </c>
      <c r="D2323" s="38" t="s">
        <v>2476</v>
      </c>
      <c r="E2323" s="38" t="s">
        <v>2481</v>
      </c>
      <c r="F2323" s="18" t="s">
        <v>2482</v>
      </c>
      <c r="G2323" s="39" t="s">
        <v>25</v>
      </c>
      <c r="H2323" s="18" t="s">
        <v>96</v>
      </c>
      <c r="I2323" s="31">
        <v>2331985.1578188003</v>
      </c>
      <c r="J2323" s="32">
        <v>2676499.2000000002</v>
      </c>
      <c r="K2323" s="32">
        <v>2676499.2000000002</v>
      </c>
      <c r="L2323" s="32">
        <f t="shared" si="271"/>
        <v>2331985.1578188003</v>
      </c>
      <c r="M2323" s="32"/>
      <c r="N2323" s="32">
        <f t="shared" si="273"/>
        <v>57277.082880000002</v>
      </c>
      <c r="O2323" s="32"/>
      <c r="P2323" s="34"/>
      <c r="Q2323" s="34"/>
      <c r="R2323" s="34"/>
      <c r="S2323" s="35">
        <v>46021</v>
      </c>
      <c r="T2323" s="46"/>
      <c r="U2323" s="36"/>
      <c r="V2323" s="46"/>
      <c r="W2323" s="37"/>
    </row>
    <row r="2324" spans="1:23" ht="30" customHeight="1" x14ac:dyDescent="0.2">
      <c r="A2324" s="24">
        <f t="shared" si="272"/>
        <v>2320</v>
      </c>
      <c r="B2324" s="39">
        <v>2023</v>
      </c>
      <c r="C2324" s="38" t="s">
        <v>2452</v>
      </c>
      <c r="D2324" s="38" t="s">
        <v>2476</v>
      </c>
      <c r="E2324" s="38" t="s">
        <v>2481</v>
      </c>
      <c r="F2324" s="18" t="s">
        <v>2482</v>
      </c>
      <c r="G2324" s="39" t="s">
        <v>25</v>
      </c>
      <c r="H2324" s="18" t="s">
        <v>78</v>
      </c>
      <c r="I2324" s="31">
        <v>10297448</v>
      </c>
      <c r="J2324" s="32">
        <f t="shared" si="274"/>
        <v>10297448</v>
      </c>
      <c r="K2324" s="32">
        <f t="shared" si="270"/>
        <v>10297448</v>
      </c>
      <c r="L2324" s="32">
        <f t="shared" si="271"/>
        <v>10297448</v>
      </c>
      <c r="M2324" s="32"/>
      <c r="N2324" s="32">
        <f t="shared" si="273"/>
        <v>220365.3872</v>
      </c>
      <c r="O2324" s="32"/>
      <c r="P2324" s="34"/>
      <c r="Q2324" s="34"/>
      <c r="R2324" s="34"/>
      <c r="S2324" s="35">
        <v>46021</v>
      </c>
      <c r="T2324" s="46"/>
      <c r="U2324" s="36"/>
      <c r="V2324" s="46"/>
      <c r="W2324" s="37"/>
    </row>
    <row r="2325" spans="1:23" ht="30" customHeight="1" x14ac:dyDescent="0.2">
      <c r="A2325" s="24">
        <f t="shared" si="272"/>
        <v>2321</v>
      </c>
      <c r="B2325" s="39">
        <v>2023</v>
      </c>
      <c r="C2325" s="38" t="s">
        <v>2452</v>
      </c>
      <c r="D2325" s="38" t="s">
        <v>2476</v>
      </c>
      <c r="E2325" s="38" t="s">
        <v>2481</v>
      </c>
      <c r="F2325" s="18" t="s">
        <v>2482</v>
      </c>
      <c r="G2325" s="39" t="s">
        <v>25</v>
      </c>
      <c r="H2325" s="18" t="s">
        <v>37</v>
      </c>
      <c r="I2325" s="31">
        <v>6251040</v>
      </c>
      <c r="J2325" s="32">
        <f t="shared" si="274"/>
        <v>6251040</v>
      </c>
      <c r="K2325" s="32">
        <f t="shared" si="270"/>
        <v>6251040</v>
      </c>
      <c r="L2325" s="32">
        <f t="shared" si="271"/>
        <v>6251040</v>
      </c>
      <c r="M2325" s="32"/>
      <c r="N2325" s="32">
        <f t="shared" si="273"/>
        <v>133772.25599999999</v>
      </c>
      <c r="O2325" s="32"/>
      <c r="P2325" s="34"/>
      <c r="Q2325" s="34"/>
      <c r="R2325" s="34"/>
      <c r="S2325" s="35">
        <v>46021</v>
      </c>
      <c r="T2325" s="46"/>
      <c r="U2325" s="36"/>
      <c r="V2325" s="46"/>
      <c r="W2325" s="37"/>
    </row>
    <row r="2326" spans="1:23" ht="30" customHeight="1" x14ac:dyDescent="0.2">
      <c r="A2326" s="24">
        <f t="shared" si="272"/>
        <v>2322</v>
      </c>
      <c r="B2326" s="39">
        <v>2023</v>
      </c>
      <c r="C2326" s="38" t="s">
        <v>2452</v>
      </c>
      <c r="D2326" s="38" t="s">
        <v>2476</v>
      </c>
      <c r="E2326" s="38" t="s">
        <v>2481</v>
      </c>
      <c r="F2326" s="18" t="s">
        <v>2482</v>
      </c>
      <c r="G2326" s="39" t="s">
        <v>25</v>
      </c>
      <c r="H2326" s="18" t="s">
        <v>79</v>
      </c>
      <c r="I2326" s="31">
        <v>3884117.6</v>
      </c>
      <c r="J2326" s="32">
        <v>7780443.5</v>
      </c>
      <c r="K2326" s="32">
        <v>7780443.5</v>
      </c>
      <c r="L2326" s="32">
        <f t="shared" si="271"/>
        <v>3884117.6</v>
      </c>
      <c r="M2326" s="32"/>
      <c r="N2326" s="32">
        <f t="shared" si="273"/>
        <v>166501.4909</v>
      </c>
      <c r="O2326" s="32"/>
      <c r="P2326" s="34"/>
      <c r="Q2326" s="34"/>
      <c r="R2326" s="34"/>
      <c r="S2326" s="35">
        <v>46021</v>
      </c>
      <c r="T2326" s="46"/>
      <c r="U2326" s="36"/>
      <c r="V2326" s="46"/>
      <c r="W2326" s="37"/>
    </row>
    <row r="2327" spans="1:23" ht="30" customHeight="1" x14ac:dyDescent="0.2">
      <c r="A2327" s="24">
        <f t="shared" si="272"/>
        <v>2323</v>
      </c>
      <c r="B2327" s="39">
        <v>2023</v>
      </c>
      <c r="C2327" s="38" t="s">
        <v>2452</v>
      </c>
      <c r="D2327" s="38" t="s">
        <v>2476</v>
      </c>
      <c r="E2327" s="38" t="s">
        <v>2481</v>
      </c>
      <c r="F2327" s="18" t="s">
        <v>2482</v>
      </c>
      <c r="G2327" s="39" t="s">
        <v>25</v>
      </c>
      <c r="H2327" s="18" t="s">
        <v>319</v>
      </c>
      <c r="I2327" s="31">
        <v>178890</v>
      </c>
      <c r="J2327" s="32">
        <f t="shared" si="274"/>
        <v>178890</v>
      </c>
      <c r="K2327" s="32">
        <f t="shared" si="270"/>
        <v>178890</v>
      </c>
      <c r="L2327" s="32">
        <f t="shared" si="271"/>
        <v>178890</v>
      </c>
      <c r="M2327" s="32"/>
      <c r="N2327" s="32"/>
      <c r="O2327" s="32"/>
      <c r="P2327" s="34"/>
      <c r="Q2327" s="34"/>
      <c r="R2327" s="34"/>
      <c r="S2327" s="35">
        <v>46021</v>
      </c>
      <c r="T2327" s="46"/>
      <c r="U2327" s="36"/>
      <c r="V2327" s="46"/>
      <c r="W2327" s="37"/>
    </row>
    <row r="2328" spans="1:23" ht="30" customHeight="1" x14ac:dyDescent="0.2">
      <c r="A2328" s="24">
        <f t="shared" si="272"/>
        <v>2324</v>
      </c>
      <c r="B2328" s="39">
        <v>2023</v>
      </c>
      <c r="C2328" s="38" t="s">
        <v>2452</v>
      </c>
      <c r="D2328" s="38" t="s">
        <v>2476</v>
      </c>
      <c r="E2328" s="38" t="s">
        <v>2481</v>
      </c>
      <c r="F2328" s="18" t="s">
        <v>2482</v>
      </c>
      <c r="G2328" s="39" t="s">
        <v>25</v>
      </c>
      <c r="H2328" s="18" t="s">
        <v>50</v>
      </c>
      <c r="I2328" s="31">
        <v>174870</v>
      </c>
      <c r="J2328" s="32">
        <f t="shared" si="274"/>
        <v>174870</v>
      </c>
      <c r="K2328" s="32">
        <f t="shared" si="270"/>
        <v>174870</v>
      </c>
      <c r="L2328" s="32">
        <f t="shared" si="271"/>
        <v>174870</v>
      </c>
      <c r="M2328" s="32"/>
      <c r="N2328" s="32"/>
      <c r="O2328" s="32"/>
      <c r="P2328" s="34"/>
      <c r="Q2328" s="34"/>
      <c r="R2328" s="34"/>
      <c r="S2328" s="35">
        <v>46021</v>
      </c>
      <c r="T2328" s="46"/>
      <c r="U2328" s="36"/>
      <c r="V2328" s="46"/>
      <c r="W2328" s="37"/>
    </row>
    <row r="2329" spans="1:23" ht="30" customHeight="1" x14ac:dyDescent="0.2">
      <c r="A2329" s="24">
        <f t="shared" si="272"/>
        <v>2325</v>
      </c>
      <c r="B2329" s="39">
        <v>2023</v>
      </c>
      <c r="C2329" s="38" t="s">
        <v>2452</v>
      </c>
      <c r="D2329" s="38" t="s">
        <v>2476</v>
      </c>
      <c r="E2329" s="38" t="s">
        <v>2481</v>
      </c>
      <c r="F2329" s="18" t="s">
        <v>2482</v>
      </c>
      <c r="G2329" s="39" t="s">
        <v>25</v>
      </c>
      <c r="H2329" s="18" t="s">
        <v>70</v>
      </c>
      <c r="I2329" s="31">
        <v>166830</v>
      </c>
      <c r="J2329" s="32">
        <f t="shared" si="274"/>
        <v>166830</v>
      </c>
      <c r="K2329" s="32">
        <f t="shared" ref="K2329:K2392" si="276">IF(P2329&gt;0,P2329,L2329)</f>
        <v>166830</v>
      </c>
      <c r="L2329" s="32">
        <f t="shared" si="271"/>
        <v>166830</v>
      </c>
      <c r="M2329" s="32"/>
      <c r="N2329" s="32"/>
      <c r="O2329" s="32"/>
      <c r="P2329" s="34"/>
      <c r="Q2329" s="34"/>
      <c r="R2329" s="34"/>
      <c r="S2329" s="35">
        <v>46021</v>
      </c>
      <c r="T2329" s="46"/>
      <c r="U2329" s="36"/>
      <c r="V2329" s="46"/>
      <c r="W2329" s="37"/>
    </row>
    <row r="2330" spans="1:23" ht="30" customHeight="1" x14ac:dyDescent="0.2">
      <c r="A2330" s="24">
        <f t="shared" si="272"/>
        <v>2326</v>
      </c>
      <c r="B2330" s="39">
        <v>2023</v>
      </c>
      <c r="C2330" s="38" t="s">
        <v>2452</v>
      </c>
      <c r="D2330" s="38" t="s">
        <v>2476</v>
      </c>
      <c r="E2330" s="38" t="s">
        <v>2481</v>
      </c>
      <c r="F2330" s="18" t="s">
        <v>2482</v>
      </c>
      <c r="G2330" s="39" t="s">
        <v>25</v>
      </c>
      <c r="H2330" s="18" t="s">
        <v>71</v>
      </c>
      <c r="I2330" s="31">
        <v>164820</v>
      </c>
      <c r="J2330" s="32">
        <f t="shared" si="274"/>
        <v>164820</v>
      </c>
      <c r="K2330" s="32">
        <f t="shared" si="276"/>
        <v>164820</v>
      </c>
      <c r="L2330" s="32">
        <f t="shared" si="271"/>
        <v>164820</v>
      </c>
      <c r="M2330" s="32"/>
      <c r="N2330" s="32"/>
      <c r="O2330" s="32"/>
      <c r="P2330" s="34"/>
      <c r="Q2330" s="34"/>
      <c r="R2330" s="34"/>
      <c r="S2330" s="35">
        <v>46021</v>
      </c>
      <c r="T2330" s="46"/>
      <c r="U2330" s="36"/>
      <c r="V2330" s="46"/>
      <c r="W2330" s="37"/>
    </row>
    <row r="2331" spans="1:23" ht="30" customHeight="1" x14ac:dyDescent="0.2">
      <c r="A2331" s="24">
        <f t="shared" si="272"/>
        <v>2327</v>
      </c>
      <c r="B2331" s="39">
        <v>2023</v>
      </c>
      <c r="C2331" s="38" t="s">
        <v>2452</v>
      </c>
      <c r="D2331" s="38" t="s">
        <v>2476</v>
      </c>
      <c r="E2331" s="38" t="s">
        <v>2481</v>
      </c>
      <c r="F2331" s="18" t="s">
        <v>2482</v>
      </c>
      <c r="G2331" s="39" t="s">
        <v>25</v>
      </c>
      <c r="H2331" s="18" t="s">
        <v>129</v>
      </c>
      <c r="I2331" s="31">
        <v>166830</v>
      </c>
      <c r="J2331" s="32">
        <f t="shared" si="274"/>
        <v>166830</v>
      </c>
      <c r="K2331" s="32">
        <f t="shared" si="276"/>
        <v>166830</v>
      </c>
      <c r="L2331" s="32">
        <f t="shared" si="271"/>
        <v>166830</v>
      </c>
      <c r="M2331" s="32"/>
      <c r="N2331" s="32"/>
      <c r="O2331" s="32"/>
      <c r="P2331" s="34"/>
      <c r="Q2331" s="34"/>
      <c r="R2331" s="34"/>
      <c r="S2331" s="35">
        <v>46021</v>
      </c>
      <c r="T2331" s="46"/>
      <c r="U2331" s="36"/>
      <c r="V2331" s="46"/>
      <c r="W2331" s="37"/>
    </row>
    <row r="2332" spans="1:23" ht="30" customHeight="1" x14ac:dyDescent="0.2">
      <c r="A2332" s="24">
        <f t="shared" si="272"/>
        <v>2328</v>
      </c>
      <c r="B2332" s="39">
        <v>2023</v>
      </c>
      <c r="C2332" s="38" t="s">
        <v>2452</v>
      </c>
      <c r="D2332" s="38" t="s">
        <v>2476</v>
      </c>
      <c r="E2332" s="38" t="s">
        <v>2481</v>
      </c>
      <c r="F2332" s="18" t="s">
        <v>2482</v>
      </c>
      <c r="G2332" s="39" t="s">
        <v>25</v>
      </c>
      <c r="H2332" s="18" t="s">
        <v>31</v>
      </c>
      <c r="I2332" s="31">
        <v>611040</v>
      </c>
      <c r="J2332" s="32">
        <f t="shared" si="274"/>
        <v>611040</v>
      </c>
      <c r="K2332" s="32">
        <f t="shared" si="276"/>
        <v>611040</v>
      </c>
      <c r="L2332" s="32">
        <f t="shared" ref="L2332:L2395" si="277">I2332</f>
        <v>611040</v>
      </c>
      <c r="M2332" s="32"/>
      <c r="N2332" s="32"/>
      <c r="O2332" s="32"/>
      <c r="P2332" s="34"/>
      <c r="Q2332" s="34"/>
      <c r="R2332" s="34"/>
      <c r="S2332" s="35">
        <v>46021</v>
      </c>
      <c r="T2332" s="46"/>
      <c r="U2332" s="36"/>
      <c r="V2332" s="46"/>
      <c r="W2332" s="37"/>
    </row>
    <row r="2333" spans="1:23" ht="30" customHeight="1" x14ac:dyDescent="0.2">
      <c r="A2333" s="24">
        <f t="shared" si="272"/>
        <v>2329</v>
      </c>
      <c r="B2333" s="39">
        <v>2023</v>
      </c>
      <c r="C2333" s="38" t="s">
        <v>2452</v>
      </c>
      <c r="D2333" s="38" t="s">
        <v>2476</v>
      </c>
      <c r="E2333" s="38" t="s">
        <v>2481</v>
      </c>
      <c r="F2333" s="18" t="s">
        <v>2482</v>
      </c>
      <c r="G2333" s="39" t="s">
        <v>25</v>
      </c>
      <c r="H2333" s="18" t="s">
        <v>264</v>
      </c>
      <c r="I2333" s="31">
        <v>225120</v>
      </c>
      <c r="J2333" s="32">
        <f t="shared" si="274"/>
        <v>225120</v>
      </c>
      <c r="K2333" s="32">
        <f t="shared" si="276"/>
        <v>225120</v>
      </c>
      <c r="L2333" s="32">
        <f t="shared" si="277"/>
        <v>225120</v>
      </c>
      <c r="M2333" s="32"/>
      <c r="N2333" s="32"/>
      <c r="O2333" s="32"/>
      <c r="P2333" s="34"/>
      <c r="Q2333" s="34"/>
      <c r="R2333" s="34"/>
      <c r="S2333" s="35">
        <v>46021</v>
      </c>
      <c r="T2333" s="46"/>
      <c r="U2333" s="36"/>
      <c r="V2333" s="46"/>
      <c r="W2333" s="37"/>
    </row>
    <row r="2334" spans="1:23" ht="30" customHeight="1" x14ac:dyDescent="0.2">
      <c r="A2334" s="24">
        <f t="shared" si="272"/>
        <v>2330</v>
      </c>
      <c r="B2334" s="39">
        <v>2023</v>
      </c>
      <c r="C2334" s="38" t="s">
        <v>2452</v>
      </c>
      <c r="D2334" s="38" t="s">
        <v>2476</v>
      </c>
      <c r="E2334" s="38" t="s">
        <v>2481</v>
      </c>
      <c r="F2334" s="18" t="s">
        <v>2482</v>
      </c>
      <c r="G2334" s="39" t="s">
        <v>25</v>
      </c>
      <c r="H2334" s="18" t="s">
        <v>42</v>
      </c>
      <c r="I2334" s="31">
        <v>160800</v>
      </c>
      <c r="J2334" s="32">
        <v>182227.18</v>
      </c>
      <c r="K2334" s="32">
        <v>182227.18</v>
      </c>
      <c r="L2334" s="32">
        <f t="shared" si="277"/>
        <v>160800</v>
      </c>
      <c r="M2334" s="32"/>
      <c r="N2334" s="32"/>
      <c r="O2334" s="32"/>
      <c r="P2334" s="34"/>
      <c r="Q2334" s="34"/>
      <c r="R2334" s="34"/>
      <c r="S2334" s="35">
        <v>46021</v>
      </c>
      <c r="T2334" s="46"/>
      <c r="U2334" s="36"/>
      <c r="V2334" s="46"/>
      <c r="W2334" s="37"/>
    </row>
    <row r="2335" spans="1:23" s="29" customFormat="1" ht="30" customHeight="1" x14ac:dyDescent="0.2">
      <c r="A2335" s="24">
        <f t="shared" si="272"/>
        <v>2331</v>
      </c>
      <c r="B2335" s="24">
        <v>2025</v>
      </c>
      <c r="C2335" s="30" t="s">
        <v>2452</v>
      </c>
      <c r="D2335" s="30" t="s">
        <v>2476</v>
      </c>
      <c r="E2335" s="38" t="s">
        <v>2483</v>
      </c>
      <c r="F2335" s="18" t="s">
        <v>2484</v>
      </c>
      <c r="G2335" s="39" t="s">
        <v>25</v>
      </c>
      <c r="H2335" s="18" t="s">
        <v>96</v>
      </c>
      <c r="I2335" s="31">
        <v>6052379.4993083989</v>
      </c>
      <c r="J2335" s="43">
        <v>6679067.0800000001</v>
      </c>
      <c r="K2335" s="44">
        <v>6679067.0800000001</v>
      </c>
      <c r="L2335" s="32">
        <f t="shared" si="277"/>
        <v>6052379.4993083989</v>
      </c>
      <c r="M2335" s="43"/>
      <c r="N2335" s="43">
        <f t="shared" si="273"/>
        <v>142932.035512</v>
      </c>
      <c r="O2335" s="32"/>
      <c r="P2335" s="42">
        <f t="shared" si="275"/>
        <v>2420951.7997233598</v>
      </c>
      <c r="Q2335" s="34"/>
      <c r="R2335" s="34"/>
      <c r="S2335" s="35">
        <v>46021</v>
      </c>
      <c r="T2335" s="42"/>
      <c r="U2335" s="36"/>
      <c r="V2335" s="34"/>
      <c r="W2335" s="37"/>
    </row>
    <row r="2336" spans="1:23" s="29" customFormat="1" ht="30" customHeight="1" x14ac:dyDescent="0.2">
      <c r="A2336" s="24">
        <f t="shared" si="272"/>
        <v>2332</v>
      </c>
      <c r="B2336" s="24">
        <v>2025</v>
      </c>
      <c r="C2336" s="30" t="s">
        <v>2452</v>
      </c>
      <c r="D2336" s="30" t="s">
        <v>2476</v>
      </c>
      <c r="E2336" s="38" t="s">
        <v>2485</v>
      </c>
      <c r="F2336" s="18" t="s">
        <v>2486</v>
      </c>
      <c r="G2336" s="39" t="s">
        <v>25</v>
      </c>
      <c r="H2336" s="18" t="s">
        <v>34</v>
      </c>
      <c r="I2336" s="31">
        <v>1154022</v>
      </c>
      <c r="J2336" s="43">
        <v>1273514.05</v>
      </c>
      <c r="K2336" s="44">
        <v>1273514.05</v>
      </c>
      <c r="L2336" s="32">
        <f t="shared" si="277"/>
        <v>1154022</v>
      </c>
      <c r="M2336" s="43"/>
      <c r="N2336" s="43"/>
      <c r="O2336" s="32"/>
      <c r="P2336" s="42">
        <f t="shared" si="275"/>
        <v>461608.8</v>
      </c>
      <c r="Q2336" s="34"/>
      <c r="R2336" s="34"/>
      <c r="S2336" s="35">
        <v>46021</v>
      </c>
      <c r="T2336" s="42"/>
      <c r="U2336" s="36"/>
      <c r="V2336" s="34"/>
      <c r="W2336" s="37"/>
    </row>
    <row r="2337" spans="1:23" s="29" customFormat="1" ht="30" customHeight="1" x14ac:dyDescent="0.2">
      <c r="A2337" s="24">
        <f t="shared" si="272"/>
        <v>2333</v>
      </c>
      <c r="B2337" s="24">
        <v>2024</v>
      </c>
      <c r="C2337" s="30" t="s">
        <v>2452</v>
      </c>
      <c r="D2337" s="30" t="s">
        <v>2476</v>
      </c>
      <c r="E2337" s="30" t="s">
        <v>2487</v>
      </c>
      <c r="F2337" s="18" t="s">
        <v>2488</v>
      </c>
      <c r="G2337" s="24" t="s">
        <v>25</v>
      </c>
      <c r="H2337" s="25" t="s">
        <v>34</v>
      </c>
      <c r="I2337" s="31"/>
      <c r="J2337" s="42">
        <v>1485120</v>
      </c>
      <c r="K2337" s="27">
        <v>1485120</v>
      </c>
      <c r="L2337" s="32"/>
      <c r="M2337" s="32"/>
      <c r="N2337" s="32"/>
      <c r="O2337" s="32"/>
      <c r="P2337" s="42"/>
      <c r="Q2337" s="34"/>
      <c r="R2337" s="34"/>
      <c r="S2337" s="35">
        <v>46021</v>
      </c>
      <c r="T2337" s="34"/>
      <c r="U2337" s="36"/>
      <c r="V2337" s="34"/>
      <c r="W2337" s="37"/>
    </row>
    <row r="2338" spans="1:23" s="29" customFormat="1" ht="30" customHeight="1" x14ac:dyDescent="0.2">
      <c r="A2338" s="24">
        <f t="shared" si="272"/>
        <v>2334</v>
      </c>
      <c r="B2338" s="24">
        <v>2024</v>
      </c>
      <c r="C2338" s="30" t="s">
        <v>2452</v>
      </c>
      <c r="D2338" s="30" t="s">
        <v>2476</v>
      </c>
      <c r="E2338" s="30" t="s">
        <v>2487</v>
      </c>
      <c r="F2338" s="18" t="s">
        <v>2488</v>
      </c>
      <c r="G2338" s="24" t="s">
        <v>25</v>
      </c>
      <c r="H2338" s="25" t="s">
        <v>96</v>
      </c>
      <c r="I2338" s="31"/>
      <c r="J2338" s="54">
        <v>3636304.07</v>
      </c>
      <c r="K2338" s="55">
        <v>2234024.33</v>
      </c>
      <c r="L2338" s="33">
        <v>1402279.74</v>
      </c>
      <c r="M2338" s="33">
        <v>1402279.74</v>
      </c>
      <c r="N2338" s="32">
        <f>K2338*0.0214</f>
        <v>47808.120662000001</v>
      </c>
      <c r="O2338" s="32"/>
      <c r="P2338" s="42"/>
      <c r="Q2338" s="34"/>
      <c r="R2338" s="34"/>
      <c r="S2338" s="35">
        <v>46021</v>
      </c>
      <c r="T2338" s="34"/>
      <c r="U2338" s="36"/>
      <c r="V2338" s="34"/>
      <c r="W2338" s="37"/>
    </row>
    <row r="2339" spans="1:23" s="29" customFormat="1" ht="30" customHeight="1" x14ac:dyDescent="0.2">
      <c r="A2339" s="24">
        <f t="shared" si="272"/>
        <v>2335</v>
      </c>
      <c r="B2339" s="24">
        <v>2024</v>
      </c>
      <c r="C2339" s="30" t="s">
        <v>2452</v>
      </c>
      <c r="D2339" s="30" t="s">
        <v>2476</v>
      </c>
      <c r="E2339" s="30" t="s">
        <v>2487</v>
      </c>
      <c r="F2339" s="18" t="s">
        <v>2488</v>
      </c>
      <c r="G2339" s="24" t="s">
        <v>25</v>
      </c>
      <c r="H2339" s="25" t="s">
        <v>31</v>
      </c>
      <c r="I2339" s="31"/>
      <c r="J2339" s="42">
        <v>3968640</v>
      </c>
      <c r="K2339" s="27">
        <v>3968640</v>
      </c>
      <c r="L2339" s="32"/>
      <c r="M2339" s="32"/>
      <c r="N2339" s="32"/>
      <c r="O2339" s="32"/>
      <c r="P2339" s="42"/>
      <c r="Q2339" s="34"/>
      <c r="R2339" s="34"/>
      <c r="S2339" s="35">
        <v>46021</v>
      </c>
      <c r="T2339" s="34"/>
      <c r="U2339" s="36"/>
      <c r="V2339" s="34"/>
      <c r="W2339" s="37"/>
    </row>
    <row r="2340" spans="1:23" s="29" customFormat="1" ht="30" customHeight="1" x14ac:dyDescent="0.2">
      <c r="A2340" s="24">
        <f t="shared" si="272"/>
        <v>2336</v>
      </c>
      <c r="B2340" s="24">
        <v>2024</v>
      </c>
      <c r="C2340" s="30" t="s">
        <v>2452</v>
      </c>
      <c r="D2340" s="30" t="s">
        <v>2476</v>
      </c>
      <c r="E2340" s="30" t="s">
        <v>2487</v>
      </c>
      <c r="F2340" s="18" t="s">
        <v>2488</v>
      </c>
      <c r="G2340" s="24" t="s">
        <v>25</v>
      </c>
      <c r="H2340" s="25" t="s">
        <v>37</v>
      </c>
      <c r="I2340" s="31"/>
      <c r="J2340" s="54">
        <v>25666730.620000001</v>
      </c>
      <c r="K2340" s="55">
        <v>9250622.290000001</v>
      </c>
      <c r="L2340" s="33">
        <v>16416108.33</v>
      </c>
      <c r="M2340" s="33">
        <v>16416108.33</v>
      </c>
      <c r="N2340" s="32">
        <f>K2340*0.0214</f>
        <v>197963.317006</v>
      </c>
      <c r="O2340" s="32"/>
      <c r="P2340" s="42"/>
      <c r="Q2340" s="34"/>
      <c r="R2340" s="34"/>
      <c r="S2340" s="35">
        <v>46021</v>
      </c>
      <c r="T2340" s="34"/>
      <c r="U2340" s="36"/>
      <c r="V2340" s="34"/>
      <c r="W2340" s="37"/>
    </row>
    <row r="2341" spans="1:23" s="29" customFormat="1" ht="30" customHeight="1" x14ac:dyDescent="0.2">
      <c r="A2341" s="24">
        <f t="shared" si="272"/>
        <v>2337</v>
      </c>
      <c r="B2341" s="24">
        <v>2025</v>
      </c>
      <c r="C2341" s="30" t="s">
        <v>2452</v>
      </c>
      <c r="D2341" s="30" t="s">
        <v>2476</v>
      </c>
      <c r="E2341" s="30" t="s">
        <v>2489</v>
      </c>
      <c r="F2341" s="18" t="s">
        <v>2490</v>
      </c>
      <c r="G2341" s="24" t="s">
        <v>25</v>
      </c>
      <c r="H2341" s="18" t="s">
        <v>319</v>
      </c>
      <c r="I2341" s="31"/>
      <c r="J2341" s="43">
        <v>2522637</v>
      </c>
      <c r="K2341" s="44">
        <v>2522637</v>
      </c>
      <c r="L2341" s="32"/>
      <c r="M2341" s="43"/>
      <c r="N2341" s="43"/>
      <c r="O2341" s="32"/>
      <c r="P2341" s="42"/>
      <c r="Q2341" s="34"/>
      <c r="R2341" s="34"/>
      <c r="S2341" s="35">
        <v>46021</v>
      </c>
      <c r="T2341" s="34"/>
      <c r="U2341" s="36"/>
      <c r="V2341" s="34"/>
      <c r="W2341" s="37"/>
    </row>
    <row r="2342" spans="1:23" s="29" customFormat="1" ht="30" customHeight="1" x14ac:dyDescent="0.2">
      <c r="A2342" s="24">
        <f t="shared" si="272"/>
        <v>2338</v>
      </c>
      <c r="B2342" s="24">
        <v>2025</v>
      </c>
      <c r="C2342" s="30" t="s">
        <v>2452</v>
      </c>
      <c r="D2342" s="30" t="s">
        <v>2476</v>
      </c>
      <c r="E2342" s="30" t="s">
        <v>2489</v>
      </c>
      <c r="F2342" s="18" t="s">
        <v>2490</v>
      </c>
      <c r="G2342" s="24" t="s">
        <v>25</v>
      </c>
      <c r="H2342" s="18" t="s">
        <v>70</v>
      </c>
      <c r="I2342" s="31"/>
      <c r="J2342" s="43">
        <v>1962051</v>
      </c>
      <c r="K2342" s="44">
        <v>1962051</v>
      </c>
      <c r="L2342" s="32"/>
      <c r="M2342" s="43"/>
      <c r="N2342" s="43"/>
      <c r="O2342" s="32"/>
      <c r="P2342" s="42"/>
      <c r="Q2342" s="34"/>
      <c r="R2342" s="34"/>
      <c r="S2342" s="35">
        <v>46021</v>
      </c>
      <c r="T2342" s="34"/>
      <c r="U2342" s="36"/>
      <c r="V2342" s="34"/>
      <c r="W2342" s="37"/>
    </row>
    <row r="2343" spans="1:23" s="29" customFormat="1" ht="30" customHeight="1" x14ac:dyDescent="0.2">
      <c r="A2343" s="24">
        <f t="shared" si="272"/>
        <v>2339</v>
      </c>
      <c r="B2343" s="24">
        <v>2025</v>
      </c>
      <c r="C2343" s="30" t="s">
        <v>2452</v>
      </c>
      <c r="D2343" s="30" t="s">
        <v>2476</v>
      </c>
      <c r="E2343" s="30" t="s">
        <v>2489</v>
      </c>
      <c r="F2343" s="18" t="s">
        <v>2490</v>
      </c>
      <c r="G2343" s="24" t="s">
        <v>25</v>
      </c>
      <c r="H2343" s="18" t="s">
        <v>71</v>
      </c>
      <c r="I2343" s="31"/>
      <c r="J2343" s="43">
        <v>1940490</v>
      </c>
      <c r="K2343" s="44">
        <v>1940490</v>
      </c>
      <c r="L2343" s="32"/>
      <c r="M2343" s="43"/>
      <c r="N2343" s="43"/>
      <c r="O2343" s="32"/>
      <c r="P2343" s="42"/>
      <c r="Q2343" s="34"/>
      <c r="R2343" s="34"/>
      <c r="S2343" s="35">
        <v>46021</v>
      </c>
      <c r="T2343" s="34"/>
      <c r="U2343" s="36"/>
      <c r="V2343" s="34"/>
      <c r="W2343" s="37"/>
    </row>
    <row r="2344" spans="1:23" s="29" customFormat="1" ht="30" customHeight="1" x14ac:dyDescent="0.2">
      <c r="A2344" s="24">
        <f t="shared" si="272"/>
        <v>2340</v>
      </c>
      <c r="B2344" s="24">
        <v>2025</v>
      </c>
      <c r="C2344" s="30" t="s">
        <v>2452</v>
      </c>
      <c r="D2344" s="30" t="s">
        <v>2476</v>
      </c>
      <c r="E2344" s="30" t="s">
        <v>2489</v>
      </c>
      <c r="F2344" s="18" t="s">
        <v>2490</v>
      </c>
      <c r="G2344" s="24" t="s">
        <v>25</v>
      </c>
      <c r="H2344" s="18" t="s">
        <v>129</v>
      </c>
      <c r="I2344" s="31"/>
      <c r="J2344" s="43">
        <v>1962051</v>
      </c>
      <c r="K2344" s="44">
        <v>1962051</v>
      </c>
      <c r="L2344" s="32"/>
      <c r="M2344" s="43"/>
      <c r="N2344" s="43"/>
      <c r="O2344" s="32"/>
      <c r="P2344" s="42"/>
      <c r="Q2344" s="34"/>
      <c r="R2344" s="34"/>
      <c r="S2344" s="35">
        <v>46021</v>
      </c>
      <c r="T2344" s="34"/>
      <c r="U2344" s="36"/>
      <c r="V2344" s="34"/>
      <c r="W2344" s="37"/>
    </row>
    <row r="2345" spans="1:23" s="29" customFormat="1" ht="30" customHeight="1" x14ac:dyDescent="0.2">
      <c r="A2345" s="24">
        <f t="shared" ref="A2345:A2408" si="278">A2344+1</f>
        <v>2341</v>
      </c>
      <c r="B2345" s="24">
        <v>2025</v>
      </c>
      <c r="C2345" s="30" t="s">
        <v>2452</v>
      </c>
      <c r="D2345" s="30" t="s">
        <v>2476</v>
      </c>
      <c r="E2345" s="30" t="s">
        <v>2489</v>
      </c>
      <c r="F2345" s="18" t="s">
        <v>2490</v>
      </c>
      <c r="G2345" s="24" t="s">
        <v>25</v>
      </c>
      <c r="H2345" s="18" t="s">
        <v>50</v>
      </c>
      <c r="I2345" s="31"/>
      <c r="J2345" s="43">
        <v>2048295</v>
      </c>
      <c r="K2345" s="44">
        <v>2048295</v>
      </c>
      <c r="L2345" s="32"/>
      <c r="M2345" s="43"/>
      <c r="N2345" s="43"/>
      <c r="O2345" s="32"/>
      <c r="P2345" s="42"/>
      <c r="Q2345" s="34"/>
      <c r="R2345" s="34"/>
      <c r="S2345" s="35">
        <v>46021</v>
      </c>
      <c r="T2345" s="34"/>
      <c r="U2345" s="36"/>
      <c r="V2345" s="34"/>
      <c r="W2345" s="37"/>
    </row>
    <row r="2346" spans="1:23" s="29" customFormat="1" ht="30" customHeight="1" x14ac:dyDescent="0.2">
      <c r="A2346" s="24">
        <f t="shared" si="278"/>
        <v>2342</v>
      </c>
      <c r="B2346" s="24">
        <v>2025</v>
      </c>
      <c r="C2346" s="30" t="s">
        <v>2452</v>
      </c>
      <c r="D2346" s="30" t="s">
        <v>2476</v>
      </c>
      <c r="E2346" s="30" t="s">
        <v>2489</v>
      </c>
      <c r="F2346" s="18" t="s">
        <v>2490</v>
      </c>
      <c r="G2346" s="24" t="s">
        <v>25</v>
      </c>
      <c r="H2346" s="18" t="s">
        <v>26</v>
      </c>
      <c r="I2346" s="31"/>
      <c r="J2346" s="43">
        <v>9314092</v>
      </c>
      <c r="K2346" s="44">
        <v>9314092</v>
      </c>
      <c r="L2346" s="32"/>
      <c r="M2346" s="43"/>
      <c r="N2346" s="43">
        <f t="shared" ref="N2346:N2356" si="279">K2346*0.0214</f>
        <v>199321.56879999998</v>
      </c>
      <c r="O2346" s="32"/>
      <c r="P2346" s="42"/>
      <c r="Q2346" s="34"/>
      <c r="R2346" s="34"/>
      <c r="S2346" s="35">
        <v>46021</v>
      </c>
      <c r="T2346" s="34"/>
      <c r="U2346" s="36"/>
      <c r="V2346" s="34"/>
      <c r="W2346" s="37"/>
    </row>
    <row r="2347" spans="1:23" s="29" customFormat="1" ht="30" customHeight="1" x14ac:dyDescent="0.2">
      <c r="A2347" s="24">
        <f t="shared" si="278"/>
        <v>2343</v>
      </c>
      <c r="B2347" s="24">
        <v>2025</v>
      </c>
      <c r="C2347" s="30" t="s">
        <v>2452</v>
      </c>
      <c r="D2347" s="30" t="s">
        <v>2476</v>
      </c>
      <c r="E2347" s="30" t="s">
        <v>2489</v>
      </c>
      <c r="F2347" s="18" t="s">
        <v>2490</v>
      </c>
      <c r="G2347" s="24" t="s">
        <v>25</v>
      </c>
      <c r="H2347" s="18" t="s">
        <v>45</v>
      </c>
      <c r="I2347" s="31"/>
      <c r="J2347" s="43">
        <v>2522700</v>
      </c>
      <c r="K2347" s="44">
        <v>2522700</v>
      </c>
      <c r="L2347" s="32"/>
      <c r="M2347" s="43"/>
      <c r="N2347" s="43">
        <f t="shared" si="279"/>
        <v>53985.78</v>
      </c>
      <c r="O2347" s="32"/>
      <c r="P2347" s="42"/>
      <c r="Q2347" s="34"/>
      <c r="R2347" s="34"/>
      <c r="S2347" s="35">
        <v>46021</v>
      </c>
      <c r="T2347" s="34"/>
      <c r="U2347" s="36"/>
      <c r="V2347" s="34"/>
      <c r="W2347" s="37"/>
    </row>
    <row r="2348" spans="1:23" s="29" customFormat="1" ht="30" customHeight="1" x14ac:dyDescent="0.2">
      <c r="A2348" s="24">
        <f t="shared" si="278"/>
        <v>2344</v>
      </c>
      <c r="B2348" s="24">
        <v>2025</v>
      </c>
      <c r="C2348" s="30" t="s">
        <v>2452</v>
      </c>
      <c r="D2348" s="30" t="s">
        <v>2476</v>
      </c>
      <c r="E2348" s="30" t="s">
        <v>2489</v>
      </c>
      <c r="F2348" s="18" t="s">
        <v>2490</v>
      </c>
      <c r="G2348" s="24" t="s">
        <v>25</v>
      </c>
      <c r="H2348" s="18" t="s">
        <v>46</v>
      </c>
      <c r="I2348" s="31"/>
      <c r="J2348" s="43">
        <v>3924200</v>
      </c>
      <c r="K2348" s="44">
        <v>3924200</v>
      </c>
      <c r="L2348" s="32"/>
      <c r="M2348" s="43"/>
      <c r="N2348" s="43">
        <f t="shared" si="279"/>
        <v>83977.87999999999</v>
      </c>
      <c r="O2348" s="32"/>
      <c r="P2348" s="42"/>
      <c r="Q2348" s="34"/>
      <c r="R2348" s="34"/>
      <c r="S2348" s="35">
        <v>46021</v>
      </c>
      <c r="T2348" s="34"/>
      <c r="U2348" s="36"/>
      <c r="V2348" s="34"/>
      <c r="W2348" s="37"/>
    </row>
    <row r="2349" spans="1:23" s="29" customFormat="1" ht="30" customHeight="1" x14ac:dyDescent="0.2">
      <c r="A2349" s="24">
        <f t="shared" si="278"/>
        <v>2345</v>
      </c>
      <c r="B2349" s="24">
        <v>2025</v>
      </c>
      <c r="C2349" s="30" t="s">
        <v>2452</v>
      </c>
      <c r="D2349" s="30" t="s">
        <v>2476</v>
      </c>
      <c r="E2349" s="30" t="s">
        <v>2489</v>
      </c>
      <c r="F2349" s="18" t="s">
        <v>2490</v>
      </c>
      <c r="G2349" s="24" t="s">
        <v>25</v>
      </c>
      <c r="H2349" s="18" t="s">
        <v>47</v>
      </c>
      <c r="I2349" s="31"/>
      <c r="J2349" s="43">
        <v>2954420</v>
      </c>
      <c r="K2349" s="44">
        <v>2954420</v>
      </c>
      <c r="L2349" s="32"/>
      <c r="M2349" s="43"/>
      <c r="N2349" s="43">
        <f t="shared" si="279"/>
        <v>63224.587999999996</v>
      </c>
      <c r="O2349" s="32"/>
      <c r="P2349" s="42"/>
      <c r="Q2349" s="34"/>
      <c r="R2349" s="34"/>
      <c r="S2349" s="35">
        <v>46021</v>
      </c>
      <c r="T2349" s="34"/>
      <c r="U2349" s="36"/>
      <c r="V2349" s="34"/>
      <c r="W2349" s="37"/>
    </row>
    <row r="2350" spans="1:23" s="29" customFormat="1" ht="30" customHeight="1" x14ac:dyDescent="0.2">
      <c r="A2350" s="24">
        <f t="shared" si="278"/>
        <v>2346</v>
      </c>
      <c r="B2350" s="24">
        <v>2025</v>
      </c>
      <c r="C2350" s="30" t="s">
        <v>2452</v>
      </c>
      <c r="D2350" s="30" t="s">
        <v>2476</v>
      </c>
      <c r="E2350" s="30" t="s">
        <v>2489</v>
      </c>
      <c r="F2350" s="18" t="s">
        <v>2490</v>
      </c>
      <c r="G2350" s="24" t="s">
        <v>25</v>
      </c>
      <c r="H2350" s="18" t="s">
        <v>58</v>
      </c>
      <c r="I2350" s="31"/>
      <c r="J2350" s="43">
        <v>19672628</v>
      </c>
      <c r="K2350" s="44">
        <v>19672628</v>
      </c>
      <c r="L2350" s="32"/>
      <c r="M2350" s="43"/>
      <c r="N2350" s="43">
        <f t="shared" si="279"/>
        <v>420994.23919999995</v>
      </c>
      <c r="O2350" s="32"/>
      <c r="P2350" s="42"/>
      <c r="Q2350" s="34"/>
      <c r="R2350" s="34"/>
      <c r="S2350" s="35">
        <v>46021</v>
      </c>
      <c r="T2350" s="34"/>
      <c r="U2350" s="36"/>
      <c r="V2350" s="34"/>
      <c r="W2350" s="37"/>
    </row>
    <row r="2351" spans="1:23" s="29" customFormat="1" ht="30" customHeight="1" x14ac:dyDescent="0.2">
      <c r="A2351" s="24">
        <f t="shared" si="278"/>
        <v>2347</v>
      </c>
      <c r="B2351" s="24">
        <v>2025</v>
      </c>
      <c r="C2351" s="30" t="s">
        <v>2452</v>
      </c>
      <c r="D2351" s="30" t="s">
        <v>2476</v>
      </c>
      <c r="E2351" s="30" t="s">
        <v>2489</v>
      </c>
      <c r="F2351" s="18" t="s">
        <v>2490</v>
      </c>
      <c r="G2351" s="24" t="s">
        <v>25</v>
      </c>
      <c r="H2351" s="18" t="s">
        <v>59</v>
      </c>
      <c r="I2351" s="31"/>
      <c r="J2351" s="43">
        <v>1211369</v>
      </c>
      <c r="K2351" s="44">
        <v>1211369</v>
      </c>
      <c r="L2351" s="32"/>
      <c r="M2351" s="43"/>
      <c r="N2351" s="43">
        <f t="shared" si="279"/>
        <v>25923.296599999998</v>
      </c>
      <c r="O2351" s="32"/>
      <c r="P2351" s="42"/>
      <c r="Q2351" s="34"/>
      <c r="R2351" s="34"/>
      <c r="S2351" s="35">
        <v>46021</v>
      </c>
      <c r="T2351" s="34"/>
      <c r="U2351" s="36"/>
      <c r="V2351" s="34"/>
      <c r="W2351" s="37"/>
    </row>
    <row r="2352" spans="1:23" s="29" customFormat="1" ht="30" customHeight="1" x14ac:dyDescent="0.2">
      <c r="A2352" s="24">
        <f t="shared" si="278"/>
        <v>2348</v>
      </c>
      <c r="B2352" s="24">
        <v>2025</v>
      </c>
      <c r="C2352" s="30" t="s">
        <v>2452</v>
      </c>
      <c r="D2352" s="30" t="s">
        <v>2476</v>
      </c>
      <c r="E2352" s="38" t="s">
        <v>2491</v>
      </c>
      <c r="F2352" s="18" t="s">
        <v>2492</v>
      </c>
      <c r="G2352" s="39" t="s">
        <v>25</v>
      </c>
      <c r="H2352" s="18" t="s">
        <v>34</v>
      </c>
      <c r="I2352" s="31">
        <v>553014</v>
      </c>
      <c r="J2352" s="43">
        <v>610275.28</v>
      </c>
      <c r="K2352" s="44">
        <v>610275.28</v>
      </c>
      <c r="L2352" s="32">
        <f t="shared" si="277"/>
        <v>553014</v>
      </c>
      <c r="M2352" s="43"/>
      <c r="N2352" s="43"/>
      <c r="O2352" s="32"/>
      <c r="P2352" s="42">
        <f t="shared" si="275"/>
        <v>221205.6</v>
      </c>
      <c r="Q2352" s="34"/>
      <c r="R2352" s="34"/>
      <c r="S2352" s="35">
        <v>46021</v>
      </c>
      <c r="T2352" s="42"/>
      <c r="U2352" s="36"/>
      <c r="V2352" s="34"/>
      <c r="W2352" s="37"/>
    </row>
    <row r="2353" spans="1:23" s="29" customFormat="1" ht="30" customHeight="1" x14ac:dyDescent="0.2">
      <c r="A2353" s="24">
        <f t="shared" si="278"/>
        <v>2349</v>
      </c>
      <c r="B2353" s="24">
        <v>2024</v>
      </c>
      <c r="C2353" s="30" t="s">
        <v>2452</v>
      </c>
      <c r="D2353" s="30" t="s">
        <v>2476</v>
      </c>
      <c r="E2353" s="30" t="s">
        <v>2493</v>
      </c>
      <c r="F2353" s="18" t="s">
        <v>2494</v>
      </c>
      <c r="G2353" s="24" t="s">
        <v>25</v>
      </c>
      <c r="H2353" s="25" t="s">
        <v>34</v>
      </c>
      <c r="I2353" s="31"/>
      <c r="J2353" s="42">
        <v>3026289</v>
      </c>
      <c r="K2353" s="27">
        <v>3026289</v>
      </c>
      <c r="L2353" s="32"/>
      <c r="M2353" s="32"/>
      <c r="N2353" s="32"/>
      <c r="O2353" s="32"/>
      <c r="P2353" s="42"/>
      <c r="Q2353" s="34"/>
      <c r="R2353" s="34"/>
      <c r="S2353" s="35">
        <v>46021</v>
      </c>
      <c r="T2353" s="34"/>
      <c r="U2353" s="36"/>
      <c r="V2353" s="34"/>
      <c r="W2353" s="37"/>
    </row>
    <row r="2354" spans="1:23" s="29" customFormat="1" ht="30" customHeight="1" x14ac:dyDescent="0.2">
      <c r="A2354" s="24">
        <f t="shared" si="278"/>
        <v>2350</v>
      </c>
      <c r="B2354" s="24">
        <v>2024</v>
      </c>
      <c r="C2354" s="30" t="s">
        <v>2452</v>
      </c>
      <c r="D2354" s="30" t="s">
        <v>2476</v>
      </c>
      <c r="E2354" s="30" t="s">
        <v>2493</v>
      </c>
      <c r="F2354" s="18" t="s">
        <v>2494</v>
      </c>
      <c r="G2354" s="24" t="s">
        <v>25</v>
      </c>
      <c r="H2354" s="25" t="s">
        <v>96</v>
      </c>
      <c r="I2354" s="31"/>
      <c r="J2354" s="54">
        <v>5987124</v>
      </c>
      <c r="K2354" s="55">
        <f>J2354-M2354</f>
        <v>2257108.12</v>
      </c>
      <c r="L2354" s="33">
        <v>3730015.88</v>
      </c>
      <c r="M2354" s="33">
        <v>3730015.88</v>
      </c>
      <c r="N2354" s="32">
        <f t="shared" si="279"/>
        <v>48302.113768000003</v>
      </c>
      <c r="O2354" s="32"/>
      <c r="P2354" s="42"/>
      <c r="Q2354" s="34"/>
      <c r="R2354" s="34"/>
      <c r="S2354" s="35">
        <v>46021</v>
      </c>
      <c r="T2354" s="34"/>
      <c r="U2354" s="36"/>
      <c r="V2354" s="34"/>
      <c r="W2354" s="37"/>
    </row>
    <row r="2355" spans="1:23" s="29" customFormat="1" ht="30" customHeight="1" x14ac:dyDescent="0.2">
      <c r="A2355" s="24">
        <f t="shared" si="278"/>
        <v>2351</v>
      </c>
      <c r="B2355" s="24">
        <v>2024</v>
      </c>
      <c r="C2355" s="30" t="s">
        <v>2452</v>
      </c>
      <c r="D2355" s="30" t="s">
        <v>2476</v>
      </c>
      <c r="E2355" s="30" t="s">
        <v>2493</v>
      </c>
      <c r="F2355" s="18" t="s">
        <v>2494</v>
      </c>
      <c r="G2355" s="24" t="s">
        <v>25</v>
      </c>
      <c r="H2355" s="25" t="s">
        <v>31</v>
      </c>
      <c r="I2355" s="31"/>
      <c r="J2355" s="42">
        <v>8087058</v>
      </c>
      <c r="K2355" s="27">
        <v>8087058</v>
      </c>
      <c r="L2355" s="32"/>
      <c r="M2355" s="32"/>
      <c r="N2355" s="32"/>
      <c r="O2355" s="32"/>
      <c r="P2355" s="42"/>
      <c r="Q2355" s="34"/>
      <c r="R2355" s="34"/>
      <c r="S2355" s="35">
        <v>46021</v>
      </c>
      <c r="T2355" s="34"/>
      <c r="U2355" s="36"/>
      <c r="V2355" s="34"/>
      <c r="W2355" s="37"/>
    </row>
    <row r="2356" spans="1:23" s="29" customFormat="1" ht="30" customHeight="1" x14ac:dyDescent="0.2">
      <c r="A2356" s="24">
        <f t="shared" si="278"/>
        <v>2352</v>
      </c>
      <c r="B2356" s="24">
        <v>2024</v>
      </c>
      <c r="C2356" s="30" t="s">
        <v>2452</v>
      </c>
      <c r="D2356" s="30" t="s">
        <v>2476</v>
      </c>
      <c r="E2356" s="30" t="s">
        <v>2493</v>
      </c>
      <c r="F2356" s="18" t="s">
        <v>2494</v>
      </c>
      <c r="G2356" s="24" t="s">
        <v>25</v>
      </c>
      <c r="H2356" s="25" t="s">
        <v>37</v>
      </c>
      <c r="I2356" s="31"/>
      <c r="J2356" s="54">
        <v>34915879.490000002</v>
      </c>
      <c r="K2356" s="55">
        <f>J2356-M2356</f>
        <v>11951223.590000004</v>
      </c>
      <c r="L2356" s="33">
        <v>22964655.899999999</v>
      </c>
      <c r="M2356" s="33">
        <v>22964655.899999999</v>
      </c>
      <c r="N2356" s="32">
        <f t="shared" si="279"/>
        <v>255756.18482600007</v>
      </c>
      <c r="O2356" s="32"/>
      <c r="P2356" s="42"/>
      <c r="Q2356" s="34"/>
      <c r="R2356" s="34"/>
      <c r="S2356" s="35">
        <v>46021</v>
      </c>
      <c r="T2356" s="34"/>
      <c r="U2356" s="36"/>
      <c r="V2356" s="34"/>
      <c r="W2356" s="37"/>
    </row>
    <row r="2357" spans="1:23" s="29" customFormat="1" ht="30" customHeight="1" x14ac:dyDescent="0.2">
      <c r="A2357" s="24">
        <f t="shared" si="278"/>
        <v>2353</v>
      </c>
      <c r="B2357" s="24">
        <v>2025</v>
      </c>
      <c r="C2357" s="30" t="s">
        <v>2452</v>
      </c>
      <c r="D2357" s="30" t="s">
        <v>2476</v>
      </c>
      <c r="E2357" s="38" t="s">
        <v>2495</v>
      </c>
      <c r="F2357" s="18" t="s">
        <v>2496</v>
      </c>
      <c r="G2357" s="39" t="s">
        <v>25</v>
      </c>
      <c r="H2357" s="18" t="s">
        <v>34</v>
      </c>
      <c r="I2357" s="31">
        <v>696654</v>
      </c>
      <c r="J2357" s="43">
        <v>768788.34</v>
      </c>
      <c r="K2357" s="44">
        <v>768788.34</v>
      </c>
      <c r="L2357" s="32">
        <f t="shared" si="277"/>
        <v>696654</v>
      </c>
      <c r="M2357" s="43"/>
      <c r="N2357" s="43"/>
      <c r="O2357" s="32"/>
      <c r="P2357" s="42">
        <f t="shared" si="275"/>
        <v>278661.59999999998</v>
      </c>
      <c r="Q2357" s="34"/>
      <c r="R2357" s="34"/>
      <c r="S2357" s="35">
        <v>46021</v>
      </c>
      <c r="T2357" s="42"/>
      <c r="U2357" s="36"/>
      <c r="V2357" s="34"/>
      <c r="W2357" s="37"/>
    </row>
    <row r="2358" spans="1:23" s="29" customFormat="1" ht="30" customHeight="1" x14ac:dyDescent="0.2">
      <c r="A2358" s="24">
        <f t="shared" si="278"/>
        <v>2354</v>
      </c>
      <c r="B2358" s="24">
        <v>2025</v>
      </c>
      <c r="C2358" s="30" t="s">
        <v>2452</v>
      </c>
      <c r="D2358" s="30" t="s">
        <v>2476</v>
      </c>
      <c r="E2358" s="38" t="s">
        <v>2497</v>
      </c>
      <c r="F2358" s="18" t="s">
        <v>2498</v>
      </c>
      <c r="G2358" s="39" t="s">
        <v>25</v>
      </c>
      <c r="H2358" s="18" t="s">
        <v>34</v>
      </c>
      <c r="I2358" s="31">
        <v>269952</v>
      </c>
      <c r="J2358" s="43">
        <v>297903.90999999997</v>
      </c>
      <c r="K2358" s="44">
        <v>297903.90999999997</v>
      </c>
      <c r="L2358" s="32">
        <f t="shared" si="277"/>
        <v>269952</v>
      </c>
      <c r="M2358" s="43"/>
      <c r="N2358" s="43"/>
      <c r="O2358" s="32"/>
      <c r="P2358" s="42">
        <f t="shared" si="275"/>
        <v>107980.8</v>
      </c>
      <c r="Q2358" s="34"/>
      <c r="R2358" s="34"/>
      <c r="S2358" s="35">
        <v>46021</v>
      </c>
      <c r="T2358" s="42"/>
      <c r="U2358" s="36"/>
      <c r="V2358" s="34"/>
      <c r="W2358" s="37"/>
    </row>
    <row r="2359" spans="1:23" s="29" customFormat="1" ht="30" customHeight="1" x14ac:dyDescent="0.2">
      <c r="A2359" s="24">
        <f t="shared" si="278"/>
        <v>2355</v>
      </c>
      <c r="B2359" s="24">
        <v>2025</v>
      </c>
      <c r="C2359" s="30" t="s">
        <v>2452</v>
      </c>
      <c r="D2359" s="30" t="s">
        <v>2476</v>
      </c>
      <c r="E2359" s="38" t="s">
        <v>2499</v>
      </c>
      <c r="F2359" s="18" t="s">
        <v>2500</v>
      </c>
      <c r="G2359" s="39" t="s">
        <v>25</v>
      </c>
      <c r="H2359" s="18" t="s">
        <v>34</v>
      </c>
      <c r="I2359" s="31">
        <v>446994</v>
      </c>
      <c r="J2359" s="43">
        <v>493277.55</v>
      </c>
      <c r="K2359" s="44">
        <v>493277.55</v>
      </c>
      <c r="L2359" s="32">
        <f t="shared" si="277"/>
        <v>446994</v>
      </c>
      <c r="M2359" s="43"/>
      <c r="N2359" s="43"/>
      <c r="O2359" s="32"/>
      <c r="P2359" s="42">
        <f t="shared" si="275"/>
        <v>178797.6</v>
      </c>
      <c r="Q2359" s="34"/>
      <c r="R2359" s="34"/>
      <c r="S2359" s="35">
        <v>46021</v>
      </c>
      <c r="T2359" s="42"/>
      <c r="U2359" s="36"/>
      <c r="V2359" s="34"/>
      <c r="W2359" s="37"/>
    </row>
    <row r="2360" spans="1:23" s="29" customFormat="1" ht="30" customHeight="1" x14ac:dyDescent="0.2">
      <c r="A2360" s="24">
        <f t="shared" si="278"/>
        <v>2356</v>
      </c>
      <c r="B2360" s="24">
        <v>2025</v>
      </c>
      <c r="C2360" s="30" t="s">
        <v>2452</v>
      </c>
      <c r="D2360" s="30" t="s">
        <v>2476</v>
      </c>
      <c r="E2360" s="38" t="s">
        <v>2501</v>
      </c>
      <c r="F2360" s="18" t="s">
        <v>2502</v>
      </c>
      <c r="G2360" s="39" t="s">
        <v>25</v>
      </c>
      <c r="H2360" s="18" t="s">
        <v>34</v>
      </c>
      <c r="I2360" s="31">
        <v>633270</v>
      </c>
      <c r="J2360" s="43">
        <v>698841.31</v>
      </c>
      <c r="K2360" s="44">
        <v>698841.31</v>
      </c>
      <c r="L2360" s="32">
        <f t="shared" si="277"/>
        <v>633270</v>
      </c>
      <c r="M2360" s="43"/>
      <c r="N2360" s="43"/>
      <c r="O2360" s="32"/>
      <c r="P2360" s="42">
        <f t="shared" si="275"/>
        <v>253308</v>
      </c>
      <c r="Q2360" s="34"/>
      <c r="R2360" s="34"/>
      <c r="S2360" s="35">
        <v>46021</v>
      </c>
      <c r="T2360" s="42"/>
      <c r="U2360" s="36"/>
      <c r="V2360" s="34"/>
      <c r="W2360" s="37"/>
    </row>
    <row r="2361" spans="1:23" s="29" customFormat="1" ht="30" customHeight="1" x14ac:dyDescent="0.2">
      <c r="A2361" s="24">
        <f t="shared" si="278"/>
        <v>2357</v>
      </c>
      <c r="B2361" s="24">
        <v>2025</v>
      </c>
      <c r="C2361" s="30" t="s">
        <v>2452</v>
      </c>
      <c r="D2361" s="30" t="s">
        <v>2476</v>
      </c>
      <c r="E2361" s="38" t="s">
        <v>2503</v>
      </c>
      <c r="F2361" s="18" t="s">
        <v>2504</v>
      </c>
      <c r="G2361" s="39" t="s">
        <v>25</v>
      </c>
      <c r="H2361" s="18" t="s">
        <v>34</v>
      </c>
      <c r="I2361" s="31">
        <v>1147524</v>
      </c>
      <c r="J2361" s="43">
        <v>1266343.23</v>
      </c>
      <c r="K2361" s="44">
        <v>1266343.23</v>
      </c>
      <c r="L2361" s="32">
        <f t="shared" si="277"/>
        <v>1147524</v>
      </c>
      <c r="M2361" s="43"/>
      <c r="N2361" s="43"/>
      <c r="O2361" s="32"/>
      <c r="P2361" s="42">
        <f t="shared" si="275"/>
        <v>459009.6</v>
      </c>
      <c r="Q2361" s="34"/>
      <c r="R2361" s="34"/>
      <c r="S2361" s="35">
        <v>46021</v>
      </c>
      <c r="T2361" s="42"/>
      <c r="U2361" s="36"/>
      <c r="V2361" s="34"/>
      <c r="W2361" s="37"/>
    </row>
    <row r="2362" spans="1:23" s="29" customFormat="1" ht="30" customHeight="1" x14ac:dyDescent="0.2">
      <c r="A2362" s="24">
        <f t="shared" si="278"/>
        <v>2358</v>
      </c>
      <c r="B2362" s="24">
        <v>2025</v>
      </c>
      <c r="C2362" s="30" t="s">
        <v>2452</v>
      </c>
      <c r="D2362" s="30" t="s">
        <v>2476</v>
      </c>
      <c r="E2362" s="30" t="s">
        <v>2505</v>
      </c>
      <c r="F2362" s="18" t="s">
        <v>2506</v>
      </c>
      <c r="G2362" s="24" t="s">
        <v>173</v>
      </c>
      <c r="H2362" s="25" t="s">
        <v>34</v>
      </c>
      <c r="I2362" s="31"/>
      <c r="J2362" s="32">
        <v>228319.2</v>
      </c>
      <c r="K2362" s="27">
        <v>228319.2</v>
      </c>
      <c r="L2362" s="32"/>
      <c r="M2362" s="32"/>
      <c r="N2362" s="32"/>
      <c r="O2362" s="32"/>
      <c r="P2362" s="42"/>
      <c r="Q2362" s="34"/>
      <c r="R2362" s="34"/>
      <c r="S2362" s="35">
        <v>46021</v>
      </c>
      <c r="T2362" s="42"/>
      <c r="U2362" s="36"/>
      <c r="V2362" s="34"/>
      <c r="W2362" s="37"/>
    </row>
    <row r="2363" spans="1:23" s="29" customFormat="1" ht="30" customHeight="1" x14ac:dyDescent="0.2">
      <c r="A2363" s="24">
        <f t="shared" si="278"/>
        <v>2359</v>
      </c>
      <c r="B2363" s="24">
        <v>2025</v>
      </c>
      <c r="C2363" s="30" t="s">
        <v>2452</v>
      </c>
      <c r="D2363" s="30" t="s">
        <v>2476</v>
      </c>
      <c r="E2363" s="38" t="s">
        <v>2507</v>
      </c>
      <c r="F2363" s="18" t="s">
        <v>2508</v>
      </c>
      <c r="G2363" s="39" t="s">
        <v>25</v>
      </c>
      <c r="H2363" s="18" t="s">
        <v>34</v>
      </c>
      <c r="I2363" s="31">
        <v>1528170</v>
      </c>
      <c r="J2363" s="43">
        <v>1686402.83</v>
      </c>
      <c r="K2363" s="44">
        <v>1686402.83</v>
      </c>
      <c r="L2363" s="32">
        <f t="shared" si="277"/>
        <v>1528170</v>
      </c>
      <c r="M2363" s="43"/>
      <c r="N2363" s="43"/>
      <c r="O2363" s="32"/>
      <c r="P2363" s="42">
        <f t="shared" si="275"/>
        <v>611268</v>
      </c>
      <c r="Q2363" s="34"/>
      <c r="R2363" s="34"/>
      <c r="S2363" s="35">
        <v>46021</v>
      </c>
      <c r="T2363" s="42"/>
      <c r="U2363" s="36"/>
      <c r="V2363" s="34"/>
      <c r="W2363" s="37"/>
    </row>
    <row r="2364" spans="1:23" ht="30" customHeight="1" x14ac:dyDescent="0.2">
      <c r="A2364" s="24">
        <f t="shared" si="278"/>
        <v>2360</v>
      </c>
      <c r="B2364" s="39">
        <v>2023</v>
      </c>
      <c r="C2364" s="38" t="s">
        <v>2452</v>
      </c>
      <c r="D2364" s="38" t="s">
        <v>2476</v>
      </c>
      <c r="E2364" s="38" t="s">
        <v>2509</v>
      </c>
      <c r="F2364" s="18" t="s">
        <v>2510</v>
      </c>
      <c r="G2364" s="39" t="s">
        <v>25</v>
      </c>
      <c r="H2364" s="18" t="s">
        <v>96</v>
      </c>
      <c r="I2364" s="31">
        <v>11342625.799999999</v>
      </c>
      <c r="J2364" s="32">
        <v>11687802.800000001</v>
      </c>
      <c r="K2364" s="32">
        <v>11687802.800000001</v>
      </c>
      <c r="L2364" s="32">
        <f t="shared" si="277"/>
        <v>11342625.799999999</v>
      </c>
      <c r="M2364" s="32"/>
      <c r="N2364" s="32">
        <f>J2364*0.0214</f>
        <v>250118.97992000001</v>
      </c>
      <c r="O2364" s="32"/>
      <c r="P2364" s="34"/>
      <c r="Q2364" s="34"/>
      <c r="R2364" s="34"/>
      <c r="S2364" s="35">
        <v>46021</v>
      </c>
      <c r="T2364" s="46"/>
      <c r="U2364" s="36"/>
      <c r="V2364" s="46"/>
      <c r="W2364" s="37"/>
    </row>
    <row r="2365" spans="1:23" ht="30" customHeight="1" x14ac:dyDescent="0.2">
      <c r="A2365" s="24">
        <f t="shared" si="278"/>
        <v>2361</v>
      </c>
      <c r="B2365" s="39">
        <v>2023</v>
      </c>
      <c r="C2365" s="38" t="s">
        <v>2452</v>
      </c>
      <c r="D2365" s="38" t="s">
        <v>2476</v>
      </c>
      <c r="E2365" s="38" t="s">
        <v>2509</v>
      </c>
      <c r="F2365" s="18" t="s">
        <v>2510</v>
      </c>
      <c r="G2365" s="39" t="s">
        <v>25</v>
      </c>
      <c r="H2365" s="18" t="s">
        <v>34</v>
      </c>
      <c r="I2365" s="31">
        <v>1748874</v>
      </c>
      <c r="J2365" s="32">
        <f t="shared" ref="J2365:J2422" si="280">IF(P2365&gt;0,P2365,L2365)</f>
        <v>1748874</v>
      </c>
      <c r="K2365" s="32">
        <f t="shared" si="276"/>
        <v>1748874</v>
      </c>
      <c r="L2365" s="32">
        <f t="shared" si="277"/>
        <v>1748874</v>
      </c>
      <c r="M2365" s="32"/>
      <c r="N2365" s="32"/>
      <c r="O2365" s="32"/>
      <c r="P2365" s="34"/>
      <c r="Q2365" s="34"/>
      <c r="R2365" s="34"/>
      <c r="S2365" s="35">
        <v>46021</v>
      </c>
      <c r="T2365" s="46"/>
      <c r="U2365" s="36"/>
      <c r="V2365" s="46"/>
      <c r="W2365" s="37"/>
    </row>
    <row r="2366" spans="1:23" ht="30" customHeight="1" x14ac:dyDescent="0.2">
      <c r="A2366" s="24">
        <f t="shared" si="278"/>
        <v>2362</v>
      </c>
      <c r="B2366" s="39">
        <v>2023</v>
      </c>
      <c r="C2366" s="38" t="s">
        <v>2452</v>
      </c>
      <c r="D2366" s="38" t="s">
        <v>2476</v>
      </c>
      <c r="E2366" s="38" t="s">
        <v>2509</v>
      </c>
      <c r="F2366" s="18" t="s">
        <v>2510</v>
      </c>
      <c r="G2366" s="39" t="s">
        <v>25</v>
      </c>
      <c r="H2366" s="18" t="s">
        <v>50</v>
      </c>
      <c r="I2366" s="31">
        <v>1522500</v>
      </c>
      <c r="J2366" s="32">
        <f t="shared" si="280"/>
        <v>1522500</v>
      </c>
      <c r="K2366" s="32">
        <f t="shared" si="276"/>
        <v>1522500</v>
      </c>
      <c r="L2366" s="32">
        <f t="shared" si="277"/>
        <v>1522500</v>
      </c>
      <c r="M2366" s="32"/>
      <c r="N2366" s="32"/>
      <c r="O2366" s="32"/>
      <c r="P2366" s="34"/>
      <c r="Q2366" s="34"/>
      <c r="R2366" s="34"/>
      <c r="S2366" s="35">
        <v>46021</v>
      </c>
      <c r="T2366" s="46"/>
      <c r="U2366" s="36"/>
      <c r="V2366" s="46"/>
      <c r="W2366" s="37"/>
    </row>
    <row r="2367" spans="1:23" ht="30" customHeight="1" x14ac:dyDescent="0.2">
      <c r="A2367" s="24">
        <f t="shared" si="278"/>
        <v>2363</v>
      </c>
      <c r="B2367" s="39">
        <v>2023</v>
      </c>
      <c r="C2367" s="38" t="s">
        <v>2452</v>
      </c>
      <c r="D2367" s="38" t="s">
        <v>2476</v>
      </c>
      <c r="E2367" s="38" t="s">
        <v>2509</v>
      </c>
      <c r="F2367" s="18" t="s">
        <v>2510</v>
      </c>
      <c r="G2367" s="39" t="s">
        <v>25</v>
      </c>
      <c r="H2367" s="18" t="s">
        <v>45</v>
      </c>
      <c r="I2367" s="31">
        <v>1796550</v>
      </c>
      <c r="J2367" s="32">
        <v>2215105</v>
      </c>
      <c r="K2367" s="32">
        <v>2215105</v>
      </c>
      <c r="L2367" s="32">
        <f t="shared" si="277"/>
        <v>1796550</v>
      </c>
      <c r="M2367" s="32"/>
      <c r="N2367" s="32">
        <f>J2367*0.0214</f>
        <v>47403.246999999996</v>
      </c>
      <c r="O2367" s="32"/>
      <c r="P2367" s="34"/>
      <c r="Q2367" s="34"/>
      <c r="R2367" s="34"/>
      <c r="S2367" s="35">
        <v>46021</v>
      </c>
      <c r="T2367" s="46"/>
      <c r="U2367" s="36"/>
      <c r="V2367" s="46"/>
      <c r="W2367" s="37"/>
    </row>
    <row r="2368" spans="1:23" ht="30" customHeight="1" x14ac:dyDescent="0.2">
      <c r="A2368" s="24">
        <f t="shared" si="278"/>
        <v>2364</v>
      </c>
      <c r="B2368" s="39">
        <v>2023</v>
      </c>
      <c r="C2368" s="38" t="s">
        <v>2452</v>
      </c>
      <c r="D2368" s="38" t="s">
        <v>2476</v>
      </c>
      <c r="E2368" s="38" t="s">
        <v>2509</v>
      </c>
      <c r="F2368" s="18" t="s">
        <v>2510</v>
      </c>
      <c r="G2368" s="39" t="s">
        <v>25</v>
      </c>
      <c r="H2368" s="18" t="s">
        <v>70</v>
      </c>
      <c r="I2368" s="31">
        <v>1452500</v>
      </c>
      <c r="J2368" s="32">
        <f t="shared" si="280"/>
        <v>1452500</v>
      </c>
      <c r="K2368" s="32">
        <f t="shared" si="276"/>
        <v>1452500</v>
      </c>
      <c r="L2368" s="32">
        <f t="shared" si="277"/>
        <v>1452500</v>
      </c>
      <c r="M2368" s="32"/>
      <c r="N2368" s="32"/>
      <c r="O2368" s="32"/>
      <c r="P2368" s="34"/>
      <c r="Q2368" s="34"/>
      <c r="R2368" s="34"/>
      <c r="S2368" s="35">
        <v>46021</v>
      </c>
      <c r="T2368" s="46"/>
      <c r="U2368" s="36"/>
      <c r="V2368" s="46"/>
      <c r="W2368" s="37"/>
    </row>
    <row r="2369" spans="1:23" ht="30" customHeight="1" x14ac:dyDescent="0.2">
      <c r="A2369" s="24">
        <f t="shared" si="278"/>
        <v>2365</v>
      </c>
      <c r="B2369" s="39">
        <v>2023</v>
      </c>
      <c r="C2369" s="38" t="s">
        <v>2452</v>
      </c>
      <c r="D2369" s="38" t="s">
        <v>2476</v>
      </c>
      <c r="E2369" s="38" t="s">
        <v>2509</v>
      </c>
      <c r="F2369" s="18" t="s">
        <v>2510</v>
      </c>
      <c r="G2369" s="39" t="s">
        <v>25</v>
      </c>
      <c r="H2369" s="18" t="s">
        <v>46</v>
      </c>
      <c r="I2369" s="31">
        <v>3336450</v>
      </c>
      <c r="J2369" s="32">
        <v>5312655</v>
      </c>
      <c r="K2369" s="32">
        <v>5312655</v>
      </c>
      <c r="L2369" s="32">
        <f t="shared" si="277"/>
        <v>3336450</v>
      </c>
      <c r="M2369" s="32"/>
      <c r="N2369" s="32">
        <f>J2369*0.0214</f>
        <v>113690.817</v>
      </c>
      <c r="O2369" s="32"/>
      <c r="P2369" s="34"/>
      <c r="Q2369" s="34"/>
      <c r="R2369" s="34"/>
      <c r="S2369" s="35">
        <v>46021</v>
      </c>
      <c r="T2369" s="46"/>
      <c r="U2369" s="36"/>
      <c r="V2369" s="46"/>
      <c r="W2369" s="37"/>
    </row>
    <row r="2370" spans="1:23" ht="30" customHeight="1" x14ac:dyDescent="0.2">
      <c r="A2370" s="24">
        <f t="shared" si="278"/>
        <v>2366</v>
      </c>
      <c r="B2370" s="39">
        <v>2023</v>
      </c>
      <c r="C2370" s="38" t="s">
        <v>2452</v>
      </c>
      <c r="D2370" s="38" t="s">
        <v>2476</v>
      </c>
      <c r="E2370" s="38" t="s">
        <v>2509</v>
      </c>
      <c r="F2370" s="18" t="s">
        <v>2510</v>
      </c>
      <c r="G2370" s="39" t="s">
        <v>25</v>
      </c>
      <c r="H2370" s="18" t="s">
        <v>71</v>
      </c>
      <c r="I2370" s="31">
        <v>1435000</v>
      </c>
      <c r="J2370" s="32">
        <f t="shared" si="280"/>
        <v>1435000</v>
      </c>
      <c r="K2370" s="32">
        <f t="shared" si="276"/>
        <v>1435000</v>
      </c>
      <c r="L2370" s="32">
        <f t="shared" si="277"/>
        <v>1435000</v>
      </c>
      <c r="M2370" s="32"/>
      <c r="N2370" s="32"/>
      <c r="O2370" s="32"/>
      <c r="P2370" s="34"/>
      <c r="Q2370" s="34"/>
      <c r="R2370" s="34"/>
      <c r="S2370" s="35">
        <v>46021</v>
      </c>
      <c r="T2370" s="46"/>
      <c r="U2370" s="36"/>
      <c r="V2370" s="46"/>
      <c r="W2370" s="37"/>
    </row>
    <row r="2371" spans="1:23" s="29" customFormat="1" ht="30" customHeight="1" x14ac:dyDescent="0.2">
      <c r="A2371" s="24">
        <f t="shared" si="278"/>
        <v>2367</v>
      </c>
      <c r="B2371" s="24">
        <v>2025</v>
      </c>
      <c r="C2371" s="30" t="s">
        <v>2452</v>
      </c>
      <c r="D2371" s="30" t="s">
        <v>2476</v>
      </c>
      <c r="E2371" s="38" t="s">
        <v>2511</v>
      </c>
      <c r="F2371" s="18" t="s">
        <v>2512</v>
      </c>
      <c r="G2371" s="39" t="s">
        <v>25</v>
      </c>
      <c r="H2371" s="18" t="s">
        <v>34</v>
      </c>
      <c r="I2371" s="31">
        <v>571824</v>
      </c>
      <c r="J2371" s="43">
        <v>631032.93999999994</v>
      </c>
      <c r="K2371" s="44">
        <v>631032.93999999994</v>
      </c>
      <c r="L2371" s="32">
        <f t="shared" si="277"/>
        <v>571824</v>
      </c>
      <c r="M2371" s="43"/>
      <c r="N2371" s="43"/>
      <c r="O2371" s="32"/>
      <c r="P2371" s="42">
        <f t="shared" si="275"/>
        <v>228729.60000000001</v>
      </c>
      <c r="Q2371" s="34"/>
      <c r="R2371" s="34"/>
      <c r="S2371" s="35">
        <v>46021</v>
      </c>
      <c r="T2371" s="42"/>
      <c r="U2371" s="36"/>
      <c r="V2371" s="34"/>
      <c r="W2371" s="37"/>
    </row>
    <row r="2372" spans="1:23" ht="30" customHeight="1" x14ac:dyDescent="0.2">
      <c r="A2372" s="24">
        <f t="shared" si="278"/>
        <v>2368</v>
      </c>
      <c r="B2372" s="39">
        <v>2023</v>
      </c>
      <c r="C2372" s="38" t="s">
        <v>2452</v>
      </c>
      <c r="D2372" s="38" t="s">
        <v>2476</v>
      </c>
      <c r="E2372" s="38" t="s">
        <v>2513</v>
      </c>
      <c r="F2372" s="18" t="s">
        <v>2514</v>
      </c>
      <c r="G2372" s="39" t="s">
        <v>25</v>
      </c>
      <c r="H2372" s="18" t="s">
        <v>96</v>
      </c>
      <c r="I2372" s="31">
        <v>9010545.5</v>
      </c>
      <c r="J2372" s="32">
        <v>11071308</v>
      </c>
      <c r="K2372" s="32">
        <v>11071308</v>
      </c>
      <c r="L2372" s="32">
        <f t="shared" si="277"/>
        <v>9010545.5</v>
      </c>
      <c r="M2372" s="32"/>
      <c r="N2372" s="32">
        <f>J2372*0.0214</f>
        <v>236925.99119999999</v>
      </c>
      <c r="O2372" s="32"/>
      <c r="P2372" s="34"/>
      <c r="Q2372" s="34"/>
      <c r="R2372" s="34"/>
      <c r="S2372" s="35">
        <v>46021</v>
      </c>
      <c r="T2372" s="46"/>
      <c r="U2372" s="36"/>
      <c r="V2372" s="46"/>
      <c r="W2372" s="37"/>
    </row>
    <row r="2373" spans="1:23" ht="30" customHeight="1" x14ac:dyDescent="0.2">
      <c r="A2373" s="24">
        <f t="shared" si="278"/>
        <v>2369</v>
      </c>
      <c r="B2373" s="39">
        <v>2023</v>
      </c>
      <c r="C2373" s="38" t="s">
        <v>2452</v>
      </c>
      <c r="D2373" s="38" t="s">
        <v>2476</v>
      </c>
      <c r="E2373" s="38" t="s">
        <v>2513</v>
      </c>
      <c r="F2373" s="18" t="s">
        <v>2514</v>
      </c>
      <c r="G2373" s="39" t="s">
        <v>25</v>
      </c>
      <c r="H2373" s="18" t="s">
        <v>34</v>
      </c>
      <c r="I2373" s="31">
        <v>1558038</v>
      </c>
      <c r="J2373" s="32">
        <f t="shared" si="280"/>
        <v>1558038</v>
      </c>
      <c r="K2373" s="32">
        <f t="shared" si="276"/>
        <v>1558038</v>
      </c>
      <c r="L2373" s="32">
        <f t="shared" si="277"/>
        <v>1558038</v>
      </c>
      <c r="M2373" s="32"/>
      <c r="N2373" s="32"/>
      <c r="O2373" s="32"/>
      <c r="P2373" s="34"/>
      <c r="Q2373" s="34"/>
      <c r="R2373" s="34"/>
      <c r="S2373" s="35">
        <v>46021</v>
      </c>
      <c r="T2373" s="46"/>
      <c r="U2373" s="36"/>
      <c r="V2373" s="46"/>
      <c r="W2373" s="37"/>
    </row>
    <row r="2374" spans="1:23" ht="30" customHeight="1" x14ac:dyDescent="0.2">
      <c r="A2374" s="24">
        <f t="shared" si="278"/>
        <v>2370</v>
      </c>
      <c r="B2374" s="39">
        <v>2023</v>
      </c>
      <c r="C2374" s="38" t="s">
        <v>2452</v>
      </c>
      <c r="D2374" s="38" t="s">
        <v>2476</v>
      </c>
      <c r="E2374" s="38" t="s">
        <v>2513</v>
      </c>
      <c r="F2374" s="18" t="s">
        <v>2514</v>
      </c>
      <c r="G2374" s="39" t="s">
        <v>25</v>
      </c>
      <c r="H2374" s="18" t="s">
        <v>50</v>
      </c>
      <c r="I2374" s="31">
        <v>1314744</v>
      </c>
      <c r="J2374" s="32">
        <f t="shared" si="280"/>
        <v>1314744</v>
      </c>
      <c r="K2374" s="32">
        <f t="shared" si="276"/>
        <v>1314744</v>
      </c>
      <c r="L2374" s="32">
        <f t="shared" si="277"/>
        <v>1314744</v>
      </c>
      <c r="M2374" s="32"/>
      <c r="N2374" s="32"/>
      <c r="O2374" s="32"/>
      <c r="P2374" s="34"/>
      <c r="Q2374" s="34"/>
      <c r="R2374" s="34"/>
      <c r="S2374" s="35">
        <v>46021</v>
      </c>
      <c r="T2374" s="46"/>
      <c r="U2374" s="36"/>
      <c r="V2374" s="46"/>
      <c r="W2374" s="37"/>
    </row>
    <row r="2375" spans="1:23" ht="30" customHeight="1" x14ac:dyDescent="0.2">
      <c r="A2375" s="24">
        <f t="shared" si="278"/>
        <v>2371</v>
      </c>
      <c r="B2375" s="39">
        <v>2023</v>
      </c>
      <c r="C2375" s="38" t="s">
        <v>2452</v>
      </c>
      <c r="D2375" s="38" t="s">
        <v>2476</v>
      </c>
      <c r="E2375" s="38" t="s">
        <v>2513</v>
      </c>
      <c r="F2375" s="18" t="s">
        <v>2514</v>
      </c>
      <c r="G2375" s="39" t="s">
        <v>25</v>
      </c>
      <c r="H2375" s="18" t="s">
        <v>45</v>
      </c>
      <c r="I2375" s="31">
        <v>1539900</v>
      </c>
      <c r="J2375" s="32">
        <v>2148376</v>
      </c>
      <c r="K2375" s="32">
        <v>2148376</v>
      </c>
      <c r="L2375" s="32">
        <f t="shared" si="277"/>
        <v>1539900</v>
      </c>
      <c r="M2375" s="32"/>
      <c r="N2375" s="32">
        <f>J2375*0.0214</f>
        <v>45975.246399999996</v>
      </c>
      <c r="O2375" s="32"/>
      <c r="P2375" s="34"/>
      <c r="Q2375" s="34"/>
      <c r="R2375" s="34"/>
      <c r="S2375" s="35">
        <v>46021</v>
      </c>
      <c r="T2375" s="46"/>
      <c r="U2375" s="36"/>
      <c r="V2375" s="46"/>
      <c r="W2375" s="37"/>
    </row>
    <row r="2376" spans="1:23" ht="30" customHeight="1" x14ac:dyDescent="0.2">
      <c r="A2376" s="24">
        <f t="shared" si="278"/>
        <v>2372</v>
      </c>
      <c r="B2376" s="39">
        <v>2023</v>
      </c>
      <c r="C2376" s="38" t="s">
        <v>2452</v>
      </c>
      <c r="D2376" s="38" t="s">
        <v>2476</v>
      </c>
      <c r="E2376" s="38" t="s">
        <v>2513</v>
      </c>
      <c r="F2376" s="18" t="s">
        <v>2514</v>
      </c>
      <c r="G2376" s="39" t="s">
        <v>25</v>
      </c>
      <c r="H2376" s="18" t="s">
        <v>70</v>
      </c>
      <c r="I2376" s="31">
        <v>1254296</v>
      </c>
      <c r="J2376" s="32">
        <f t="shared" si="280"/>
        <v>1254296</v>
      </c>
      <c r="K2376" s="32">
        <f t="shared" si="276"/>
        <v>1254296</v>
      </c>
      <c r="L2376" s="32">
        <f t="shared" si="277"/>
        <v>1254296</v>
      </c>
      <c r="M2376" s="32"/>
      <c r="N2376" s="32"/>
      <c r="O2376" s="32"/>
      <c r="P2376" s="34"/>
      <c r="Q2376" s="34"/>
      <c r="R2376" s="34"/>
      <c r="S2376" s="35">
        <v>46021</v>
      </c>
      <c r="T2376" s="46"/>
      <c r="U2376" s="36"/>
      <c r="V2376" s="46"/>
      <c r="W2376" s="37"/>
    </row>
    <row r="2377" spans="1:23" ht="30" customHeight="1" x14ac:dyDescent="0.2">
      <c r="A2377" s="24">
        <f t="shared" si="278"/>
        <v>2373</v>
      </c>
      <c r="B2377" s="39">
        <v>2023</v>
      </c>
      <c r="C2377" s="38" t="s">
        <v>2452</v>
      </c>
      <c r="D2377" s="38" t="s">
        <v>2476</v>
      </c>
      <c r="E2377" s="38" t="s">
        <v>2513</v>
      </c>
      <c r="F2377" s="18" t="s">
        <v>2514</v>
      </c>
      <c r="G2377" s="39" t="s">
        <v>25</v>
      </c>
      <c r="H2377" s="18" t="s">
        <v>46</v>
      </c>
      <c r="I2377" s="31">
        <v>2823150</v>
      </c>
      <c r="J2377" s="32">
        <v>4994409</v>
      </c>
      <c r="K2377" s="32">
        <v>4994409</v>
      </c>
      <c r="L2377" s="32">
        <f t="shared" si="277"/>
        <v>2823150</v>
      </c>
      <c r="M2377" s="32"/>
      <c r="N2377" s="32">
        <f>J2377*0.0214</f>
        <v>106880.3526</v>
      </c>
      <c r="O2377" s="32"/>
      <c r="P2377" s="34"/>
      <c r="Q2377" s="34"/>
      <c r="R2377" s="34"/>
      <c r="S2377" s="35">
        <v>46021</v>
      </c>
      <c r="T2377" s="46"/>
      <c r="U2377" s="36"/>
      <c r="V2377" s="46"/>
      <c r="W2377" s="37"/>
    </row>
    <row r="2378" spans="1:23" ht="30" customHeight="1" x14ac:dyDescent="0.2">
      <c r="A2378" s="24">
        <f t="shared" si="278"/>
        <v>2374</v>
      </c>
      <c r="B2378" s="39">
        <v>2023</v>
      </c>
      <c r="C2378" s="38" t="s">
        <v>2452</v>
      </c>
      <c r="D2378" s="38" t="s">
        <v>2476</v>
      </c>
      <c r="E2378" s="38" t="s">
        <v>2513</v>
      </c>
      <c r="F2378" s="18" t="s">
        <v>2514</v>
      </c>
      <c r="G2378" s="39" t="s">
        <v>25</v>
      </c>
      <c r="H2378" s="18" t="s">
        <v>71</v>
      </c>
      <c r="I2378" s="31">
        <v>1239184</v>
      </c>
      <c r="J2378" s="32">
        <f t="shared" si="280"/>
        <v>1239184</v>
      </c>
      <c r="K2378" s="32">
        <f t="shared" si="276"/>
        <v>1239184</v>
      </c>
      <c r="L2378" s="32">
        <f t="shared" si="277"/>
        <v>1239184</v>
      </c>
      <c r="M2378" s="32"/>
      <c r="N2378" s="32"/>
      <c r="O2378" s="32"/>
      <c r="P2378" s="34"/>
      <c r="Q2378" s="34"/>
      <c r="R2378" s="34"/>
      <c r="S2378" s="35">
        <v>46021</v>
      </c>
      <c r="T2378" s="46"/>
      <c r="U2378" s="36"/>
      <c r="V2378" s="46"/>
      <c r="W2378" s="37"/>
    </row>
    <row r="2379" spans="1:23" ht="30" customHeight="1" x14ac:dyDescent="0.2">
      <c r="A2379" s="24">
        <f t="shared" si="278"/>
        <v>2375</v>
      </c>
      <c r="B2379" s="39">
        <v>2023</v>
      </c>
      <c r="C2379" s="38" t="s">
        <v>2452</v>
      </c>
      <c r="D2379" s="38" t="s">
        <v>2476</v>
      </c>
      <c r="E2379" s="38" t="s">
        <v>2513</v>
      </c>
      <c r="F2379" s="18" t="s">
        <v>2514</v>
      </c>
      <c r="G2379" s="39" t="s">
        <v>25</v>
      </c>
      <c r="H2379" s="18" t="s">
        <v>47</v>
      </c>
      <c r="I2379" s="31">
        <v>1439000</v>
      </c>
      <c r="J2379" s="32">
        <v>1997332</v>
      </c>
      <c r="K2379" s="32">
        <v>1997332</v>
      </c>
      <c r="L2379" s="32">
        <f t="shared" si="277"/>
        <v>1439000</v>
      </c>
      <c r="M2379" s="32"/>
      <c r="N2379" s="32">
        <f>J2379*0.0214</f>
        <v>42742.904799999997</v>
      </c>
      <c r="O2379" s="32"/>
      <c r="P2379" s="34"/>
      <c r="Q2379" s="34"/>
      <c r="R2379" s="34"/>
      <c r="S2379" s="35">
        <v>46021</v>
      </c>
      <c r="T2379" s="46"/>
      <c r="U2379" s="36"/>
      <c r="V2379" s="46"/>
      <c r="W2379" s="37"/>
    </row>
    <row r="2380" spans="1:23" ht="30" customHeight="1" x14ac:dyDescent="0.2">
      <c r="A2380" s="24">
        <f t="shared" si="278"/>
        <v>2376</v>
      </c>
      <c r="B2380" s="39">
        <v>2023</v>
      </c>
      <c r="C2380" s="38" t="s">
        <v>2452</v>
      </c>
      <c r="D2380" s="38" t="s">
        <v>2476</v>
      </c>
      <c r="E2380" s="38" t="s">
        <v>2513</v>
      </c>
      <c r="F2380" s="18" t="s">
        <v>2514</v>
      </c>
      <c r="G2380" s="39" t="s">
        <v>25</v>
      </c>
      <c r="H2380" s="18" t="s">
        <v>129</v>
      </c>
      <c r="I2380" s="31">
        <v>1254296</v>
      </c>
      <c r="J2380" s="32">
        <f t="shared" si="280"/>
        <v>1254296</v>
      </c>
      <c r="K2380" s="32">
        <f t="shared" si="276"/>
        <v>1254296</v>
      </c>
      <c r="L2380" s="32">
        <f t="shared" si="277"/>
        <v>1254296</v>
      </c>
      <c r="M2380" s="32"/>
      <c r="N2380" s="32"/>
      <c r="O2380" s="32"/>
      <c r="P2380" s="34"/>
      <c r="Q2380" s="34"/>
      <c r="R2380" s="34"/>
      <c r="S2380" s="35">
        <v>46021</v>
      </c>
      <c r="T2380" s="46"/>
      <c r="U2380" s="36"/>
      <c r="V2380" s="46"/>
      <c r="W2380" s="37"/>
    </row>
    <row r="2381" spans="1:23" ht="30" customHeight="1" x14ac:dyDescent="0.2">
      <c r="A2381" s="24">
        <f t="shared" si="278"/>
        <v>2377</v>
      </c>
      <c r="B2381" s="39">
        <v>2023</v>
      </c>
      <c r="C2381" s="38" t="s">
        <v>2452</v>
      </c>
      <c r="D2381" s="38" t="s">
        <v>2476</v>
      </c>
      <c r="E2381" s="38" t="s">
        <v>2513</v>
      </c>
      <c r="F2381" s="18" t="s">
        <v>2514</v>
      </c>
      <c r="G2381" s="39" t="s">
        <v>25</v>
      </c>
      <c r="H2381" s="18" t="s">
        <v>37</v>
      </c>
      <c r="I2381" s="31">
        <v>33821656</v>
      </c>
      <c r="J2381" s="32">
        <f t="shared" si="280"/>
        <v>33821656</v>
      </c>
      <c r="K2381" s="32">
        <f t="shared" si="276"/>
        <v>33821656</v>
      </c>
      <c r="L2381" s="32">
        <f t="shared" si="277"/>
        <v>33821656</v>
      </c>
      <c r="M2381" s="32"/>
      <c r="N2381" s="32">
        <f>J2381*0.0214</f>
        <v>723783.43839999998</v>
      </c>
      <c r="O2381" s="32"/>
      <c r="P2381" s="34"/>
      <c r="Q2381" s="34"/>
      <c r="R2381" s="34"/>
      <c r="S2381" s="35">
        <v>46021</v>
      </c>
      <c r="T2381" s="46"/>
      <c r="U2381" s="36"/>
      <c r="V2381" s="46"/>
      <c r="W2381" s="37"/>
    </row>
    <row r="2382" spans="1:23" ht="30" customHeight="1" x14ac:dyDescent="0.2">
      <c r="A2382" s="24">
        <f t="shared" si="278"/>
        <v>2378</v>
      </c>
      <c r="B2382" s="39">
        <v>2023</v>
      </c>
      <c r="C2382" s="38" t="s">
        <v>2452</v>
      </c>
      <c r="D2382" s="38" t="s">
        <v>2476</v>
      </c>
      <c r="E2382" s="38" t="s">
        <v>2513</v>
      </c>
      <c r="F2382" s="18" t="s">
        <v>2514</v>
      </c>
      <c r="G2382" s="39" t="s">
        <v>25</v>
      </c>
      <c r="H2382" s="18" t="s">
        <v>31</v>
      </c>
      <c r="I2382" s="31">
        <v>4594048</v>
      </c>
      <c r="J2382" s="32">
        <f t="shared" si="280"/>
        <v>4594048</v>
      </c>
      <c r="K2382" s="32">
        <f t="shared" si="276"/>
        <v>4594048</v>
      </c>
      <c r="L2382" s="32">
        <f t="shared" si="277"/>
        <v>4594048</v>
      </c>
      <c r="M2382" s="32"/>
      <c r="N2382" s="32"/>
      <c r="O2382" s="32"/>
      <c r="P2382" s="34"/>
      <c r="Q2382" s="34"/>
      <c r="R2382" s="34"/>
      <c r="S2382" s="35">
        <v>46021</v>
      </c>
      <c r="T2382" s="46"/>
      <c r="U2382" s="36"/>
      <c r="V2382" s="46"/>
      <c r="W2382" s="37"/>
    </row>
    <row r="2383" spans="1:23" s="29" customFormat="1" ht="30" customHeight="1" x14ac:dyDescent="0.2">
      <c r="A2383" s="24">
        <f t="shared" si="278"/>
        <v>2379</v>
      </c>
      <c r="B2383" s="24">
        <v>2025</v>
      </c>
      <c r="C2383" s="30" t="s">
        <v>2452</v>
      </c>
      <c r="D2383" s="30" t="s">
        <v>2476</v>
      </c>
      <c r="E2383" s="38" t="s">
        <v>2515</v>
      </c>
      <c r="F2383" s="18" t="s">
        <v>2516</v>
      </c>
      <c r="G2383" s="39" t="s">
        <v>25</v>
      </c>
      <c r="H2383" s="18" t="s">
        <v>34</v>
      </c>
      <c r="I2383" s="31">
        <v>1607514</v>
      </c>
      <c r="J2383" s="43">
        <v>1773962.43</v>
      </c>
      <c r="K2383" s="44">
        <v>1773962.43</v>
      </c>
      <c r="L2383" s="32">
        <f t="shared" si="277"/>
        <v>1607514</v>
      </c>
      <c r="M2383" s="43"/>
      <c r="N2383" s="43"/>
      <c r="O2383" s="32"/>
      <c r="P2383" s="42">
        <f t="shared" ref="P2383:P2426" si="281">L2383/2.5</f>
        <v>643005.6</v>
      </c>
      <c r="Q2383" s="34"/>
      <c r="R2383" s="34"/>
      <c r="S2383" s="35">
        <v>46021</v>
      </c>
      <c r="T2383" s="42"/>
      <c r="U2383" s="36"/>
      <c r="V2383" s="34"/>
      <c r="W2383" s="37"/>
    </row>
    <row r="2384" spans="1:23" s="29" customFormat="1" ht="30" customHeight="1" x14ac:dyDescent="0.2">
      <c r="A2384" s="24">
        <f t="shared" si="278"/>
        <v>2380</v>
      </c>
      <c r="B2384" s="24">
        <v>2025</v>
      </c>
      <c r="C2384" s="30" t="s">
        <v>2452</v>
      </c>
      <c r="D2384" s="30" t="s">
        <v>2476</v>
      </c>
      <c r="E2384" s="38" t="s">
        <v>2517</v>
      </c>
      <c r="F2384" s="18" t="s">
        <v>2518</v>
      </c>
      <c r="G2384" s="39" t="s">
        <v>25</v>
      </c>
      <c r="H2384" s="18" t="s">
        <v>34</v>
      </c>
      <c r="I2384" s="31">
        <v>1591668</v>
      </c>
      <c r="J2384" s="43">
        <v>1756475.67</v>
      </c>
      <c r="K2384" s="44">
        <v>1756475.67</v>
      </c>
      <c r="L2384" s="32">
        <f t="shared" si="277"/>
        <v>1591668</v>
      </c>
      <c r="M2384" s="43"/>
      <c r="N2384" s="43"/>
      <c r="O2384" s="32"/>
      <c r="P2384" s="42">
        <f t="shared" si="281"/>
        <v>636667.19999999995</v>
      </c>
      <c r="Q2384" s="34"/>
      <c r="R2384" s="34"/>
      <c r="S2384" s="35">
        <v>46021</v>
      </c>
      <c r="T2384" s="42"/>
      <c r="U2384" s="36"/>
      <c r="V2384" s="34"/>
      <c r="W2384" s="37"/>
    </row>
    <row r="2385" spans="1:23" s="29" customFormat="1" ht="30" customHeight="1" x14ac:dyDescent="0.2">
      <c r="A2385" s="24">
        <f t="shared" si="278"/>
        <v>2381</v>
      </c>
      <c r="B2385" s="24">
        <v>2025</v>
      </c>
      <c r="C2385" s="30" t="s">
        <v>2452</v>
      </c>
      <c r="D2385" s="30" t="s">
        <v>2476</v>
      </c>
      <c r="E2385" s="30" t="s">
        <v>2519</v>
      </c>
      <c r="F2385" s="18" t="s">
        <v>2520</v>
      </c>
      <c r="G2385" s="24" t="s">
        <v>330</v>
      </c>
      <c r="H2385" s="25" t="s">
        <v>528</v>
      </c>
      <c r="I2385" s="31"/>
      <c r="J2385" s="32">
        <v>124440.8</v>
      </c>
      <c r="K2385" s="27">
        <v>124440.8</v>
      </c>
      <c r="L2385" s="32"/>
      <c r="M2385" s="32"/>
      <c r="N2385" s="32"/>
      <c r="O2385" s="32"/>
      <c r="P2385" s="42"/>
      <c r="Q2385" s="34"/>
      <c r="R2385" s="34"/>
      <c r="S2385" s="35">
        <v>46021</v>
      </c>
      <c r="T2385" s="42"/>
      <c r="U2385" s="36"/>
      <c r="V2385" s="34"/>
      <c r="W2385" s="37"/>
    </row>
    <row r="2386" spans="1:23" s="29" customFormat="1" ht="30" customHeight="1" x14ac:dyDescent="0.2">
      <c r="A2386" s="24">
        <f t="shared" si="278"/>
        <v>2382</v>
      </c>
      <c r="B2386" s="24">
        <v>2025</v>
      </c>
      <c r="C2386" s="30" t="s">
        <v>2452</v>
      </c>
      <c r="D2386" s="30" t="s">
        <v>2476</v>
      </c>
      <c r="E2386" s="30" t="s">
        <v>2519</v>
      </c>
      <c r="F2386" s="18" t="s">
        <v>2520</v>
      </c>
      <c r="G2386" s="24" t="s">
        <v>330</v>
      </c>
      <c r="H2386" s="25" t="s">
        <v>529</v>
      </c>
      <c r="I2386" s="31"/>
      <c r="J2386" s="32">
        <v>1559948.8</v>
      </c>
      <c r="K2386" s="27">
        <v>1559948.8</v>
      </c>
      <c r="L2386" s="32"/>
      <c r="M2386" s="32"/>
      <c r="N2386" s="32">
        <f>J2386*0.0214</f>
        <v>33382.904320000001</v>
      </c>
      <c r="O2386" s="26">
        <v>1</v>
      </c>
      <c r="P2386" s="42"/>
      <c r="Q2386" s="34"/>
      <c r="R2386" s="34"/>
      <c r="S2386" s="35">
        <v>46021</v>
      </c>
      <c r="T2386" s="42"/>
      <c r="U2386" s="36"/>
      <c r="V2386" s="34"/>
      <c r="W2386" s="37"/>
    </row>
    <row r="2387" spans="1:23" s="29" customFormat="1" ht="30" customHeight="1" x14ac:dyDescent="0.2">
      <c r="A2387" s="24">
        <f t="shared" si="278"/>
        <v>2383</v>
      </c>
      <c r="B2387" s="24">
        <v>2025</v>
      </c>
      <c r="C2387" s="30" t="s">
        <v>2452</v>
      </c>
      <c r="D2387" s="30" t="s">
        <v>2476</v>
      </c>
      <c r="E2387" s="30" t="s">
        <v>2519</v>
      </c>
      <c r="F2387" s="18" t="s">
        <v>2520</v>
      </c>
      <c r="G2387" s="24" t="s">
        <v>330</v>
      </c>
      <c r="H2387" s="25" t="s">
        <v>530</v>
      </c>
      <c r="I2387" s="31"/>
      <c r="J2387" s="32">
        <v>36084</v>
      </c>
      <c r="K2387" s="27">
        <v>36084</v>
      </c>
      <c r="L2387" s="32"/>
      <c r="M2387" s="32"/>
      <c r="N2387" s="32"/>
      <c r="O2387" s="32"/>
      <c r="P2387" s="42"/>
      <c r="Q2387" s="34"/>
      <c r="R2387" s="34"/>
      <c r="S2387" s="35">
        <v>46021</v>
      </c>
      <c r="T2387" s="42"/>
      <c r="U2387" s="36"/>
      <c r="V2387" s="34"/>
      <c r="W2387" s="37"/>
    </row>
    <row r="2388" spans="1:23" ht="30" customHeight="1" x14ac:dyDescent="0.2">
      <c r="A2388" s="24">
        <f t="shared" si="278"/>
        <v>2384</v>
      </c>
      <c r="B2388" s="39">
        <v>2023</v>
      </c>
      <c r="C2388" s="38" t="s">
        <v>2452</v>
      </c>
      <c r="D2388" s="38" t="s">
        <v>2476</v>
      </c>
      <c r="E2388" s="38" t="s">
        <v>2521</v>
      </c>
      <c r="F2388" s="18" t="s">
        <v>2522</v>
      </c>
      <c r="G2388" s="39" t="s">
        <v>25</v>
      </c>
      <c r="H2388" s="18" t="s">
        <v>96</v>
      </c>
      <c r="I2388" s="31">
        <v>8278729.7999999998</v>
      </c>
      <c r="J2388" s="32">
        <v>8530666.8000000007</v>
      </c>
      <c r="K2388" s="32">
        <v>8530666.8000000007</v>
      </c>
      <c r="L2388" s="32">
        <f t="shared" si="277"/>
        <v>8278729.7999999998</v>
      </c>
      <c r="M2388" s="32"/>
      <c r="N2388" s="32">
        <f>J2388*0.0214</f>
        <v>182556.26952</v>
      </c>
      <c r="O2388" s="32"/>
      <c r="P2388" s="34"/>
      <c r="Q2388" s="34"/>
      <c r="R2388" s="34"/>
      <c r="S2388" s="35">
        <v>46021</v>
      </c>
      <c r="T2388" s="46"/>
      <c r="U2388" s="36"/>
      <c r="V2388" s="46"/>
      <c r="W2388" s="37"/>
    </row>
    <row r="2389" spans="1:23" ht="30" customHeight="1" x14ac:dyDescent="0.2">
      <c r="A2389" s="24">
        <f t="shared" si="278"/>
        <v>2385</v>
      </c>
      <c r="B2389" s="39">
        <v>2023</v>
      </c>
      <c r="C2389" s="38" t="s">
        <v>2452</v>
      </c>
      <c r="D2389" s="38" t="s">
        <v>2476</v>
      </c>
      <c r="E2389" s="38" t="s">
        <v>2521</v>
      </c>
      <c r="F2389" s="18" t="s">
        <v>2522</v>
      </c>
      <c r="G2389" s="39" t="s">
        <v>25</v>
      </c>
      <c r="H2389" s="18" t="s">
        <v>34</v>
      </c>
      <c r="I2389" s="31">
        <v>1249098</v>
      </c>
      <c r="J2389" s="32">
        <f t="shared" si="280"/>
        <v>1249098</v>
      </c>
      <c r="K2389" s="32">
        <f t="shared" si="276"/>
        <v>1249098</v>
      </c>
      <c r="L2389" s="32">
        <f t="shared" si="277"/>
        <v>1249098</v>
      </c>
      <c r="M2389" s="32"/>
      <c r="N2389" s="32"/>
      <c r="O2389" s="32"/>
      <c r="P2389" s="34"/>
      <c r="Q2389" s="34"/>
      <c r="R2389" s="34"/>
      <c r="S2389" s="35">
        <v>46021</v>
      </c>
      <c r="T2389" s="46"/>
      <c r="U2389" s="36"/>
      <c r="V2389" s="46"/>
      <c r="W2389" s="37"/>
    </row>
    <row r="2390" spans="1:23" ht="30" customHeight="1" x14ac:dyDescent="0.2">
      <c r="A2390" s="24">
        <f t="shared" si="278"/>
        <v>2386</v>
      </c>
      <c r="B2390" s="39">
        <v>2023</v>
      </c>
      <c r="C2390" s="38" t="s">
        <v>2452</v>
      </c>
      <c r="D2390" s="38" t="s">
        <v>2476</v>
      </c>
      <c r="E2390" s="38" t="s">
        <v>2521</v>
      </c>
      <c r="F2390" s="18" t="s">
        <v>2522</v>
      </c>
      <c r="G2390" s="39" t="s">
        <v>25</v>
      </c>
      <c r="H2390" s="18" t="s">
        <v>37</v>
      </c>
      <c r="I2390" s="31">
        <v>38274664</v>
      </c>
      <c r="J2390" s="32">
        <f t="shared" si="280"/>
        <v>38274664</v>
      </c>
      <c r="K2390" s="32">
        <f t="shared" si="276"/>
        <v>38274664</v>
      </c>
      <c r="L2390" s="32">
        <f t="shared" si="277"/>
        <v>38274664</v>
      </c>
      <c r="M2390" s="32"/>
      <c r="N2390" s="32">
        <f>J2390*0.0214</f>
        <v>819077.80959999992</v>
      </c>
      <c r="O2390" s="32"/>
      <c r="P2390" s="34"/>
      <c r="Q2390" s="34"/>
      <c r="R2390" s="34"/>
      <c r="S2390" s="35">
        <v>46021</v>
      </c>
      <c r="T2390" s="46"/>
      <c r="U2390" s="36"/>
      <c r="V2390" s="46"/>
      <c r="W2390" s="37"/>
    </row>
    <row r="2391" spans="1:23" ht="30" customHeight="1" x14ac:dyDescent="0.2">
      <c r="A2391" s="24">
        <f t="shared" si="278"/>
        <v>2387</v>
      </c>
      <c r="B2391" s="39">
        <v>2023</v>
      </c>
      <c r="C2391" s="38" t="s">
        <v>2452</v>
      </c>
      <c r="D2391" s="38" t="s">
        <v>2476</v>
      </c>
      <c r="E2391" s="38" t="s">
        <v>2521</v>
      </c>
      <c r="F2391" s="18" t="s">
        <v>2522</v>
      </c>
      <c r="G2391" s="39" t="s">
        <v>25</v>
      </c>
      <c r="H2391" s="18" t="s">
        <v>31</v>
      </c>
      <c r="I2391" s="31">
        <v>6402848</v>
      </c>
      <c r="J2391" s="32">
        <f t="shared" si="280"/>
        <v>6402848</v>
      </c>
      <c r="K2391" s="32">
        <f t="shared" si="276"/>
        <v>6402848</v>
      </c>
      <c r="L2391" s="32">
        <f t="shared" si="277"/>
        <v>6402848</v>
      </c>
      <c r="M2391" s="32"/>
      <c r="N2391" s="32"/>
      <c r="O2391" s="32"/>
      <c r="P2391" s="34"/>
      <c r="Q2391" s="34"/>
      <c r="R2391" s="34"/>
      <c r="S2391" s="35">
        <v>46021</v>
      </c>
      <c r="T2391" s="46"/>
      <c r="U2391" s="36"/>
      <c r="V2391" s="46"/>
      <c r="W2391" s="37"/>
    </row>
    <row r="2392" spans="1:23" ht="30" customHeight="1" x14ac:dyDescent="0.2">
      <c r="A2392" s="24">
        <f t="shared" si="278"/>
        <v>2388</v>
      </c>
      <c r="B2392" s="39">
        <v>2023</v>
      </c>
      <c r="C2392" s="38" t="s">
        <v>2452</v>
      </c>
      <c r="D2392" s="38" t="s">
        <v>2476</v>
      </c>
      <c r="E2392" s="38" t="s">
        <v>2521</v>
      </c>
      <c r="F2392" s="18" t="s">
        <v>2522</v>
      </c>
      <c r="G2392" s="39" t="s">
        <v>25</v>
      </c>
      <c r="H2392" s="18" t="s">
        <v>50</v>
      </c>
      <c r="I2392" s="31">
        <v>1832394</v>
      </c>
      <c r="J2392" s="32">
        <f t="shared" si="280"/>
        <v>1832394</v>
      </c>
      <c r="K2392" s="32">
        <f t="shared" si="276"/>
        <v>1832394</v>
      </c>
      <c r="L2392" s="32">
        <f t="shared" si="277"/>
        <v>1832394</v>
      </c>
      <c r="M2392" s="32"/>
      <c r="N2392" s="32"/>
      <c r="O2392" s="32"/>
      <c r="P2392" s="34"/>
      <c r="Q2392" s="34"/>
      <c r="R2392" s="34"/>
      <c r="S2392" s="35">
        <v>46021</v>
      </c>
      <c r="T2392" s="46"/>
      <c r="U2392" s="36"/>
      <c r="V2392" s="46"/>
      <c r="W2392" s="37"/>
    </row>
    <row r="2393" spans="1:23" ht="30" customHeight="1" x14ac:dyDescent="0.2">
      <c r="A2393" s="24">
        <f t="shared" si="278"/>
        <v>2389</v>
      </c>
      <c r="B2393" s="39">
        <v>2023</v>
      </c>
      <c r="C2393" s="38" t="s">
        <v>2452</v>
      </c>
      <c r="D2393" s="38" t="s">
        <v>2476</v>
      </c>
      <c r="E2393" s="38" t="s">
        <v>2521</v>
      </c>
      <c r="F2393" s="18" t="s">
        <v>2522</v>
      </c>
      <c r="G2393" s="39" t="s">
        <v>25</v>
      </c>
      <c r="H2393" s="18" t="s">
        <v>45</v>
      </c>
      <c r="I2393" s="31">
        <v>1796550</v>
      </c>
      <c r="J2393" s="32">
        <v>3046651</v>
      </c>
      <c r="K2393" s="32">
        <v>3046651</v>
      </c>
      <c r="L2393" s="32">
        <f t="shared" si="277"/>
        <v>1796550</v>
      </c>
      <c r="M2393" s="32"/>
      <c r="N2393" s="32">
        <f>J2393*0.0214</f>
        <v>65198.331399999995</v>
      </c>
      <c r="O2393" s="32"/>
      <c r="P2393" s="34"/>
      <c r="Q2393" s="34"/>
      <c r="R2393" s="34"/>
      <c r="S2393" s="35">
        <v>46021</v>
      </c>
      <c r="T2393" s="46"/>
      <c r="U2393" s="36"/>
      <c r="V2393" s="46"/>
      <c r="W2393" s="37"/>
    </row>
    <row r="2394" spans="1:23" ht="30" customHeight="1" x14ac:dyDescent="0.2">
      <c r="A2394" s="24">
        <f t="shared" si="278"/>
        <v>2390</v>
      </c>
      <c r="B2394" s="39">
        <v>2023</v>
      </c>
      <c r="C2394" s="38" t="s">
        <v>2452</v>
      </c>
      <c r="D2394" s="38" t="s">
        <v>2476</v>
      </c>
      <c r="E2394" s="38" t="s">
        <v>2521</v>
      </c>
      <c r="F2394" s="18" t="s">
        <v>2522</v>
      </c>
      <c r="G2394" s="39" t="s">
        <v>25</v>
      </c>
      <c r="H2394" s="18" t="s">
        <v>70</v>
      </c>
      <c r="I2394" s="31">
        <v>1748146</v>
      </c>
      <c r="J2394" s="32">
        <f t="shared" si="280"/>
        <v>1748146</v>
      </c>
      <c r="K2394" s="32">
        <f t="shared" ref="K2394:K2442" si="282">IF(P2394&gt;0,P2394,L2394)</f>
        <v>1748146</v>
      </c>
      <c r="L2394" s="32">
        <f t="shared" si="277"/>
        <v>1748146</v>
      </c>
      <c r="M2394" s="32"/>
      <c r="N2394" s="32"/>
      <c r="O2394" s="32"/>
      <c r="P2394" s="34"/>
      <c r="Q2394" s="34"/>
      <c r="R2394" s="34"/>
      <c r="S2394" s="35">
        <v>46021</v>
      </c>
      <c r="T2394" s="46"/>
      <c r="U2394" s="36"/>
      <c r="V2394" s="46"/>
      <c r="W2394" s="37"/>
    </row>
    <row r="2395" spans="1:23" ht="30" customHeight="1" x14ac:dyDescent="0.2">
      <c r="A2395" s="24">
        <f t="shared" si="278"/>
        <v>2391</v>
      </c>
      <c r="B2395" s="39">
        <v>2023</v>
      </c>
      <c r="C2395" s="38" t="s">
        <v>2452</v>
      </c>
      <c r="D2395" s="38" t="s">
        <v>2476</v>
      </c>
      <c r="E2395" s="38" t="s">
        <v>2521</v>
      </c>
      <c r="F2395" s="18" t="s">
        <v>2522</v>
      </c>
      <c r="G2395" s="39" t="s">
        <v>25</v>
      </c>
      <c r="H2395" s="18" t="s">
        <v>46</v>
      </c>
      <c r="I2395" s="31">
        <v>3079800</v>
      </c>
      <c r="J2395" s="32">
        <v>3988341</v>
      </c>
      <c r="K2395" s="32">
        <v>3988341</v>
      </c>
      <c r="L2395" s="32">
        <f t="shared" si="277"/>
        <v>3079800</v>
      </c>
      <c r="M2395" s="32"/>
      <c r="N2395" s="32">
        <f>J2395*0.0214</f>
        <v>85350.497399999993</v>
      </c>
      <c r="O2395" s="32"/>
      <c r="P2395" s="34"/>
      <c r="Q2395" s="34"/>
      <c r="R2395" s="34"/>
      <c r="S2395" s="35">
        <v>46021</v>
      </c>
      <c r="T2395" s="46"/>
      <c r="U2395" s="36"/>
      <c r="V2395" s="46"/>
      <c r="W2395" s="37"/>
    </row>
    <row r="2396" spans="1:23" ht="30" customHeight="1" x14ac:dyDescent="0.2">
      <c r="A2396" s="24">
        <f t="shared" si="278"/>
        <v>2392</v>
      </c>
      <c r="B2396" s="39">
        <v>2023</v>
      </c>
      <c r="C2396" s="38" t="s">
        <v>2452</v>
      </c>
      <c r="D2396" s="38" t="s">
        <v>2476</v>
      </c>
      <c r="E2396" s="38" t="s">
        <v>2521</v>
      </c>
      <c r="F2396" s="18" t="s">
        <v>2522</v>
      </c>
      <c r="G2396" s="39" t="s">
        <v>25</v>
      </c>
      <c r="H2396" s="18" t="s">
        <v>71</v>
      </c>
      <c r="I2396" s="31">
        <v>1727084</v>
      </c>
      <c r="J2396" s="32">
        <f t="shared" si="280"/>
        <v>1727084</v>
      </c>
      <c r="K2396" s="32">
        <f t="shared" si="282"/>
        <v>1727084</v>
      </c>
      <c r="L2396" s="32">
        <f t="shared" ref="L2396:L2459" si="283">I2396</f>
        <v>1727084</v>
      </c>
      <c r="M2396" s="32"/>
      <c r="N2396" s="32"/>
      <c r="O2396" s="32"/>
      <c r="P2396" s="34"/>
      <c r="Q2396" s="34"/>
      <c r="R2396" s="34"/>
      <c r="S2396" s="35">
        <v>46021</v>
      </c>
      <c r="T2396" s="46"/>
      <c r="U2396" s="36"/>
      <c r="V2396" s="46"/>
      <c r="W2396" s="37"/>
    </row>
    <row r="2397" spans="1:23" ht="30" customHeight="1" x14ac:dyDescent="0.2">
      <c r="A2397" s="24">
        <f t="shared" si="278"/>
        <v>2393</v>
      </c>
      <c r="B2397" s="39">
        <v>2023</v>
      </c>
      <c r="C2397" s="38" t="s">
        <v>2452</v>
      </c>
      <c r="D2397" s="38" t="s">
        <v>2476</v>
      </c>
      <c r="E2397" s="38" t="s">
        <v>2521</v>
      </c>
      <c r="F2397" s="18" t="s">
        <v>2522</v>
      </c>
      <c r="G2397" s="39" t="s">
        <v>25</v>
      </c>
      <c r="H2397" s="18" t="s">
        <v>47</v>
      </c>
      <c r="I2397" s="31">
        <v>2014600</v>
      </c>
      <c r="J2397" s="32">
        <v>3585988</v>
      </c>
      <c r="K2397" s="32">
        <v>3585988</v>
      </c>
      <c r="L2397" s="32">
        <f t="shared" si="283"/>
        <v>2014600</v>
      </c>
      <c r="M2397" s="32"/>
      <c r="N2397" s="32">
        <f>J2397*0.0214</f>
        <v>76740.143199999991</v>
      </c>
      <c r="O2397" s="32"/>
      <c r="P2397" s="34"/>
      <c r="Q2397" s="34"/>
      <c r="R2397" s="34"/>
      <c r="S2397" s="35">
        <v>46021</v>
      </c>
      <c r="T2397" s="46"/>
      <c r="U2397" s="36"/>
      <c r="V2397" s="46"/>
      <c r="W2397" s="37"/>
    </row>
    <row r="2398" spans="1:23" ht="30" customHeight="1" x14ac:dyDescent="0.2">
      <c r="A2398" s="24">
        <f t="shared" si="278"/>
        <v>2394</v>
      </c>
      <c r="B2398" s="39">
        <v>2023</v>
      </c>
      <c r="C2398" s="38" t="s">
        <v>2452</v>
      </c>
      <c r="D2398" s="38" t="s">
        <v>2476</v>
      </c>
      <c r="E2398" s="38" t="s">
        <v>2521</v>
      </c>
      <c r="F2398" s="18" t="s">
        <v>2522</v>
      </c>
      <c r="G2398" s="39" t="s">
        <v>25</v>
      </c>
      <c r="H2398" s="18" t="s">
        <v>129</v>
      </c>
      <c r="I2398" s="31">
        <v>1748146</v>
      </c>
      <c r="J2398" s="32">
        <f t="shared" si="280"/>
        <v>1748146</v>
      </c>
      <c r="K2398" s="32">
        <f t="shared" si="282"/>
        <v>1748146</v>
      </c>
      <c r="L2398" s="32">
        <f t="shared" si="283"/>
        <v>1748146</v>
      </c>
      <c r="M2398" s="32"/>
      <c r="N2398" s="32"/>
      <c r="O2398" s="32"/>
      <c r="P2398" s="34"/>
      <c r="Q2398" s="34"/>
      <c r="R2398" s="34"/>
      <c r="S2398" s="35">
        <v>46021</v>
      </c>
      <c r="T2398" s="46"/>
      <c r="U2398" s="36"/>
      <c r="V2398" s="46"/>
      <c r="W2398" s="37"/>
    </row>
    <row r="2399" spans="1:23" s="29" customFormat="1" ht="30" customHeight="1" x14ac:dyDescent="0.2">
      <c r="A2399" s="24">
        <f t="shared" si="278"/>
        <v>2395</v>
      </c>
      <c r="B2399" s="24">
        <v>2025</v>
      </c>
      <c r="C2399" s="30" t="s">
        <v>2452</v>
      </c>
      <c r="D2399" s="30" t="s">
        <v>2476</v>
      </c>
      <c r="E2399" s="38" t="s">
        <v>2523</v>
      </c>
      <c r="F2399" s="18" t="s">
        <v>2524</v>
      </c>
      <c r="G2399" s="39" t="s">
        <v>25</v>
      </c>
      <c r="H2399" s="18" t="s">
        <v>34</v>
      </c>
      <c r="I2399" s="31">
        <v>389880</v>
      </c>
      <c r="J2399" s="43">
        <v>430249.73</v>
      </c>
      <c r="K2399" s="44">
        <v>430249.73</v>
      </c>
      <c r="L2399" s="32">
        <f t="shared" si="283"/>
        <v>389880</v>
      </c>
      <c r="M2399" s="43"/>
      <c r="N2399" s="43"/>
      <c r="O2399" s="32"/>
      <c r="P2399" s="42">
        <f t="shared" si="281"/>
        <v>155952</v>
      </c>
      <c r="Q2399" s="34"/>
      <c r="R2399" s="34"/>
      <c r="S2399" s="35">
        <v>46021</v>
      </c>
      <c r="T2399" s="42"/>
      <c r="U2399" s="36"/>
      <c r="V2399" s="34"/>
      <c r="W2399" s="37"/>
    </row>
    <row r="2400" spans="1:23" s="29" customFormat="1" ht="30" customHeight="1" x14ac:dyDescent="0.2">
      <c r="A2400" s="24">
        <f t="shared" si="278"/>
        <v>2396</v>
      </c>
      <c r="B2400" s="24">
        <v>2025</v>
      </c>
      <c r="C2400" s="30" t="s">
        <v>2452</v>
      </c>
      <c r="D2400" s="30" t="s">
        <v>2476</v>
      </c>
      <c r="E2400" s="38" t="s">
        <v>2525</v>
      </c>
      <c r="F2400" s="18" t="s">
        <v>2526</v>
      </c>
      <c r="G2400" s="39" t="s">
        <v>25</v>
      </c>
      <c r="H2400" s="18" t="s">
        <v>34</v>
      </c>
      <c r="I2400" s="31">
        <v>277134</v>
      </c>
      <c r="J2400" s="43">
        <v>305829.56</v>
      </c>
      <c r="K2400" s="44">
        <v>305829.56</v>
      </c>
      <c r="L2400" s="32">
        <f t="shared" si="283"/>
        <v>277134</v>
      </c>
      <c r="M2400" s="43"/>
      <c r="N2400" s="43"/>
      <c r="O2400" s="32"/>
      <c r="P2400" s="42">
        <f t="shared" si="281"/>
        <v>110853.6</v>
      </c>
      <c r="Q2400" s="34"/>
      <c r="R2400" s="34"/>
      <c r="S2400" s="35">
        <v>46021</v>
      </c>
      <c r="T2400" s="42"/>
      <c r="U2400" s="36"/>
      <c r="V2400" s="34"/>
      <c r="W2400" s="37"/>
    </row>
    <row r="2401" spans="1:23" ht="30" customHeight="1" x14ac:dyDescent="0.2">
      <c r="A2401" s="24">
        <f t="shared" si="278"/>
        <v>2397</v>
      </c>
      <c r="B2401" s="39">
        <v>2023</v>
      </c>
      <c r="C2401" s="38" t="s">
        <v>2452</v>
      </c>
      <c r="D2401" s="38" t="s">
        <v>2476</v>
      </c>
      <c r="E2401" s="38" t="s">
        <v>2527</v>
      </c>
      <c r="F2401" s="18" t="s">
        <v>2528</v>
      </c>
      <c r="G2401" s="39" t="s">
        <v>25</v>
      </c>
      <c r="H2401" s="18" t="s">
        <v>96</v>
      </c>
      <c r="I2401" s="31">
        <v>15008950</v>
      </c>
      <c r="J2401" s="32">
        <f t="shared" si="280"/>
        <v>15008950</v>
      </c>
      <c r="K2401" s="32">
        <f t="shared" si="282"/>
        <v>15008950</v>
      </c>
      <c r="L2401" s="32">
        <f t="shared" si="283"/>
        <v>15008950</v>
      </c>
      <c r="M2401" s="32"/>
      <c r="N2401" s="32">
        <f t="shared" ref="N2401:N2423" si="284">J2401*0.0214</f>
        <v>321191.52999999997</v>
      </c>
      <c r="O2401" s="32"/>
      <c r="P2401" s="34"/>
      <c r="Q2401" s="34"/>
      <c r="R2401" s="34"/>
      <c r="S2401" s="35">
        <v>46021</v>
      </c>
      <c r="T2401" s="46"/>
      <c r="U2401" s="36"/>
      <c r="V2401" s="46"/>
      <c r="W2401" s="37"/>
    </row>
    <row r="2402" spans="1:23" ht="30" customHeight="1" x14ac:dyDescent="0.2">
      <c r="A2402" s="24">
        <f t="shared" si="278"/>
        <v>2398</v>
      </c>
      <c r="B2402" s="39">
        <v>2023</v>
      </c>
      <c r="C2402" s="38" t="s">
        <v>2452</v>
      </c>
      <c r="D2402" s="38" t="s">
        <v>2476</v>
      </c>
      <c r="E2402" s="38" t="s">
        <v>2527</v>
      </c>
      <c r="F2402" s="18" t="s">
        <v>2528</v>
      </c>
      <c r="G2402" s="39" t="s">
        <v>25</v>
      </c>
      <c r="H2402" s="18" t="s">
        <v>34</v>
      </c>
      <c r="I2402" s="31">
        <v>3045738</v>
      </c>
      <c r="J2402" s="32">
        <f t="shared" si="280"/>
        <v>3045738</v>
      </c>
      <c r="K2402" s="32">
        <f t="shared" si="282"/>
        <v>3045738</v>
      </c>
      <c r="L2402" s="32">
        <f t="shared" si="283"/>
        <v>3045738</v>
      </c>
      <c r="M2402" s="32"/>
      <c r="N2402" s="32"/>
      <c r="O2402" s="32"/>
      <c r="P2402" s="34"/>
      <c r="Q2402" s="34"/>
      <c r="R2402" s="34"/>
      <c r="S2402" s="35">
        <v>46021</v>
      </c>
      <c r="T2402" s="46"/>
      <c r="U2402" s="36"/>
      <c r="V2402" s="46"/>
      <c r="W2402" s="37"/>
    </row>
    <row r="2403" spans="1:23" ht="30" customHeight="1" x14ac:dyDescent="0.2">
      <c r="A2403" s="24">
        <f t="shared" si="278"/>
        <v>2399</v>
      </c>
      <c r="B2403" s="39">
        <v>2023</v>
      </c>
      <c r="C2403" s="38" t="s">
        <v>2452</v>
      </c>
      <c r="D2403" s="38" t="s">
        <v>2476</v>
      </c>
      <c r="E2403" s="38" t="s">
        <v>2527</v>
      </c>
      <c r="F2403" s="18" t="s">
        <v>2528</v>
      </c>
      <c r="G2403" s="39" t="s">
        <v>25</v>
      </c>
      <c r="H2403" s="18" t="s">
        <v>37</v>
      </c>
      <c r="I2403" s="31">
        <v>50096340</v>
      </c>
      <c r="J2403" s="32">
        <v>67199866.620000005</v>
      </c>
      <c r="K2403" s="32">
        <v>67199866.620000005</v>
      </c>
      <c r="L2403" s="32">
        <f t="shared" si="283"/>
        <v>50096340</v>
      </c>
      <c r="M2403" s="32"/>
      <c r="N2403" s="32">
        <f t="shared" si="284"/>
        <v>1438077.145668</v>
      </c>
      <c r="O2403" s="32"/>
      <c r="P2403" s="34"/>
      <c r="Q2403" s="34"/>
      <c r="R2403" s="34"/>
      <c r="S2403" s="35">
        <v>46021</v>
      </c>
      <c r="T2403" s="46"/>
      <c r="U2403" s="36"/>
      <c r="V2403" s="46"/>
      <c r="W2403" s="37"/>
    </row>
    <row r="2404" spans="1:23" ht="30" customHeight="1" x14ac:dyDescent="0.2">
      <c r="A2404" s="24">
        <f t="shared" si="278"/>
        <v>2400</v>
      </c>
      <c r="B2404" s="39">
        <v>2023</v>
      </c>
      <c r="C2404" s="38" t="s">
        <v>2452</v>
      </c>
      <c r="D2404" s="38" t="s">
        <v>2476</v>
      </c>
      <c r="E2404" s="38" t="s">
        <v>2527</v>
      </c>
      <c r="F2404" s="18" t="s">
        <v>2528</v>
      </c>
      <c r="G2404" s="39" t="s">
        <v>25</v>
      </c>
      <c r="H2404" s="18" t="s">
        <v>31</v>
      </c>
      <c r="I2404" s="31">
        <v>8121968</v>
      </c>
      <c r="J2404" s="32">
        <f t="shared" si="280"/>
        <v>8121968</v>
      </c>
      <c r="K2404" s="32">
        <f t="shared" si="282"/>
        <v>8121968</v>
      </c>
      <c r="L2404" s="32">
        <f t="shared" si="283"/>
        <v>8121968</v>
      </c>
      <c r="M2404" s="32"/>
      <c r="N2404" s="32"/>
      <c r="O2404" s="32"/>
      <c r="P2404" s="34"/>
      <c r="Q2404" s="34"/>
      <c r="R2404" s="34"/>
      <c r="S2404" s="35">
        <v>46021</v>
      </c>
      <c r="T2404" s="46"/>
      <c r="U2404" s="36"/>
      <c r="V2404" s="46"/>
      <c r="W2404" s="37"/>
    </row>
    <row r="2405" spans="1:23" ht="30" customHeight="1" x14ac:dyDescent="0.2">
      <c r="A2405" s="24">
        <f t="shared" si="278"/>
        <v>2401</v>
      </c>
      <c r="B2405" s="39">
        <v>2023</v>
      </c>
      <c r="C2405" s="38" t="s">
        <v>2452</v>
      </c>
      <c r="D2405" s="38" t="s">
        <v>2476</v>
      </c>
      <c r="E2405" s="38" t="s">
        <v>2527</v>
      </c>
      <c r="F2405" s="18" t="s">
        <v>2528</v>
      </c>
      <c r="G2405" s="39" t="s">
        <v>25</v>
      </c>
      <c r="H2405" s="18" t="s">
        <v>50</v>
      </c>
      <c r="I2405" s="31">
        <v>2324379</v>
      </c>
      <c r="J2405" s="32">
        <f t="shared" si="280"/>
        <v>2324379</v>
      </c>
      <c r="K2405" s="32">
        <f t="shared" si="282"/>
        <v>2324379</v>
      </c>
      <c r="L2405" s="32">
        <f t="shared" si="283"/>
        <v>2324379</v>
      </c>
      <c r="M2405" s="32"/>
      <c r="N2405" s="32"/>
      <c r="O2405" s="32"/>
      <c r="P2405" s="34"/>
      <c r="Q2405" s="34"/>
      <c r="R2405" s="34"/>
      <c r="S2405" s="35">
        <v>46021</v>
      </c>
      <c r="T2405" s="46"/>
      <c r="U2405" s="36"/>
      <c r="V2405" s="46"/>
      <c r="W2405" s="37"/>
    </row>
    <row r="2406" spans="1:23" ht="30" customHeight="1" x14ac:dyDescent="0.2">
      <c r="A2406" s="24">
        <f t="shared" si="278"/>
        <v>2402</v>
      </c>
      <c r="B2406" s="39">
        <v>2023</v>
      </c>
      <c r="C2406" s="38" t="s">
        <v>2452</v>
      </c>
      <c r="D2406" s="38" t="s">
        <v>2476</v>
      </c>
      <c r="E2406" s="38" t="s">
        <v>2527</v>
      </c>
      <c r="F2406" s="18" t="s">
        <v>2528</v>
      </c>
      <c r="G2406" s="39" t="s">
        <v>25</v>
      </c>
      <c r="H2406" s="18" t="s">
        <v>45</v>
      </c>
      <c r="I2406" s="31">
        <v>1796550</v>
      </c>
      <c r="J2406" s="32">
        <v>3077449</v>
      </c>
      <c r="K2406" s="32">
        <v>3077449</v>
      </c>
      <c r="L2406" s="32">
        <f t="shared" si="283"/>
        <v>1796550</v>
      </c>
      <c r="M2406" s="32"/>
      <c r="N2406" s="32">
        <f t="shared" si="284"/>
        <v>65857.408599999995</v>
      </c>
      <c r="O2406" s="32"/>
      <c r="P2406" s="34"/>
      <c r="Q2406" s="34"/>
      <c r="R2406" s="34"/>
      <c r="S2406" s="35">
        <v>46021</v>
      </c>
      <c r="T2406" s="46"/>
      <c r="U2406" s="36"/>
      <c r="V2406" s="46"/>
      <c r="W2406" s="37"/>
    </row>
    <row r="2407" spans="1:23" ht="30" customHeight="1" x14ac:dyDescent="0.2">
      <c r="A2407" s="24">
        <f t="shared" si="278"/>
        <v>2403</v>
      </c>
      <c r="B2407" s="39">
        <v>2023</v>
      </c>
      <c r="C2407" s="38" t="s">
        <v>2452</v>
      </c>
      <c r="D2407" s="38" t="s">
        <v>2476</v>
      </c>
      <c r="E2407" s="38" t="s">
        <v>2527</v>
      </c>
      <c r="F2407" s="18" t="s">
        <v>2528</v>
      </c>
      <c r="G2407" s="39" t="s">
        <v>25</v>
      </c>
      <c r="H2407" s="18" t="s">
        <v>70</v>
      </c>
      <c r="I2407" s="31">
        <v>2217511</v>
      </c>
      <c r="J2407" s="32">
        <f t="shared" si="280"/>
        <v>2217511</v>
      </c>
      <c r="K2407" s="32">
        <f t="shared" si="282"/>
        <v>2217511</v>
      </c>
      <c r="L2407" s="32">
        <f t="shared" si="283"/>
        <v>2217511</v>
      </c>
      <c r="M2407" s="32"/>
      <c r="N2407" s="32"/>
      <c r="O2407" s="32"/>
      <c r="P2407" s="34"/>
      <c r="Q2407" s="34"/>
      <c r="R2407" s="34"/>
      <c r="S2407" s="35">
        <v>46021</v>
      </c>
      <c r="T2407" s="46"/>
      <c r="U2407" s="36"/>
      <c r="V2407" s="46"/>
      <c r="W2407" s="37"/>
    </row>
    <row r="2408" spans="1:23" ht="30" customHeight="1" x14ac:dyDescent="0.2">
      <c r="A2408" s="24">
        <f t="shared" si="278"/>
        <v>2404</v>
      </c>
      <c r="B2408" s="39">
        <v>2023</v>
      </c>
      <c r="C2408" s="38" t="s">
        <v>2452</v>
      </c>
      <c r="D2408" s="38" t="s">
        <v>2476</v>
      </c>
      <c r="E2408" s="38" t="s">
        <v>2527</v>
      </c>
      <c r="F2408" s="18" t="s">
        <v>2528</v>
      </c>
      <c r="G2408" s="39" t="s">
        <v>25</v>
      </c>
      <c r="H2408" s="18" t="s">
        <v>46</v>
      </c>
      <c r="I2408" s="31">
        <v>3079800</v>
      </c>
      <c r="J2408" s="32">
        <v>6334122</v>
      </c>
      <c r="K2408" s="32">
        <v>6334122</v>
      </c>
      <c r="L2408" s="32">
        <f t="shared" si="283"/>
        <v>3079800</v>
      </c>
      <c r="M2408" s="32"/>
      <c r="N2408" s="32">
        <f t="shared" si="284"/>
        <v>135550.2108</v>
      </c>
      <c r="O2408" s="32"/>
      <c r="P2408" s="34"/>
      <c r="Q2408" s="34"/>
      <c r="R2408" s="34"/>
      <c r="S2408" s="35">
        <v>46021</v>
      </c>
      <c r="T2408" s="46"/>
      <c r="U2408" s="36"/>
      <c r="V2408" s="46"/>
      <c r="W2408" s="37"/>
    </row>
    <row r="2409" spans="1:23" ht="30" customHeight="1" x14ac:dyDescent="0.2">
      <c r="A2409" s="24">
        <f t="shared" ref="A2409:A2472" si="285">A2408+1</f>
        <v>2405</v>
      </c>
      <c r="B2409" s="39">
        <v>2023</v>
      </c>
      <c r="C2409" s="38" t="s">
        <v>2452</v>
      </c>
      <c r="D2409" s="38" t="s">
        <v>2476</v>
      </c>
      <c r="E2409" s="38" t="s">
        <v>2527</v>
      </c>
      <c r="F2409" s="18" t="s">
        <v>2528</v>
      </c>
      <c r="G2409" s="39" t="s">
        <v>25</v>
      </c>
      <c r="H2409" s="18" t="s">
        <v>71</v>
      </c>
      <c r="I2409" s="31">
        <v>2190794</v>
      </c>
      <c r="J2409" s="32">
        <f t="shared" si="280"/>
        <v>2190794</v>
      </c>
      <c r="K2409" s="32">
        <f t="shared" si="282"/>
        <v>2190794</v>
      </c>
      <c r="L2409" s="32">
        <f t="shared" si="283"/>
        <v>2190794</v>
      </c>
      <c r="M2409" s="32"/>
      <c r="N2409" s="32"/>
      <c r="O2409" s="32"/>
      <c r="P2409" s="34"/>
      <c r="Q2409" s="34"/>
      <c r="R2409" s="34"/>
      <c r="S2409" s="35">
        <v>46021</v>
      </c>
      <c r="T2409" s="46"/>
      <c r="U2409" s="36"/>
      <c r="V2409" s="46"/>
      <c r="W2409" s="37"/>
    </row>
    <row r="2410" spans="1:23" ht="30" customHeight="1" x14ac:dyDescent="0.2">
      <c r="A2410" s="24">
        <f t="shared" si="285"/>
        <v>2406</v>
      </c>
      <c r="B2410" s="39">
        <v>2023</v>
      </c>
      <c r="C2410" s="38" t="s">
        <v>2452</v>
      </c>
      <c r="D2410" s="38" t="s">
        <v>2476</v>
      </c>
      <c r="E2410" s="38" t="s">
        <v>2527</v>
      </c>
      <c r="F2410" s="18" t="s">
        <v>2528</v>
      </c>
      <c r="G2410" s="39" t="s">
        <v>25</v>
      </c>
      <c r="H2410" s="18" t="s">
        <v>47</v>
      </c>
      <c r="I2410" s="31">
        <v>2014600</v>
      </c>
      <c r="J2410" s="32">
        <v>3591744</v>
      </c>
      <c r="K2410" s="32">
        <v>3591744</v>
      </c>
      <c r="L2410" s="32">
        <f t="shared" si="283"/>
        <v>2014600</v>
      </c>
      <c r="M2410" s="32"/>
      <c r="N2410" s="32">
        <f t="shared" si="284"/>
        <v>76863.321599999996</v>
      </c>
      <c r="O2410" s="32"/>
      <c r="P2410" s="34"/>
      <c r="Q2410" s="34"/>
      <c r="R2410" s="34"/>
      <c r="S2410" s="35">
        <v>46021</v>
      </c>
      <c r="T2410" s="46"/>
      <c r="U2410" s="36"/>
      <c r="V2410" s="46"/>
      <c r="W2410" s="37"/>
    </row>
    <row r="2411" spans="1:23" ht="30" customHeight="1" x14ac:dyDescent="0.2">
      <c r="A2411" s="24">
        <f t="shared" si="285"/>
        <v>2407</v>
      </c>
      <c r="B2411" s="39">
        <v>2023</v>
      </c>
      <c r="C2411" s="38" t="s">
        <v>2452</v>
      </c>
      <c r="D2411" s="38" t="s">
        <v>2476</v>
      </c>
      <c r="E2411" s="38" t="s">
        <v>2527</v>
      </c>
      <c r="F2411" s="18" t="s">
        <v>2528</v>
      </c>
      <c r="G2411" s="39" t="s">
        <v>25</v>
      </c>
      <c r="H2411" s="18" t="s">
        <v>129</v>
      </c>
      <c r="I2411" s="31">
        <v>2217511</v>
      </c>
      <c r="J2411" s="32">
        <f t="shared" si="280"/>
        <v>2217511</v>
      </c>
      <c r="K2411" s="32">
        <f t="shared" si="282"/>
        <v>2217511</v>
      </c>
      <c r="L2411" s="32">
        <f t="shared" si="283"/>
        <v>2217511</v>
      </c>
      <c r="M2411" s="32"/>
      <c r="N2411" s="32"/>
      <c r="O2411" s="32"/>
      <c r="P2411" s="34"/>
      <c r="Q2411" s="34"/>
      <c r="R2411" s="34"/>
      <c r="S2411" s="35">
        <v>46021</v>
      </c>
      <c r="T2411" s="46"/>
      <c r="U2411" s="36"/>
      <c r="V2411" s="46"/>
      <c r="W2411" s="37"/>
    </row>
    <row r="2412" spans="1:23" s="29" customFormat="1" ht="30" customHeight="1" x14ac:dyDescent="0.2">
      <c r="A2412" s="24">
        <f t="shared" si="285"/>
        <v>2408</v>
      </c>
      <c r="B2412" s="24">
        <v>2025</v>
      </c>
      <c r="C2412" s="30" t="s">
        <v>2452</v>
      </c>
      <c r="D2412" s="30" t="s">
        <v>2476</v>
      </c>
      <c r="E2412" s="38" t="s">
        <v>2529</v>
      </c>
      <c r="F2412" s="18" t="s">
        <v>2530</v>
      </c>
      <c r="G2412" s="39" t="s">
        <v>25</v>
      </c>
      <c r="H2412" s="18" t="s">
        <v>34</v>
      </c>
      <c r="I2412" s="31">
        <v>1376892</v>
      </c>
      <c r="J2412" s="43">
        <v>1519460.91</v>
      </c>
      <c r="K2412" s="44">
        <v>1519460.91</v>
      </c>
      <c r="L2412" s="32">
        <f t="shared" si="283"/>
        <v>1376892</v>
      </c>
      <c r="M2412" s="43"/>
      <c r="N2412" s="43"/>
      <c r="O2412" s="32"/>
      <c r="P2412" s="42">
        <f t="shared" si="281"/>
        <v>550756.80000000005</v>
      </c>
      <c r="Q2412" s="34"/>
      <c r="R2412" s="34"/>
      <c r="S2412" s="35">
        <v>46021</v>
      </c>
      <c r="T2412" s="42"/>
      <c r="U2412" s="36"/>
      <c r="V2412" s="34"/>
      <c r="W2412" s="37"/>
    </row>
    <row r="2413" spans="1:23" s="29" customFormat="1" ht="30" customHeight="1" x14ac:dyDescent="0.2">
      <c r="A2413" s="24">
        <f t="shared" si="285"/>
        <v>2409</v>
      </c>
      <c r="B2413" s="24">
        <v>2025</v>
      </c>
      <c r="C2413" s="30" t="s">
        <v>2452</v>
      </c>
      <c r="D2413" s="30" t="s">
        <v>2476</v>
      </c>
      <c r="E2413" s="38" t="s">
        <v>2531</v>
      </c>
      <c r="F2413" s="18" t="s">
        <v>2532</v>
      </c>
      <c r="G2413" s="39" t="s">
        <v>25</v>
      </c>
      <c r="H2413" s="18" t="s">
        <v>34</v>
      </c>
      <c r="I2413" s="31">
        <v>1248300</v>
      </c>
      <c r="J2413" s="43">
        <v>1377553.98</v>
      </c>
      <c r="K2413" s="44">
        <v>1377553.98</v>
      </c>
      <c r="L2413" s="32">
        <f t="shared" si="283"/>
        <v>1248300</v>
      </c>
      <c r="M2413" s="43"/>
      <c r="N2413" s="43"/>
      <c r="O2413" s="32"/>
      <c r="P2413" s="42">
        <f t="shared" si="281"/>
        <v>499320</v>
      </c>
      <c r="Q2413" s="34"/>
      <c r="R2413" s="34"/>
      <c r="S2413" s="35">
        <v>46021</v>
      </c>
      <c r="T2413" s="42"/>
      <c r="U2413" s="36"/>
      <c r="V2413" s="34"/>
      <c r="W2413" s="37"/>
    </row>
    <row r="2414" spans="1:23" s="29" customFormat="1" ht="30" customHeight="1" x14ac:dyDescent="0.2">
      <c r="A2414" s="24">
        <f t="shared" si="285"/>
        <v>2410</v>
      </c>
      <c r="B2414" s="24">
        <v>2025</v>
      </c>
      <c r="C2414" s="30" t="s">
        <v>2452</v>
      </c>
      <c r="D2414" s="30" t="s">
        <v>2476</v>
      </c>
      <c r="E2414" s="38" t="s">
        <v>2533</v>
      </c>
      <c r="F2414" s="18" t="s">
        <v>2534</v>
      </c>
      <c r="G2414" s="39" t="s">
        <v>25</v>
      </c>
      <c r="H2414" s="18" t="s">
        <v>34</v>
      </c>
      <c r="I2414" s="31">
        <v>1376892</v>
      </c>
      <c r="J2414" s="43">
        <v>1519460.91</v>
      </c>
      <c r="K2414" s="44">
        <v>1519460.91</v>
      </c>
      <c r="L2414" s="32">
        <f t="shared" si="283"/>
        <v>1376892</v>
      </c>
      <c r="M2414" s="43"/>
      <c r="N2414" s="43"/>
      <c r="O2414" s="32"/>
      <c r="P2414" s="42">
        <f t="shared" si="281"/>
        <v>550756.80000000005</v>
      </c>
      <c r="Q2414" s="34"/>
      <c r="R2414" s="34"/>
      <c r="S2414" s="35">
        <v>46021</v>
      </c>
      <c r="T2414" s="42"/>
      <c r="U2414" s="36"/>
      <c r="V2414" s="34"/>
      <c r="W2414" s="37"/>
    </row>
    <row r="2415" spans="1:23" s="29" customFormat="1" ht="30" customHeight="1" x14ac:dyDescent="0.2">
      <c r="A2415" s="24">
        <f t="shared" si="285"/>
        <v>2411</v>
      </c>
      <c r="B2415" s="24">
        <v>2025</v>
      </c>
      <c r="C2415" s="30" t="s">
        <v>2452</v>
      </c>
      <c r="D2415" s="30" t="s">
        <v>2476</v>
      </c>
      <c r="E2415" s="38" t="s">
        <v>2535</v>
      </c>
      <c r="F2415" s="18" t="s">
        <v>2536</v>
      </c>
      <c r="G2415" s="39" t="s">
        <v>25</v>
      </c>
      <c r="H2415" s="18" t="s">
        <v>34</v>
      </c>
      <c r="I2415" s="31">
        <v>1248300</v>
      </c>
      <c r="J2415" s="43">
        <v>1377553.98</v>
      </c>
      <c r="K2415" s="44">
        <v>1377553.98</v>
      </c>
      <c r="L2415" s="32">
        <f t="shared" si="283"/>
        <v>1248300</v>
      </c>
      <c r="M2415" s="43"/>
      <c r="N2415" s="43"/>
      <c r="O2415" s="32"/>
      <c r="P2415" s="42">
        <f t="shared" si="281"/>
        <v>499320</v>
      </c>
      <c r="Q2415" s="34"/>
      <c r="R2415" s="34"/>
      <c r="S2415" s="35">
        <v>46021</v>
      </c>
      <c r="T2415" s="42"/>
      <c r="U2415" s="36"/>
      <c r="V2415" s="34"/>
      <c r="W2415" s="37"/>
    </row>
    <row r="2416" spans="1:23" ht="30" customHeight="1" x14ac:dyDescent="0.2">
      <c r="A2416" s="24">
        <f t="shared" si="285"/>
        <v>2412</v>
      </c>
      <c r="B2416" s="39">
        <v>2023</v>
      </c>
      <c r="C2416" s="38" t="s">
        <v>2452</v>
      </c>
      <c r="D2416" s="38" t="s">
        <v>2476</v>
      </c>
      <c r="E2416" s="38" t="s">
        <v>2537</v>
      </c>
      <c r="F2416" s="18" t="s">
        <v>2538</v>
      </c>
      <c r="G2416" s="39" t="s">
        <v>25</v>
      </c>
      <c r="H2416" s="18" t="s">
        <v>26</v>
      </c>
      <c r="I2416" s="31">
        <v>5216166</v>
      </c>
      <c r="J2416" s="32">
        <f t="shared" si="280"/>
        <v>5216166</v>
      </c>
      <c r="K2416" s="32">
        <f t="shared" si="282"/>
        <v>5216166</v>
      </c>
      <c r="L2416" s="32">
        <f t="shared" si="283"/>
        <v>5216166</v>
      </c>
      <c r="M2416" s="32"/>
      <c r="N2416" s="32">
        <f t="shared" si="284"/>
        <v>111625.95239999999</v>
      </c>
      <c r="O2416" s="32"/>
      <c r="P2416" s="34"/>
      <c r="Q2416" s="34"/>
      <c r="R2416" s="34"/>
      <c r="S2416" s="35">
        <v>46021</v>
      </c>
      <c r="T2416" s="46"/>
      <c r="U2416" s="36"/>
      <c r="V2416" s="46"/>
      <c r="W2416" s="37"/>
    </row>
    <row r="2417" spans="1:23" ht="30" customHeight="1" x14ac:dyDescent="0.2">
      <c r="A2417" s="24">
        <f t="shared" si="285"/>
        <v>2413</v>
      </c>
      <c r="B2417" s="39">
        <v>2023</v>
      </c>
      <c r="C2417" s="38" t="s">
        <v>2452</v>
      </c>
      <c r="D2417" s="38" t="s">
        <v>2476</v>
      </c>
      <c r="E2417" s="38" t="s">
        <v>2537</v>
      </c>
      <c r="F2417" s="18" t="s">
        <v>2538</v>
      </c>
      <c r="G2417" s="39" t="s">
        <v>25</v>
      </c>
      <c r="H2417" s="18" t="s">
        <v>37</v>
      </c>
      <c r="I2417" s="31">
        <v>8547964.0113666523</v>
      </c>
      <c r="J2417" s="32">
        <v>11379750</v>
      </c>
      <c r="K2417" s="32">
        <v>11379750</v>
      </c>
      <c r="L2417" s="32">
        <f t="shared" si="283"/>
        <v>8547964.0113666523</v>
      </c>
      <c r="M2417" s="32"/>
      <c r="N2417" s="32">
        <f t="shared" si="284"/>
        <v>243526.65</v>
      </c>
      <c r="O2417" s="32"/>
      <c r="P2417" s="34"/>
      <c r="Q2417" s="34"/>
      <c r="R2417" s="34"/>
      <c r="S2417" s="35">
        <v>46021</v>
      </c>
      <c r="T2417" s="46"/>
      <c r="U2417" s="36"/>
      <c r="V2417" s="46"/>
      <c r="W2417" s="37"/>
    </row>
    <row r="2418" spans="1:23" ht="30" customHeight="1" x14ac:dyDescent="0.2">
      <c r="A2418" s="24">
        <f t="shared" si="285"/>
        <v>2414</v>
      </c>
      <c r="B2418" s="39">
        <v>2023</v>
      </c>
      <c r="C2418" s="38" t="s">
        <v>2452</v>
      </c>
      <c r="D2418" s="38" t="s">
        <v>2476</v>
      </c>
      <c r="E2418" s="38" t="s">
        <v>2537</v>
      </c>
      <c r="F2418" s="18" t="s">
        <v>2538</v>
      </c>
      <c r="G2418" s="39" t="s">
        <v>25</v>
      </c>
      <c r="H2418" s="18" t="s">
        <v>79</v>
      </c>
      <c r="I2418" s="31">
        <v>5477265</v>
      </c>
      <c r="J2418" s="32">
        <v>10168114.4</v>
      </c>
      <c r="K2418" s="32">
        <v>10168114.4</v>
      </c>
      <c r="L2418" s="32">
        <f t="shared" si="283"/>
        <v>5477265</v>
      </c>
      <c r="M2418" s="32"/>
      <c r="N2418" s="32">
        <f t="shared" si="284"/>
        <v>217597.64815999998</v>
      </c>
      <c r="O2418" s="32"/>
      <c r="P2418" s="34"/>
      <c r="Q2418" s="34"/>
      <c r="R2418" s="34"/>
      <c r="S2418" s="35">
        <v>46021</v>
      </c>
      <c r="T2418" s="46"/>
      <c r="U2418" s="36"/>
      <c r="V2418" s="46"/>
      <c r="W2418" s="37"/>
    </row>
    <row r="2419" spans="1:23" ht="30" customHeight="1" x14ac:dyDescent="0.2">
      <c r="A2419" s="24">
        <f t="shared" si="285"/>
        <v>2415</v>
      </c>
      <c r="B2419" s="39">
        <v>2023</v>
      </c>
      <c r="C2419" s="38" t="s">
        <v>2452</v>
      </c>
      <c r="D2419" s="38" t="s">
        <v>2476</v>
      </c>
      <c r="E2419" s="38" t="s">
        <v>2537</v>
      </c>
      <c r="F2419" s="18" t="s">
        <v>2538</v>
      </c>
      <c r="G2419" s="39" t="s">
        <v>25</v>
      </c>
      <c r="H2419" s="18" t="s">
        <v>50</v>
      </c>
      <c r="I2419" s="31">
        <v>1307871</v>
      </c>
      <c r="J2419" s="32">
        <f t="shared" si="280"/>
        <v>1307871</v>
      </c>
      <c r="K2419" s="32">
        <f t="shared" si="282"/>
        <v>1307871</v>
      </c>
      <c r="L2419" s="32">
        <f t="shared" si="283"/>
        <v>1307871</v>
      </c>
      <c r="M2419" s="32"/>
      <c r="N2419" s="32"/>
      <c r="O2419" s="32"/>
      <c r="P2419" s="34"/>
      <c r="Q2419" s="34"/>
      <c r="R2419" s="34"/>
      <c r="S2419" s="35">
        <v>46021</v>
      </c>
      <c r="T2419" s="46"/>
      <c r="U2419" s="36"/>
      <c r="V2419" s="46"/>
      <c r="W2419" s="37"/>
    </row>
    <row r="2420" spans="1:23" ht="30" customHeight="1" x14ac:dyDescent="0.2">
      <c r="A2420" s="24">
        <f t="shared" si="285"/>
        <v>2416</v>
      </c>
      <c r="B2420" s="39">
        <v>2023</v>
      </c>
      <c r="C2420" s="38" t="s">
        <v>2452</v>
      </c>
      <c r="D2420" s="38" t="s">
        <v>2476</v>
      </c>
      <c r="E2420" s="38" t="s">
        <v>2537</v>
      </c>
      <c r="F2420" s="18" t="s">
        <v>2538</v>
      </c>
      <c r="G2420" s="39" t="s">
        <v>25</v>
      </c>
      <c r="H2420" s="18" t="s">
        <v>70</v>
      </c>
      <c r="I2420" s="31">
        <v>1307871</v>
      </c>
      <c r="J2420" s="32">
        <v>1247739</v>
      </c>
      <c r="K2420" s="32">
        <v>1247739</v>
      </c>
      <c r="L2420" s="32">
        <f t="shared" si="283"/>
        <v>1307871</v>
      </c>
      <c r="M2420" s="32"/>
      <c r="N2420" s="32"/>
      <c r="O2420" s="32"/>
      <c r="P2420" s="34"/>
      <c r="Q2420" s="34"/>
      <c r="R2420" s="34"/>
      <c r="S2420" s="35">
        <v>46021</v>
      </c>
      <c r="T2420" s="46"/>
      <c r="U2420" s="36"/>
      <c r="V2420" s="46"/>
      <c r="W2420" s="37"/>
    </row>
    <row r="2421" spans="1:23" ht="30" customHeight="1" x14ac:dyDescent="0.2">
      <c r="A2421" s="24">
        <f t="shared" si="285"/>
        <v>2417</v>
      </c>
      <c r="B2421" s="39">
        <v>2023</v>
      </c>
      <c r="C2421" s="38" t="s">
        <v>2452</v>
      </c>
      <c r="D2421" s="38" t="s">
        <v>2476</v>
      </c>
      <c r="E2421" s="38" t="s">
        <v>2537</v>
      </c>
      <c r="F2421" s="18" t="s">
        <v>2538</v>
      </c>
      <c r="G2421" s="39" t="s">
        <v>25</v>
      </c>
      <c r="H2421" s="18" t="s">
        <v>129</v>
      </c>
      <c r="I2421" s="31">
        <v>1247739</v>
      </c>
      <c r="J2421" s="32">
        <f t="shared" si="280"/>
        <v>1247739</v>
      </c>
      <c r="K2421" s="32">
        <f t="shared" si="282"/>
        <v>1247739</v>
      </c>
      <c r="L2421" s="32">
        <f t="shared" si="283"/>
        <v>1247739</v>
      </c>
      <c r="M2421" s="32"/>
      <c r="N2421" s="32"/>
      <c r="O2421" s="32"/>
      <c r="P2421" s="34"/>
      <c r="Q2421" s="34"/>
      <c r="R2421" s="34"/>
      <c r="S2421" s="35">
        <v>46021</v>
      </c>
      <c r="T2421" s="46"/>
      <c r="U2421" s="36"/>
      <c r="V2421" s="46"/>
      <c r="W2421" s="37"/>
    </row>
    <row r="2422" spans="1:23" ht="30" customHeight="1" x14ac:dyDescent="0.2">
      <c r="A2422" s="24">
        <f t="shared" si="285"/>
        <v>2418</v>
      </c>
      <c r="B2422" s="39">
        <v>2023</v>
      </c>
      <c r="C2422" s="38" t="s">
        <v>2452</v>
      </c>
      <c r="D2422" s="38" t="s">
        <v>2476</v>
      </c>
      <c r="E2422" s="38" t="s">
        <v>2537</v>
      </c>
      <c r="F2422" s="18" t="s">
        <v>2538</v>
      </c>
      <c r="G2422" s="39" t="s">
        <v>25</v>
      </c>
      <c r="H2422" s="18" t="s">
        <v>264</v>
      </c>
      <c r="I2422" s="31">
        <v>1247739</v>
      </c>
      <c r="J2422" s="32">
        <f t="shared" si="280"/>
        <v>1247739</v>
      </c>
      <c r="K2422" s="32">
        <f t="shared" si="282"/>
        <v>1247739</v>
      </c>
      <c r="L2422" s="32">
        <f t="shared" si="283"/>
        <v>1247739</v>
      </c>
      <c r="M2422" s="32"/>
      <c r="N2422" s="32"/>
      <c r="O2422" s="32"/>
      <c r="P2422" s="34"/>
      <c r="Q2422" s="34"/>
      <c r="R2422" s="34"/>
      <c r="S2422" s="35">
        <v>46021</v>
      </c>
      <c r="T2422" s="46"/>
      <c r="U2422" s="36"/>
      <c r="V2422" s="46"/>
      <c r="W2422" s="37"/>
    </row>
    <row r="2423" spans="1:23" s="29" customFormat="1" ht="30" customHeight="1" x14ac:dyDescent="0.2">
      <c r="A2423" s="24">
        <f t="shared" si="285"/>
        <v>2419</v>
      </c>
      <c r="B2423" s="24">
        <v>2025</v>
      </c>
      <c r="C2423" s="30" t="s">
        <v>2452</v>
      </c>
      <c r="D2423" s="30" t="s">
        <v>2476</v>
      </c>
      <c r="E2423" s="38" t="s">
        <v>2539</v>
      </c>
      <c r="F2423" s="18" t="s">
        <v>2540</v>
      </c>
      <c r="G2423" s="39" t="s">
        <v>25</v>
      </c>
      <c r="H2423" s="18" t="s">
        <v>96</v>
      </c>
      <c r="I2423" s="31">
        <v>3714126.4176604599</v>
      </c>
      <c r="J2423" s="43">
        <v>4098701.92</v>
      </c>
      <c r="K2423" s="44">
        <v>4098701.92</v>
      </c>
      <c r="L2423" s="32">
        <f t="shared" si="283"/>
        <v>3714126.4176604599</v>
      </c>
      <c r="M2423" s="43"/>
      <c r="N2423" s="43">
        <f t="shared" si="284"/>
        <v>87712.221087999991</v>
      </c>
      <c r="O2423" s="32"/>
      <c r="P2423" s="42">
        <f t="shared" si="281"/>
        <v>1485650.567064184</v>
      </c>
      <c r="Q2423" s="34"/>
      <c r="R2423" s="34"/>
      <c r="S2423" s="35">
        <v>46021</v>
      </c>
      <c r="T2423" s="42"/>
      <c r="U2423" s="36"/>
      <c r="V2423" s="34"/>
      <c r="W2423" s="37"/>
    </row>
    <row r="2424" spans="1:23" s="29" customFormat="1" ht="30" customHeight="1" x14ac:dyDescent="0.2">
      <c r="A2424" s="24">
        <f t="shared" si="285"/>
        <v>2420</v>
      </c>
      <c r="B2424" s="24">
        <v>2025</v>
      </c>
      <c r="C2424" s="30" t="s">
        <v>2452</v>
      </c>
      <c r="D2424" s="30" t="s">
        <v>2476</v>
      </c>
      <c r="E2424" s="38" t="s">
        <v>2541</v>
      </c>
      <c r="F2424" s="18" t="s">
        <v>2542</v>
      </c>
      <c r="G2424" s="39" t="s">
        <v>25</v>
      </c>
      <c r="H2424" s="18" t="s">
        <v>34</v>
      </c>
      <c r="I2424" s="31">
        <v>257984</v>
      </c>
      <c r="J2424" s="43">
        <v>284696.7</v>
      </c>
      <c r="K2424" s="44">
        <v>284696.7</v>
      </c>
      <c r="L2424" s="32">
        <f t="shared" si="283"/>
        <v>257984</v>
      </c>
      <c r="M2424" s="43"/>
      <c r="N2424" s="43"/>
      <c r="O2424" s="32"/>
      <c r="P2424" s="42">
        <f t="shared" si="281"/>
        <v>103193.60000000001</v>
      </c>
      <c r="Q2424" s="34"/>
      <c r="R2424" s="34"/>
      <c r="S2424" s="35">
        <v>46021</v>
      </c>
      <c r="T2424" s="42"/>
      <c r="U2424" s="36"/>
      <c r="V2424" s="34"/>
      <c r="W2424" s="37"/>
    </row>
    <row r="2425" spans="1:23" s="29" customFormat="1" ht="30" customHeight="1" x14ac:dyDescent="0.2">
      <c r="A2425" s="24">
        <f t="shared" si="285"/>
        <v>2421</v>
      </c>
      <c r="B2425" s="24">
        <v>2025</v>
      </c>
      <c r="C2425" s="30" t="s">
        <v>2452</v>
      </c>
      <c r="D2425" s="30" t="s">
        <v>2476</v>
      </c>
      <c r="E2425" s="38" t="s">
        <v>2543</v>
      </c>
      <c r="F2425" s="18" t="s">
        <v>2544</v>
      </c>
      <c r="G2425" s="39" t="s">
        <v>25</v>
      </c>
      <c r="H2425" s="18" t="s">
        <v>34</v>
      </c>
      <c r="I2425" s="31">
        <v>237120</v>
      </c>
      <c r="J2425" s="43">
        <v>261672.35</v>
      </c>
      <c r="K2425" s="44">
        <v>261672.35</v>
      </c>
      <c r="L2425" s="32">
        <f t="shared" si="283"/>
        <v>237120</v>
      </c>
      <c r="M2425" s="43"/>
      <c r="N2425" s="43"/>
      <c r="O2425" s="32"/>
      <c r="P2425" s="42">
        <f t="shared" si="281"/>
        <v>94848</v>
      </c>
      <c r="Q2425" s="34"/>
      <c r="R2425" s="34"/>
      <c r="S2425" s="35">
        <v>46021</v>
      </c>
      <c r="T2425" s="42"/>
      <c r="U2425" s="36"/>
      <c r="V2425" s="34"/>
      <c r="W2425" s="37"/>
    </row>
    <row r="2426" spans="1:23" s="29" customFormat="1" ht="30" customHeight="1" x14ac:dyDescent="0.2">
      <c r="A2426" s="24">
        <f t="shared" si="285"/>
        <v>2422</v>
      </c>
      <c r="B2426" s="24">
        <v>2025</v>
      </c>
      <c r="C2426" s="30" t="s">
        <v>2452</v>
      </c>
      <c r="D2426" s="30" t="s">
        <v>2476</v>
      </c>
      <c r="E2426" s="38" t="s">
        <v>2545</v>
      </c>
      <c r="F2426" s="18" t="s">
        <v>2546</v>
      </c>
      <c r="G2426" s="39" t="s">
        <v>25</v>
      </c>
      <c r="H2426" s="18" t="s">
        <v>34</v>
      </c>
      <c r="I2426" s="31">
        <v>303920</v>
      </c>
      <c r="J2426" s="43">
        <v>335389.09000000003</v>
      </c>
      <c r="K2426" s="44">
        <v>335389.09000000003</v>
      </c>
      <c r="L2426" s="32">
        <f t="shared" si="283"/>
        <v>303920</v>
      </c>
      <c r="M2426" s="43"/>
      <c r="N2426" s="43"/>
      <c r="O2426" s="32"/>
      <c r="P2426" s="42">
        <f t="shared" si="281"/>
        <v>121568</v>
      </c>
      <c r="Q2426" s="34"/>
      <c r="R2426" s="34"/>
      <c r="S2426" s="35">
        <v>46021</v>
      </c>
      <c r="T2426" s="42"/>
      <c r="U2426" s="36"/>
      <c r="V2426" s="34"/>
      <c r="W2426" s="37"/>
    </row>
    <row r="2427" spans="1:23" ht="30" customHeight="1" x14ac:dyDescent="0.2">
      <c r="A2427" s="24">
        <f t="shared" si="285"/>
        <v>2423</v>
      </c>
      <c r="B2427" s="39" t="s">
        <v>397</v>
      </c>
      <c r="C2427" s="38" t="s">
        <v>2452</v>
      </c>
      <c r="D2427" s="38" t="s">
        <v>2476</v>
      </c>
      <c r="E2427" s="38" t="s">
        <v>2547</v>
      </c>
      <c r="F2427" s="18" t="s">
        <v>2548</v>
      </c>
      <c r="G2427" s="39" t="s">
        <v>25</v>
      </c>
      <c r="H2427" s="18" t="s">
        <v>319</v>
      </c>
      <c r="I2427" s="31">
        <v>419902</v>
      </c>
      <c r="J2427" s="32">
        <f t="shared" ref="J2427:J2484" si="286">IF(P2427&gt;0,P2427,L2427)</f>
        <v>419902</v>
      </c>
      <c r="K2427" s="32">
        <f t="shared" si="282"/>
        <v>419902</v>
      </c>
      <c r="L2427" s="32">
        <f t="shared" si="283"/>
        <v>419902</v>
      </c>
      <c r="M2427" s="32"/>
      <c r="N2427" s="32"/>
      <c r="O2427" s="32"/>
      <c r="P2427" s="34"/>
      <c r="Q2427" s="34"/>
      <c r="R2427" s="34"/>
      <c r="S2427" s="35">
        <v>46021</v>
      </c>
      <c r="T2427" s="46"/>
      <c r="U2427" s="36"/>
      <c r="V2427" s="46"/>
      <c r="W2427" s="37"/>
    </row>
    <row r="2428" spans="1:23" ht="30" customHeight="1" x14ac:dyDescent="0.2">
      <c r="A2428" s="24">
        <f t="shared" si="285"/>
        <v>2424</v>
      </c>
      <c r="B2428" s="39" t="s">
        <v>397</v>
      </c>
      <c r="C2428" s="38" t="s">
        <v>2452</v>
      </c>
      <c r="D2428" s="38" t="s">
        <v>2476</v>
      </c>
      <c r="E2428" s="38" t="s">
        <v>2547</v>
      </c>
      <c r="F2428" s="18" t="s">
        <v>2548</v>
      </c>
      <c r="G2428" s="39" t="s">
        <v>25</v>
      </c>
      <c r="H2428" s="18" t="s">
        <v>50</v>
      </c>
      <c r="I2428" s="31">
        <v>410466</v>
      </c>
      <c r="J2428" s="32">
        <v>435170</v>
      </c>
      <c r="K2428" s="32">
        <v>435170</v>
      </c>
      <c r="L2428" s="32">
        <f t="shared" si="283"/>
        <v>410466</v>
      </c>
      <c r="M2428" s="32"/>
      <c r="N2428" s="32"/>
      <c r="O2428" s="32"/>
      <c r="P2428" s="34"/>
      <c r="Q2428" s="34"/>
      <c r="R2428" s="34"/>
      <c r="S2428" s="35">
        <v>46021</v>
      </c>
      <c r="T2428" s="46"/>
      <c r="U2428" s="36"/>
      <c r="V2428" s="46"/>
      <c r="W2428" s="37"/>
    </row>
    <row r="2429" spans="1:23" ht="30" customHeight="1" x14ac:dyDescent="0.2">
      <c r="A2429" s="24">
        <f t="shared" si="285"/>
        <v>2425</v>
      </c>
      <c r="B2429" s="39" t="s">
        <v>397</v>
      </c>
      <c r="C2429" s="38" t="s">
        <v>2452</v>
      </c>
      <c r="D2429" s="38" t="s">
        <v>2476</v>
      </c>
      <c r="E2429" s="38" t="s">
        <v>2547</v>
      </c>
      <c r="F2429" s="18" t="s">
        <v>2548</v>
      </c>
      <c r="G2429" s="39" t="s">
        <v>25</v>
      </c>
      <c r="H2429" s="18" t="s">
        <v>70</v>
      </c>
      <c r="I2429" s="31">
        <v>391594</v>
      </c>
      <c r="J2429" s="32">
        <v>392978</v>
      </c>
      <c r="K2429" s="32">
        <v>392978</v>
      </c>
      <c r="L2429" s="32">
        <f t="shared" si="283"/>
        <v>391594</v>
      </c>
      <c r="M2429" s="32"/>
      <c r="N2429" s="32"/>
      <c r="O2429" s="32"/>
      <c r="P2429" s="34"/>
      <c r="Q2429" s="34"/>
      <c r="R2429" s="34"/>
      <c r="S2429" s="35">
        <v>46021</v>
      </c>
      <c r="T2429" s="46"/>
      <c r="U2429" s="36"/>
      <c r="V2429" s="46"/>
      <c r="W2429" s="37"/>
    </row>
    <row r="2430" spans="1:23" ht="30" customHeight="1" x14ac:dyDescent="0.2">
      <c r="A2430" s="24">
        <f t="shared" si="285"/>
        <v>2426</v>
      </c>
      <c r="B2430" s="39" t="s">
        <v>397</v>
      </c>
      <c r="C2430" s="38" t="s">
        <v>2452</v>
      </c>
      <c r="D2430" s="38" t="s">
        <v>2476</v>
      </c>
      <c r="E2430" s="38" t="s">
        <v>2547</v>
      </c>
      <c r="F2430" s="18" t="s">
        <v>2548</v>
      </c>
      <c r="G2430" s="39" t="s">
        <v>25</v>
      </c>
      <c r="H2430" s="18" t="s">
        <v>129</v>
      </c>
      <c r="I2430" s="31">
        <v>391594</v>
      </c>
      <c r="J2430" s="32">
        <f t="shared" si="286"/>
        <v>391594</v>
      </c>
      <c r="K2430" s="32">
        <f t="shared" si="282"/>
        <v>391594</v>
      </c>
      <c r="L2430" s="32">
        <f t="shared" si="283"/>
        <v>391594</v>
      </c>
      <c r="M2430" s="32"/>
      <c r="N2430" s="32"/>
      <c r="O2430" s="32"/>
      <c r="P2430" s="34"/>
      <c r="Q2430" s="34"/>
      <c r="R2430" s="34"/>
      <c r="S2430" s="35">
        <v>46021</v>
      </c>
      <c r="T2430" s="46"/>
      <c r="U2430" s="36"/>
      <c r="V2430" s="46"/>
      <c r="W2430" s="37"/>
    </row>
    <row r="2431" spans="1:23" ht="30" customHeight="1" x14ac:dyDescent="0.2">
      <c r="A2431" s="24">
        <f t="shared" si="285"/>
        <v>2427</v>
      </c>
      <c r="B2431" s="39" t="s">
        <v>397</v>
      </c>
      <c r="C2431" s="38" t="s">
        <v>2452</v>
      </c>
      <c r="D2431" s="38" t="s">
        <v>2476</v>
      </c>
      <c r="E2431" s="38" t="s">
        <v>2547</v>
      </c>
      <c r="F2431" s="18" t="s">
        <v>2548</v>
      </c>
      <c r="G2431" s="39" t="s">
        <v>25</v>
      </c>
      <c r="H2431" s="18" t="s">
        <v>31</v>
      </c>
      <c r="I2431" s="31">
        <v>1434272</v>
      </c>
      <c r="J2431" s="32">
        <v>3496187</v>
      </c>
      <c r="K2431" s="32">
        <v>3496187</v>
      </c>
      <c r="L2431" s="32">
        <f t="shared" si="283"/>
        <v>1434272</v>
      </c>
      <c r="M2431" s="32"/>
      <c r="N2431" s="32"/>
      <c r="O2431" s="32"/>
      <c r="P2431" s="34"/>
      <c r="Q2431" s="34"/>
      <c r="R2431" s="34"/>
      <c r="S2431" s="35">
        <v>46021</v>
      </c>
      <c r="T2431" s="46"/>
      <c r="U2431" s="36"/>
      <c r="V2431" s="46"/>
      <c r="W2431" s="37"/>
    </row>
    <row r="2432" spans="1:23" ht="30" customHeight="1" x14ac:dyDescent="0.2">
      <c r="A2432" s="24">
        <f t="shared" si="285"/>
        <v>2428</v>
      </c>
      <c r="B2432" s="39" t="s">
        <v>397</v>
      </c>
      <c r="C2432" s="38" t="s">
        <v>2452</v>
      </c>
      <c r="D2432" s="38" t="s">
        <v>2476</v>
      </c>
      <c r="E2432" s="38" t="s">
        <v>2547</v>
      </c>
      <c r="F2432" s="18" t="s">
        <v>2548</v>
      </c>
      <c r="G2432" s="39" t="s">
        <v>25</v>
      </c>
      <c r="H2432" s="18" t="s">
        <v>264</v>
      </c>
      <c r="I2432" s="31">
        <v>528416</v>
      </c>
      <c r="J2432" s="32">
        <v>1325525</v>
      </c>
      <c r="K2432" s="32">
        <v>1325525</v>
      </c>
      <c r="L2432" s="32">
        <f t="shared" si="283"/>
        <v>528416</v>
      </c>
      <c r="M2432" s="32"/>
      <c r="N2432" s="32"/>
      <c r="O2432" s="32"/>
      <c r="P2432" s="34"/>
      <c r="Q2432" s="34"/>
      <c r="R2432" s="34"/>
      <c r="S2432" s="35">
        <v>46021</v>
      </c>
      <c r="T2432" s="46"/>
      <c r="U2432" s="36"/>
      <c r="V2432" s="46"/>
      <c r="W2432" s="37"/>
    </row>
    <row r="2433" spans="1:23" ht="30" customHeight="1" x14ac:dyDescent="0.2">
      <c r="A2433" s="24">
        <f t="shared" si="285"/>
        <v>2429</v>
      </c>
      <c r="B2433" s="39" t="s">
        <v>397</v>
      </c>
      <c r="C2433" s="38" t="s">
        <v>2452</v>
      </c>
      <c r="D2433" s="38" t="s">
        <v>2476</v>
      </c>
      <c r="E2433" s="38" t="s">
        <v>2549</v>
      </c>
      <c r="F2433" s="18" t="s">
        <v>2550</v>
      </c>
      <c r="G2433" s="39" t="s">
        <v>25</v>
      </c>
      <c r="H2433" s="18" t="s">
        <v>319</v>
      </c>
      <c r="I2433" s="31">
        <v>535068</v>
      </c>
      <c r="J2433" s="32">
        <f t="shared" si="286"/>
        <v>535068</v>
      </c>
      <c r="K2433" s="32">
        <f t="shared" si="282"/>
        <v>535068</v>
      </c>
      <c r="L2433" s="32">
        <f t="shared" si="283"/>
        <v>535068</v>
      </c>
      <c r="M2433" s="32"/>
      <c r="N2433" s="32"/>
      <c r="O2433" s="32"/>
      <c r="P2433" s="34"/>
      <c r="Q2433" s="34"/>
      <c r="R2433" s="34"/>
      <c r="S2433" s="35">
        <v>46021</v>
      </c>
      <c r="T2433" s="46"/>
      <c r="U2433" s="36"/>
      <c r="V2433" s="46"/>
      <c r="W2433" s="37"/>
    </row>
    <row r="2434" spans="1:23" ht="30" customHeight="1" x14ac:dyDescent="0.2">
      <c r="A2434" s="24">
        <f t="shared" si="285"/>
        <v>2430</v>
      </c>
      <c r="B2434" s="39" t="s">
        <v>397</v>
      </c>
      <c r="C2434" s="38" t="s">
        <v>2452</v>
      </c>
      <c r="D2434" s="38" t="s">
        <v>2476</v>
      </c>
      <c r="E2434" s="38" t="s">
        <v>2549</v>
      </c>
      <c r="F2434" s="18" t="s">
        <v>2550</v>
      </c>
      <c r="G2434" s="39" t="s">
        <v>25</v>
      </c>
      <c r="H2434" s="18" t="s">
        <v>50</v>
      </c>
      <c r="I2434" s="31">
        <v>523044</v>
      </c>
      <c r="J2434" s="32">
        <f t="shared" si="286"/>
        <v>523044</v>
      </c>
      <c r="K2434" s="32">
        <f t="shared" si="282"/>
        <v>523044</v>
      </c>
      <c r="L2434" s="32">
        <f t="shared" si="283"/>
        <v>523044</v>
      </c>
      <c r="M2434" s="32"/>
      <c r="N2434" s="32"/>
      <c r="O2434" s="32"/>
      <c r="P2434" s="34"/>
      <c r="Q2434" s="34"/>
      <c r="R2434" s="34"/>
      <c r="S2434" s="35">
        <v>46021</v>
      </c>
      <c r="T2434" s="46"/>
      <c r="U2434" s="36"/>
      <c r="V2434" s="46"/>
      <c r="W2434" s="37"/>
    </row>
    <row r="2435" spans="1:23" ht="30" customHeight="1" x14ac:dyDescent="0.2">
      <c r="A2435" s="24">
        <f t="shared" si="285"/>
        <v>2431</v>
      </c>
      <c r="B2435" s="39" t="s">
        <v>397</v>
      </c>
      <c r="C2435" s="38" t="s">
        <v>2452</v>
      </c>
      <c r="D2435" s="38" t="s">
        <v>2476</v>
      </c>
      <c r="E2435" s="38" t="s">
        <v>2549</v>
      </c>
      <c r="F2435" s="18" t="s">
        <v>2550</v>
      </c>
      <c r="G2435" s="39" t="s">
        <v>25</v>
      </c>
      <c r="H2435" s="18" t="s">
        <v>70</v>
      </c>
      <c r="I2435" s="31">
        <v>498996</v>
      </c>
      <c r="J2435" s="32">
        <f t="shared" si="286"/>
        <v>498996</v>
      </c>
      <c r="K2435" s="32">
        <f t="shared" si="282"/>
        <v>498996</v>
      </c>
      <c r="L2435" s="32">
        <f t="shared" si="283"/>
        <v>498996</v>
      </c>
      <c r="M2435" s="32"/>
      <c r="N2435" s="32"/>
      <c r="O2435" s="32"/>
      <c r="P2435" s="34"/>
      <c r="Q2435" s="34"/>
      <c r="R2435" s="34"/>
      <c r="S2435" s="35">
        <v>46021</v>
      </c>
      <c r="T2435" s="46"/>
      <c r="U2435" s="36"/>
      <c r="V2435" s="46"/>
      <c r="W2435" s="37"/>
    </row>
    <row r="2436" spans="1:23" ht="30" customHeight="1" x14ac:dyDescent="0.2">
      <c r="A2436" s="24">
        <f t="shared" si="285"/>
        <v>2432</v>
      </c>
      <c r="B2436" s="39" t="s">
        <v>397</v>
      </c>
      <c r="C2436" s="38" t="s">
        <v>2452</v>
      </c>
      <c r="D2436" s="38" t="s">
        <v>2476</v>
      </c>
      <c r="E2436" s="38" t="s">
        <v>2549</v>
      </c>
      <c r="F2436" s="18" t="s">
        <v>2550</v>
      </c>
      <c r="G2436" s="39" t="s">
        <v>25</v>
      </c>
      <c r="H2436" s="18" t="s">
        <v>129</v>
      </c>
      <c r="I2436" s="31">
        <v>498996</v>
      </c>
      <c r="J2436" s="32">
        <f t="shared" si="286"/>
        <v>498996</v>
      </c>
      <c r="K2436" s="32">
        <f t="shared" si="282"/>
        <v>498996</v>
      </c>
      <c r="L2436" s="32">
        <f t="shared" si="283"/>
        <v>498996</v>
      </c>
      <c r="M2436" s="32"/>
      <c r="N2436" s="32"/>
      <c r="O2436" s="32"/>
      <c r="P2436" s="34"/>
      <c r="Q2436" s="34"/>
      <c r="R2436" s="34"/>
      <c r="S2436" s="35">
        <v>46021</v>
      </c>
      <c r="T2436" s="46"/>
      <c r="U2436" s="36"/>
      <c r="V2436" s="46"/>
      <c r="W2436" s="37"/>
    </row>
    <row r="2437" spans="1:23" ht="30" customHeight="1" x14ac:dyDescent="0.2">
      <c r="A2437" s="24">
        <f t="shared" si="285"/>
        <v>2433</v>
      </c>
      <c r="B2437" s="39" t="s">
        <v>397</v>
      </c>
      <c r="C2437" s="38" t="s">
        <v>2452</v>
      </c>
      <c r="D2437" s="38" t="s">
        <v>2476</v>
      </c>
      <c r="E2437" s="38" t="s">
        <v>2549</v>
      </c>
      <c r="F2437" s="18" t="s">
        <v>2550</v>
      </c>
      <c r="G2437" s="39" t="s">
        <v>25</v>
      </c>
      <c r="H2437" s="18" t="s">
        <v>31</v>
      </c>
      <c r="I2437" s="31">
        <v>1827648</v>
      </c>
      <c r="J2437" s="32">
        <v>3629839</v>
      </c>
      <c r="K2437" s="32">
        <v>3629839</v>
      </c>
      <c r="L2437" s="32">
        <f t="shared" si="283"/>
        <v>1827648</v>
      </c>
      <c r="M2437" s="32"/>
      <c r="N2437" s="32"/>
      <c r="O2437" s="32"/>
      <c r="P2437" s="34"/>
      <c r="Q2437" s="34"/>
      <c r="R2437" s="34"/>
      <c r="S2437" s="35">
        <v>46021</v>
      </c>
      <c r="T2437" s="46"/>
      <c r="U2437" s="36"/>
      <c r="V2437" s="46"/>
      <c r="W2437" s="37"/>
    </row>
    <row r="2438" spans="1:23" ht="30" customHeight="1" x14ac:dyDescent="0.2">
      <c r="A2438" s="24">
        <f t="shared" si="285"/>
        <v>2434</v>
      </c>
      <c r="B2438" s="39" t="s">
        <v>397</v>
      </c>
      <c r="C2438" s="38" t="s">
        <v>2452</v>
      </c>
      <c r="D2438" s="38" t="s">
        <v>2476</v>
      </c>
      <c r="E2438" s="38" t="s">
        <v>2549</v>
      </c>
      <c r="F2438" s="18" t="s">
        <v>2550</v>
      </c>
      <c r="G2438" s="39" t="s">
        <v>25</v>
      </c>
      <c r="H2438" s="18" t="s">
        <v>264</v>
      </c>
      <c r="I2438" s="31">
        <v>673344</v>
      </c>
      <c r="J2438" s="32">
        <v>1311228</v>
      </c>
      <c r="K2438" s="32">
        <v>1311228</v>
      </c>
      <c r="L2438" s="32">
        <f t="shared" si="283"/>
        <v>673344</v>
      </c>
      <c r="M2438" s="32"/>
      <c r="N2438" s="32"/>
      <c r="O2438" s="32"/>
      <c r="P2438" s="34"/>
      <c r="Q2438" s="34"/>
      <c r="R2438" s="34"/>
      <c r="S2438" s="35">
        <v>46021</v>
      </c>
      <c r="T2438" s="46"/>
      <c r="U2438" s="36"/>
      <c r="V2438" s="46"/>
      <c r="W2438" s="37"/>
    </row>
    <row r="2439" spans="1:23" ht="30" customHeight="1" x14ac:dyDescent="0.2">
      <c r="A2439" s="24">
        <f t="shared" si="285"/>
        <v>2435</v>
      </c>
      <c r="B2439" s="39" t="s">
        <v>397</v>
      </c>
      <c r="C2439" s="38" t="s">
        <v>2452</v>
      </c>
      <c r="D2439" s="38" t="s">
        <v>2476</v>
      </c>
      <c r="E2439" s="38" t="s">
        <v>2551</v>
      </c>
      <c r="F2439" s="18" t="s">
        <v>2552</v>
      </c>
      <c r="G2439" s="39" t="s">
        <v>25</v>
      </c>
      <c r="H2439" s="18" t="s">
        <v>319</v>
      </c>
      <c r="I2439" s="31">
        <v>703901</v>
      </c>
      <c r="J2439" s="32">
        <f t="shared" si="286"/>
        <v>703901</v>
      </c>
      <c r="K2439" s="32">
        <f t="shared" si="282"/>
        <v>703901</v>
      </c>
      <c r="L2439" s="32">
        <f t="shared" si="283"/>
        <v>703901</v>
      </c>
      <c r="M2439" s="32"/>
      <c r="N2439" s="32"/>
      <c r="O2439" s="32"/>
      <c r="P2439" s="34"/>
      <c r="Q2439" s="34"/>
      <c r="R2439" s="34"/>
      <c r="S2439" s="35">
        <v>46021</v>
      </c>
      <c r="T2439" s="46"/>
      <c r="U2439" s="36"/>
      <c r="V2439" s="46"/>
      <c r="W2439" s="37"/>
    </row>
    <row r="2440" spans="1:23" ht="30" customHeight="1" x14ac:dyDescent="0.2">
      <c r="A2440" s="24">
        <f t="shared" si="285"/>
        <v>2436</v>
      </c>
      <c r="B2440" s="39" t="s">
        <v>397</v>
      </c>
      <c r="C2440" s="38" t="s">
        <v>2452</v>
      </c>
      <c r="D2440" s="38" t="s">
        <v>2476</v>
      </c>
      <c r="E2440" s="38" t="s">
        <v>2551</v>
      </c>
      <c r="F2440" s="18" t="s">
        <v>2552</v>
      </c>
      <c r="G2440" s="39" t="s">
        <v>25</v>
      </c>
      <c r="H2440" s="18" t="s">
        <v>50</v>
      </c>
      <c r="I2440" s="31">
        <v>688083</v>
      </c>
      <c r="J2440" s="32">
        <f t="shared" si="286"/>
        <v>688083</v>
      </c>
      <c r="K2440" s="32">
        <f t="shared" si="282"/>
        <v>688083</v>
      </c>
      <c r="L2440" s="32">
        <f t="shared" si="283"/>
        <v>688083</v>
      </c>
      <c r="M2440" s="32"/>
      <c r="N2440" s="32"/>
      <c r="O2440" s="32"/>
      <c r="P2440" s="34"/>
      <c r="Q2440" s="34"/>
      <c r="R2440" s="34"/>
      <c r="S2440" s="35">
        <v>46021</v>
      </c>
      <c r="T2440" s="46"/>
      <c r="U2440" s="36"/>
      <c r="V2440" s="46"/>
      <c r="W2440" s="37"/>
    </row>
    <row r="2441" spans="1:23" ht="30" customHeight="1" x14ac:dyDescent="0.2">
      <c r="A2441" s="24">
        <f t="shared" si="285"/>
        <v>2437</v>
      </c>
      <c r="B2441" s="39" t="s">
        <v>397</v>
      </c>
      <c r="C2441" s="38" t="s">
        <v>2452</v>
      </c>
      <c r="D2441" s="38" t="s">
        <v>2476</v>
      </c>
      <c r="E2441" s="38" t="s">
        <v>2551</v>
      </c>
      <c r="F2441" s="18" t="s">
        <v>2552</v>
      </c>
      <c r="G2441" s="39" t="s">
        <v>25</v>
      </c>
      <c r="H2441" s="18" t="s">
        <v>70</v>
      </c>
      <c r="I2441" s="31">
        <v>656447</v>
      </c>
      <c r="J2441" s="32">
        <f t="shared" si="286"/>
        <v>656447</v>
      </c>
      <c r="K2441" s="32">
        <f t="shared" si="282"/>
        <v>656447</v>
      </c>
      <c r="L2441" s="32">
        <f t="shared" si="283"/>
        <v>656447</v>
      </c>
      <c r="M2441" s="32"/>
      <c r="N2441" s="32"/>
      <c r="O2441" s="32"/>
      <c r="P2441" s="34"/>
      <c r="Q2441" s="34"/>
      <c r="R2441" s="34"/>
      <c r="S2441" s="35">
        <v>46021</v>
      </c>
      <c r="T2441" s="46"/>
      <c r="U2441" s="36"/>
      <c r="V2441" s="46"/>
      <c r="W2441" s="37"/>
    </row>
    <row r="2442" spans="1:23" ht="30" customHeight="1" x14ac:dyDescent="0.2">
      <c r="A2442" s="24">
        <f t="shared" si="285"/>
        <v>2438</v>
      </c>
      <c r="B2442" s="39" t="s">
        <v>397</v>
      </c>
      <c r="C2442" s="38" t="s">
        <v>2452</v>
      </c>
      <c r="D2442" s="38" t="s">
        <v>2476</v>
      </c>
      <c r="E2442" s="38" t="s">
        <v>2551</v>
      </c>
      <c r="F2442" s="18" t="s">
        <v>2552</v>
      </c>
      <c r="G2442" s="39" t="s">
        <v>25</v>
      </c>
      <c r="H2442" s="18" t="s">
        <v>129</v>
      </c>
      <c r="I2442" s="31">
        <v>656447</v>
      </c>
      <c r="J2442" s="32">
        <f t="shared" si="286"/>
        <v>656447</v>
      </c>
      <c r="K2442" s="32">
        <f t="shared" si="282"/>
        <v>656447</v>
      </c>
      <c r="L2442" s="32">
        <f t="shared" si="283"/>
        <v>656447</v>
      </c>
      <c r="M2442" s="32"/>
      <c r="N2442" s="32"/>
      <c r="O2442" s="32"/>
      <c r="P2442" s="34"/>
      <c r="Q2442" s="34"/>
      <c r="R2442" s="34"/>
      <c r="S2442" s="35">
        <v>46021</v>
      </c>
      <c r="T2442" s="46"/>
      <c r="U2442" s="36"/>
      <c r="V2442" s="46"/>
      <c r="W2442" s="37"/>
    </row>
    <row r="2443" spans="1:23" ht="30" customHeight="1" x14ac:dyDescent="0.2">
      <c r="A2443" s="24">
        <f t="shared" si="285"/>
        <v>2439</v>
      </c>
      <c r="B2443" s="39" t="s">
        <v>397</v>
      </c>
      <c r="C2443" s="38" t="s">
        <v>2452</v>
      </c>
      <c r="D2443" s="38" t="s">
        <v>2476</v>
      </c>
      <c r="E2443" s="38" t="s">
        <v>2551</v>
      </c>
      <c r="F2443" s="18" t="s">
        <v>2552</v>
      </c>
      <c r="G2443" s="39" t="s">
        <v>25</v>
      </c>
      <c r="H2443" s="18" t="s">
        <v>31</v>
      </c>
      <c r="I2443" s="31">
        <f>J2443</f>
        <v>3961927</v>
      </c>
      <c r="J2443" s="32">
        <v>3961927</v>
      </c>
      <c r="K2443" s="32">
        <v>3961927</v>
      </c>
      <c r="L2443" s="32"/>
      <c r="M2443" s="32"/>
      <c r="N2443" s="32"/>
      <c r="O2443" s="32"/>
      <c r="P2443" s="34"/>
      <c r="Q2443" s="34"/>
      <c r="R2443" s="34"/>
      <c r="S2443" s="35">
        <v>46021</v>
      </c>
      <c r="T2443" s="46"/>
      <c r="U2443" s="36"/>
      <c r="V2443" s="46"/>
      <c r="W2443" s="37"/>
    </row>
    <row r="2444" spans="1:23" ht="30" customHeight="1" x14ac:dyDescent="0.2">
      <c r="A2444" s="24">
        <f t="shared" si="285"/>
        <v>2440</v>
      </c>
      <c r="B2444" s="39" t="s">
        <v>397</v>
      </c>
      <c r="C2444" s="38" t="s">
        <v>2452</v>
      </c>
      <c r="D2444" s="38" t="s">
        <v>2476</v>
      </c>
      <c r="E2444" s="38" t="s">
        <v>2551</v>
      </c>
      <c r="F2444" s="18" t="s">
        <v>2552</v>
      </c>
      <c r="G2444" s="39" t="s">
        <v>25</v>
      </c>
      <c r="H2444" s="18" t="s">
        <v>264</v>
      </c>
      <c r="I2444" s="31">
        <v>885808</v>
      </c>
      <c r="J2444" s="32">
        <v>1454393.3</v>
      </c>
      <c r="K2444" s="32">
        <v>1454393.3</v>
      </c>
      <c r="L2444" s="32">
        <f t="shared" si="283"/>
        <v>885808</v>
      </c>
      <c r="M2444" s="32"/>
      <c r="N2444" s="32"/>
      <c r="O2444" s="32"/>
      <c r="P2444" s="34"/>
      <c r="Q2444" s="34"/>
      <c r="R2444" s="34"/>
      <c r="S2444" s="35">
        <v>46021</v>
      </c>
      <c r="T2444" s="46"/>
      <c r="U2444" s="36"/>
      <c r="V2444" s="46"/>
      <c r="W2444" s="37"/>
    </row>
    <row r="2445" spans="1:23" ht="30" customHeight="1" x14ac:dyDescent="0.2">
      <c r="A2445" s="24">
        <f t="shared" si="285"/>
        <v>2441</v>
      </c>
      <c r="B2445" s="39" t="s">
        <v>397</v>
      </c>
      <c r="C2445" s="38" t="s">
        <v>2452</v>
      </c>
      <c r="D2445" s="38" t="s">
        <v>2476</v>
      </c>
      <c r="E2445" s="38" t="s">
        <v>2553</v>
      </c>
      <c r="F2445" s="18" t="s">
        <v>2554</v>
      </c>
      <c r="G2445" s="39" t="s">
        <v>25</v>
      </c>
      <c r="H2445" s="18" t="s">
        <v>319</v>
      </c>
      <c r="I2445" s="31">
        <v>221788</v>
      </c>
      <c r="J2445" s="32">
        <v>363014</v>
      </c>
      <c r="K2445" s="32">
        <v>363014</v>
      </c>
      <c r="L2445" s="32">
        <f t="shared" si="283"/>
        <v>221788</v>
      </c>
      <c r="M2445" s="32"/>
      <c r="N2445" s="32"/>
      <c r="O2445" s="32"/>
      <c r="P2445" s="34"/>
      <c r="Q2445" s="34"/>
      <c r="R2445" s="34"/>
      <c r="S2445" s="35">
        <v>46021</v>
      </c>
      <c r="T2445" s="46"/>
      <c r="U2445" s="36"/>
      <c r="V2445" s="46"/>
      <c r="W2445" s="37"/>
    </row>
    <row r="2446" spans="1:23" ht="30" customHeight="1" x14ac:dyDescent="0.2">
      <c r="A2446" s="24">
        <f t="shared" si="285"/>
        <v>2442</v>
      </c>
      <c r="B2446" s="39" t="s">
        <v>397</v>
      </c>
      <c r="C2446" s="38" t="s">
        <v>2452</v>
      </c>
      <c r="D2446" s="38" t="s">
        <v>2476</v>
      </c>
      <c r="E2446" s="38" t="s">
        <v>2553</v>
      </c>
      <c r="F2446" s="18" t="s">
        <v>2554</v>
      </c>
      <c r="G2446" s="39" t="s">
        <v>25</v>
      </c>
      <c r="H2446" s="18" t="s">
        <v>50</v>
      </c>
      <c r="I2446" s="31">
        <v>216804</v>
      </c>
      <c r="J2446" s="32">
        <v>387056</v>
      </c>
      <c r="K2446" s="32">
        <v>387056</v>
      </c>
      <c r="L2446" s="32">
        <f t="shared" si="283"/>
        <v>216804</v>
      </c>
      <c r="M2446" s="32"/>
      <c r="N2446" s="32"/>
      <c r="O2446" s="32"/>
      <c r="P2446" s="34"/>
      <c r="Q2446" s="34"/>
      <c r="R2446" s="34"/>
      <c r="S2446" s="35">
        <v>46021</v>
      </c>
      <c r="T2446" s="46"/>
      <c r="U2446" s="36"/>
      <c r="V2446" s="46"/>
      <c r="W2446" s="37"/>
    </row>
    <row r="2447" spans="1:23" ht="30" customHeight="1" x14ac:dyDescent="0.2">
      <c r="A2447" s="24">
        <f t="shared" si="285"/>
        <v>2443</v>
      </c>
      <c r="B2447" s="39" t="s">
        <v>397</v>
      </c>
      <c r="C2447" s="38" t="s">
        <v>2452</v>
      </c>
      <c r="D2447" s="38" t="s">
        <v>2476</v>
      </c>
      <c r="E2447" s="38" t="s">
        <v>2553</v>
      </c>
      <c r="F2447" s="18" t="s">
        <v>2554</v>
      </c>
      <c r="G2447" s="39" t="s">
        <v>25</v>
      </c>
      <c r="H2447" s="18" t="s">
        <v>70</v>
      </c>
      <c r="I2447" s="31">
        <v>206836</v>
      </c>
      <c r="J2447" s="32">
        <v>354654</v>
      </c>
      <c r="K2447" s="32">
        <v>354654</v>
      </c>
      <c r="L2447" s="32">
        <f t="shared" si="283"/>
        <v>206836</v>
      </c>
      <c r="M2447" s="32"/>
      <c r="N2447" s="32"/>
      <c r="O2447" s="32"/>
      <c r="P2447" s="34"/>
      <c r="Q2447" s="34"/>
      <c r="R2447" s="34"/>
      <c r="S2447" s="35">
        <v>46021</v>
      </c>
      <c r="T2447" s="46"/>
      <c r="U2447" s="36"/>
      <c r="V2447" s="46"/>
      <c r="W2447" s="37"/>
    </row>
    <row r="2448" spans="1:23" ht="30" customHeight="1" x14ac:dyDescent="0.2">
      <c r="A2448" s="24">
        <f t="shared" si="285"/>
        <v>2444</v>
      </c>
      <c r="B2448" s="39" t="s">
        <v>397</v>
      </c>
      <c r="C2448" s="38" t="s">
        <v>2452</v>
      </c>
      <c r="D2448" s="38" t="s">
        <v>2476</v>
      </c>
      <c r="E2448" s="38" t="s">
        <v>2553</v>
      </c>
      <c r="F2448" s="18" t="s">
        <v>2554</v>
      </c>
      <c r="G2448" s="39" t="s">
        <v>25</v>
      </c>
      <c r="H2448" s="18" t="s">
        <v>129</v>
      </c>
      <c r="I2448" s="31">
        <v>206836</v>
      </c>
      <c r="J2448" s="32">
        <v>282680</v>
      </c>
      <c r="K2448" s="32">
        <v>282680</v>
      </c>
      <c r="L2448" s="32">
        <f t="shared" si="283"/>
        <v>206836</v>
      </c>
      <c r="M2448" s="32"/>
      <c r="N2448" s="32"/>
      <c r="O2448" s="32"/>
      <c r="P2448" s="34"/>
      <c r="Q2448" s="34"/>
      <c r="R2448" s="34"/>
      <c r="S2448" s="35">
        <v>46021</v>
      </c>
      <c r="T2448" s="46"/>
      <c r="U2448" s="36"/>
      <c r="V2448" s="46"/>
      <c r="W2448" s="37"/>
    </row>
    <row r="2449" spans="1:23" ht="30" customHeight="1" x14ac:dyDescent="0.2">
      <c r="A2449" s="24">
        <f t="shared" si="285"/>
        <v>2445</v>
      </c>
      <c r="B2449" s="39" t="s">
        <v>397</v>
      </c>
      <c r="C2449" s="38" t="s">
        <v>2452</v>
      </c>
      <c r="D2449" s="38" t="s">
        <v>2476</v>
      </c>
      <c r="E2449" s="38" t="s">
        <v>2553</v>
      </c>
      <c r="F2449" s="18" t="s">
        <v>2554</v>
      </c>
      <c r="G2449" s="39" t="s">
        <v>25</v>
      </c>
      <c r="H2449" s="18" t="s">
        <v>31</v>
      </c>
      <c r="I2449" s="31">
        <v>757568</v>
      </c>
      <c r="J2449" s="32">
        <v>2955601</v>
      </c>
      <c r="K2449" s="32">
        <v>2955601</v>
      </c>
      <c r="L2449" s="32">
        <f t="shared" si="283"/>
        <v>757568</v>
      </c>
      <c r="M2449" s="32"/>
      <c r="N2449" s="32"/>
      <c r="O2449" s="32"/>
      <c r="P2449" s="34"/>
      <c r="Q2449" s="34"/>
      <c r="R2449" s="34"/>
      <c r="S2449" s="35">
        <v>46021</v>
      </c>
      <c r="T2449" s="46"/>
      <c r="U2449" s="36"/>
      <c r="V2449" s="46"/>
      <c r="W2449" s="37"/>
    </row>
    <row r="2450" spans="1:23" ht="30" customHeight="1" x14ac:dyDescent="0.2">
      <c r="A2450" s="24">
        <f t="shared" si="285"/>
        <v>2446</v>
      </c>
      <c r="B2450" s="39" t="s">
        <v>397</v>
      </c>
      <c r="C2450" s="38" t="s">
        <v>2452</v>
      </c>
      <c r="D2450" s="38" t="s">
        <v>2476</v>
      </c>
      <c r="E2450" s="38" t="s">
        <v>2553</v>
      </c>
      <c r="F2450" s="18" t="s">
        <v>2554</v>
      </c>
      <c r="G2450" s="39" t="s">
        <v>25</v>
      </c>
      <c r="H2450" s="18" t="s">
        <v>34</v>
      </c>
      <c r="I2450" s="31">
        <f>J2450</f>
        <v>2309777</v>
      </c>
      <c r="J2450" s="32">
        <v>2309777</v>
      </c>
      <c r="K2450" s="32">
        <v>2309777</v>
      </c>
      <c r="L2450" s="32"/>
      <c r="M2450" s="32"/>
      <c r="N2450" s="32"/>
      <c r="O2450" s="32"/>
      <c r="P2450" s="34"/>
      <c r="Q2450" s="34"/>
      <c r="R2450" s="34"/>
      <c r="S2450" s="35">
        <v>46021</v>
      </c>
      <c r="T2450" s="46"/>
      <c r="U2450" s="36"/>
      <c r="V2450" s="46"/>
      <c r="W2450" s="37"/>
    </row>
    <row r="2451" spans="1:23" ht="30" customHeight="1" x14ac:dyDescent="0.2">
      <c r="A2451" s="24">
        <f t="shared" si="285"/>
        <v>2447</v>
      </c>
      <c r="B2451" s="39" t="s">
        <v>397</v>
      </c>
      <c r="C2451" s="38" t="s">
        <v>2452</v>
      </c>
      <c r="D2451" s="38" t="s">
        <v>2476</v>
      </c>
      <c r="E2451" s="38" t="s">
        <v>2553</v>
      </c>
      <c r="F2451" s="18" t="s">
        <v>2554</v>
      </c>
      <c r="G2451" s="39" t="s">
        <v>25</v>
      </c>
      <c r="H2451" s="18" t="s">
        <v>264</v>
      </c>
      <c r="I2451" s="31">
        <v>279104</v>
      </c>
      <c r="J2451" s="32">
        <v>1269880</v>
      </c>
      <c r="K2451" s="32">
        <v>1269880</v>
      </c>
      <c r="L2451" s="32">
        <f t="shared" si="283"/>
        <v>279104</v>
      </c>
      <c r="M2451" s="32"/>
      <c r="N2451" s="32"/>
      <c r="O2451" s="32"/>
      <c r="P2451" s="34"/>
      <c r="Q2451" s="34"/>
      <c r="R2451" s="34"/>
      <c r="S2451" s="35">
        <v>46021</v>
      </c>
      <c r="T2451" s="46"/>
      <c r="U2451" s="36"/>
      <c r="V2451" s="46"/>
      <c r="W2451" s="37"/>
    </row>
    <row r="2452" spans="1:23" ht="30" customHeight="1" x14ac:dyDescent="0.2">
      <c r="A2452" s="24">
        <f t="shared" si="285"/>
        <v>2448</v>
      </c>
      <c r="B2452" s="39" t="s">
        <v>397</v>
      </c>
      <c r="C2452" s="38" t="s">
        <v>2452</v>
      </c>
      <c r="D2452" s="38" t="s">
        <v>2476</v>
      </c>
      <c r="E2452" s="38" t="s">
        <v>2555</v>
      </c>
      <c r="F2452" s="18" t="s">
        <v>2556</v>
      </c>
      <c r="G2452" s="39" t="s">
        <v>25</v>
      </c>
      <c r="H2452" s="18" t="s">
        <v>319</v>
      </c>
      <c r="I2452" s="31">
        <v>255341</v>
      </c>
      <c r="J2452" s="32">
        <v>390970</v>
      </c>
      <c r="K2452" s="32">
        <v>390970</v>
      </c>
      <c r="L2452" s="32">
        <f t="shared" si="283"/>
        <v>255341</v>
      </c>
      <c r="M2452" s="32"/>
      <c r="N2452" s="32"/>
      <c r="O2452" s="32"/>
      <c r="P2452" s="34"/>
      <c r="Q2452" s="34"/>
      <c r="R2452" s="34"/>
      <c r="S2452" s="35">
        <v>46021</v>
      </c>
      <c r="T2452" s="46"/>
      <c r="U2452" s="36"/>
      <c r="V2452" s="46"/>
      <c r="W2452" s="37"/>
    </row>
    <row r="2453" spans="1:23" ht="30" customHeight="1" x14ac:dyDescent="0.2">
      <c r="A2453" s="24">
        <f t="shared" si="285"/>
        <v>2449</v>
      </c>
      <c r="B2453" s="39" t="s">
        <v>397</v>
      </c>
      <c r="C2453" s="38" t="s">
        <v>2452</v>
      </c>
      <c r="D2453" s="38" t="s">
        <v>2476</v>
      </c>
      <c r="E2453" s="38" t="s">
        <v>2555</v>
      </c>
      <c r="F2453" s="18" t="s">
        <v>2556</v>
      </c>
      <c r="G2453" s="39" t="s">
        <v>25</v>
      </c>
      <c r="H2453" s="18" t="s">
        <v>50</v>
      </c>
      <c r="I2453" s="31">
        <v>249603</v>
      </c>
      <c r="J2453" s="32">
        <v>416680</v>
      </c>
      <c r="K2453" s="32">
        <v>416680</v>
      </c>
      <c r="L2453" s="32">
        <f t="shared" si="283"/>
        <v>249603</v>
      </c>
      <c r="M2453" s="32"/>
      <c r="N2453" s="32"/>
      <c r="O2453" s="32"/>
      <c r="P2453" s="34"/>
      <c r="Q2453" s="34"/>
      <c r="R2453" s="34"/>
      <c r="S2453" s="35">
        <v>46021</v>
      </c>
      <c r="T2453" s="46"/>
      <c r="U2453" s="36"/>
      <c r="V2453" s="46"/>
      <c r="W2453" s="37"/>
    </row>
    <row r="2454" spans="1:23" ht="30" customHeight="1" x14ac:dyDescent="0.2">
      <c r="A2454" s="24">
        <f t="shared" si="285"/>
        <v>2450</v>
      </c>
      <c r="B2454" s="39" t="s">
        <v>397</v>
      </c>
      <c r="C2454" s="38" t="s">
        <v>2452</v>
      </c>
      <c r="D2454" s="38" t="s">
        <v>2476</v>
      </c>
      <c r="E2454" s="38" t="s">
        <v>2555</v>
      </c>
      <c r="F2454" s="18" t="s">
        <v>2556</v>
      </c>
      <c r="G2454" s="39" t="s">
        <v>25</v>
      </c>
      <c r="H2454" s="18" t="s">
        <v>70</v>
      </c>
      <c r="I2454" s="31">
        <v>238127</v>
      </c>
      <c r="J2454" s="32">
        <v>382990</v>
      </c>
      <c r="K2454" s="32">
        <v>382990</v>
      </c>
      <c r="L2454" s="32">
        <f t="shared" si="283"/>
        <v>238127</v>
      </c>
      <c r="M2454" s="32"/>
      <c r="N2454" s="32"/>
      <c r="O2454" s="32"/>
      <c r="P2454" s="34"/>
      <c r="Q2454" s="34"/>
      <c r="R2454" s="34"/>
      <c r="S2454" s="35">
        <v>46021</v>
      </c>
      <c r="T2454" s="46"/>
      <c r="U2454" s="36"/>
      <c r="V2454" s="46"/>
      <c r="W2454" s="37"/>
    </row>
    <row r="2455" spans="1:23" ht="30" customHeight="1" x14ac:dyDescent="0.2">
      <c r="A2455" s="24">
        <f t="shared" si="285"/>
        <v>2451</v>
      </c>
      <c r="B2455" s="39" t="s">
        <v>397</v>
      </c>
      <c r="C2455" s="38" t="s">
        <v>2452</v>
      </c>
      <c r="D2455" s="38" t="s">
        <v>2476</v>
      </c>
      <c r="E2455" s="38" t="s">
        <v>2555</v>
      </c>
      <c r="F2455" s="18" t="s">
        <v>2556</v>
      </c>
      <c r="G2455" s="39" t="s">
        <v>25</v>
      </c>
      <c r="H2455" s="18" t="s">
        <v>129</v>
      </c>
      <c r="I2455" s="31">
        <v>238127</v>
      </c>
      <c r="J2455" s="32">
        <v>310113</v>
      </c>
      <c r="K2455" s="32">
        <v>310113</v>
      </c>
      <c r="L2455" s="32">
        <f t="shared" si="283"/>
        <v>238127</v>
      </c>
      <c r="M2455" s="32"/>
      <c r="N2455" s="32"/>
      <c r="O2455" s="32"/>
      <c r="P2455" s="34"/>
      <c r="Q2455" s="34"/>
      <c r="R2455" s="34"/>
      <c r="S2455" s="35">
        <v>46021</v>
      </c>
      <c r="T2455" s="46"/>
      <c r="U2455" s="36"/>
      <c r="V2455" s="46"/>
      <c r="W2455" s="37"/>
    </row>
    <row r="2456" spans="1:23" ht="30" customHeight="1" x14ac:dyDescent="0.2">
      <c r="A2456" s="24">
        <f t="shared" si="285"/>
        <v>2452</v>
      </c>
      <c r="B2456" s="39" t="s">
        <v>397</v>
      </c>
      <c r="C2456" s="38" t="s">
        <v>2452</v>
      </c>
      <c r="D2456" s="38" t="s">
        <v>2476</v>
      </c>
      <c r="E2456" s="38" t="s">
        <v>2555</v>
      </c>
      <c r="F2456" s="18" t="s">
        <v>2556</v>
      </c>
      <c r="G2456" s="39" t="s">
        <v>25</v>
      </c>
      <c r="H2456" s="18" t="s">
        <v>34</v>
      </c>
      <c r="I2456" s="31">
        <f>J2456</f>
        <v>2397368</v>
      </c>
      <c r="J2456" s="32">
        <v>2397368</v>
      </c>
      <c r="K2456" s="32">
        <v>2397368</v>
      </c>
      <c r="L2456" s="32"/>
      <c r="M2456" s="32"/>
      <c r="N2456" s="32"/>
      <c r="O2456" s="32"/>
      <c r="P2456" s="34"/>
      <c r="Q2456" s="34"/>
      <c r="R2456" s="34"/>
      <c r="S2456" s="35">
        <v>46021</v>
      </c>
      <c r="T2456" s="46"/>
      <c r="U2456" s="36"/>
      <c r="V2456" s="46"/>
      <c r="W2456" s="37"/>
    </row>
    <row r="2457" spans="1:23" ht="30" customHeight="1" x14ac:dyDescent="0.2">
      <c r="A2457" s="24">
        <f t="shared" si="285"/>
        <v>2453</v>
      </c>
      <c r="B2457" s="39" t="s">
        <v>397</v>
      </c>
      <c r="C2457" s="38" t="s">
        <v>2452</v>
      </c>
      <c r="D2457" s="38" t="s">
        <v>2476</v>
      </c>
      <c r="E2457" s="38" t="s">
        <v>2555</v>
      </c>
      <c r="F2457" s="18" t="s">
        <v>2556</v>
      </c>
      <c r="G2457" s="39" t="s">
        <v>25</v>
      </c>
      <c r="H2457" s="18" t="s">
        <v>31</v>
      </c>
      <c r="I2457" s="31">
        <v>872176</v>
      </c>
      <c r="J2457" s="32">
        <v>3024175</v>
      </c>
      <c r="K2457" s="32">
        <v>3024175</v>
      </c>
      <c r="L2457" s="32">
        <f t="shared" si="283"/>
        <v>872176</v>
      </c>
      <c r="M2457" s="32"/>
      <c r="N2457" s="32"/>
      <c r="O2457" s="32"/>
      <c r="P2457" s="34"/>
      <c r="Q2457" s="34"/>
      <c r="R2457" s="34"/>
      <c r="S2457" s="35">
        <v>46021</v>
      </c>
      <c r="T2457" s="46"/>
      <c r="U2457" s="36"/>
      <c r="V2457" s="46"/>
      <c r="W2457" s="37"/>
    </row>
    <row r="2458" spans="1:23" ht="30" customHeight="1" x14ac:dyDescent="0.2">
      <c r="A2458" s="24">
        <f t="shared" si="285"/>
        <v>2454</v>
      </c>
      <c r="B2458" s="39" t="s">
        <v>397</v>
      </c>
      <c r="C2458" s="38" t="s">
        <v>2452</v>
      </c>
      <c r="D2458" s="38" t="s">
        <v>2476</v>
      </c>
      <c r="E2458" s="38" t="s">
        <v>2555</v>
      </c>
      <c r="F2458" s="18" t="s">
        <v>2556</v>
      </c>
      <c r="G2458" s="39" t="s">
        <v>25</v>
      </c>
      <c r="H2458" s="18" t="s">
        <v>264</v>
      </c>
      <c r="I2458" s="31">
        <v>872176</v>
      </c>
      <c r="J2458" s="32">
        <v>1332711</v>
      </c>
      <c r="K2458" s="32">
        <v>1332711</v>
      </c>
      <c r="L2458" s="32">
        <f t="shared" si="283"/>
        <v>872176</v>
      </c>
      <c r="M2458" s="32"/>
      <c r="N2458" s="32"/>
      <c r="O2458" s="32"/>
      <c r="P2458" s="34"/>
      <c r="Q2458" s="34"/>
      <c r="R2458" s="34"/>
      <c r="S2458" s="35">
        <v>46021</v>
      </c>
      <c r="T2458" s="46"/>
      <c r="U2458" s="36"/>
      <c r="V2458" s="46"/>
      <c r="W2458" s="37"/>
    </row>
    <row r="2459" spans="1:23" ht="30" customHeight="1" x14ac:dyDescent="0.2">
      <c r="A2459" s="24">
        <f t="shared" si="285"/>
        <v>2455</v>
      </c>
      <c r="B2459" s="39" t="s">
        <v>397</v>
      </c>
      <c r="C2459" s="38" t="s">
        <v>2452</v>
      </c>
      <c r="D2459" s="38" t="s">
        <v>2476</v>
      </c>
      <c r="E2459" s="38" t="s">
        <v>2557</v>
      </c>
      <c r="F2459" s="18" t="s">
        <v>2558</v>
      </c>
      <c r="G2459" s="39" t="s">
        <v>25</v>
      </c>
      <c r="H2459" s="18" t="s">
        <v>319</v>
      </c>
      <c r="I2459" s="31">
        <v>488254</v>
      </c>
      <c r="J2459" s="32">
        <f t="shared" si="286"/>
        <v>488254</v>
      </c>
      <c r="K2459" s="32">
        <f t="shared" ref="K2459:K2519" si="287">IF(P2459&gt;0,P2459,L2459)</f>
        <v>488254</v>
      </c>
      <c r="L2459" s="32">
        <f t="shared" si="283"/>
        <v>488254</v>
      </c>
      <c r="M2459" s="32"/>
      <c r="N2459" s="32"/>
      <c r="O2459" s="32"/>
      <c r="P2459" s="34"/>
      <c r="Q2459" s="34"/>
      <c r="R2459" s="34"/>
      <c r="S2459" s="35">
        <v>46021</v>
      </c>
      <c r="T2459" s="46"/>
      <c r="U2459" s="36"/>
      <c r="V2459" s="46"/>
      <c r="W2459" s="37"/>
    </row>
    <row r="2460" spans="1:23" ht="30" customHeight="1" x14ac:dyDescent="0.2">
      <c r="A2460" s="24">
        <f t="shared" si="285"/>
        <v>2456</v>
      </c>
      <c r="B2460" s="39" t="s">
        <v>397</v>
      </c>
      <c r="C2460" s="38" t="s">
        <v>2452</v>
      </c>
      <c r="D2460" s="38" t="s">
        <v>2476</v>
      </c>
      <c r="E2460" s="38" t="s">
        <v>2557</v>
      </c>
      <c r="F2460" s="18" t="s">
        <v>2558</v>
      </c>
      <c r="G2460" s="39" t="s">
        <v>25</v>
      </c>
      <c r="H2460" s="18" t="s">
        <v>50</v>
      </c>
      <c r="I2460" s="31">
        <v>477282</v>
      </c>
      <c r="J2460" s="32">
        <f t="shared" si="286"/>
        <v>477282</v>
      </c>
      <c r="K2460" s="32">
        <f t="shared" si="287"/>
        <v>477282</v>
      </c>
      <c r="L2460" s="32">
        <f t="shared" ref="L2460:L2523" si="288">I2460</f>
        <v>477282</v>
      </c>
      <c r="M2460" s="32"/>
      <c r="N2460" s="32"/>
      <c r="O2460" s="32"/>
      <c r="P2460" s="34"/>
      <c r="Q2460" s="34"/>
      <c r="R2460" s="34"/>
      <c r="S2460" s="35">
        <v>46021</v>
      </c>
      <c r="T2460" s="46"/>
      <c r="U2460" s="36"/>
      <c r="V2460" s="46"/>
      <c r="W2460" s="37"/>
    </row>
    <row r="2461" spans="1:23" ht="30" customHeight="1" x14ac:dyDescent="0.2">
      <c r="A2461" s="24">
        <f t="shared" si="285"/>
        <v>2457</v>
      </c>
      <c r="B2461" s="39" t="s">
        <v>397</v>
      </c>
      <c r="C2461" s="38" t="s">
        <v>2452</v>
      </c>
      <c r="D2461" s="38" t="s">
        <v>2476</v>
      </c>
      <c r="E2461" s="38" t="s">
        <v>2557</v>
      </c>
      <c r="F2461" s="18" t="s">
        <v>2558</v>
      </c>
      <c r="G2461" s="39" t="s">
        <v>25</v>
      </c>
      <c r="H2461" s="18" t="s">
        <v>70</v>
      </c>
      <c r="I2461" s="31">
        <v>455338</v>
      </c>
      <c r="J2461" s="32">
        <f t="shared" si="286"/>
        <v>455338</v>
      </c>
      <c r="K2461" s="32">
        <f t="shared" si="287"/>
        <v>455338</v>
      </c>
      <c r="L2461" s="32">
        <f t="shared" si="288"/>
        <v>455338</v>
      </c>
      <c r="M2461" s="32"/>
      <c r="N2461" s="32"/>
      <c r="O2461" s="32"/>
      <c r="P2461" s="34"/>
      <c r="Q2461" s="34"/>
      <c r="R2461" s="34"/>
      <c r="S2461" s="35">
        <v>46021</v>
      </c>
      <c r="T2461" s="46"/>
      <c r="U2461" s="36"/>
      <c r="V2461" s="46"/>
      <c r="W2461" s="37"/>
    </row>
    <row r="2462" spans="1:23" ht="30" customHeight="1" x14ac:dyDescent="0.2">
      <c r="A2462" s="24">
        <f t="shared" si="285"/>
        <v>2458</v>
      </c>
      <c r="B2462" s="39" t="s">
        <v>397</v>
      </c>
      <c r="C2462" s="38" t="s">
        <v>2452</v>
      </c>
      <c r="D2462" s="38" t="s">
        <v>2476</v>
      </c>
      <c r="E2462" s="38" t="s">
        <v>2557</v>
      </c>
      <c r="F2462" s="18" t="s">
        <v>2558</v>
      </c>
      <c r="G2462" s="39" t="s">
        <v>25</v>
      </c>
      <c r="H2462" s="18" t="s">
        <v>129</v>
      </c>
      <c r="I2462" s="31">
        <v>455338</v>
      </c>
      <c r="J2462" s="32">
        <f t="shared" si="286"/>
        <v>455338</v>
      </c>
      <c r="K2462" s="32">
        <f t="shared" si="287"/>
        <v>455338</v>
      </c>
      <c r="L2462" s="32">
        <f t="shared" si="288"/>
        <v>455338</v>
      </c>
      <c r="M2462" s="32"/>
      <c r="N2462" s="32"/>
      <c r="O2462" s="32"/>
      <c r="P2462" s="34"/>
      <c r="Q2462" s="34"/>
      <c r="R2462" s="34"/>
      <c r="S2462" s="35">
        <v>46021</v>
      </c>
      <c r="T2462" s="46"/>
      <c r="U2462" s="36"/>
      <c r="V2462" s="46"/>
      <c r="W2462" s="37"/>
    </row>
    <row r="2463" spans="1:23" ht="30" customHeight="1" x14ac:dyDescent="0.2">
      <c r="A2463" s="24">
        <f t="shared" si="285"/>
        <v>2459</v>
      </c>
      <c r="B2463" s="39" t="s">
        <v>397</v>
      </c>
      <c r="C2463" s="38" t="s">
        <v>2452</v>
      </c>
      <c r="D2463" s="38" t="s">
        <v>2476</v>
      </c>
      <c r="E2463" s="38" t="s">
        <v>2557</v>
      </c>
      <c r="F2463" s="18" t="s">
        <v>2558</v>
      </c>
      <c r="G2463" s="39" t="s">
        <v>25</v>
      </c>
      <c r="H2463" s="18" t="s">
        <v>31</v>
      </c>
      <c r="I2463" s="31">
        <f>J2463</f>
        <v>3558281</v>
      </c>
      <c r="J2463" s="32">
        <v>3558281</v>
      </c>
      <c r="K2463" s="32">
        <v>3558281</v>
      </c>
      <c r="L2463" s="32"/>
      <c r="M2463" s="32"/>
      <c r="N2463" s="32"/>
      <c r="O2463" s="32"/>
      <c r="P2463" s="34"/>
      <c r="Q2463" s="34"/>
      <c r="R2463" s="34"/>
      <c r="S2463" s="35">
        <v>46021</v>
      </c>
      <c r="T2463" s="46"/>
      <c r="U2463" s="36"/>
      <c r="V2463" s="46"/>
      <c r="W2463" s="37"/>
    </row>
    <row r="2464" spans="1:23" ht="30" customHeight="1" x14ac:dyDescent="0.2">
      <c r="A2464" s="24">
        <f t="shared" si="285"/>
        <v>2460</v>
      </c>
      <c r="B2464" s="39" t="s">
        <v>397</v>
      </c>
      <c r="C2464" s="38" t="s">
        <v>2452</v>
      </c>
      <c r="D2464" s="38" t="s">
        <v>2476</v>
      </c>
      <c r="E2464" s="38" t="s">
        <v>2557</v>
      </c>
      <c r="F2464" s="18" t="s">
        <v>2558</v>
      </c>
      <c r="G2464" s="39" t="s">
        <v>25</v>
      </c>
      <c r="H2464" s="18" t="s">
        <v>264</v>
      </c>
      <c r="I2464" s="31">
        <v>614432</v>
      </c>
      <c r="J2464" s="32">
        <v>1291454</v>
      </c>
      <c r="K2464" s="32">
        <v>1291454</v>
      </c>
      <c r="L2464" s="32">
        <f t="shared" si="288"/>
        <v>614432</v>
      </c>
      <c r="M2464" s="32"/>
      <c r="N2464" s="32"/>
      <c r="O2464" s="32"/>
      <c r="P2464" s="34"/>
      <c r="Q2464" s="34"/>
      <c r="R2464" s="34"/>
      <c r="S2464" s="35">
        <v>46021</v>
      </c>
      <c r="T2464" s="46"/>
      <c r="U2464" s="36"/>
      <c r="V2464" s="46"/>
      <c r="W2464" s="37"/>
    </row>
    <row r="2465" spans="1:23" s="29" customFormat="1" ht="30" customHeight="1" x14ac:dyDescent="0.2">
      <c r="A2465" s="24">
        <f t="shared" si="285"/>
        <v>2461</v>
      </c>
      <c r="B2465" s="24">
        <v>2025</v>
      </c>
      <c r="C2465" s="30" t="s">
        <v>2452</v>
      </c>
      <c r="D2465" s="30" t="s">
        <v>2559</v>
      </c>
      <c r="E2465" s="38" t="s">
        <v>2560</v>
      </c>
      <c r="F2465" s="18" t="s">
        <v>2561</v>
      </c>
      <c r="G2465" s="39" t="s">
        <v>25</v>
      </c>
      <c r="H2465" s="18" t="s">
        <v>96</v>
      </c>
      <c r="I2465" s="31">
        <v>2619786.3477743999</v>
      </c>
      <c r="J2465" s="43">
        <v>2891049.51</v>
      </c>
      <c r="K2465" s="44">
        <v>2891049.51</v>
      </c>
      <c r="L2465" s="32">
        <f t="shared" si="288"/>
        <v>2619786.3477743999</v>
      </c>
      <c r="M2465" s="43"/>
      <c r="N2465" s="43">
        <f t="shared" ref="N2465:N2492" si="289">J2465*0.0214</f>
        <v>61868.459513999995</v>
      </c>
      <c r="O2465" s="32"/>
      <c r="P2465" s="42">
        <f t="shared" ref="P2465:P2502" si="290">L2465/2.5</f>
        <v>1047914.53910976</v>
      </c>
      <c r="Q2465" s="34"/>
      <c r="R2465" s="34"/>
      <c r="S2465" s="35">
        <v>46021</v>
      </c>
      <c r="T2465" s="42"/>
      <c r="U2465" s="36"/>
      <c r="V2465" s="34"/>
      <c r="W2465" s="37"/>
    </row>
    <row r="2466" spans="1:23" ht="30" customHeight="1" x14ac:dyDescent="0.2">
      <c r="A2466" s="24">
        <f t="shared" si="285"/>
        <v>2462</v>
      </c>
      <c r="B2466" s="39">
        <v>2023</v>
      </c>
      <c r="C2466" s="38" t="s">
        <v>2452</v>
      </c>
      <c r="D2466" s="38" t="s">
        <v>2562</v>
      </c>
      <c r="E2466" s="38" t="s">
        <v>2563</v>
      </c>
      <c r="F2466" s="18" t="s">
        <v>2564</v>
      </c>
      <c r="G2466" s="39" t="s">
        <v>25</v>
      </c>
      <c r="H2466" s="18" t="s">
        <v>37</v>
      </c>
      <c r="I2466" s="31">
        <v>6815370</v>
      </c>
      <c r="J2466" s="32">
        <f t="shared" si="286"/>
        <v>6815370</v>
      </c>
      <c r="K2466" s="32">
        <f t="shared" si="287"/>
        <v>6815370</v>
      </c>
      <c r="L2466" s="32">
        <f t="shared" si="288"/>
        <v>6815370</v>
      </c>
      <c r="M2466" s="32"/>
      <c r="N2466" s="32">
        <f t="shared" si="289"/>
        <v>145848.91800000001</v>
      </c>
      <c r="O2466" s="32"/>
      <c r="P2466" s="34"/>
      <c r="Q2466" s="34"/>
      <c r="R2466" s="34"/>
      <c r="S2466" s="35">
        <v>46021</v>
      </c>
      <c r="T2466" s="46"/>
      <c r="U2466" s="36"/>
      <c r="V2466" s="46"/>
      <c r="W2466" s="37"/>
    </row>
    <row r="2467" spans="1:23" ht="30" customHeight="1" x14ac:dyDescent="0.2">
      <c r="A2467" s="24">
        <f t="shared" si="285"/>
        <v>2463</v>
      </c>
      <c r="B2467" s="39">
        <v>2023</v>
      </c>
      <c r="C2467" s="38" t="s">
        <v>2452</v>
      </c>
      <c r="D2467" s="38" t="s">
        <v>2562</v>
      </c>
      <c r="E2467" s="38" t="s">
        <v>2563</v>
      </c>
      <c r="F2467" s="18" t="s">
        <v>2564</v>
      </c>
      <c r="G2467" s="39" t="s">
        <v>25</v>
      </c>
      <c r="H2467" s="18" t="s">
        <v>79</v>
      </c>
      <c r="I2467" s="31">
        <v>3893508.6</v>
      </c>
      <c r="J2467" s="32">
        <f t="shared" si="286"/>
        <v>3893508.6</v>
      </c>
      <c r="K2467" s="32">
        <f t="shared" si="287"/>
        <v>3893508.6</v>
      </c>
      <c r="L2467" s="32">
        <f t="shared" si="288"/>
        <v>3893508.6</v>
      </c>
      <c r="M2467" s="32"/>
      <c r="N2467" s="32">
        <f t="shared" si="289"/>
        <v>83321.084040000002</v>
      </c>
      <c r="O2467" s="32"/>
      <c r="P2467" s="34"/>
      <c r="Q2467" s="34"/>
      <c r="R2467" s="34"/>
      <c r="S2467" s="35">
        <v>46021</v>
      </c>
      <c r="T2467" s="46"/>
      <c r="U2467" s="36"/>
      <c r="V2467" s="46"/>
      <c r="W2467" s="37"/>
    </row>
    <row r="2468" spans="1:23" ht="30" customHeight="1" x14ac:dyDescent="0.2">
      <c r="A2468" s="24">
        <f t="shared" si="285"/>
        <v>2464</v>
      </c>
      <c r="B2468" s="39">
        <v>2023</v>
      </c>
      <c r="C2468" s="38" t="s">
        <v>2452</v>
      </c>
      <c r="D2468" s="38" t="s">
        <v>2562</v>
      </c>
      <c r="E2468" s="38" t="s">
        <v>2563</v>
      </c>
      <c r="F2468" s="18" t="s">
        <v>2564</v>
      </c>
      <c r="G2468" s="39" t="s">
        <v>25</v>
      </c>
      <c r="H2468" s="18" t="s">
        <v>31</v>
      </c>
      <c r="I2468" s="31">
        <v>1021515</v>
      </c>
      <c r="J2468" s="32">
        <f t="shared" si="286"/>
        <v>1021515</v>
      </c>
      <c r="K2468" s="32">
        <f t="shared" si="287"/>
        <v>1021515</v>
      </c>
      <c r="L2468" s="32">
        <f t="shared" si="288"/>
        <v>1021515</v>
      </c>
      <c r="M2468" s="32"/>
      <c r="N2468" s="32"/>
      <c r="O2468" s="32"/>
      <c r="P2468" s="34"/>
      <c r="Q2468" s="34"/>
      <c r="R2468" s="34"/>
      <c r="S2468" s="35">
        <v>46021</v>
      </c>
      <c r="T2468" s="46"/>
      <c r="U2468" s="36"/>
      <c r="V2468" s="46"/>
      <c r="W2468" s="37"/>
    </row>
    <row r="2469" spans="1:23" ht="30" customHeight="1" x14ac:dyDescent="0.2">
      <c r="A2469" s="24">
        <f t="shared" si="285"/>
        <v>2465</v>
      </c>
      <c r="B2469" s="39">
        <v>2023</v>
      </c>
      <c r="C2469" s="38" t="s">
        <v>2452</v>
      </c>
      <c r="D2469" s="38" t="s">
        <v>2562</v>
      </c>
      <c r="E2469" s="38" t="s">
        <v>2563</v>
      </c>
      <c r="F2469" s="18" t="s">
        <v>2564</v>
      </c>
      <c r="G2469" s="39" t="s">
        <v>25</v>
      </c>
      <c r="H2469" s="18" t="s">
        <v>264</v>
      </c>
      <c r="I2469" s="31">
        <v>390335</v>
      </c>
      <c r="J2469" s="32">
        <f t="shared" si="286"/>
        <v>390335</v>
      </c>
      <c r="K2469" s="32">
        <f t="shared" si="287"/>
        <v>390335</v>
      </c>
      <c r="L2469" s="32">
        <f t="shared" si="288"/>
        <v>390335</v>
      </c>
      <c r="M2469" s="32"/>
      <c r="N2469" s="32"/>
      <c r="O2469" s="32"/>
      <c r="P2469" s="34"/>
      <c r="Q2469" s="34"/>
      <c r="R2469" s="34"/>
      <c r="S2469" s="35">
        <v>46021</v>
      </c>
      <c r="T2469" s="46"/>
      <c r="U2469" s="36"/>
      <c r="V2469" s="46"/>
      <c r="W2469" s="37"/>
    </row>
    <row r="2470" spans="1:23" ht="30" customHeight="1" x14ac:dyDescent="0.2">
      <c r="A2470" s="24">
        <f t="shared" si="285"/>
        <v>2466</v>
      </c>
      <c r="B2470" s="39">
        <v>2023</v>
      </c>
      <c r="C2470" s="38" t="s">
        <v>2452</v>
      </c>
      <c r="D2470" s="38" t="s">
        <v>2562</v>
      </c>
      <c r="E2470" s="38" t="s">
        <v>2565</v>
      </c>
      <c r="F2470" s="18" t="s">
        <v>2566</v>
      </c>
      <c r="G2470" s="39" t="s">
        <v>25</v>
      </c>
      <c r="H2470" s="18" t="s">
        <v>45</v>
      </c>
      <c r="I2470" s="31">
        <v>359310</v>
      </c>
      <c r="J2470" s="32">
        <v>769950</v>
      </c>
      <c r="K2470" s="32">
        <v>769950</v>
      </c>
      <c r="L2470" s="32">
        <f t="shared" si="288"/>
        <v>359310</v>
      </c>
      <c r="M2470" s="32"/>
      <c r="N2470" s="32">
        <f t="shared" si="289"/>
        <v>16476.93</v>
      </c>
      <c r="O2470" s="32"/>
      <c r="P2470" s="34"/>
      <c r="Q2470" s="34"/>
      <c r="R2470" s="34"/>
      <c r="S2470" s="35">
        <v>46021</v>
      </c>
      <c r="T2470" s="46"/>
      <c r="U2470" s="36"/>
      <c r="V2470" s="46"/>
      <c r="W2470" s="37"/>
    </row>
    <row r="2471" spans="1:23" ht="30" customHeight="1" x14ac:dyDescent="0.2">
      <c r="A2471" s="24">
        <f t="shared" si="285"/>
        <v>2467</v>
      </c>
      <c r="B2471" s="39">
        <v>2023</v>
      </c>
      <c r="C2471" s="38" t="s">
        <v>2452</v>
      </c>
      <c r="D2471" s="38" t="s">
        <v>2562</v>
      </c>
      <c r="E2471" s="38" t="s">
        <v>2565</v>
      </c>
      <c r="F2471" s="18" t="s">
        <v>2566</v>
      </c>
      <c r="G2471" s="39" t="s">
        <v>25</v>
      </c>
      <c r="H2471" s="18" t="s">
        <v>47</v>
      </c>
      <c r="I2471" s="31">
        <v>287800</v>
      </c>
      <c r="J2471" s="32">
        <v>575600</v>
      </c>
      <c r="K2471" s="32">
        <v>575600</v>
      </c>
      <c r="L2471" s="32">
        <f t="shared" si="288"/>
        <v>287800</v>
      </c>
      <c r="M2471" s="32"/>
      <c r="N2471" s="32">
        <f t="shared" si="289"/>
        <v>12317.84</v>
      </c>
      <c r="O2471" s="32"/>
      <c r="P2471" s="34"/>
      <c r="Q2471" s="34"/>
      <c r="R2471" s="34"/>
      <c r="S2471" s="35">
        <v>46021</v>
      </c>
      <c r="T2471" s="46"/>
      <c r="U2471" s="36"/>
      <c r="V2471" s="46"/>
      <c r="W2471" s="37"/>
    </row>
    <row r="2472" spans="1:23" ht="30" customHeight="1" x14ac:dyDescent="0.2">
      <c r="A2472" s="24">
        <f t="shared" si="285"/>
        <v>2468</v>
      </c>
      <c r="B2472" s="39">
        <v>2023</v>
      </c>
      <c r="C2472" s="38" t="s">
        <v>2452</v>
      </c>
      <c r="D2472" s="38" t="s">
        <v>2562</v>
      </c>
      <c r="E2472" s="38" t="s">
        <v>2565</v>
      </c>
      <c r="F2472" s="18" t="s">
        <v>2566</v>
      </c>
      <c r="G2472" s="39" t="s">
        <v>25</v>
      </c>
      <c r="H2472" s="18" t="s">
        <v>37</v>
      </c>
      <c r="I2472" s="31">
        <v>6960070</v>
      </c>
      <c r="J2472" s="32">
        <v>8682000</v>
      </c>
      <c r="K2472" s="32">
        <v>8682000</v>
      </c>
      <c r="L2472" s="32">
        <f t="shared" si="288"/>
        <v>6960070</v>
      </c>
      <c r="M2472" s="32"/>
      <c r="N2472" s="32">
        <f t="shared" si="289"/>
        <v>185794.8</v>
      </c>
      <c r="O2472" s="32"/>
      <c r="P2472" s="34"/>
      <c r="Q2472" s="34"/>
      <c r="R2472" s="34"/>
      <c r="S2472" s="35">
        <v>46021</v>
      </c>
      <c r="T2472" s="46"/>
      <c r="U2472" s="36"/>
      <c r="V2472" s="46"/>
      <c r="W2472" s="37"/>
    </row>
    <row r="2473" spans="1:23" ht="30" customHeight="1" x14ac:dyDescent="0.2">
      <c r="A2473" s="24">
        <f t="shared" ref="A2473:A2536" si="291">A2472+1</f>
        <v>2469</v>
      </c>
      <c r="B2473" s="39">
        <v>2023</v>
      </c>
      <c r="C2473" s="38" t="s">
        <v>2452</v>
      </c>
      <c r="D2473" s="38" t="s">
        <v>2562</v>
      </c>
      <c r="E2473" s="38" t="s">
        <v>2565</v>
      </c>
      <c r="F2473" s="18" t="s">
        <v>2566</v>
      </c>
      <c r="G2473" s="39" t="s">
        <v>25</v>
      </c>
      <c r="H2473" s="18" t="s">
        <v>79</v>
      </c>
      <c r="I2473" s="31">
        <v>4338642</v>
      </c>
      <c r="J2473" s="32">
        <f t="shared" si="286"/>
        <v>4338642</v>
      </c>
      <c r="K2473" s="32">
        <f t="shared" si="287"/>
        <v>4338642</v>
      </c>
      <c r="L2473" s="32">
        <f t="shared" si="288"/>
        <v>4338642</v>
      </c>
      <c r="M2473" s="32"/>
      <c r="N2473" s="32">
        <f t="shared" si="289"/>
        <v>92846.938799999989</v>
      </c>
      <c r="O2473" s="32"/>
      <c r="P2473" s="34"/>
      <c r="Q2473" s="34"/>
      <c r="R2473" s="34"/>
      <c r="S2473" s="35">
        <v>46021</v>
      </c>
      <c r="T2473" s="46"/>
      <c r="U2473" s="36"/>
      <c r="V2473" s="46"/>
      <c r="W2473" s="37"/>
    </row>
    <row r="2474" spans="1:23" ht="30" customHeight="1" x14ac:dyDescent="0.2">
      <c r="A2474" s="24">
        <f t="shared" si="291"/>
        <v>2470</v>
      </c>
      <c r="B2474" s="39">
        <v>2023</v>
      </c>
      <c r="C2474" s="38" t="s">
        <v>2452</v>
      </c>
      <c r="D2474" s="38" t="s">
        <v>2562</v>
      </c>
      <c r="E2474" s="38" t="s">
        <v>2565</v>
      </c>
      <c r="F2474" s="18" t="s">
        <v>2566</v>
      </c>
      <c r="G2474" s="39" t="s">
        <v>25</v>
      </c>
      <c r="H2474" s="18" t="s">
        <v>70</v>
      </c>
      <c r="I2474" s="31">
        <v>173055</v>
      </c>
      <c r="J2474" s="32">
        <f t="shared" si="286"/>
        <v>173055</v>
      </c>
      <c r="K2474" s="32">
        <f t="shared" si="287"/>
        <v>173055</v>
      </c>
      <c r="L2474" s="32">
        <f t="shared" si="288"/>
        <v>173055</v>
      </c>
      <c r="M2474" s="32"/>
      <c r="N2474" s="32"/>
      <c r="O2474" s="32"/>
      <c r="P2474" s="34"/>
      <c r="Q2474" s="34"/>
      <c r="R2474" s="34"/>
      <c r="S2474" s="35">
        <v>46021</v>
      </c>
      <c r="T2474" s="46"/>
      <c r="U2474" s="36"/>
      <c r="V2474" s="46"/>
      <c r="W2474" s="37"/>
    </row>
    <row r="2475" spans="1:23" ht="30" customHeight="1" x14ac:dyDescent="0.2">
      <c r="A2475" s="24">
        <f t="shared" si="291"/>
        <v>2471</v>
      </c>
      <c r="B2475" s="39">
        <v>2023</v>
      </c>
      <c r="C2475" s="38" t="s">
        <v>2452</v>
      </c>
      <c r="D2475" s="38" t="s">
        <v>2562</v>
      </c>
      <c r="E2475" s="38" t="s">
        <v>2565</v>
      </c>
      <c r="F2475" s="18" t="s">
        <v>2566</v>
      </c>
      <c r="G2475" s="39" t="s">
        <v>25</v>
      </c>
      <c r="H2475" s="18" t="s">
        <v>129</v>
      </c>
      <c r="I2475" s="31">
        <v>173055</v>
      </c>
      <c r="J2475" s="32">
        <f t="shared" si="286"/>
        <v>173055</v>
      </c>
      <c r="K2475" s="32">
        <f t="shared" si="287"/>
        <v>173055</v>
      </c>
      <c r="L2475" s="32">
        <f t="shared" si="288"/>
        <v>173055</v>
      </c>
      <c r="M2475" s="32"/>
      <c r="N2475" s="32"/>
      <c r="O2475" s="32"/>
      <c r="P2475" s="34"/>
      <c r="Q2475" s="34"/>
      <c r="R2475" s="34"/>
      <c r="S2475" s="35">
        <v>46021</v>
      </c>
      <c r="T2475" s="46"/>
      <c r="U2475" s="36"/>
      <c r="V2475" s="46"/>
      <c r="W2475" s="37"/>
    </row>
    <row r="2476" spans="1:23" ht="30" customHeight="1" x14ac:dyDescent="0.2">
      <c r="A2476" s="24">
        <f t="shared" si="291"/>
        <v>2472</v>
      </c>
      <c r="B2476" s="39">
        <v>2023</v>
      </c>
      <c r="C2476" s="38" t="s">
        <v>2452</v>
      </c>
      <c r="D2476" s="38" t="s">
        <v>2562</v>
      </c>
      <c r="E2476" s="38" t="s">
        <v>2565</v>
      </c>
      <c r="F2476" s="18" t="s">
        <v>2566</v>
      </c>
      <c r="G2476" s="39" t="s">
        <v>25</v>
      </c>
      <c r="H2476" s="18" t="s">
        <v>31</v>
      </c>
      <c r="I2476" s="31">
        <v>633840</v>
      </c>
      <c r="J2476" s="32">
        <f t="shared" si="286"/>
        <v>633840</v>
      </c>
      <c r="K2476" s="32">
        <f t="shared" si="287"/>
        <v>633840</v>
      </c>
      <c r="L2476" s="32">
        <f t="shared" si="288"/>
        <v>633840</v>
      </c>
      <c r="M2476" s="32"/>
      <c r="N2476" s="32"/>
      <c r="O2476" s="32"/>
      <c r="P2476" s="34"/>
      <c r="Q2476" s="34"/>
      <c r="R2476" s="34"/>
      <c r="S2476" s="35">
        <v>46021</v>
      </c>
      <c r="T2476" s="46"/>
      <c r="U2476" s="36"/>
      <c r="V2476" s="46"/>
      <c r="W2476" s="37"/>
    </row>
    <row r="2477" spans="1:23" ht="30" customHeight="1" x14ac:dyDescent="0.2">
      <c r="A2477" s="24">
        <f t="shared" si="291"/>
        <v>2473</v>
      </c>
      <c r="B2477" s="39">
        <v>2023</v>
      </c>
      <c r="C2477" s="38" t="s">
        <v>2452</v>
      </c>
      <c r="D2477" s="38" t="s">
        <v>2562</v>
      </c>
      <c r="E2477" s="38" t="s">
        <v>2565</v>
      </c>
      <c r="F2477" s="18" t="s">
        <v>2566</v>
      </c>
      <c r="G2477" s="39" t="s">
        <v>25</v>
      </c>
      <c r="H2477" s="18" t="s">
        <v>264</v>
      </c>
      <c r="I2477" s="31">
        <v>233520</v>
      </c>
      <c r="J2477" s="32">
        <f t="shared" si="286"/>
        <v>233520</v>
      </c>
      <c r="K2477" s="32">
        <f t="shared" si="287"/>
        <v>233520</v>
      </c>
      <c r="L2477" s="32">
        <f t="shared" si="288"/>
        <v>233520</v>
      </c>
      <c r="M2477" s="32"/>
      <c r="N2477" s="32"/>
      <c r="O2477" s="32"/>
      <c r="P2477" s="34"/>
      <c r="Q2477" s="34"/>
      <c r="R2477" s="34"/>
      <c r="S2477" s="35">
        <v>46021</v>
      </c>
      <c r="T2477" s="46"/>
      <c r="U2477" s="36"/>
      <c r="V2477" s="46"/>
      <c r="W2477" s="37"/>
    </row>
    <row r="2478" spans="1:23" ht="30" customHeight="1" x14ac:dyDescent="0.2">
      <c r="A2478" s="24">
        <f t="shared" si="291"/>
        <v>2474</v>
      </c>
      <c r="B2478" s="39">
        <v>2025</v>
      </c>
      <c r="C2478" s="68" t="s">
        <v>2452</v>
      </c>
      <c r="D2478" s="68" t="s">
        <v>2567</v>
      </c>
      <c r="E2478" s="68" t="s">
        <v>2568</v>
      </c>
      <c r="F2478" s="66" t="s">
        <v>2569</v>
      </c>
      <c r="G2478" s="39" t="s">
        <v>968</v>
      </c>
      <c r="H2478" s="18" t="s">
        <v>2135</v>
      </c>
      <c r="I2478" s="31"/>
      <c r="J2478" s="43">
        <v>495210.43</v>
      </c>
      <c r="K2478" s="44">
        <v>495210.43</v>
      </c>
      <c r="L2478" s="32"/>
      <c r="M2478" s="43"/>
      <c r="N2478" s="43"/>
      <c r="O2478" s="32"/>
      <c r="P2478" s="34"/>
      <c r="Q2478" s="34"/>
      <c r="R2478" s="34"/>
      <c r="S2478" s="35">
        <v>46021</v>
      </c>
      <c r="T2478" s="46"/>
      <c r="U2478" s="36"/>
      <c r="V2478" s="46"/>
      <c r="W2478" s="37"/>
    </row>
    <row r="2479" spans="1:23" ht="30" customHeight="1" x14ac:dyDescent="0.2">
      <c r="A2479" s="24">
        <f t="shared" si="291"/>
        <v>2475</v>
      </c>
      <c r="B2479" s="39">
        <v>2025</v>
      </c>
      <c r="C2479" s="68" t="s">
        <v>2452</v>
      </c>
      <c r="D2479" s="68" t="s">
        <v>2567</v>
      </c>
      <c r="E2479" s="68" t="s">
        <v>2568</v>
      </c>
      <c r="F2479" s="66" t="s">
        <v>2569</v>
      </c>
      <c r="G2479" s="39" t="s">
        <v>968</v>
      </c>
      <c r="H2479" s="18" t="s">
        <v>2570</v>
      </c>
      <c r="I2479" s="31"/>
      <c r="J2479" s="43">
        <v>1466480.16</v>
      </c>
      <c r="K2479" s="44">
        <v>1466480.16</v>
      </c>
      <c r="L2479" s="32"/>
      <c r="M2479" s="43"/>
      <c r="N2479" s="43"/>
      <c r="O2479" s="32"/>
      <c r="P2479" s="34"/>
      <c r="Q2479" s="34"/>
      <c r="R2479" s="34"/>
      <c r="S2479" s="35">
        <v>46021</v>
      </c>
      <c r="T2479" s="46"/>
      <c r="U2479" s="36"/>
      <c r="V2479" s="46"/>
      <c r="W2479" s="37"/>
    </row>
    <row r="2480" spans="1:23" s="29" customFormat="1" ht="30" customHeight="1" x14ac:dyDescent="0.2">
      <c r="A2480" s="24">
        <f t="shared" si="291"/>
        <v>2476</v>
      </c>
      <c r="B2480" s="24">
        <v>2025</v>
      </c>
      <c r="C2480" s="30" t="s">
        <v>2452</v>
      </c>
      <c r="D2480" s="30" t="s">
        <v>2571</v>
      </c>
      <c r="E2480" s="38" t="s">
        <v>2572</v>
      </c>
      <c r="F2480" s="18" t="s">
        <v>2573</v>
      </c>
      <c r="G2480" s="39" t="s">
        <v>25</v>
      </c>
      <c r="H2480" s="18" t="s">
        <v>319</v>
      </c>
      <c r="I2480" s="31">
        <v>1280041</v>
      </c>
      <c r="J2480" s="43">
        <v>1412581.57</v>
      </c>
      <c r="K2480" s="44">
        <v>1412581.57</v>
      </c>
      <c r="L2480" s="32">
        <f t="shared" si="288"/>
        <v>1280041</v>
      </c>
      <c r="M2480" s="43"/>
      <c r="N2480" s="43"/>
      <c r="O2480" s="32"/>
      <c r="P2480" s="42">
        <f t="shared" si="290"/>
        <v>512016.4</v>
      </c>
      <c r="Q2480" s="34"/>
      <c r="R2480" s="34"/>
      <c r="S2480" s="35">
        <v>46021</v>
      </c>
      <c r="T2480" s="42"/>
      <c r="U2480" s="36"/>
      <c r="V2480" s="34"/>
      <c r="W2480" s="37"/>
    </row>
    <row r="2481" spans="1:23" s="29" customFormat="1" ht="30" customHeight="1" x14ac:dyDescent="0.2">
      <c r="A2481" s="24">
        <f t="shared" si="291"/>
        <v>2477</v>
      </c>
      <c r="B2481" s="24">
        <v>2025</v>
      </c>
      <c r="C2481" s="38" t="s">
        <v>2452</v>
      </c>
      <c r="D2481" s="38" t="s">
        <v>2567</v>
      </c>
      <c r="E2481" s="30" t="s">
        <v>2574</v>
      </c>
      <c r="F2481" s="18" t="s">
        <v>2575</v>
      </c>
      <c r="G2481" s="73" t="s">
        <v>25</v>
      </c>
      <c r="H2481" s="18" t="s">
        <v>31</v>
      </c>
      <c r="I2481" s="31"/>
      <c r="J2481" s="43">
        <v>6857460</v>
      </c>
      <c r="K2481" s="44">
        <v>6857460</v>
      </c>
      <c r="L2481" s="32"/>
      <c r="M2481" s="43"/>
      <c r="N2481" s="43"/>
      <c r="O2481" s="32"/>
      <c r="P2481" s="42"/>
      <c r="Q2481" s="34"/>
      <c r="R2481" s="34"/>
      <c r="S2481" s="35">
        <v>46022</v>
      </c>
      <c r="T2481" s="42"/>
      <c r="U2481" s="36"/>
      <c r="V2481" s="34"/>
      <c r="W2481" s="37"/>
    </row>
    <row r="2482" spans="1:23" s="29" customFormat="1" ht="30" customHeight="1" x14ac:dyDescent="0.2">
      <c r="A2482" s="24">
        <f t="shared" si="291"/>
        <v>2478</v>
      </c>
      <c r="B2482" s="24">
        <v>2025</v>
      </c>
      <c r="C2482" s="38" t="s">
        <v>2452</v>
      </c>
      <c r="D2482" s="38" t="s">
        <v>2567</v>
      </c>
      <c r="E2482" s="30" t="s">
        <v>2574</v>
      </c>
      <c r="F2482" s="18" t="s">
        <v>2575</v>
      </c>
      <c r="G2482" s="73" t="s">
        <v>25</v>
      </c>
      <c r="H2482" s="18" t="s">
        <v>37</v>
      </c>
      <c r="I2482" s="31"/>
      <c r="J2482" s="43">
        <v>48249648</v>
      </c>
      <c r="K2482" s="44">
        <v>48249648</v>
      </c>
      <c r="L2482" s="32"/>
      <c r="M2482" s="43"/>
      <c r="N2482" s="43">
        <f t="shared" si="289"/>
        <v>1032542.4672</v>
      </c>
      <c r="O2482" s="32"/>
      <c r="P2482" s="42"/>
      <c r="Q2482" s="34"/>
      <c r="R2482" s="34"/>
      <c r="S2482" s="35">
        <v>46022</v>
      </c>
      <c r="T2482" s="42"/>
      <c r="U2482" s="36"/>
      <c r="V2482" s="34"/>
      <c r="W2482" s="37"/>
    </row>
    <row r="2483" spans="1:23" s="29" customFormat="1" ht="30" customHeight="1" x14ac:dyDescent="0.2">
      <c r="A2483" s="24">
        <f t="shared" si="291"/>
        <v>2479</v>
      </c>
      <c r="B2483" s="39">
        <v>2023</v>
      </c>
      <c r="C2483" s="30" t="s">
        <v>2452</v>
      </c>
      <c r="D2483" s="30" t="s">
        <v>2567</v>
      </c>
      <c r="E2483" s="30" t="s">
        <v>2576</v>
      </c>
      <c r="F2483" s="25" t="s">
        <v>2577</v>
      </c>
      <c r="G2483" s="24" t="s">
        <v>25</v>
      </c>
      <c r="H2483" s="25" t="s">
        <v>31</v>
      </c>
      <c r="I2483" s="31">
        <v>3154912</v>
      </c>
      <c r="J2483" s="32">
        <f t="shared" si="286"/>
        <v>3154912</v>
      </c>
      <c r="K2483" s="32">
        <v>3154912</v>
      </c>
      <c r="L2483" s="32">
        <f t="shared" si="288"/>
        <v>3154912</v>
      </c>
      <c r="M2483" s="32"/>
      <c r="N2483" s="32"/>
      <c r="O2483" s="32"/>
      <c r="P2483" s="42"/>
      <c r="Q2483" s="34"/>
      <c r="R2483" s="34"/>
      <c r="S2483" s="35">
        <v>46021</v>
      </c>
      <c r="T2483" s="34"/>
      <c r="U2483" s="36"/>
      <c r="V2483" s="34"/>
      <c r="W2483" s="37"/>
    </row>
    <row r="2484" spans="1:23" s="29" customFormat="1" ht="30" customHeight="1" x14ac:dyDescent="0.2">
      <c r="A2484" s="24">
        <f t="shared" si="291"/>
        <v>2480</v>
      </c>
      <c r="B2484" s="39">
        <v>2023</v>
      </c>
      <c r="C2484" s="30" t="s">
        <v>2452</v>
      </c>
      <c r="D2484" s="30" t="s">
        <v>2567</v>
      </c>
      <c r="E2484" s="30" t="s">
        <v>2576</v>
      </c>
      <c r="F2484" s="25" t="s">
        <v>2577</v>
      </c>
      <c r="G2484" s="24" t="s">
        <v>25</v>
      </c>
      <c r="H2484" s="25" t="s">
        <v>37</v>
      </c>
      <c r="I2484" s="31">
        <v>24199978</v>
      </c>
      <c r="J2484" s="32">
        <f t="shared" si="286"/>
        <v>24199978</v>
      </c>
      <c r="K2484" s="32">
        <f t="shared" si="287"/>
        <v>24199978</v>
      </c>
      <c r="L2484" s="32">
        <f t="shared" si="288"/>
        <v>24199978</v>
      </c>
      <c r="M2484" s="32"/>
      <c r="N2484" s="32">
        <f t="shared" si="289"/>
        <v>517879.52919999999</v>
      </c>
      <c r="O2484" s="32"/>
      <c r="P2484" s="42"/>
      <c r="Q2484" s="34"/>
      <c r="R2484" s="34"/>
      <c r="S2484" s="35">
        <v>46021</v>
      </c>
      <c r="T2484" s="34"/>
      <c r="U2484" s="36"/>
      <c r="V2484" s="34"/>
      <c r="W2484" s="37"/>
    </row>
    <row r="2485" spans="1:23" s="29" customFormat="1" ht="30" customHeight="1" x14ac:dyDescent="0.2">
      <c r="A2485" s="24">
        <f t="shared" si="291"/>
        <v>2481</v>
      </c>
      <c r="B2485" s="39">
        <v>2024</v>
      </c>
      <c r="C2485" s="30" t="s">
        <v>2452</v>
      </c>
      <c r="D2485" s="30" t="s">
        <v>2567</v>
      </c>
      <c r="E2485" s="30" t="s">
        <v>2578</v>
      </c>
      <c r="F2485" s="56" t="s">
        <v>2579</v>
      </c>
      <c r="G2485" s="24" t="s">
        <v>25</v>
      </c>
      <c r="H2485" s="25" t="s">
        <v>26</v>
      </c>
      <c r="I2485" s="31"/>
      <c r="J2485" s="42">
        <v>324600</v>
      </c>
      <c r="K2485" s="27">
        <v>324600</v>
      </c>
      <c r="L2485" s="32"/>
      <c r="M2485" s="32"/>
      <c r="N2485" s="32">
        <f t="shared" si="289"/>
        <v>6946.44</v>
      </c>
      <c r="O2485" s="32"/>
      <c r="P2485" s="42"/>
      <c r="Q2485" s="34"/>
      <c r="R2485" s="34"/>
      <c r="S2485" s="35">
        <v>46021</v>
      </c>
      <c r="T2485" s="34"/>
      <c r="U2485" s="36"/>
      <c r="V2485" s="34"/>
      <c r="W2485" s="37"/>
    </row>
    <row r="2486" spans="1:23" s="29" customFormat="1" ht="30" customHeight="1" x14ac:dyDescent="0.2">
      <c r="A2486" s="24">
        <f t="shared" si="291"/>
        <v>2482</v>
      </c>
      <c r="B2486" s="39">
        <v>2024</v>
      </c>
      <c r="C2486" s="30" t="s">
        <v>2452</v>
      </c>
      <c r="D2486" s="30" t="s">
        <v>2567</v>
      </c>
      <c r="E2486" s="30" t="s">
        <v>2578</v>
      </c>
      <c r="F2486" s="56" t="s">
        <v>2579</v>
      </c>
      <c r="G2486" s="24" t="s">
        <v>25</v>
      </c>
      <c r="H2486" s="25" t="s">
        <v>58</v>
      </c>
      <c r="I2486" s="31"/>
      <c r="J2486" s="42">
        <v>704000</v>
      </c>
      <c r="K2486" s="27">
        <v>704000</v>
      </c>
      <c r="L2486" s="32"/>
      <c r="M2486" s="32"/>
      <c r="N2486" s="32">
        <f t="shared" si="289"/>
        <v>15065.599999999999</v>
      </c>
      <c r="O2486" s="32"/>
      <c r="P2486" s="42"/>
      <c r="Q2486" s="34"/>
      <c r="R2486" s="34"/>
      <c r="S2486" s="35">
        <v>46021</v>
      </c>
      <c r="T2486" s="34"/>
      <c r="U2486" s="36"/>
      <c r="V2486" s="34"/>
      <c r="W2486" s="37"/>
    </row>
    <row r="2487" spans="1:23" s="29" customFormat="1" ht="30" customHeight="1" x14ac:dyDescent="0.2">
      <c r="A2487" s="24">
        <f t="shared" si="291"/>
        <v>2483</v>
      </c>
      <c r="B2487" s="39">
        <v>2024</v>
      </c>
      <c r="C2487" s="30" t="s">
        <v>2452</v>
      </c>
      <c r="D2487" s="30" t="s">
        <v>2567</v>
      </c>
      <c r="E2487" s="30" t="s">
        <v>2578</v>
      </c>
      <c r="F2487" s="56" t="s">
        <v>2579</v>
      </c>
      <c r="G2487" s="24" t="s">
        <v>25</v>
      </c>
      <c r="H2487" s="25" t="s">
        <v>45</v>
      </c>
      <c r="I2487" s="31"/>
      <c r="J2487" s="42">
        <v>426000</v>
      </c>
      <c r="K2487" s="27">
        <v>426000</v>
      </c>
      <c r="L2487" s="32">
        <f t="shared" si="288"/>
        <v>0</v>
      </c>
      <c r="M2487" s="32"/>
      <c r="N2487" s="32">
        <f t="shared" si="289"/>
        <v>9116.4</v>
      </c>
      <c r="O2487" s="32"/>
      <c r="P2487" s="42"/>
      <c r="Q2487" s="34"/>
      <c r="R2487" s="34"/>
      <c r="S2487" s="35">
        <v>46021</v>
      </c>
      <c r="T2487" s="34"/>
      <c r="U2487" s="36"/>
      <c r="V2487" s="34"/>
      <c r="W2487" s="37"/>
    </row>
    <row r="2488" spans="1:23" s="29" customFormat="1" ht="30" customHeight="1" x14ac:dyDescent="0.2">
      <c r="A2488" s="24">
        <f t="shared" si="291"/>
        <v>2484</v>
      </c>
      <c r="B2488" s="39">
        <v>2024</v>
      </c>
      <c r="C2488" s="30" t="s">
        <v>2452</v>
      </c>
      <c r="D2488" s="30" t="s">
        <v>2567</v>
      </c>
      <c r="E2488" s="30" t="s">
        <v>2578</v>
      </c>
      <c r="F2488" s="56" t="s">
        <v>2579</v>
      </c>
      <c r="G2488" s="24" t="s">
        <v>25</v>
      </c>
      <c r="H2488" s="25" t="s">
        <v>70</v>
      </c>
      <c r="I2488" s="31"/>
      <c r="J2488" s="42">
        <v>885312</v>
      </c>
      <c r="K2488" s="27">
        <v>885312</v>
      </c>
      <c r="L2488" s="32"/>
      <c r="M2488" s="32"/>
      <c r="N2488" s="32"/>
      <c r="O2488" s="32"/>
      <c r="P2488" s="42"/>
      <c r="Q2488" s="34"/>
      <c r="R2488" s="34"/>
      <c r="S2488" s="35">
        <v>46021</v>
      </c>
      <c r="T2488" s="34"/>
      <c r="U2488" s="36"/>
      <c r="V2488" s="34"/>
      <c r="W2488" s="37"/>
    </row>
    <row r="2489" spans="1:23" s="29" customFormat="1" ht="30" customHeight="1" x14ac:dyDescent="0.2">
      <c r="A2489" s="24">
        <f t="shared" si="291"/>
        <v>2485</v>
      </c>
      <c r="B2489" s="39">
        <v>2024</v>
      </c>
      <c r="C2489" s="30" t="s">
        <v>2452</v>
      </c>
      <c r="D2489" s="30" t="s">
        <v>2567</v>
      </c>
      <c r="E2489" s="30" t="s">
        <v>2578</v>
      </c>
      <c r="F2489" s="56" t="s">
        <v>2579</v>
      </c>
      <c r="G2489" s="24" t="s">
        <v>25</v>
      </c>
      <c r="H2489" s="25" t="s">
        <v>50</v>
      </c>
      <c r="I2489" s="31"/>
      <c r="J2489" s="42">
        <v>926016</v>
      </c>
      <c r="K2489" s="27">
        <v>926016</v>
      </c>
      <c r="L2489" s="32"/>
      <c r="M2489" s="32"/>
      <c r="N2489" s="32"/>
      <c r="O2489" s="32"/>
      <c r="P2489" s="42"/>
      <c r="Q2489" s="34"/>
      <c r="R2489" s="34"/>
      <c r="S2489" s="35">
        <v>46021</v>
      </c>
      <c r="T2489" s="34"/>
      <c r="U2489" s="36"/>
      <c r="V2489" s="34"/>
      <c r="W2489" s="37"/>
    </row>
    <row r="2490" spans="1:23" s="29" customFormat="1" ht="30" customHeight="1" x14ac:dyDescent="0.2">
      <c r="A2490" s="24">
        <f t="shared" si="291"/>
        <v>2486</v>
      </c>
      <c r="B2490" s="39">
        <v>2024</v>
      </c>
      <c r="C2490" s="30" t="s">
        <v>2452</v>
      </c>
      <c r="D2490" s="30" t="s">
        <v>2567</v>
      </c>
      <c r="E2490" s="30" t="s">
        <v>2578</v>
      </c>
      <c r="F2490" s="56" t="s">
        <v>2579</v>
      </c>
      <c r="G2490" s="24" t="s">
        <v>25</v>
      </c>
      <c r="H2490" s="25" t="s">
        <v>71</v>
      </c>
      <c r="I2490" s="31"/>
      <c r="J2490" s="42">
        <v>875136</v>
      </c>
      <c r="K2490" s="27">
        <v>875136</v>
      </c>
      <c r="L2490" s="32"/>
      <c r="M2490" s="32"/>
      <c r="N2490" s="32"/>
      <c r="O2490" s="32"/>
      <c r="P2490" s="42"/>
      <c r="Q2490" s="34"/>
      <c r="R2490" s="34"/>
      <c r="S2490" s="35">
        <v>46021</v>
      </c>
      <c r="T2490" s="34"/>
      <c r="U2490" s="36"/>
      <c r="V2490" s="34"/>
      <c r="W2490" s="37"/>
    </row>
    <row r="2491" spans="1:23" s="29" customFormat="1" ht="30" customHeight="1" x14ac:dyDescent="0.2">
      <c r="A2491" s="24">
        <f t="shared" si="291"/>
        <v>2487</v>
      </c>
      <c r="B2491" s="39">
        <v>2024</v>
      </c>
      <c r="C2491" s="30" t="s">
        <v>2452</v>
      </c>
      <c r="D2491" s="30" t="s">
        <v>2567</v>
      </c>
      <c r="E2491" s="30" t="s">
        <v>2578</v>
      </c>
      <c r="F2491" s="56" t="s">
        <v>2579</v>
      </c>
      <c r="G2491" s="24" t="s">
        <v>25</v>
      </c>
      <c r="H2491" s="25" t="s">
        <v>319</v>
      </c>
      <c r="I2491" s="31"/>
      <c r="J2491" s="42">
        <v>1088832</v>
      </c>
      <c r="K2491" s="27">
        <v>1088832</v>
      </c>
      <c r="L2491" s="32"/>
      <c r="M2491" s="32"/>
      <c r="N2491" s="32"/>
      <c r="O2491" s="32"/>
      <c r="P2491" s="42"/>
      <c r="Q2491" s="34"/>
      <c r="R2491" s="34"/>
      <c r="S2491" s="35">
        <v>46021</v>
      </c>
      <c r="T2491" s="34"/>
      <c r="U2491" s="36"/>
      <c r="V2491" s="34"/>
      <c r="W2491" s="37"/>
    </row>
    <row r="2492" spans="1:23" s="29" customFormat="1" ht="30" customHeight="1" x14ac:dyDescent="0.2">
      <c r="A2492" s="24">
        <f t="shared" si="291"/>
        <v>2488</v>
      </c>
      <c r="B2492" s="39">
        <v>2024</v>
      </c>
      <c r="C2492" s="30" t="s">
        <v>2452</v>
      </c>
      <c r="D2492" s="30" t="s">
        <v>2567</v>
      </c>
      <c r="E2492" s="30" t="s">
        <v>2578</v>
      </c>
      <c r="F2492" s="56" t="s">
        <v>2579</v>
      </c>
      <c r="G2492" s="24" t="s">
        <v>25</v>
      </c>
      <c r="H2492" s="25" t="s">
        <v>46</v>
      </c>
      <c r="I2492" s="31"/>
      <c r="J2492" s="42">
        <v>322000</v>
      </c>
      <c r="K2492" s="27">
        <v>322000</v>
      </c>
      <c r="L2492" s="32"/>
      <c r="M2492" s="32"/>
      <c r="N2492" s="32">
        <f t="shared" si="289"/>
        <v>6890.7999999999993</v>
      </c>
      <c r="O2492" s="32"/>
      <c r="P2492" s="42"/>
      <c r="Q2492" s="34"/>
      <c r="R2492" s="34"/>
      <c r="S2492" s="35">
        <v>46021</v>
      </c>
      <c r="T2492" s="34"/>
      <c r="U2492" s="36"/>
      <c r="V2492" s="34"/>
      <c r="W2492" s="37"/>
    </row>
    <row r="2493" spans="1:23" s="29" customFormat="1" ht="37.5" customHeight="1" x14ac:dyDescent="0.2">
      <c r="A2493" s="24">
        <f t="shared" si="291"/>
        <v>2489</v>
      </c>
      <c r="B2493" s="24">
        <v>2024</v>
      </c>
      <c r="C2493" s="30" t="s">
        <v>2452</v>
      </c>
      <c r="D2493" s="30" t="s">
        <v>2580</v>
      </c>
      <c r="E2493" s="30" t="s">
        <v>2581</v>
      </c>
      <c r="F2493" s="25" t="s">
        <v>2582</v>
      </c>
      <c r="G2493" s="24" t="s">
        <v>25</v>
      </c>
      <c r="H2493" s="25" t="s">
        <v>34</v>
      </c>
      <c r="I2493" s="31">
        <f t="shared" ref="I2493:I2496" si="292">J2493</f>
        <v>1394561</v>
      </c>
      <c r="J2493" s="42">
        <v>1394561</v>
      </c>
      <c r="K2493" s="27">
        <v>1394561</v>
      </c>
      <c r="L2493" s="32"/>
      <c r="M2493" s="32"/>
      <c r="N2493" s="32"/>
      <c r="O2493" s="32"/>
      <c r="P2493" s="42"/>
      <c r="Q2493" s="34"/>
      <c r="R2493" s="34"/>
      <c r="S2493" s="35">
        <v>46021</v>
      </c>
      <c r="T2493" s="34"/>
      <c r="U2493" s="36"/>
      <c r="V2493" s="34"/>
      <c r="W2493" s="37"/>
    </row>
    <row r="2494" spans="1:23" s="29" customFormat="1" ht="44.25" customHeight="1" x14ac:dyDescent="0.2">
      <c r="A2494" s="24">
        <f t="shared" si="291"/>
        <v>2490</v>
      </c>
      <c r="B2494" s="24">
        <v>2024</v>
      </c>
      <c r="C2494" s="30" t="s">
        <v>2452</v>
      </c>
      <c r="D2494" s="30" t="s">
        <v>2580</v>
      </c>
      <c r="E2494" s="30" t="s">
        <v>2581</v>
      </c>
      <c r="F2494" s="25" t="s">
        <v>2582</v>
      </c>
      <c r="G2494" s="24" t="s">
        <v>25</v>
      </c>
      <c r="H2494" s="25" t="s">
        <v>96</v>
      </c>
      <c r="I2494" s="31">
        <f t="shared" si="292"/>
        <v>7703285.5</v>
      </c>
      <c r="J2494" s="54">
        <v>7703285.5</v>
      </c>
      <c r="K2494" s="55">
        <v>3739846.95</v>
      </c>
      <c r="L2494" s="33">
        <v>3963438.55</v>
      </c>
      <c r="M2494" s="33">
        <v>3963438.55</v>
      </c>
      <c r="N2494" s="32">
        <f t="shared" ref="N2494:N2495" si="293">K2494*0.0214</f>
        <v>80032.724730000002</v>
      </c>
      <c r="O2494" s="32"/>
      <c r="P2494" s="42"/>
      <c r="Q2494" s="34"/>
      <c r="R2494" s="34"/>
      <c r="S2494" s="35">
        <v>46021</v>
      </c>
      <c r="T2494" s="34"/>
      <c r="U2494" s="36"/>
      <c r="V2494" s="34"/>
      <c r="W2494" s="37"/>
    </row>
    <row r="2495" spans="1:23" s="29" customFormat="1" ht="42.75" customHeight="1" x14ac:dyDescent="0.2">
      <c r="A2495" s="24">
        <f t="shared" si="291"/>
        <v>2491</v>
      </c>
      <c r="B2495" s="24">
        <v>2024</v>
      </c>
      <c r="C2495" s="30" t="s">
        <v>2452</v>
      </c>
      <c r="D2495" s="30" t="s">
        <v>2580</v>
      </c>
      <c r="E2495" s="30" t="s">
        <v>2583</v>
      </c>
      <c r="F2495" s="25" t="s">
        <v>2584</v>
      </c>
      <c r="G2495" s="24" t="s">
        <v>25</v>
      </c>
      <c r="H2495" s="25" t="s">
        <v>96</v>
      </c>
      <c r="I2495" s="31">
        <f t="shared" si="292"/>
        <v>5916627.3700000001</v>
      </c>
      <c r="J2495" s="54">
        <v>5916627.3700000001</v>
      </c>
      <c r="K2495" s="55">
        <v>2923560.23</v>
      </c>
      <c r="L2495" s="33">
        <v>2993067.14</v>
      </c>
      <c r="M2495" s="33">
        <v>2993067.14</v>
      </c>
      <c r="N2495" s="32">
        <f t="shared" si="293"/>
        <v>62564.188921999994</v>
      </c>
      <c r="O2495" s="32"/>
      <c r="P2495" s="42"/>
      <c r="Q2495" s="34"/>
      <c r="R2495" s="34"/>
      <c r="S2495" s="35">
        <v>46021</v>
      </c>
      <c r="T2495" s="34"/>
      <c r="U2495" s="36"/>
      <c r="V2495" s="34"/>
      <c r="W2495" s="37"/>
    </row>
    <row r="2496" spans="1:23" s="29" customFormat="1" ht="42.75" customHeight="1" x14ac:dyDescent="0.2">
      <c r="A2496" s="24">
        <f t="shared" si="291"/>
        <v>2492</v>
      </c>
      <c r="B2496" s="24">
        <v>2024</v>
      </c>
      <c r="C2496" s="30" t="s">
        <v>2452</v>
      </c>
      <c r="D2496" s="30" t="s">
        <v>2580</v>
      </c>
      <c r="E2496" s="30" t="s">
        <v>2583</v>
      </c>
      <c r="F2496" s="25" t="s">
        <v>2584</v>
      </c>
      <c r="G2496" s="24" t="s">
        <v>25</v>
      </c>
      <c r="H2496" s="25" t="s">
        <v>34</v>
      </c>
      <c r="I2496" s="31">
        <f t="shared" si="292"/>
        <v>1303645</v>
      </c>
      <c r="J2496" s="42">
        <v>1303645</v>
      </c>
      <c r="K2496" s="27">
        <v>1303645</v>
      </c>
      <c r="L2496" s="32"/>
      <c r="M2496" s="32"/>
      <c r="N2496" s="32"/>
      <c r="O2496" s="32"/>
      <c r="P2496" s="42"/>
      <c r="Q2496" s="34"/>
      <c r="R2496" s="34"/>
      <c r="S2496" s="35">
        <v>46021</v>
      </c>
      <c r="T2496" s="34"/>
      <c r="U2496" s="36"/>
      <c r="V2496" s="34"/>
      <c r="W2496" s="37"/>
    </row>
    <row r="2497" spans="1:23" s="29" customFormat="1" ht="30" customHeight="1" x14ac:dyDescent="0.2">
      <c r="A2497" s="24">
        <f t="shared" si="291"/>
        <v>2493</v>
      </c>
      <c r="B2497" s="24">
        <v>2025</v>
      </c>
      <c r="C2497" s="30" t="s">
        <v>2452</v>
      </c>
      <c r="D2497" s="30" t="s">
        <v>2580</v>
      </c>
      <c r="E2497" s="38" t="s">
        <v>2585</v>
      </c>
      <c r="F2497" s="18" t="s">
        <v>2586</v>
      </c>
      <c r="G2497" s="39" t="s">
        <v>25</v>
      </c>
      <c r="H2497" s="18" t="s">
        <v>34</v>
      </c>
      <c r="I2497" s="31">
        <v>257752</v>
      </c>
      <c r="J2497" s="43">
        <v>284440.67</v>
      </c>
      <c r="K2497" s="44">
        <v>284440.67</v>
      </c>
      <c r="L2497" s="32">
        <f t="shared" si="288"/>
        <v>257752</v>
      </c>
      <c r="M2497" s="43"/>
      <c r="N2497" s="43"/>
      <c r="O2497" s="32"/>
      <c r="P2497" s="42">
        <f t="shared" si="290"/>
        <v>103100.8</v>
      </c>
      <c r="Q2497" s="34"/>
      <c r="R2497" s="34"/>
      <c r="S2497" s="35">
        <v>46021</v>
      </c>
      <c r="T2497" s="42"/>
      <c r="U2497" s="36"/>
      <c r="V2497" s="34"/>
      <c r="W2497" s="37"/>
    </row>
    <row r="2498" spans="1:23" s="29" customFormat="1" ht="30" customHeight="1" x14ac:dyDescent="0.2">
      <c r="A2498" s="24">
        <f t="shared" si="291"/>
        <v>2494</v>
      </c>
      <c r="B2498" s="24">
        <v>2025</v>
      </c>
      <c r="C2498" s="30" t="s">
        <v>2452</v>
      </c>
      <c r="D2498" s="30" t="s">
        <v>2580</v>
      </c>
      <c r="E2498" s="38" t="s">
        <v>2587</v>
      </c>
      <c r="F2498" s="18" t="s">
        <v>2588</v>
      </c>
      <c r="G2498" s="39" t="s">
        <v>25</v>
      </c>
      <c r="H2498" s="18" t="s">
        <v>34</v>
      </c>
      <c r="I2498" s="31">
        <v>433200</v>
      </c>
      <c r="J2498" s="43">
        <v>478055.26</v>
      </c>
      <c r="K2498" s="44">
        <v>478055.26</v>
      </c>
      <c r="L2498" s="32">
        <f t="shared" si="288"/>
        <v>433200</v>
      </c>
      <c r="M2498" s="43"/>
      <c r="N2498" s="43"/>
      <c r="O2498" s="32"/>
      <c r="P2498" s="42">
        <f t="shared" si="290"/>
        <v>173280</v>
      </c>
      <c r="Q2498" s="34"/>
      <c r="R2498" s="34"/>
      <c r="S2498" s="35">
        <v>46021</v>
      </c>
      <c r="T2498" s="42"/>
      <c r="U2498" s="36"/>
      <c r="V2498" s="34"/>
      <c r="W2498" s="37"/>
    </row>
    <row r="2499" spans="1:23" s="29" customFormat="1" ht="30" customHeight="1" x14ac:dyDescent="0.2">
      <c r="A2499" s="24">
        <f t="shared" si="291"/>
        <v>2495</v>
      </c>
      <c r="B2499" s="24">
        <v>2025</v>
      </c>
      <c r="C2499" s="30" t="s">
        <v>2452</v>
      </c>
      <c r="D2499" s="30" t="s">
        <v>2580</v>
      </c>
      <c r="E2499" s="38" t="s">
        <v>2589</v>
      </c>
      <c r="F2499" s="18" t="s">
        <v>2590</v>
      </c>
      <c r="G2499" s="39" t="s">
        <v>25</v>
      </c>
      <c r="H2499" s="18" t="s">
        <v>34</v>
      </c>
      <c r="I2499" s="31">
        <v>433200</v>
      </c>
      <c r="J2499" s="43">
        <v>478055.26</v>
      </c>
      <c r="K2499" s="44">
        <v>478055.26</v>
      </c>
      <c r="L2499" s="32">
        <f t="shared" si="288"/>
        <v>433200</v>
      </c>
      <c r="M2499" s="43"/>
      <c r="N2499" s="43"/>
      <c r="O2499" s="32"/>
      <c r="P2499" s="42">
        <f t="shared" si="290"/>
        <v>173280</v>
      </c>
      <c r="Q2499" s="34"/>
      <c r="R2499" s="34"/>
      <c r="S2499" s="35">
        <v>46021</v>
      </c>
      <c r="T2499" s="42"/>
      <c r="U2499" s="36"/>
      <c r="V2499" s="34"/>
      <c r="W2499" s="37"/>
    </row>
    <row r="2500" spans="1:23" s="29" customFormat="1" ht="30" customHeight="1" x14ac:dyDescent="0.2">
      <c r="A2500" s="24">
        <f t="shared" si="291"/>
        <v>2496</v>
      </c>
      <c r="B2500" s="24">
        <v>2025</v>
      </c>
      <c r="C2500" s="30" t="s">
        <v>2452</v>
      </c>
      <c r="D2500" s="30" t="s">
        <v>2591</v>
      </c>
      <c r="E2500" s="38" t="s">
        <v>2592</v>
      </c>
      <c r="F2500" s="18" t="s">
        <v>2593</v>
      </c>
      <c r="G2500" s="39" t="s">
        <v>25</v>
      </c>
      <c r="H2500" s="18" t="s">
        <v>34</v>
      </c>
      <c r="I2500" s="31">
        <v>802218</v>
      </c>
      <c r="J2500" s="43">
        <v>885282.86</v>
      </c>
      <c r="K2500" s="44">
        <v>885282.86</v>
      </c>
      <c r="L2500" s="32">
        <f t="shared" si="288"/>
        <v>802218</v>
      </c>
      <c r="M2500" s="43"/>
      <c r="N2500" s="43"/>
      <c r="O2500" s="32"/>
      <c r="P2500" s="42">
        <f t="shared" si="290"/>
        <v>320887.2</v>
      </c>
      <c r="Q2500" s="34"/>
      <c r="R2500" s="34"/>
      <c r="S2500" s="35">
        <v>46021</v>
      </c>
      <c r="T2500" s="42"/>
      <c r="U2500" s="36"/>
      <c r="V2500" s="34"/>
      <c r="W2500" s="37"/>
    </row>
    <row r="2501" spans="1:23" s="29" customFormat="1" ht="30" customHeight="1" x14ac:dyDescent="0.2">
      <c r="A2501" s="24">
        <f t="shared" si="291"/>
        <v>2497</v>
      </c>
      <c r="B2501" s="24">
        <v>2025</v>
      </c>
      <c r="C2501" s="30" t="s">
        <v>2452</v>
      </c>
      <c r="D2501" s="30" t="s">
        <v>2591</v>
      </c>
      <c r="E2501" s="38" t="s">
        <v>2594</v>
      </c>
      <c r="F2501" s="18" t="s">
        <v>2595</v>
      </c>
      <c r="G2501" s="39" t="s">
        <v>25</v>
      </c>
      <c r="H2501" s="18" t="s">
        <v>70</v>
      </c>
      <c r="I2501" s="31">
        <v>225096</v>
      </c>
      <c r="J2501" s="43">
        <v>248403.34</v>
      </c>
      <c r="K2501" s="44">
        <v>248403.34</v>
      </c>
      <c r="L2501" s="32">
        <f t="shared" si="288"/>
        <v>225096</v>
      </c>
      <c r="M2501" s="43"/>
      <c r="N2501" s="43"/>
      <c r="O2501" s="32"/>
      <c r="P2501" s="42">
        <f t="shared" si="290"/>
        <v>90038.399999999994</v>
      </c>
      <c r="Q2501" s="34"/>
      <c r="R2501" s="34"/>
      <c r="S2501" s="35">
        <v>46021</v>
      </c>
      <c r="T2501" s="42"/>
      <c r="U2501" s="36"/>
      <c r="V2501" s="34"/>
      <c r="W2501" s="37"/>
    </row>
    <row r="2502" spans="1:23" s="29" customFormat="1" ht="30" customHeight="1" x14ac:dyDescent="0.2">
      <c r="A2502" s="24">
        <f t="shared" si="291"/>
        <v>2498</v>
      </c>
      <c r="B2502" s="24">
        <v>2025</v>
      </c>
      <c r="C2502" s="30" t="s">
        <v>2452</v>
      </c>
      <c r="D2502" s="30" t="s">
        <v>2591</v>
      </c>
      <c r="E2502" s="38" t="s">
        <v>2594</v>
      </c>
      <c r="F2502" s="18" t="s">
        <v>2595</v>
      </c>
      <c r="G2502" s="39" t="s">
        <v>25</v>
      </c>
      <c r="H2502" s="18" t="s">
        <v>129</v>
      </c>
      <c r="I2502" s="31">
        <v>225096</v>
      </c>
      <c r="J2502" s="43">
        <v>248403.34</v>
      </c>
      <c r="K2502" s="44">
        <v>248403.34</v>
      </c>
      <c r="L2502" s="32">
        <f t="shared" si="288"/>
        <v>225096</v>
      </c>
      <c r="M2502" s="43"/>
      <c r="N2502" s="43"/>
      <c r="O2502" s="32"/>
      <c r="P2502" s="42">
        <f t="shared" si="290"/>
        <v>90038.399999999994</v>
      </c>
      <c r="Q2502" s="34"/>
      <c r="R2502" s="34"/>
      <c r="S2502" s="35">
        <v>46021</v>
      </c>
      <c r="T2502" s="42"/>
      <c r="U2502" s="36"/>
      <c r="V2502" s="34"/>
      <c r="W2502" s="37"/>
    </row>
    <row r="2503" spans="1:23" s="29" customFormat="1" ht="30" customHeight="1" x14ac:dyDescent="0.2">
      <c r="A2503" s="24">
        <f t="shared" si="291"/>
        <v>2499</v>
      </c>
      <c r="B2503" s="24">
        <v>2025</v>
      </c>
      <c r="C2503" s="30" t="s">
        <v>2452</v>
      </c>
      <c r="D2503" s="30" t="s">
        <v>2591</v>
      </c>
      <c r="E2503" s="38" t="s">
        <v>2596</v>
      </c>
      <c r="F2503" s="18" t="s">
        <v>2597</v>
      </c>
      <c r="G2503" s="39" t="s">
        <v>25</v>
      </c>
      <c r="H2503" s="18" t="s">
        <v>70</v>
      </c>
      <c r="I2503" s="31">
        <v>228416</v>
      </c>
      <c r="J2503" s="43">
        <v>252067.11</v>
      </c>
      <c r="K2503" s="44">
        <v>252067.11</v>
      </c>
      <c r="L2503" s="32">
        <f t="shared" si="288"/>
        <v>228416</v>
      </c>
      <c r="M2503" s="43"/>
      <c r="N2503" s="43"/>
      <c r="O2503" s="32"/>
      <c r="P2503" s="42">
        <f t="shared" ref="P2503:P2551" si="294">L2503/2.5</f>
        <v>91366.399999999994</v>
      </c>
      <c r="Q2503" s="34"/>
      <c r="R2503" s="34"/>
      <c r="S2503" s="35">
        <v>46021</v>
      </c>
      <c r="T2503" s="42"/>
      <c r="U2503" s="36"/>
      <c r="V2503" s="34"/>
      <c r="W2503" s="37"/>
    </row>
    <row r="2504" spans="1:23" s="29" customFormat="1" ht="30" customHeight="1" x14ac:dyDescent="0.2">
      <c r="A2504" s="24">
        <f t="shared" si="291"/>
        <v>2500</v>
      </c>
      <c r="B2504" s="24">
        <v>2025</v>
      </c>
      <c r="C2504" s="30" t="s">
        <v>2452</v>
      </c>
      <c r="D2504" s="30" t="s">
        <v>2591</v>
      </c>
      <c r="E2504" s="38" t="s">
        <v>2596</v>
      </c>
      <c r="F2504" s="18" t="s">
        <v>2597</v>
      </c>
      <c r="G2504" s="39" t="s">
        <v>25</v>
      </c>
      <c r="H2504" s="18" t="s">
        <v>71</v>
      </c>
      <c r="I2504" s="31">
        <v>225664</v>
      </c>
      <c r="J2504" s="43">
        <v>249030.15</v>
      </c>
      <c r="K2504" s="44">
        <v>249030.15</v>
      </c>
      <c r="L2504" s="32">
        <f t="shared" si="288"/>
        <v>225664</v>
      </c>
      <c r="M2504" s="43"/>
      <c r="N2504" s="43"/>
      <c r="O2504" s="32"/>
      <c r="P2504" s="42">
        <f t="shared" si="294"/>
        <v>90265.600000000006</v>
      </c>
      <c r="Q2504" s="34"/>
      <c r="R2504" s="34"/>
      <c r="S2504" s="35">
        <v>46021</v>
      </c>
      <c r="T2504" s="42"/>
      <c r="U2504" s="36"/>
      <c r="V2504" s="34"/>
      <c r="W2504" s="37"/>
    </row>
    <row r="2505" spans="1:23" s="29" customFormat="1" ht="30" customHeight="1" x14ac:dyDescent="0.2">
      <c r="A2505" s="24">
        <f t="shared" si="291"/>
        <v>2501</v>
      </c>
      <c r="B2505" s="24">
        <v>2025</v>
      </c>
      <c r="C2505" s="30" t="s">
        <v>2452</v>
      </c>
      <c r="D2505" s="30" t="s">
        <v>2591</v>
      </c>
      <c r="E2505" s="30" t="s">
        <v>2598</v>
      </c>
      <c r="F2505" s="25" t="s">
        <v>2599</v>
      </c>
      <c r="G2505" s="24" t="s">
        <v>25</v>
      </c>
      <c r="H2505" s="18" t="s">
        <v>34</v>
      </c>
      <c r="I2505" s="31">
        <v>264016</v>
      </c>
      <c r="J2505" s="43">
        <v>291353.27</v>
      </c>
      <c r="K2505" s="44">
        <v>291353.27</v>
      </c>
      <c r="L2505" s="32">
        <f t="shared" si="288"/>
        <v>264016</v>
      </c>
      <c r="M2505" s="43"/>
      <c r="N2505" s="43"/>
      <c r="O2505" s="32"/>
      <c r="P2505" s="42">
        <f t="shared" si="294"/>
        <v>105606.39999999999</v>
      </c>
      <c r="Q2505" s="34"/>
      <c r="R2505" s="34"/>
      <c r="S2505" s="35">
        <v>46021</v>
      </c>
      <c r="T2505" s="42"/>
      <c r="U2505" s="36"/>
      <c r="V2505" s="34"/>
      <c r="W2505" s="37"/>
    </row>
    <row r="2506" spans="1:23" s="29" customFormat="1" ht="30" customHeight="1" x14ac:dyDescent="0.2">
      <c r="A2506" s="24">
        <f t="shared" si="291"/>
        <v>2502</v>
      </c>
      <c r="B2506" s="24">
        <v>2025</v>
      </c>
      <c r="C2506" s="30" t="s">
        <v>2452</v>
      </c>
      <c r="D2506" s="30" t="s">
        <v>2591</v>
      </c>
      <c r="E2506" s="38" t="s">
        <v>2600</v>
      </c>
      <c r="F2506" s="18" t="s">
        <v>2601</v>
      </c>
      <c r="G2506" s="39" t="s">
        <v>25</v>
      </c>
      <c r="H2506" s="18" t="s">
        <v>34</v>
      </c>
      <c r="I2506" s="31">
        <v>271440</v>
      </c>
      <c r="J2506" s="43">
        <v>299545.98</v>
      </c>
      <c r="K2506" s="44">
        <v>299545.98</v>
      </c>
      <c r="L2506" s="32">
        <f t="shared" si="288"/>
        <v>271440</v>
      </c>
      <c r="M2506" s="43"/>
      <c r="N2506" s="43"/>
      <c r="O2506" s="32"/>
      <c r="P2506" s="42">
        <f t="shared" si="294"/>
        <v>108576</v>
      </c>
      <c r="Q2506" s="34"/>
      <c r="R2506" s="34"/>
      <c r="S2506" s="35">
        <v>46021</v>
      </c>
      <c r="T2506" s="42"/>
      <c r="U2506" s="36"/>
      <c r="V2506" s="34"/>
      <c r="W2506" s="37"/>
    </row>
    <row r="2507" spans="1:23" s="29" customFormat="1" ht="30" customHeight="1" x14ac:dyDescent="0.2">
      <c r="A2507" s="24">
        <f t="shared" si="291"/>
        <v>2503</v>
      </c>
      <c r="B2507" s="24">
        <v>2025</v>
      </c>
      <c r="C2507" s="30" t="s">
        <v>2452</v>
      </c>
      <c r="D2507" s="30" t="s">
        <v>2591</v>
      </c>
      <c r="E2507" s="38" t="s">
        <v>2602</v>
      </c>
      <c r="F2507" s="18" t="s">
        <v>2603</v>
      </c>
      <c r="G2507" s="39" t="s">
        <v>25</v>
      </c>
      <c r="H2507" s="18" t="s">
        <v>96</v>
      </c>
      <c r="I2507" s="31">
        <v>4696583.5590563985</v>
      </c>
      <c r="J2507" s="53">
        <v>5743764.6200000001</v>
      </c>
      <c r="K2507" s="70">
        <v>5743764.6200000001</v>
      </c>
      <c r="L2507" s="33"/>
      <c r="M2507" s="40"/>
      <c r="N2507" s="43">
        <f>J2507*0.0214</f>
        <v>122916.56286799999</v>
      </c>
      <c r="O2507" s="32"/>
      <c r="P2507" s="42">
        <f t="shared" si="294"/>
        <v>0</v>
      </c>
      <c r="Q2507" s="34"/>
      <c r="R2507" s="34"/>
      <c r="S2507" s="35">
        <v>46021</v>
      </c>
      <c r="T2507" s="42"/>
      <c r="U2507" s="36"/>
      <c r="V2507" s="34"/>
      <c r="W2507" s="37"/>
    </row>
    <row r="2508" spans="1:23" s="29" customFormat="1" ht="30" customHeight="1" x14ac:dyDescent="0.2">
      <c r="A2508" s="24">
        <f t="shared" si="291"/>
        <v>2504</v>
      </c>
      <c r="B2508" s="24">
        <v>2025</v>
      </c>
      <c r="C2508" s="30" t="s">
        <v>2452</v>
      </c>
      <c r="D2508" s="30" t="s">
        <v>2591</v>
      </c>
      <c r="E2508" s="30" t="s">
        <v>2604</v>
      </c>
      <c r="F2508" s="25" t="s">
        <v>2605</v>
      </c>
      <c r="G2508" s="39" t="s">
        <v>25</v>
      </c>
      <c r="H2508" s="18" t="s">
        <v>34</v>
      </c>
      <c r="I2508" s="31">
        <v>262086</v>
      </c>
      <c r="J2508" s="43">
        <v>289223.43</v>
      </c>
      <c r="K2508" s="44">
        <v>289223.43</v>
      </c>
      <c r="L2508" s="32">
        <f t="shared" si="288"/>
        <v>262086</v>
      </c>
      <c r="M2508" s="43"/>
      <c r="N2508" s="43"/>
      <c r="O2508" s="32"/>
      <c r="P2508" s="42">
        <f t="shared" si="294"/>
        <v>104834.4</v>
      </c>
      <c r="Q2508" s="34"/>
      <c r="R2508" s="34"/>
      <c r="S2508" s="35">
        <v>46021</v>
      </c>
      <c r="T2508" s="42"/>
      <c r="U2508" s="36"/>
      <c r="V2508" s="34"/>
      <c r="W2508" s="37"/>
    </row>
    <row r="2509" spans="1:23" s="29" customFormat="1" ht="30" customHeight="1" x14ac:dyDescent="0.2">
      <c r="A2509" s="24">
        <f t="shared" si="291"/>
        <v>2505</v>
      </c>
      <c r="B2509" s="24">
        <v>2024</v>
      </c>
      <c r="C2509" s="30" t="s">
        <v>2452</v>
      </c>
      <c r="D2509" s="30" t="s">
        <v>2606</v>
      </c>
      <c r="E2509" s="30" t="s">
        <v>2607</v>
      </c>
      <c r="F2509" s="25" t="s">
        <v>2608</v>
      </c>
      <c r="G2509" s="24" t="s">
        <v>173</v>
      </c>
      <c r="H2509" s="25" t="s">
        <v>34</v>
      </c>
      <c r="I2509" s="31">
        <v>130000</v>
      </c>
      <c r="J2509" s="32">
        <f t="shared" ref="J2509:J2545" si="295">IF(P2509&gt;0,P2509,L2509)</f>
        <v>130000</v>
      </c>
      <c r="K2509" s="27">
        <f t="shared" si="287"/>
        <v>130000</v>
      </c>
      <c r="L2509" s="32">
        <f t="shared" si="288"/>
        <v>130000</v>
      </c>
      <c r="M2509" s="32"/>
      <c r="N2509" s="32"/>
      <c r="O2509" s="32"/>
      <c r="P2509" s="34"/>
      <c r="Q2509" s="34"/>
      <c r="R2509" s="34"/>
      <c r="S2509" s="35">
        <v>45656</v>
      </c>
      <c r="T2509" s="34"/>
      <c r="U2509" s="36"/>
      <c r="V2509" s="34"/>
      <c r="W2509" s="37"/>
    </row>
    <row r="2510" spans="1:23" s="29" customFormat="1" ht="30" customHeight="1" x14ac:dyDescent="0.2">
      <c r="A2510" s="24">
        <f t="shared" si="291"/>
        <v>2506</v>
      </c>
      <c r="B2510" s="24">
        <v>2024</v>
      </c>
      <c r="C2510" s="30" t="s">
        <v>2452</v>
      </c>
      <c r="D2510" s="30" t="s">
        <v>2606</v>
      </c>
      <c r="E2510" s="30" t="s">
        <v>2609</v>
      </c>
      <c r="F2510" s="25" t="s">
        <v>2610</v>
      </c>
      <c r="G2510" s="24" t="s">
        <v>173</v>
      </c>
      <c r="H2510" s="25" t="s">
        <v>34</v>
      </c>
      <c r="I2510" s="31">
        <v>130000</v>
      </c>
      <c r="J2510" s="32">
        <f t="shared" si="295"/>
        <v>130000</v>
      </c>
      <c r="K2510" s="27">
        <f t="shared" si="287"/>
        <v>130000</v>
      </c>
      <c r="L2510" s="32">
        <f t="shared" si="288"/>
        <v>130000</v>
      </c>
      <c r="M2510" s="32"/>
      <c r="N2510" s="32"/>
      <c r="O2510" s="32"/>
      <c r="P2510" s="34"/>
      <c r="Q2510" s="34"/>
      <c r="R2510" s="34"/>
      <c r="S2510" s="35">
        <v>45656</v>
      </c>
      <c r="T2510" s="34"/>
      <c r="U2510" s="36"/>
      <c r="V2510" s="34"/>
      <c r="W2510" s="37"/>
    </row>
    <row r="2511" spans="1:23" s="29" customFormat="1" ht="30" customHeight="1" x14ac:dyDescent="0.2">
      <c r="A2511" s="24">
        <f t="shared" si="291"/>
        <v>2507</v>
      </c>
      <c r="B2511" s="24">
        <v>2025</v>
      </c>
      <c r="C2511" s="30" t="s">
        <v>2452</v>
      </c>
      <c r="D2511" s="30" t="s">
        <v>2606</v>
      </c>
      <c r="E2511" s="38" t="s">
        <v>2611</v>
      </c>
      <c r="F2511" s="18" t="s">
        <v>2612</v>
      </c>
      <c r="G2511" s="39" t="s">
        <v>25</v>
      </c>
      <c r="H2511" s="18" t="s">
        <v>96</v>
      </c>
      <c r="I2511" s="31">
        <v>9315900</v>
      </c>
      <c r="J2511" s="53">
        <v>6180718.2800000003</v>
      </c>
      <c r="K2511" s="70">
        <f>J2511-M2511</f>
        <v>6048450.9088080004</v>
      </c>
      <c r="L2511" s="33"/>
      <c r="M2511" s="40">
        <f>J2511*2.14/100</f>
        <v>132267.37119199999</v>
      </c>
      <c r="N2511" s="43">
        <f>J2511*0.0214</f>
        <v>132267.37119199999</v>
      </c>
      <c r="O2511" s="32"/>
      <c r="P2511" s="42">
        <f t="shared" si="294"/>
        <v>0</v>
      </c>
      <c r="Q2511" s="34"/>
      <c r="R2511" s="34"/>
      <c r="S2511" s="35">
        <v>46021</v>
      </c>
      <c r="T2511" s="42"/>
      <c r="U2511" s="36"/>
      <c r="V2511" s="34"/>
      <c r="W2511" s="37"/>
    </row>
    <row r="2512" spans="1:23" s="29" customFormat="1" ht="30" customHeight="1" x14ac:dyDescent="0.2">
      <c r="A2512" s="24">
        <f t="shared" si="291"/>
        <v>2508</v>
      </c>
      <c r="B2512" s="24">
        <v>2024</v>
      </c>
      <c r="C2512" s="30" t="s">
        <v>2452</v>
      </c>
      <c r="D2512" s="30" t="s">
        <v>2606</v>
      </c>
      <c r="E2512" s="30" t="s">
        <v>2613</v>
      </c>
      <c r="F2512" s="25" t="s">
        <v>2614</v>
      </c>
      <c r="G2512" s="24" t="s">
        <v>173</v>
      </c>
      <c r="H2512" s="25" t="s">
        <v>34</v>
      </c>
      <c r="I2512" s="31">
        <v>130000</v>
      </c>
      <c r="J2512" s="32">
        <f t="shared" si="295"/>
        <v>130000</v>
      </c>
      <c r="K2512" s="27">
        <f t="shared" si="287"/>
        <v>130000</v>
      </c>
      <c r="L2512" s="32">
        <f t="shared" si="288"/>
        <v>130000</v>
      </c>
      <c r="M2512" s="32"/>
      <c r="N2512" s="32"/>
      <c r="O2512" s="32"/>
      <c r="P2512" s="34"/>
      <c r="Q2512" s="34"/>
      <c r="R2512" s="34"/>
      <c r="S2512" s="35">
        <v>45656</v>
      </c>
      <c r="T2512" s="34"/>
      <c r="U2512" s="36"/>
      <c r="V2512" s="34"/>
      <c r="W2512" s="37"/>
    </row>
    <row r="2513" spans="1:23" s="29" customFormat="1" ht="30" customHeight="1" x14ac:dyDescent="0.2">
      <c r="A2513" s="24">
        <f t="shared" si="291"/>
        <v>2509</v>
      </c>
      <c r="B2513" s="24">
        <v>2025</v>
      </c>
      <c r="C2513" s="30" t="s">
        <v>2452</v>
      </c>
      <c r="D2513" s="30" t="s">
        <v>2606</v>
      </c>
      <c r="E2513" s="30" t="s">
        <v>2615</v>
      </c>
      <c r="F2513" s="25" t="s">
        <v>2616</v>
      </c>
      <c r="G2513" s="24" t="s">
        <v>173</v>
      </c>
      <c r="H2513" s="25" t="s">
        <v>50</v>
      </c>
      <c r="I2513" s="31"/>
      <c r="J2513" s="32">
        <v>52000</v>
      </c>
      <c r="K2513" s="27">
        <v>52000</v>
      </c>
      <c r="L2513" s="32"/>
      <c r="M2513" s="32"/>
      <c r="N2513" s="32"/>
      <c r="O2513" s="32"/>
      <c r="P2513" s="34"/>
      <c r="Q2513" s="34"/>
      <c r="R2513" s="34"/>
      <c r="S2513" s="35">
        <v>46021</v>
      </c>
      <c r="T2513" s="42"/>
      <c r="U2513" s="36"/>
      <c r="V2513" s="34"/>
      <c r="W2513" s="37"/>
    </row>
    <row r="2514" spans="1:23" s="29" customFormat="1" ht="30" customHeight="1" x14ac:dyDescent="0.2">
      <c r="A2514" s="24">
        <f t="shared" si="291"/>
        <v>2510</v>
      </c>
      <c r="B2514" s="24">
        <v>2024</v>
      </c>
      <c r="C2514" s="30" t="s">
        <v>2452</v>
      </c>
      <c r="D2514" s="30" t="s">
        <v>2606</v>
      </c>
      <c r="E2514" s="30" t="s">
        <v>2617</v>
      </c>
      <c r="F2514" s="25" t="s">
        <v>2618</v>
      </c>
      <c r="G2514" s="24" t="s">
        <v>173</v>
      </c>
      <c r="H2514" s="25" t="s">
        <v>34</v>
      </c>
      <c r="I2514" s="31">
        <v>130000</v>
      </c>
      <c r="J2514" s="32">
        <f t="shared" si="295"/>
        <v>130000</v>
      </c>
      <c r="K2514" s="27">
        <f t="shared" si="287"/>
        <v>130000</v>
      </c>
      <c r="L2514" s="32">
        <f t="shared" si="288"/>
        <v>130000</v>
      </c>
      <c r="M2514" s="32"/>
      <c r="N2514" s="32"/>
      <c r="O2514" s="32"/>
      <c r="P2514" s="34"/>
      <c r="Q2514" s="34"/>
      <c r="R2514" s="34"/>
      <c r="S2514" s="35">
        <v>45656</v>
      </c>
      <c r="T2514" s="34"/>
      <c r="U2514" s="36"/>
      <c r="V2514" s="34"/>
      <c r="W2514" s="37"/>
    </row>
    <row r="2515" spans="1:23" s="29" customFormat="1" ht="30" customHeight="1" x14ac:dyDescent="0.2">
      <c r="A2515" s="24">
        <f t="shared" si="291"/>
        <v>2511</v>
      </c>
      <c r="B2515" s="24">
        <v>2024</v>
      </c>
      <c r="C2515" s="30" t="s">
        <v>2452</v>
      </c>
      <c r="D2515" s="30" t="s">
        <v>2606</v>
      </c>
      <c r="E2515" s="30" t="s">
        <v>2619</v>
      </c>
      <c r="F2515" s="25" t="s">
        <v>2620</v>
      </c>
      <c r="G2515" s="24" t="s">
        <v>173</v>
      </c>
      <c r="H2515" s="25" t="s">
        <v>34</v>
      </c>
      <c r="I2515" s="31">
        <v>130000</v>
      </c>
      <c r="J2515" s="32">
        <f t="shared" si="295"/>
        <v>130000</v>
      </c>
      <c r="K2515" s="27">
        <f t="shared" si="287"/>
        <v>130000</v>
      </c>
      <c r="L2515" s="32">
        <f t="shared" si="288"/>
        <v>130000</v>
      </c>
      <c r="M2515" s="32"/>
      <c r="N2515" s="32"/>
      <c r="O2515" s="32"/>
      <c r="P2515" s="34"/>
      <c r="Q2515" s="34"/>
      <c r="R2515" s="34"/>
      <c r="S2515" s="35">
        <v>45656</v>
      </c>
      <c r="T2515" s="34"/>
      <c r="U2515" s="36"/>
      <c r="V2515" s="34"/>
      <c r="W2515" s="37"/>
    </row>
    <row r="2516" spans="1:23" s="29" customFormat="1" ht="30" customHeight="1" x14ac:dyDescent="0.2">
      <c r="A2516" s="24">
        <f t="shared" si="291"/>
        <v>2512</v>
      </c>
      <c r="B2516" s="24">
        <v>2024</v>
      </c>
      <c r="C2516" s="30" t="s">
        <v>2452</v>
      </c>
      <c r="D2516" s="30" t="s">
        <v>2606</v>
      </c>
      <c r="E2516" s="30" t="s">
        <v>2621</v>
      </c>
      <c r="F2516" s="25" t="s">
        <v>2622</v>
      </c>
      <c r="G2516" s="24" t="s">
        <v>173</v>
      </c>
      <c r="H2516" s="25" t="s">
        <v>34</v>
      </c>
      <c r="I2516" s="31">
        <v>130000</v>
      </c>
      <c r="J2516" s="32">
        <f t="shared" si="295"/>
        <v>130000</v>
      </c>
      <c r="K2516" s="27">
        <f t="shared" si="287"/>
        <v>130000</v>
      </c>
      <c r="L2516" s="32">
        <f t="shared" si="288"/>
        <v>130000</v>
      </c>
      <c r="M2516" s="32"/>
      <c r="N2516" s="32"/>
      <c r="O2516" s="32"/>
      <c r="P2516" s="34"/>
      <c r="Q2516" s="34"/>
      <c r="R2516" s="34"/>
      <c r="S2516" s="35">
        <v>45656</v>
      </c>
      <c r="T2516" s="34"/>
      <c r="U2516" s="36"/>
      <c r="V2516" s="34"/>
      <c r="W2516" s="37"/>
    </row>
    <row r="2517" spans="1:23" ht="30" customHeight="1" x14ac:dyDescent="0.2">
      <c r="A2517" s="24">
        <f t="shared" si="291"/>
        <v>2513</v>
      </c>
      <c r="B2517" s="39">
        <v>2023</v>
      </c>
      <c r="C2517" s="38" t="s">
        <v>2623</v>
      </c>
      <c r="D2517" s="38" t="s">
        <v>2624</v>
      </c>
      <c r="E2517" s="38" t="s">
        <v>2625</v>
      </c>
      <c r="F2517" s="18" t="s">
        <v>2626</v>
      </c>
      <c r="G2517" s="39" t="s">
        <v>25</v>
      </c>
      <c r="H2517" s="18" t="s">
        <v>26</v>
      </c>
      <c r="I2517" s="31">
        <v>3565618</v>
      </c>
      <c r="J2517" s="32">
        <v>4319631</v>
      </c>
      <c r="K2517" s="32">
        <v>4319631</v>
      </c>
      <c r="L2517" s="32">
        <f t="shared" si="288"/>
        <v>3565618</v>
      </c>
      <c r="M2517" s="32"/>
      <c r="N2517" s="32">
        <f>J2517*0.0214</f>
        <v>92440.103399999993</v>
      </c>
      <c r="O2517" s="32"/>
      <c r="P2517" s="34"/>
      <c r="Q2517" s="34"/>
      <c r="R2517" s="34"/>
      <c r="S2517" s="35">
        <v>46021</v>
      </c>
      <c r="T2517" s="46"/>
      <c r="U2517" s="36"/>
      <c r="V2517" s="46"/>
      <c r="W2517" s="37"/>
    </row>
    <row r="2518" spans="1:23" ht="30" customHeight="1" x14ac:dyDescent="0.2">
      <c r="A2518" s="24">
        <f t="shared" si="291"/>
        <v>2514</v>
      </c>
      <c r="B2518" s="39">
        <v>2023</v>
      </c>
      <c r="C2518" s="38" t="s">
        <v>2623</v>
      </c>
      <c r="D2518" s="38" t="s">
        <v>2624</v>
      </c>
      <c r="E2518" s="38" t="s">
        <v>2625</v>
      </c>
      <c r="F2518" s="18" t="s">
        <v>2626</v>
      </c>
      <c r="G2518" s="39" t="s">
        <v>25</v>
      </c>
      <c r="H2518" s="18" t="s">
        <v>319</v>
      </c>
      <c r="I2518" s="31">
        <v>702477</v>
      </c>
      <c r="J2518" s="32">
        <f t="shared" si="295"/>
        <v>702477</v>
      </c>
      <c r="K2518" s="32">
        <f t="shared" si="287"/>
        <v>702477</v>
      </c>
      <c r="L2518" s="32">
        <f t="shared" si="288"/>
        <v>702477</v>
      </c>
      <c r="M2518" s="32"/>
      <c r="N2518" s="32"/>
      <c r="O2518" s="32"/>
      <c r="P2518" s="34"/>
      <c r="Q2518" s="34"/>
      <c r="R2518" s="34"/>
      <c r="S2518" s="35">
        <v>46021</v>
      </c>
      <c r="T2518" s="46"/>
      <c r="U2518" s="36"/>
      <c r="V2518" s="46"/>
      <c r="W2518" s="37"/>
    </row>
    <row r="2519" spans="1:23" ht="30" customHeight="1" x14ac:dyDescent="0.2">
      <c r="A2519" s="24">
        <f t="shared" si="291"/>
        <v>2515</v>
      </c>
      <c r="B2519" s="39">
        <v>2023</v>
      </c>
      <c r="C2519" s="38" t="s">
        <v>2623</v>
      </c>
      <c r="D2519" s="38" t="s">
        <v>2624</v>
      </c>
      <c r="E2519" s="38" t="s">
        <v>2625</v>
      </c>
      <c r="F2519" s="18" t="s">
        <v>2626</v>
      </c>
      <c r="G2519" s="39" t="s">
        <v>25</v>
      </c>
      <c r="H2519" s="18" t="s">
        <v>50</v>
      </c>
      <c r="I2519" s="31">
        <v>686691</v>
      </c>
      <c r="J2519" s="32">
        <f t="shared" si="295"/>
        <v>686691</v>
      </c>
      <c r="K2519" s="32">
        <f t="shared" si="287"/>
        <v>686691</v>
      </c>
      <c r="L2519" s="32">
        <f t="shared" si="288"/>
        <v>686691</v>
      </c>
      <c r="M2519" s="32"/>
      <c r="N2519" s="32"/>
      <c r="O2519" s="32"/>
      <c r="P2519" s="34"/>
      <c r="Q2519" s="34"/>
      <c r="R2519" s="34"/>
      <c r="S2519" s="35">
        <v>46021</v>
      </c>
      <c r="T2519" s="46"/>
      <c r="U2519" s="36"/>
      <c r="V2519" s="46"/>
      <c r="W2519" s="37"/>
    </row>
    <row r="2520" spans="1:23" ht="30" customHeight="1" x14ac:dyDescent="0.2">
      <c r="A2520" s="24">
        <f t="shared" si="291"/>
        <v>2516</v>
      </c>
      <c r="B2520" s="39">
        <v>2023</v>
      </c>
      <c r="C2520" s="38" t="s">
        <v>2623</v>
      </c>
      <c r="D2520" s="38" t="s">
        <v>2624</v>
      </c>
      <c r="E2520" s="38" t="s">
        <v>2625</v>
      </c>
      <c r="F2520" s="18" t="s">
        <v>2626</v>
      </c>
      <c r="G2520" s="39" t="s">
        <v>25</v>
      </c>
      <c r="H2520" s="18" t="s">
        <v>45</v>
      </c>
      <c r="I2520" s="31">
        <v>728886</v>
      </c>
      <c r="J2520" s="32">
        <v>1434889</v>
      </c>
      <c r="K2520" s="32">
        <v>1434889</v>
      </c>
      <c r="L2520" s="32">
        <f t="shared" si="288"/>
        <v>728886</v>
      </c>
      <c r="M2520" s="32"/>
      <c r="N2520" s="32">
        <f t="shared" ref="N2520:N2521" si="296">J2520*0.0214</f>
        <v>30706.624599999999</v>
      </c>
      <c r="O2520" s="32"/>
      <c r="P2520" s="34"/>
      <c r="Q2520" s="34"/>
      <c r="R2520" s="34"/>
      <c r="S2520" s="35">
        <v>46021</v>
      </c>
      <c r="T2520" s="46"/>
      <c r="U2520" s="36"/>
      <c r="V2520" s="46"/>
      <c r="W2520" s="37"/>
    </row>
    <row r="2521" spans="1:23" ht="30" customHeight="1" x14ac:dyDescent="0.2">
      <c r="A2521" s="24">
        <f t="shared" si="291"/>
        <v>2517</v>
      </c>
      <c r="B2521" s="39">
        <v>2023</v>
      </c>
      <c r="C2521" s="38" t="s">
        <v>2623</v>
      </c>
      <c r="D2521" s="38" t="s">
        <v>2624</v>
      </c>
      <c r="E2521" s="38" t="s">
        <v>2625</v>
      </c>
      <c r="F2521" s="18" t="s">
        <v>2626</v>
      </c>
      <c r="G2521" s="39" t="s">
        <v>25</v>
      </c>
      <c r="H2521" s="18" t="s">
        <v>47</v>
      </c>
      <c r="I2521" s="31">
        <v>990032</v>
      </c>
      <c r="J2521" s="32">
        <v>1151200</v>
      </c>
      <c r="K2521" s="32">
        <v>1151200</v>
      </c>
      <c r="L2521" s="32">
        <f t="shared" si="288"/>
        <v>990032</v>
      </c>
      <c r="M2521" s="32"/>
      <c r="N2521" s="32">
        <f t="shared" si="296"/>
        <v>24635.68</v>
      </c>
      <c r="O2521" s="32"/>
      <c r="P2521" s="34"/>
      <c r="Q2521" s="34"/>
      <c r="R2521" s="34"/>
      <c r="S2521" s="35">
        <v>46021</v>
      </c>
      <c r="T2521" s="46"/>
      <c r="U2521" s="36"/>
      <c r="V2521" s="46"/>
      <c r="W2521" s="37"/>
    </row>
    <row r="2522" spans="1:23" ht="30" customHeight="1" x14ac:dyDescent="0.2">
      <c r="A2522" s="24">
        <f t="shared" si="291"/>
        <v>2518</v>
      </c>
      <c r="B2522" s="39">
        <v>2023</v>
      </c>
      <c r="C2522" s="38" t="s">
        <v>2623</v>
      </c>
      <c r="D2522" s="38" t="s">
        <v>2624</v>
      </c>
      <c r="E2522" s="38" t="s">
        <v>2625</v>
      </c>
      <c r="F2522" s="18" t="s">
        <v>2626</v>
      </c>
      <c r="G2522" s="39" t="s">
        <v>25</v>
      </c>
      <c r="H2522" s="18" t="s">
        <v>70</v>
      </c>
      <c r="I2522" s="31">
        <v>655119</v>
      </c>
      <c r="J2522" s="32">
        <f t="shared" si="295"/>
        <v>655119</v>
      </c>
      <c r="K2522" s="32">
        <f t="shared" ref="K2522:K2581" si="297">IF(P2522&gt;0,P2522,L2522)</f>
        <v>655119</v>
      </c>
      <c r="L2522" s="32">
        <f t="shared" si="288"/>
        <v>655119</v>
      </c>
      <c r="M2522" s="32"/>
      <c r="N2522" s="32"/>
      <c r="O2522" s="32"/>
      <c r="P2522" s="34"/>
      <c r="Q2522" s="34"/>
      <c r="R2522" s="34"/>
      <c r="S2522" s="35">
        <v>46021</v>
      </c>
      <c r="T2522" s="46"/>
      <c r="U2522" s="36"/>
      <c r="V2522" s="46"/>
      <c r="W2522" s="37"/>
    </row>
    <row r="2523" spans="1:23" ht="30" customHeight="1" x14ac:dyDescent="0.2">
      <c r="A2523" s="24">
        <f t="shared" si="291"/>
        <v>2519</v>
      </c>
      <c r="B2523" s="39">
        <v>2023</v>
      </c>
      <c r="C2523" s="38" t="s">
        <v>2623</v>
      </c>
      <c r="D2523" s="38" t="s">
        <v>2624</v>
      </c>
      <c r="E2523" s="38" t="s">
        <v>2625</v>
      </c>
      <c r="F2523" s="18" t="s">
        <v>2626</v>
      </c>
      <c r="G2523" s="39" t="s">
        <v>25</v>
      </c>
      <c r="H2523" s="18" t="s">
        <v>129</v>
      </c>
      <c r="I2523" s="31">
        <v>655119</v>
      </c>
      <c r="J2523" s="32">
        <f t="shared" si="295"/>
        <v>655119</v>
      </c>
      <c r="K2523" s="32">
        <f t="shared" si="297"/>
        <v>655119</v>
      </c>
      <c r="L2523" s="32">
        <f t="shared" si="288"/>
        <v>655119</v>
      </c>
      <c r="M2523" s="32"/>
      <c r="N2523" s="32"/>
      <c r="O2523" s="32"/>
      <c r="P2523" s="34"/>
      <c r="Q2523" s="34"/>
      <c r="R2523" s="34"/>
      <c r="S2523" s="35">
        <v>46021</v>
      </c>
      <c r="T2523" s="46"/>
      <c r="U2523" s="36"/>
      <c r="V2523" s="46"/>
      <c r="W2523" s="37"/>
    </row>
    <row r="2524" spans="1:23" s="29" customFormat="1" ht="30" customHeight="1" x14ac:dyDescent="0.2">
      <c r="A2524" s="24">
        <f t="shared" si="291"/>
        <v>2520</v>
      </c>
      <c r="B2524" s="24">
        <v>2025</v>
      </c>
      <c r="C2524" s="30" t="s">
        <v>2623</v>
      </c>
      <c r="D2524" s="30" t="s">
        <v>2624</v>
      </c>
      <c r="E2524" s="30" t="s">
        <v>2627</v>
      </c>
      <c r="F2524" s="25" t="s">
        <v>2628</v>
      </c>
      <c r="G2524" s="24" t="s">
        <v>25</v>
      </c>
      <c r="H2524" s="25" t="s">
        <v>34</v>
      </c>
      <c r="I2524" s="31">
        <v>1326960</v>
      </c>
      <c r="J2524" s="43">
        <v>1464358.75</v>
      </c>
      <c r="K2524" s="44">
        <v>1464358.75</v>
      </c>
      <c r="L2524" s="32">
        <f t="shared" ref="L2524:L2587" si="298">I2524</f>
        <v>1326960</v>
      </c>
      <c r="M2524" s="43"/>
      <c r="N2524" s="43"/>
      <c r="O2524" s="32"/>
      <c r="P2524" s="42">
        <f t="shared" si="294"/>
        <v>530784</v>
      </c>
      <c r="Q2524" s="34"/>
      <c r="R2524" s="34"/>
      <c r="S2524" s="35">
        <v>46021</v>
      </c>
      <c r="T2524" s="42"/>
      <c r="U2524" s="36"/>
      <c r="V2524" s="34"/>
      <c r="W2524" s="37"/>
    </row>
    <row r="2525" spans="1:23" s="29" customFormat="1" ht="30" customHeight="1" x14ac:dyDescent="0.2">
      <c r="A2525" s="24">
        <f t="shared" si="291"/>
        <v>2521</v>
      </c>
      <c r="B2525" s="24">
        <v>2025</v>
      </c>
      <c r="C2525" s="30" t="s">
        <v>2623</v>
      </c>
      <c r="D2525" s="30" t="s">
        <v>2629</v>
      </c>
      <c r="E2525" s="30" t="s">
        <v>2630</v>
      </c>
      <c r="F2525" s="25" t="s">
        <v>2631</v>
      </c>
      <c r="G2525" s="24" t="s">
        <v>25</v>
      </c>
      <c r="H2525" s="25" t="s">
        <v>34</v>
      </c>
      <c r="I2525" s="31">
        <v>362406</v>
      </c>
      <c r="J2525" s="43">
        <v>399930.97</v>
      </c>
      <c r="K2525" s="44">
        <v>399930.97</v>
      </c>
      <c r="L2525" s="32">
        <f t="shared" si="298"/>
        <v>362406</v>
      </c>
      <c r="M2525" s="43"/>
      <c r="N2525" s="43"/>
      <c r="O2525" s="32"/>
      <c r="P2525" s="42">
        <f t="shared" si="294"/>
        <v>144962.4</v>
      </c>
      <c r="Q2525" s="34"/>
      <c r="R2525" s="34"/>
      <c r="S2525" s="35">
        <v>46021</v>
      </c>
      <c r="T2525" s="42"/>
      <c r="U2525" s="36"/>
      <c r="V2525" s="34"/>
      <c r="W2525" s="37"/>
    </row>
    <row r="2526" spans="1:23" s="29" customFormat="1" ht="30" customHeight="1" x14ac:dyDescent="0.2">
      <c r="A2526" s="24">
        <f t="shared" si="291"/>
        <v>2522</v>
      </c>
      <c r="B2526" s="24">
        <v>2025</v>
      </c>
      <c r="C2526" s="57" t="s">
        <v>2623</v>
      </c>
      <c r="D2526" s="57" t="s">
        <v>2632</v>
      </c>
      <c r="E2526" s="57" t="s">
        <v>2633</v>
      </c>
      <c r="F2526" s="56" t="s">
        <v>2634</v>
      </c>
      <c r="G2526" s="56" t="s">
        <v>25</v>
      </c>
      <c r="H2526" s="25" t="s">
        <v>34</v>
      </c>
      <c r="I2526" s="98"/>
      <c r="J2526" s="43">
        <v>1962447.56</v>
      </c>
      <c r="K2526" s="44">
        <v>1962447.56</v>
      </c>
      <c r="L2526" s="32"/>
      <c r="M2526" s="43"/>
      <c r="N2526" s="43"/>
      <c r="O2526" s="32"/>
      <c r="P2526" s="42"/>
      <c r="Q2526" s="34"/>
      <c r="R2526" s="34"/>
      <c r="S2526" s="35">
        <v>46021</v>
      </c>
      <c r="T2526" s="42"/>
      <c r="U2526" s="36"/>
      <c r="V2526" s="34"/>
      <c r="W2526" s="37"/>
    </row>
    <row r="2527" spans="1:23" s="29" customFormat="1" ht="30" customHeight="1" x14ac:dyDescent="0.2">
      <c r="A2527" s="24">
        <f t="shared" si="291"/>
        <v>2523</v>
      </c>
      <c r="B2527" s="24">
        <v>2025</v>
      </c>
      <c r="C2527" s="57" t="s">
        <v>2623</v>
      </c>
      <c r="D2527" s="57" t="s">
        <v>2632</v>
      </c>
      <c r="E2527" s="57" t="s">
        <v>2633</v>
      </c>
      <c r="F2527" s="56" t="s">
        <v>2634</v>
      </c>
      <c r="G2527" s="56" t="s">
        <v>25</v>
      </c>
      <c r="H2527" s="18" t="s">
        <v>96</v>
      </c>
      <c r="I2527" s="98"/>
      <c r="J2527" s="40">
        <v>11756410.52</v>
      </c>
      <c r="K2527" s="41">
        <v>11756410.52</v>
      </c>
      <c r="L2527" s="33"/>
      <c r="M2527" s="40"/>
      <c r="N2527" s="43">
        <f>K2527*0.0214</f>
        <v>251587.18512799998</v>
      </c>
      <c r="O2527" s="32"/>
      <c r="P2527" s="42"/>
      <c r="Q2527" s="34"/>
      <c r="R2527" s="34"/>
      <c r="S2527" s="35">
        <v>46021</v>
      </c>
      <c r="T2527" s="42"/>
      <c r="U2527" s="36"/>
      <c r="V2527" s="34"/>
      <c r="W2527" s="37"/>
    </row>
    <row r="2528" spans="1:23" s="29" customFormat="1" ht="30" customHeight="1" x14ac:dyDescent="0.2">
      <c r="A2528" s="24">
        <f t="shared" si="291"/>
        <v>2524</v>
      </c>
      <c r="B2528" s="24">
        <v>2025</v>
      </c>
      <c r="C2528" s="57" t="s">
        <v>2623</v>
      </c>
      <c r="D2528" s="57" t="s">
        <v>2635</v>
      </c>
      <c r="E2528" s="57" t="s">
        <v>2636</v>
      </c>
      <c r="F2528" s="56" t="s">
        <v>2637</v>
      </c>
      <c r="G2528" s="56" t="s">
        <v>25</v>
      </c>
      <c r="H2528" s="25" t="s">
        <v>34</v>
      </c>
      <c r="I2528" s="98"/>
      <c r="J2528" s="43">
        <v>1865952</v>
      </c>
      <c r="K2528" s="44">
        <v>1865952</v>
      </c>
      <c r="L2528" s="32"/>
      <c r="M2528" s="43"/>
      <c r="N2528" s="43"/>
      <c r="O2528" s="32"/>
      <c r="P2528" s="42"/>
      <c r="Q2528" s="34"/>
      <c r="R2528" s="34"/>
      <c r="S2528" s="35">
        <v>46021</v>
      </c>
      <c r="T2528" s="42"/>
      <c r="U2528" s="36"/>
      <c r="V2528" s="34"/>
      <c r="W2528" s="37"/>
    </row>
    <row r="2529" spans="1:23" s="29" customFormat="1" ht="30" customHeight="1" x14ac:dyDescent="0.2">
      <c r="A2529" s="24">
        <f t="shared" si="291"/>
        <v>2525</v>
      </c>
      <c r="B2529" s="24">
        <v>2025</v>
      </c>
      <c r="C2529" s="57" t="s">
        <v>2623</v>
      </c>
      <c r="D2529" s="57" t="s">
        <v>2635</v>
      </c>
      <c r="E2529" s="57" t="s">
        <v>2636</v>
      </c>
      <c r="F2529" s="56" t="s">
        <v>2637</v>
      </c>
      <c r="G2529" s="56" t="s">
        <v>25</v>
      </c>
      <c r="H2529" s="18" t="s">
        <v>96</v>
      </c>
      <c r="I2529" s="98"/>
      <c r="J2529" s="40">
        <v>11130853.4</v>
      </c>
      <c r="K2529" s="41">
        <v>11130853.4</v>
      </c>
      <c r="L2529" s="33"/>
      <c r="M2529" s="40"/>
      <c r="N2529" s="43">
        <f>K2529*0.0214</f>
        <v>238200.26275999998</v>
      </c>
      <c r="O2529" s="32"/>
      <c r="P2529" s="42"/>
      <c r="Q2529" s="34"/>
      <c r="R2529" s="34"/>
      <c r="S2529" s="35">
        <v>46021</v>
      </c>
      <c r="T2529" s="42"/>
      <c r="U2529" s="36"/>
      <c r="V2529" s="34"/>
      <c r="W2529" s="37"/>
    </row>
    <row r="2530" spans="1:23" s="29" customFormat="1" ht="30" customHeight="1" x14ac:dyDescent="0.2">
      <c r="A2530" s="24">
        <f t="shared" si="291"/>
        <v>2526</v>
      </c>
      <c r="B2530" s="24">
        <v>2025</v>
      </c>
      <c r="C2530" s="57" t="s">
        <v>2623</v>
      </c>
      <c r="D2530" s="57" t="s">
        <v>2635</v>
      </c>
      <c r="E2530" s="57" t="s">
        <v>2636</v>
      </c>
      <c r="F2530" s="56" t="s">
        <v>2637</v>
      </c>
      <c r="G2530" s="56" t="s">
        <v>25</v>
      </c>
      <c r="H2530" s="25" t="s">
        <v>129</v>
      </c>
      <c r="I2530" s="98"/>
      <c r="J2530" s="43">
        <v>1369368</v>
      </c>
      <c r="K2530" s="44">
        <v>1369368</v>
      </c>
      <c r="L2530" s="32"/>
      <c r="M2530" s="43"/>
      <c r="N2530" s="43"/>
      <c r="O2530" s="32"/>
      <c r="P2530" s="42"/>
      <c r="Q2530" s="34"/>
      <c r="R2530" s="34"/>
      <c r="S2530" s="35">
        <v>46021</v>
      </c>
      <c r="T2530" s="42"/>
      <c r="U2530" s="36"/>
      <c r="V2530" s="34"/>
      <c r="W2530" s="37"/>
    </row>
    <row r="2531" spans="1:23" s="29" customFormat="1" ht="30" customHeight="1" x14ac:dyDescent="0.2">
      <c r="A2531" s="24">
        <f t="shared" si="291"/>
        <v>2527</v>
      </c>
      <c r="B2531" s="24">
        <v>2025</v>
      </c>
      <c r="C2531" s="57" t="s">
        <v>2623</v>
      </c>
      <c r="D2531" s="57" t="s">
        <v>2635</v>
      </c>
      <c r="E2531" s="57" t="s">
        <v>2636</v>
      </c>
      <c r="F2531" s="56" t="s">
        <v>2637</v>
      </c>
      <c r="G2531" s="56" t="s">
        <v>25</v>
      </c>
      <c r="H2531" s="25" t="s">
        <v>47</v>
      </c>
      <c r="I2531" s="98"/>
      <c r="J2531" s="43">
        <v>2200100</v>
      </c>
      <c r="K2531" s="44">
        <v>2200100</v>
      </c>
      <c r="L2531" s="32"/>
      <c r="M2531" s="43"/>
      <c r="N2531" s="43">
        <f>K2531*0.0214</f>
        <v>47082.14</v>
      </c>
      <c r="O2531" s="32"/>
      <c r="P2531" s="42"/>
      <c r="Q2531" s="34"/>
      <c r="R2531" s="34"/>
      <c r="S2531" s="35">
        <v>46021</v>
      </c>
      <c r="T2531" s="42"/>
      <c r="U2531" s="36"/>
      <c r="V2531" s="34"/>
      <c r="W2531" s="37"/>
    </row>
    <row r="2532" spans="1:23" s="29" customFormat="1" ht="30" customHeight="1" x14ac:dyDescent="0.2">
      <c r="A2532" s="24">
        <f t="shared" si="291"/>
        <v>2528</v>
      </c>
      <c r="B2532" s="24">
        <v>2025</v>
      </c>
      <c r="C2532" s="30" t="s">
        <v>2638</v>
      </c>
      <c r="D2532" s="30" t="s">
        <v>2639</v>
      </c>
      <c r="E2532" s="30" t="s">
        <v>2640</v>
      </c>
      <c r="F2532" s="25" t="s">
        <v>2641</v>
      </c>
      <c r="G2532" s="24" t="s">
        <v>25</v>
      </c>
      <c r="H2532" s="25" t="s">
        <v>31</v>
      </c>
      <c r="I2532" s="31">
        <v>1139696</v>
      </c>
      <c r="J2532" s="43">
        <v>1257704.68</v>
      </c>
      <c r="K2532" s="44">
        <v>1257704.68</v>
      </c>
      <c r="L2532" s="32">
        <f t="shared" si="298"/>
        <v>1139696</v>
      </c>
      <c r="M2532" s="43"/>
      <c r="N2532" s="43"/>
      <c r="O2532" s="32"/>
      <c r="P2532" s="42">
        <f t="shared" si="294"/>
        <v>455878.40000000002</v>
      </c>
      <c r="Q2532" s="34"/>
      <c r="R2532" s="34"/>
      <c r="S2532" s="35">
        <v>46021</v>
      </c>
      <c r="T2532" s="42"/>
      <c r="U2532" s="36"/>
      <c r="V2532" s="34"/>
      <c r="W2532" s="37"/>
    </row>
    <row r="2533" spans="1:23" s="29" customFormat="1" ht="30" customHeight="1" x14ac:dyDescent="0.2">
      <c r="A2533" s="24">
        <f t="shared" si="291"/>
        <v>2529</v>
      </c>
      <c r="B2533" s="24">
        <v>2025</v>
      </c>
      <c r="C2533" s="30" t="s">
        <v>2638</v>
      </c>
      <c r="D2533" s="30" t="s">
        <v>2639</v>
      </c>
      <c r="E2533" s="38" t="s">
        <v>2642</v>
      </c>
      <c r="F2533" s="18" t="s">
        <v>2643</v>
      </c>
      <c r="G2533" s="39" t="s">
        <v>25</v>
      </c>
      <c r="H2533" s="18" t="s">
        <v>96</v>
      </c>
      <c r="I2533" s="31">
        <v>6130626</v>
      </c>
      <c r="J2533" s="49">
        <v>3816053.74</v>
      </c>
      <c r="K2533" s="41">
        <f t="shared" ref="K2533:K2540" si="299">J2533-M2533</f>
        <v>1820287.5500000003</v>
      </c>
      <c r="L2533" s="33">
        <v>1995766.19</v>
      </c>
      <c r="M2533" s="40">
        <v>1995766.19</v>
      </c>
      <c r="N2533" s="43">
        <f t="shared" ref="N2533:N2592" si="300">J2533*0.0214</f>
        <v>81663.550036000001</v>
      </c>
      <c r="O2533" s="32"/>
      <c r="P2533" s="42">
        <f t="shared" si="294"/>
        <v>798306.47600000002</v>
      </c>
      <c r="Q2533" s="34"/>
      <c r="R2533" s="34"/>
      <c r="S2533" s="35">
        <v>46021</v>
      </c>
      <c r="T2533" s="42"/>
      <c r="U2533" s="36"/>
      <c r="V2533" s="34"/>
      <c r="W2533" s="37"/>
    </row>
    <row r="2534" spans="1:23" s="29" customFormat="1" ht="30" customHeight="1" x14ac:dyDescent="0.2">
      <c r="A2534" s="24">
        <f t="shared" si="291"/>
        <v>2530</v>
      </c>
      <c r="B2534" s="24">
        <v>2025</v>
      </c>
      <c r="C2534" s="30" t="s">
        <v>2638</v>
      </c>
      <c r="D2534" s="30" t="s">
        <v>2639</v>
      </c>
      <c r="E2534" s="38" t="s">
        <v>2644</v>
      </c>
      <c r="F2534" s="18" t="s">
        <v>2645</v>
      </c>
      <c r="G2534" s="39" t="s">
        <v>25</v>
      </c>
      <c r="H2534" s="18" t="s">
        <v>96</v>
      </c>
      <c r="I2534" s="31">
        <v>6521130</v>
      </c>
      <c r="J2534" s="49">
        <v>3990018.84</v>
      </c>
      <c r="K2534" s="41">
        <f t="shared" si="299"/>
        <v>1907473.2299999997</v>
      </c>
      <c r="L2534" s="33">
        <v>2082545.61</v>
      </c>
      <c r="M2534" s="40">
        <v>2082545.61</v>
      </c>
      <c r="N2534" s="43">
        <f t="shared" si="300"/>
        <v>85386.403175999993</v>
      </c>
      <c r="O2534" s="32"/>
      <c r="P2534" s="42">
        <f t="shared" si="294"/>
        <v>833018.24400000006</v>
      </c>
      <c r="Q2534" s="34"/>
      <c r="R2534" s="34"/>
      <c r="S2534" s="35">
        <v>46021</v>
      </c>
      <c r="T2534" s="42"/>
      <c r="U2534" s="36"/>
      <c r="V2534" s="34"/>
      <c r="W2534" s="37"/>
    </row>
    <row r="2535" spans="1:23" s="29" customFormat="1" ht="30" customHeight="1" x14ac:dyDescent="0.2">
      <c r="A2535" s="24">
        <f t="shared" si="291"/>
        <v>2531</v>
      </c>
      <c r="B2535" s="24">
        <v>2025</v>
      </c>
      <c r="C2535" s="30" t="s">
        <v>2638</v>
      </c>
      <c r="D2535" s="30" t="s">
        <v>2639</v>
      </c>
      <c r="E2535" s="38" t="s">
        <v>2646</v>
      </c>
      <c r="F2535" s="18" t="s">
        <v>2647</v>
      </c>
      <c r="G2535" s="39" t="s">
        <v>25</v>
      </c>
      <c r="H2535" s="18" t="s">
        <v>96</v>
      </c>
      <c r="I2535" s="31">
        <v>6986925</v>
      </c>
      <c r="J2535" s="49">
        <v>6767363.7599999998</v>
      </c>
      <c r="K2535" s="41">
        <f t="shared" si="299"/>
        <v>3141690.0399999996</v>
      </c>
      <c r="L2535" s="33">
        <v>3625673.72</v>
      </c>
      <c r="M2535" s="40">
        <v>3625673.72</v>
      </c>
      <c r="N2535" s="43">
        <f t="shared" si="300"/>
        <v>144821.58446399999</v>
      </c>
      <c r="O2535" s="32"/>
      <c r="P2535" s="42">
        <f t="shared" si="294"/>
        <v>1450269.4880000001</v>
      </c>
      <c r="Q2535" s="34"/>
      <c r="R2535" s="34"/>
      <c r="S2535" s="35">
        <v>46021</v>
      </c>
      <c r="T2535" s="42"/>
      <c r="U2535" s="36"/>
      <c r="V2535" s="34"/>
      <c r="W2535" s="37"/>
    </row>
    <row r="2536" spans="1:23" s="29" customFormat="1" ht="30" customHeight="1" x14ac:dyDescent="0.2">
      <c r="A2536" s="24">
        <f t="shared" si="291"/>
        <v>2532</v>
      </c>
      <c r="B2536" s="24">
        <v>2025</v>
      </c>
      <c r="C2536" s="30" t="s">
        <v>2638</v>
      </c>
      <c r="D2536" s="30" t="s">
        <v>2639</v>
      </c>
      <c r="E2536" s="38" t="s">
        <v>2648</v>
      </c>
      <c r="F2536" s="18" t="s">
        <v>2649</v>
      </c>
      <c r="G2536" s="39" t="s">
        <v>25</v>
      </c>
      <c r="H2536" s="18" t="s">
        <v>96</v>
      </c>
      <c r="I2536" s="31">
        <v>7038680</v>
      </c>
      <c r="J2536" s="53">
        <v>7018229.4000000004</v>
      </c>
      <c r="K2536" s="41">
        <f t="shared" si="299"/>
        <v>3447253.0600000005</v>
      </c>
      <c r="L2536" s="33">
        <v>3570976.34</v>
      </c>
      <c r="M2536" s="40">
        <v>3570976.34</v>
      </c>
      <c r="N2536" s="43">
        <f t="shared" si="300"/>
        <v>150190.10915999999</v>
      </c>
      <c r="O2536" s="32"/>
      <c r="P2536" s="42">
        <f t="shared" si="294"/>
        <v>1428390.5359999998</v>
      </c>
      <c r="Q2536" s="34"/>
      <c r="R2536" s="34"/>
      <c r="S2536" s="35">
        <v>46021</v>
      </c>
      <c r="T2536" s="42"/>
      <c r="U2536" s="36"/>
      <c r="V2536" s="34"/>
      <c r="W2536" s="37"/>
    </row>
    <row r="2537" spans="1:23" s="29" customFormat="1" ht="30" customHeight="1" x14ac:dyDescent="0.2">
      <c r="A2537" s="24">
        <f t="shared" ref="A2537:A2600" si="301">A2536+1</f>
        <v>2533</v>
      </c>
      <c r="B2537" s="24">
        <v>2025</v>
      </c>
      <c r="C2537" s="30" t="s">
        <v>2638</v>
      </c>
      <c r="D2537" s="30" t="s">
        <v>2639</v>
      </c>
      <c r="E2537" s="30" t="s">
        <v>2650</v>
      </c>
      <c r="F2537" s="25" t="s">
        <v>2651</v>
      </c>
      <c r="G2537" s="24" t="s">
        <v>173</v>
      </c>
      <c r="H2537" s="25" t="s">
        <v>31</v>
      </c>
      <c r="I2537" s="31"/>
      <c r="J2537" s="32">
        <v>52000</v>
      </c>
      <c r="K2537" s="27">
        <v>52000</v>
      </c>
      <c r="L2537" s="32"/>
      <c r="M2537" s="32"/>
      <c r="N2537" s="32"/>
      <c r="O2537" s="32"/>
      <c r="P2537" s="42"/>
      <c r="Q2537" s="34"/>
      <c r="R2537" s="34"/>
      <c r="S2537" s="35">
        <v>46021</v>
      </c>
      <c r="T2537" s="42"/>
      <c r="U2537" s="36"/>
      <c r="V2537" s="34"/>
      <c r="W2537" s="37"/>
    </row>
    <row r="2538" spans="1:23" s="29" customFormat="1" ht="30" customHeight="1" x14ac:dyDescent="0.2">
      <c r="A2538" s="24">
        <f t="shared" si="301"/>
        <v>2534</v>
      </c>
      <c r="B2538" s="24">
        <v>2025</v>
      </c>
      <c r="C2538" s="30" t="s">
        <v>2638</v>
      </c>
      <c r="D2538" s="30" t="s">
        <v>2652</v>
      </c>
      <c r="E2538" s="30" t="s">
        <v>2653</v>
      </c>
      <c r="F2538" s="25" t="s">
        <v>2654</v>
      </c>
      <c r="G2538" s="24" t="s">
        <v>25</v>
      </c>
      <c r="H2538" s="25" t="s">
        <v>34</v>
      </c>
      <c r="I2538" s="31">
        <v>602504</v>
      </c>
      <c r="J2538" s="43">
        <v>664889.67000000004</v>
      </c>
      <c r="K2538" s="44">
        <v>664889.67000000004</v>
      </c>
      <c r="L2538" s="32">
        <f t="shared" si="298"/>
        <v>602504</v>
      </c>
      <c r="M2538" s="43"/>
      <c r="N2538" s="43"/>
      <c r="O2538" s="32"/>
      <c r="P2538" s="42">
        <f t="shared" si="294"/>
        <v>241001.60000000001</v>
      </c>
      <c r="Q2538" s="34"/>
      <c r="R2538" s="34"/>
      <c r="S2538" s="35">
        <v>46021</v>
      </c>
      <c r="T2538" s="42"/>
      <c r="U2538" s="36"/>
      <c r="V2538" s="34"/>
      <c r="W2538" s="37"/>
    </row>
    <row r="2539" spans="1:23" s="29" customFormat="1" ht="30" customHeight="1" x14ac:dyDescent="0.2">
      <c r="A2539" s="24">
        <f t="shared" si="301"/>
        <v>2535</v>
      </c>
      <c r="B2539" s="24">
        <v>2025</v>
      </c>
      <c r="C2539" s="30" t="s">
        <v>2638</v>
      </c>
      <c r="D2539" s="30" t="s">
        <v>2655</v>
      </c>
      <c r="E2539" s="38" t="s">
        <v>2656</v>
      </c>
      <c r="F2539" s="18" t="s">
        <v>2657</v>
      </c>
      <c r="G2539" s="39" t="s">
        <v>25</v>
      </c>
      <c r="H2539" s="18" t="s">
        <v>96</v>
      </c>
      <c r="I2539" s="31">
        <v>6130626</v>
      </c>
      <c r="J2539" s="49">
        <v>4816675.0599999996</v>
      </c>
      <c r="K2539" s="50">
        <v>4816675.0599999996</v>
      </c>
      <c r="L2539" s="33"/>
      <c r="M2539" s="40"/>
      <c r="N2539" s="43">
        <f t="shared" si="300"/>
        <v>103076.84628399998</v>
      </c>
      <c r="O2539" s="32"/>
      <c r="P2539" s="42">
        <f t="shared" si="294"/>
        <v>0</v>
      </c>
      <c r="Q2539" s="34"/>
      <c r="R2539" s="34"/>
      <c r="S2539" s="35">
        <v>46021</v>
      </c>
      <c r="T2539" s="42"/>
      <c r="U2539" s="36"/>
      <c r="V2539" s="34"/>
      <c r="W2539" s="37"/>
    </row>
    <row r="2540" spans="1:23" s="29" customFormat="1" ht="30" customHeight="1" x14ac:dyDescent="0.2">
      <c r="A2540" s="24">
        <f t="shared" si="301"/>
        <v>2536</v>
      </c>
      <c r="B2540" s="24">
        <v>2025</v>
      </c>
      <c r="C2540" s="30" t="s">
        <v>2638</v>
      </c>
      <c r="D2540" s="30" t="s">
        <v>2655</v>
      </c>
      <c r="E2540" s="38" t="s">
        <v>2658</v>
      </c>
      <c r="F2540" s="18" t="s">
        <v>2659</v>
      </c>
      <c r="G2540" s="39" t="s">
        <v>25</v>
      </c>
      <c r="H2540" s="18" t="s">
        <v>96</v>
      </c>
      <c r="I2540" s="31">
        <v>6018252</v>
      </c>
      <c r="J2540" s="53">
        <v>6799672.3300000001</v>
      </c>
      <c r="K2540" s="41">
        <f t="shared" si="299"/>
        <v>3899726.5</v>
      </c>
      <c r="L2540" s="33">
        <v>2899945.83</v>
      </c>
      <c r="M2540" s="40">
        <v>2899945.83</v>
      </c>
      <c r="N2540" s="43">
        <f t="shared" si="300"/>
        <v>145512.98786199998</v>
      </c>
      <c r="O2540" s="32"/>
      <c r="P2540" s="42">
        <f t="shared" si="294"/>
        <v>1159978.3319999999</v>
      </c>
      <c r="Q2540" s="34"/>
      <c r="R2540" s="34"/>
      <c r="S2540" s="35">
        <v>46021</v>
      </c>
      <c r="T2540" s="42"/>
      <c r="U2540" s="36"/>
      <c r="V2540" s="34"/>
      <c r="W2540" s="37"/>
    </row>
    <row r="2541" spans="1:23" s="29" customFormat="1" ht="30" customHeight="1" x14ac:dyDescent="0.2">
      <c r="A2541" s="24">
        <f t="shared" si="301"/>
        <v>2537</v>
      </c>
      <c r="B2541" s="24">
        <v>2025</v>
      </c>
      <c r="C2541" s="30" t="s">
        <v>2638</v>
      </c>
      <c r="D2541" s="30" t="s">
        <v>2660</v>
      </c>
      <c r="E2541" s="38" t="s">
        <v>2661</v>
      </c>
      <c r="F2541" s="18" t="s">
        <v>2662</v>
      </c>
      <c r="G2541" s="39" t="s">
        <v>25</v>
      </c>
      <c r="H2541" s="18" t="s">
        <v>34</v>
      </c>
      <c r="I2541" s="31">
        <v>254643.20000000001</v>
      </c>
      <c r="J2541" s="43">
        <v>281009.98</v>
      </c>
      <c r="K2541" s="44">
        <v>281009.98</v>
      </c>
      <c r="L2541" s="32">
        <f t="shared" si="298"/>
        <v>254643.20000000001</v>
      </c>
      <c r="M2541" s="43"/>
      <c r="N2541" s="43"/>
      <c r="O2541" s="32"/>
      <c r="P2541" s="42">
        <f t="shared" si="294"/>
        <v>101857.28</v>
      </c>
      <c r="Q2541" s="34"/>
      <c r="R2541" s="34"/>
      <c r="S2541" s="35">
        <v>46021</v>
      </c>
      <c r="T2541" s="42"/>
      <c r="U2541" s="36"/>
      <c r="V2541" s="34"/>
      <c r="W2541" s="37"/>
    </row>
    <row r="2542" spans="1:23" s="29" customFormat="1" ht="30" customHeight="1" x14ac:dyDescent="0.2">
      <c r="A2542" s="24">
        <f t="shared" si="301"/>
        <v>2538</v>
      </c>
      <c r="B2542" s="24">
        <v>2025</v>
      </c>
      <c r="C2542" s="30" t="s">
        <v>2638</v>
      </c>
      <c r="D2542" s="30" t="s">
        <v>2655</v>
      </c>
      <c r="E2542" s="30" t="s">
        <v>2663</v>
      </c>
      <c r="F2542" s="25" t="s">
        <v>2664</v>
      </c>
      <c r="G2542" s="24" t="s">
        <v>330</v>
      </c>
      <c r="H2542" s="25" t="s">
        <v>96</v>
      </c>
      <c r="I2542" s="31"/>
      <c r="J2542" s="32">
        <v>2956245.6</v>
      </c>
      <c r="K2542" s="27">
        <v>2956245.6</v>
      </c>
      <c r="L2542" s="32"/>
      <c r="M2542" s="32"/>
      <c r="N2542" s="32">
        <f t="shared" si="300"/>
        <v>63263.655839999999</v>
      </c>
      <c r="O2542" s="32"/>
      <c r="P2542" s="42"/>
      <c r="Q2542" s="34"/>
      <c r="R2542" s="34"/>
      <c r="S2542" s="35">
        <v>46021</v>
      </c>
      <c r="T2542" s="42"/>
      <c r="U2542" s="36"/>
      <c r="V2542" s="34"/>
      <c r="W2542" s="37"/>
    </row>
    <row r="2543" spans="1:23" s="29" customFormat="1" ht="30" customHeight="1" x14ac:dyDescent="0.2">
      <c r="A2543" s="24">
        <f t="shared" si="301"/>
        <v>2539</v>
      </c>
      <c r="B2543" s="24">
        <v>2025</v>
      </c>
      <c r="C2543" s="30" t="s">
        <v>2638</v>
      </c>
      <c r="D2543" s="30" t="s">
        <v>2660</v>
      </c>
      <c r="E2543" s="38" t="s">
        <v>2665</v>
      </c>
      <c r="F2543" s="18" t="s">
        <v>2666</v>
      </c>
      <c r="G2543" s="39" t="s">
        <v>25</v>
      </c>
      <c r="H2543" s="18" t="s">
        <v>319</v>
      </c>
      <c r="I2543" s="31">
        <v>205501</v>
      </c>
      <c r="J2543" s="43">
        <v>226779.4</v>
      </c>
      <c r="K2543" s="44">
        <v>226779.4</v>
      </c>
      <c r="L2543" s="32">
        <f t="shared" si="298"/>
        <v>205501</v>
      </c>
      <c r="M2543" s="43"/>
      <c r="N2543" s="43"/>
      <c r="O2543" s="32"/>
      <c r="P2543" s="42">
        <f t="shared" si="294"/>
        <v>82200.399999999994</v>
      </c>
      <c r="Q2543" s="34"/>
      <c r="R2543" s="34"/>
      <c r="S2543" s="35">
        <v>46021</v>
      </c>
      <c r="T2543" s="42"/>
      <c r="U2543" s="36"/>
      <c r="V2543" s="34"/>
      <c r="W2543" s="37"/>
    </row>
    <row r="2544" spans="1:23" s="29" customFormat="1" ht="30" customHeight="1" x14ac:dyDescent="0.2">
      <c r="A2544" s="24">
        <f t="shared" si="301"/>
        <v>2540</v>
      </c>
      <c r="B2544" s="24">
        <v>2023</v>
      </c>
      <c r="C2544" s="30" t="s">
        <v>2638</v>
      </c>
      <c r="D2544" s="30" t="s">
        <v>2660</v>
      </c>
      <c r="E2544" s="30" t="s">
        <v>2667</v>
      </c>
      <c r="F2544" s="25" t="s">
        <v>2668</v>
      </c>
      <c r="G2544" s="24" t="s">
        <v>330</v>
      </c>
      <c r="H2544" s="25" t="s">
        <v>34</v>
      </c>
      <c r="I2544" s="31">
        <v>130000</v>
      </c>
      <c r="J2544" s="32">
        <f t="shared" si="295"/>
        <v>130000</v>
      </c>
      <c r="K2544" s="32">
        <f t="shared" si="297"/>
        <v>130000</v>
      </c>
      <c r="L2544" s="32">
        <f t="shared" si="298"/>
        <v>130000</v>
      </c>
      <c r="M2544" s="32"/>
      <c r="N2544" s="32"/>
      <c r="O2544" s="32"/>
      <c r="P2544" s="34"/>
      <c r="Q2544" s="34"/>
      <c r="R2544" s="34"/>
      <c r="S2544" s="35">
        <v>45290</v>
      </c>
      <c r="T2544" s="34"/>
      <c r="U2544" s="36"/>
      <c r="V2544" s="34"/>
      <c r="W2544" s="37"/>
    </row>
    <row r="2545" spans="1:23" s="29" customFormat="1" ht="30" customHeight="1" x14ac:dyDescent="0.2">
      <c r="A2545" s="24">
        <f t="shared" si="301"/>
        <v>2541</v>
      </c>
      <c r="B2545" s="24">
        <v>2024</v>
      </c>
      <c r="C2545" s="30" t="s">
        <v>2638</v>
      </c>
      <c r="D2545" s="30" t="s">
        <v>2660</v>
      </c>
      <c r="E2545" s="30" t="s">
        <v>2669</v>
      </c>
      <c r="F2545" s="25" t="s">
        <v>2670</v>
      </c>
      <c r="G2545" s="24" t="s">
        <v>330</v>
      </c>
      <c r="H2545" s="25" t="s">
        <v>34</v>
      </c>
      <c r="I2545" s="31">
        <v>130000</v>
      </c>
      <c r="J2545" s="32">
        <f t="shared" si="295"/>
        <v>130000</v>
      </c>
      <c r="K2545" s="27">
        <f t="shared" si="297"/>
        <v>130000</v>
      </c>
      <c r="L2545" s="32">
        <f t="shared" si="298"/>
        <v>130000</v>
      </c>
      <c r="M2545" s="32"/>
      <c r="N2545" s="32"/>
      <c r="O2545" s="32"/>
      <c r="P2545" s="34"/>
      <c r="Q2545" s="34"/>
      <c r="R2545" s="34"/>
      <c r="S2545" s="35">
        <v>45656</v>
      </c>
      <c r="T2545" s="34"/>
      <c r="U2545" s="36"/>
      <c r="V2545" s="34"/>
      <c r="W2545" s="37"/>
    </row>
    <row r="2546" spans="1:23" s="29" customFormat="1" ht="30" customHeight="1" x14ac:dyDescent="0.2">
      <c r="A2546" s="24">
        <f t="shared" si="301"/>
        <v>2542</v>
      </c>
      <c r="B2546" s="24">
        <v>2025</v>
      </c>
      <c r="C2546" s="30" t="s">
        <v>2638</v>
      </c>
      <c r="D2546" s="30" t="s">
        <v>2660</v>
      </c>
      <c r="E2546" s="30" t="s">
        <v>2671</v>
      </c>
      <c r="F2546" s="25" t="s">
        <v>2672</v>
      </c>
      <c r="G2546" s="24" t="s">
        <v>330</v>
      </c>
      <c r="H2546" s="25" t="s">
        <v>34</v>
      </c>
      <c r="I2546" s="31"/>
      <c r="J2546" s="32">
        <v>52000</v>
      </c>
      <c r="K2546" s="27">
        <v>52000</v>
      </c>
      <c r="L2546" s="32"/>
      <c r="M2546" s="32"/>
      <c r="N2546" s="32"/>
      <c r="O2546" s="32"/>
      <c r="P2546" s="34"/>
      <c r="Q2546" s="34"/>
      <c r="R2546" s="34"/>
      <c r="S2546" s="35">
        <v>46021</v>
      </c>
      <c r="T2546" s="42"/>
      <c r="U2546" s="36"/>
      <c r="V2546" s="34"/>
      <c r="W2546" s="37"/>
    </row>
    <row r="2547" spans="1:23" s="29" customFormat="1" ht="30" customHeight="1" x14ac:dyDescent="0.2">
      <c r="A2547" s="24">
        <f t="shared" si="301"/>
        <v>2543</v>
      </c>
      <c r="B2547" s="24">
        <v>2025</v>
      </c>
      <c r="C2547" s="30" t="s">
        <v>2638</v>
      </c>
      <c r="D2547" s="30" t="s">
        <v>2660</v>
      </c>
      <c r="E2547" s="30" t="s">
        <v>2673</v>
      </c>
      <c r="F2547" s="25" t="s">
        <v>2674</v>
      </c>
      <c r="G2547" s="24" t="s">
        <v>330</v>
      </c>
      <c r="H2547" s="25" t="s">
        <v>34</v>
      </c>
      <c r="I2547" s="31"/>
      <c r="J2547" s="32">
        <v>52000</v>
      </c>
      <c r="K2547" s="27">
        <v>52000</v>
      </c>
      <c r="L2547" s="32"/>
      <c r="M2547" s="32"/>
      <c r="N2547" s="32"/>
      <c r="O2547" s="32"/>
      <c r="P2547" s="34"/>
      <c r="Q2547" s="34"/>
      <c r="R2547" s="34"/>
      <c r="S2547" s="35">
        <v>46021</v>
      </c>
      <c r="T2547" s="42"/>
      <c r="U2547" s="36"/>
      <c r="V2547" s="34"/>
      <c r="W2547" s="37"/>
    </row>
    <row r="2548" spans="1:23" s="29" customFormat="1" ht="30" customHeight="1" x14ac:dyDescent="0.2">
      <c r="A2548" s="24">
        <f t="shared" si="301"/>
        <v>2544</v>
      </c>
      <c r="B2548" s="24">
        <v>2025</v>
      </c>
      <c r="C2548" s="30" t="s">
        <v>2638</v>
      </c>
      <c r="D2548" s="30" t="s">
        <v>2675</v>
      </c>
      <c r="E2548" s="30" t="s">
        <v>2676</v>
      </c>
      <c r="F2548" s="25" t="s">
        <v>2677</v>
      </c>
      <c r="G2548" s="24" t="s">
        <v>173</v>
      </c>
      <c r="H2548" s="25" t="s">
        <v>354</v>
      </c>
      <c r="I2548" s="31"/>
      <c r="J2548" s="32">
        <v>52000</v>
      </c>
      <c r="K2548" s="27">
        <v>52000</v>
      </c>
      <c r="L2548" s="32"/>
      <c r="M2548" s="32"/>
      <c r="N2548" s="32"/>
      <c r="O2548" s="32"/>
      <c r="P2548" s="42"/>
      <c r="Q2548" s="34"/>
      <c r="R2548" s="34"/>
      <c r="S2548" s="35">
        <v>46021</v>
      </c>
      <c r="T2548" s="42"/>
      <c r="U2548" s="36"/>
      <c r="V2548" s="34"/>
      <c r="W2548" s="37"/>
    </row>
    <row r="2549" spans="1:23" s="29" customFormat="1" ht="30" customHeight="1" x14ac:dyDescent="0.2">
      <c r="A2549" s="24">
        <f t="shared" si="301"/>
        <v>2545</v>
      </c>
      <c r="B2549" s="24">
        <v>2024</v>
      </c>
      <c r="C2549" s="30" t="s">
        <v>2638</v>
      </c>
      <c r="D2549" s="30" t="s">
        <v>2675</v>
      </c>
      <c r="E2549" s="30" t="s">
        <v>2678</v>
      </c>
      <c r="F2549" s="25" t="s">
        <v>2679</v>
      </c>
      <c r="G2549" s="25" t="s">
        <v>173</v>
      </c>
      <c r="H2549" s="25" t="s">
        <v>46</v>
      </c>
      <c r="I2549" s="31"/>
      <c r="J2549" s="32">
        <v>518950.61</v>
      </c>
      <c r="K2549" s="27">
        <v>518950.61</v>
      </c>
      <c r="L2549" s="32"/>
      <c r="M2549" s="32"/>
      <c r="N2549" s="43">
        <f t="shared" si="300"/>
        <v>11105.543054</v>
      </c>
      <c r="O2549" s="32"/>
      <c r="P2549" s="42"/>
      <c r="Q2549" s="34"/>
      <c r="R2549" s="34"/>
      <c r="S2549" s="35">
        <v>45656</v>
      </c>
      <c r="T2549" s="42"/>
      <c r="U2549" s="36"/>
      <c r="V2549" s="34"/>
      <c r="W2549" s="37"/>
    </row>
    <row r="2550" spans="1:23" s="29" customFormat="1" ht="30" customHeight="1" x14ac:dyDescent="0.2">
      <c r="A2550" s="24">
        <f t="shared" si="301"/>
        <v>2546</v>
      </c>
      <c r="B2550" s="24">
        <v>2024</v>
      </c>
      <c r="C2550" s="30" t="s">
        <v>2638</v>
      </c>
      <c r="D2550" s="30" t="s">
        <v>2675</v>
      </c>
      <c r="E2550" s="30" t="s">
        <v>2680</v>
      </c>
      <c r="F2550" s="25" t="s">
        <v>2681</v>
      </c>
      <c r="G2550" s="24" t="s">
        <v>173</v>
      </c>
      <c r="H2550" s="25" t="s">
        <v>96</v>
      </c>
      <c r="I2550" s="31"/>
      <c r="J2550" s="32">
        <v>1783000</v>
      </c>
      <c r="K2550" s="27">
        <v>1783000</v>
      </c>
      <c r="L2550" s="32"/>
      <c r="M2550" s="32"/>
      <c r="N2550" s="43">
        <f t="shared" si="300"/>
        <v>38156.199999999997</v>
      </c>
      <c r="O2550" s="32"/>
      <c r="P2550" s="42"/>
      <c r="Q2550" s="34"/>
      <c r="R2550" s="34"/>
      <c r="S2550" s="35">
        <v>45656</v>
      </c>
      <c r="T2550" s="42"/>
      <c r="U2550" s="36"/>
      <c r="V2550" s="34"/>
      <c r="W2550" s="37"/>
    </row>
    <row r="2551" spans="1:23" s="29" customFormat="1" ht="30" customHeight="1" x14ac:dyDescent="0.2">
      <c r="A2551" s="24">
        <f t="shared" si="301"/>
        <v>2547</v>
      </c>
      <c r="B2551" s="24">
        <v>2025</v>
      </c>
      <c r="C2551" s="30" t="s">
        <v>2638</v>
      </c>
      <c r="D2551" s="30" t="s">
        <v>2675</v>
      </c>
      <c r="E2551" s="30" t="s">
        <v>2682</v>
      </c>
      <c r="F2551" s="25" t="s">
        <v>2683</v>
      </c>
      <c r="G2551" s="24" t="s">
        <v>25</v>
      </c>
      <c r="H2551" s="25" t="s">
        <v>96</v>
      </c>
      <c r="I2551" s="31">
        <v>6392832</v>
      </c>
      <c r="J2551" s="49">
        <v>6899214.9100000001</v>
      </c>
      <c r="K2551" s="41">
        <f>J2551-M2551</f>
        <v>3405296.04</v>
      </c>
      <c r="L2551" s="33">
        <v>3493918.87</v>
      </c>
      <c r="M2551" s="40">
        <v>3493918.87</v>
      </c>
      <c r="N2551" s="43">
        <f t="shared" si="300"/>
        <v>147643.199074</v>
      </c>
      <c r="O2551" s="32"/>
      <c r="P2551" s="42">
        <f t="shared" si="294"/>
        <v>1397567.548</v>
      </c>
      <c r="Q2551" s="34"/>
      <c r="R2551" s="34"/>
      <c r="S2551" s="35">
        <v>46021</v>
      </c>
      <c r="T2551" s="42"/>
      <c r="U2551" s="36"/>
      <c r="V2551" s="34"/>
      <c r="W2551" s="37"/>
    </row>
    <row r="2552" spans="1:23" ht="30" customHeight="1" x14ac:dyDescent="0.2">
      <c r="A2552" s="24">
        <f t="shared" si="301"/>
        <v>2548</v>
      </c>
      <c r="B2552" s="39">
        <v>2023</v>
      </c>
      <c r="C2552" s="38" t="s">
        <v>2638</v>
      </c>
      <c r="D2552" s="38" t="s">
        <v>2675</v>
      </c>
      <c r="E2552" s="38" t="s">
        <v>2684</v>
      </c>
      <c r="F2552" s="18" t="s">
        <v>2685</v>
      </c>
      <c r="G2552" s="39" t="s">
        <v>25</v>
      </c>
      <c r="H2552" s="18" t="s">
        <v>26</v>
      </c>
      <c r="I2552" s="31">
        <v>850212</v>
      </c>
      <c r="J2552" s="32">
        <v>1299249</v>
      </c>
      <c r="K2552" s="32">
        <v>1299249</v>
      </c>
      <c r="L2552" s="32">
        <f t="shared" si="298"/>
        <v>850212</v>
      </c>
      <c r="M2552" s="32"/>
      <c r="N2552" s="32">
        <f t="shared" si="300"/>
        <v>27803.928599999999</v>
      </c>
      <c r="O2552" s="32"/>
      <c r="P2552" s="34"/>
      <c r="Q2552" s="34"/>
      <c r="R2552" s="34"/>
      <c r="S2552" s="35">
        <v>46021</v>
      </c>
      <c r="T2552" s="46"/>
      <c r="U2552" s="36"/>
      <c r="V2552" s="46"/>
      <c r="W2552" s="37"/>
    </row>
    <row r="2553" spans="1:23" ht="30" customHeight="1" x14ac:dyDescent="0.2">
      <c r="A2553" s="24">
        <f t="shared" si="301"/>
        <v>2549</v>
      </c>
      <c r="B2553" s="39">
        <v>2023</v>
      </c>
      <c r="C2553" s="38" t="s">
        <v>2638</v>
      </c>
      <c r="D2553" s="38" t="s">
        <v>2675</v>
      </c>
      <c r="E2553" s="38" t="s">
        <v>2684</v>
      </c>
      <c r="F2553" s="18" t="s">
        <v>2685</v>
      </c>
      <c r="G2553" s="39" t="s">
        <v>25</v>
      </c>
      <c r="H2553" s="18" t="s">
        <v>58</v>
      </c>
      <c r="I2553" s="31">
        <v>2542185</v>
      </c>
      <c r="J2553" s="32">
        <v>3499918</v>
      </c>
      <c r="K2553" s="32">
        <v>3499918</v>
      </c>
      <c r="L2553" s="32">
        <f t="shared" si="298"/>
        <v>2542185</v>
      </c>
      <c r="M2553" s="32"/>
      <c r="N2553" s="32">
        <f t="shared" si="300"/>
        <v>74898.24519999999</v>
      </c>
      <c r="O2553" s="32"/>
      <c r="P2553" s="34"/>
      <c r="Q2553" s="34"/>
      <c r="R2553" s="34"/>
      <c r="S2553" s="35">
        <v>46021</v>
      </c>
      <c r="T2553" s="46"/>
      <c r="U2553" s="36"/>
      <c r="V2553" s="46"/>
      <c r="W2553" s="37"/>
    </row>
    <row r="2554" spans="1:23" ht="30" customHeight="1" x14ac:dyDescent="0.2">
      <c r="A2554" s="24">
        <f t="shared" si="301"/>
        <v>2550</v>
      </c>
      <c r="B2554" s="39">
        <v>2023</v>
      </c>
      <c r="C2554" s="38" t="s">
        <v>2638</v>
      </c>
      <c r="D2554" s="38" t="s">
        <v>2675</v>
      </c>
      <c r="E2554" s="38" t="s">
        <v>2684</v>
      </c>
      <c r="F2554" s="18" t="s">
        <v>2685</v>
      </c>
      <c r="G2554" s="39" t="s">
        <v>25</v>
      </c>
      <c r="H2554" s="18" t="s">
        <v>45</v>
      </c>
      <c r="I2554" s="31">
        <v>359310</v>
      </c>
      <c r="J2554" s="32">
        <v>461970</v>
      </c>
      <c r="K2554" s="32">
        <v>461970</v>
      </c>
      <c r="L2554" s="32">
        <f t="shared" si="298"/>
        <v>359310</v>
      </c>
      <c r="M2554" s="32"/>
      <c r="N2554" s="32">
        <f t="shared" si="300"/>
        <v>9886.1579999999994</v>
      </c>
      <c r="O2554" s="32"/>
      <c r="P2554" s="34"/>
      <c r="Q2554" s="34"/>
      <c r="R2554" s="34"/>
      <c r="S2554" s="35">
        <v>46021</v>
      </c>
      <c r="T2554" s="46"/>
      <c r="U2554" s="36"/>
      <c r="V2554" s="46"/>
      <c r="W2554" s="37"/>
    </row>
    <row r="2555" spans="1:23" ht="30" customHeight="1" x14ac:dyDescent="0.2">
      <c r="A2555" s="24">
        <f t="shared" si="301"/>
        <v>2551</v>
      </c>
      <c r="B2555" s="39">
        <v>2023</v>
      </c>
      <c r="C2555" s="38" t="s">
        <v>2638</v>
      </c>
      <c r="D2555" s="38" t="s">
        <v>2675</v>
      </c>
      <c r="E2555" s="38" t="s">
        <v>2684</v>
      </c>
      <c r="F2555" s="18" t="s">
        <v>2685</v>
      </c>
      <c r="G2555" s="39" t="s">
        <v>25</v>
      </c>
      <c r="H2555" s="18" t="s">
        <v>47</v>
      </c>
      <c r="I2555" s="31">
        <v>287800</v>
      </c>
      <c r="J2555" s="32">
        <v>2402284</v>
      </c>
      <c r="K2555" s="32">
        <v>2402284</v>
      </c>
      <c r="L2555" s="32">
        <f t="shared" si="298"/>
        <v>287800</v>
      </c>
      <c r="M2555" s="32"/>
      <c r="N2555" s="32">
        <f t="shared" si="300"/>
        <v>51408.8776</v>
      </c>
      <c r="O2555" s="32"/>
      <c r="P2555" s="34"/>
      <c r="Q2555" s="34"/>
      <c r="R2555" s="34"/>
      <c r="S2555" s="35">
        <v>46021</v>
      </c>
      <c r="T2555" s="46"/>
      <c r="U2555" s="36"/>
      <c r="V2555" s="46"/>
      <c r="W2555" s="37"/>
    </row>
    <row r="2556" spans="1:23" ht="30" customHeight="1" x14ac:dyDescent="0.2">
      <c r="A2556" s="24">
        <f t="shared" si="301"/>
        <v>2552</v>
      </c>
      <c r="B2556" s="39">
        <v>2023</v>
      </c>
      <c r="C2556" s="38" t="s">
        <v>2638</v>
      </c>
      <c r="D2556" s="38" t="s">
        <v>2675</v>
      </c>
      <c r="E2556" s="38" t="s">
        <v>2684</v>
      </c>
      <c r="F2556" s="18" t="s">
        <v>2685</v>
      </c>
      <c r="G2556" s="39" t="s">
        <v>25</v>
      </c>
      <c r="H2556" s="18" t="s">
        <v>96</v>
      </c>
      <c r="I2556" s="31">
        <v>287800</v>
      </c>
      <c r="J2556" s="32">
        <v>2819690.4</v>
      </c>
      <c r="K2556" s="32">
        <v>2819690.4</v>
      </c>
      <c r="L2556" s="32">
        <f t="shared" si="298"/>
        <v>287800</v>
      </c>
      <c r="M2556" s="32"/>
      <c r="N2556" s="32">
        <f t="shared" si="300"/>
        <v>60341.374559999997</v>
      </c>
      <c r="O2556" s="32"/>
      <c r="P2556" s="34"/>
      <c r="Q2556" s="34"/>
      <c r="R2556" s="34"/>
      <c r="S2556" s="35">
        <v>46021</v>
      </c>
      <c r="T2556" s="46"/>
      <c r="U2556" s="36"/>
      <c r="V2556" s="46"/>
      <c r="W2556" s="37"/>
    </row>
    <row r="2557" spans="1:23" ht="30" customHeight="1" x14ac:dyDescent="0.2">
      <c r="A2557" s="24">
        <f t="shared" si="301"/>
        <v>2553</v>
      </c>
      <c r="B2557" s="39">
        <v>2023</v>
      </c>
      <c r="C2557" s="38" t="s">
        <v>2638</v>
      </c>
      <c r="D2557" s="38" t="s">
        <v>2675</v>
      </c>
      <c r="E2557" s="38" t="s">
        <v>2684</v>
      </c>
      <c r="F2557" s="18" t="s">
        <v>2685</v>
      </c>
      <c r="G2557" s="39" t="s">
        <v>25</v>
      </c>
      <c r="H2557" s="18" t="s">
        <v>78</v>
      </c>
      <c r="I2557" s="31">
        <v>3849734</v>
      </c>
      <c r="J2557" s="32">
        <v>4780519.38</v>
      </c>
      <c r="K2557" s="32">
        <v>4780519.38</v>
      </c>
      <c r="L2557" s="32">
        <f t="shared" si="298"/>
        <v>3849734</v>
      </c>
      <c r="M2557" s="32"/>
      <c r="N2557" s="32">
        <f t="shared" si="300"/>
        <v>102303.11473199999</v>
      </c>
      <c r="O2557" s="32"/>
      <c r="P2557" s="34"/>
      <c r="Q2557" s="34"/>
      <c r="R2557" s="34"/>
      <c r="S2557" s="35">
        <v>46021</v>
      </c>
      <c r="T2557" s="46"/>
      <c r="U2557" s="36"/>
      <c r="V2557" s="46"/>
      <c r="W2557" s="37"/>
    </row>
    <row r="2558" spans="1:23" ht="30" customHeight="1" x14ac:dyDescent="0.2">
      <c r="A2558" s="24">
        <f t="shared" si="301"/>
        <v>2554</v>
      </c>
      <c r="B2558" s="39">
        <v>2023</v>
      </c>
      <c r="C2558" s="38" t="s">
        <v>2638</v>
      </c>
      <c r="D2558" s="38" t="s">
        <v>2675</v>
      </c>
      <c r="E2558" s="38" t="s">
        <v>2684</v>
      </c>
      <c r="F2558" s="18" t="s">
        <v>2685</v>
      </c>
      <c r="G2558" s="39" t="s">
        <v>25</v>
      </c>
      <c r="H2558" s="18" t="s">
        <v>37</v>
      </c>
      <c r="I2558" s="31">
        <v>5455190</v>
      </c>
      <c r="J2558" s="32">
        <v>8508360</v>
      </c>
      <c r="K2558" s="32">
        <v>8508360</v>
      </c>
      <c r="L2558" s="32">
        <f t="shared" si="298"/>
        <v>5455190</v>
      </c>
      <c r="M2558" s="32"/>
      <c r="N2558" s="32">
        <f t="shared" si="300"/>
        <v>182078.90399999998</v>
      </c>
      <c r="O2558" s="32"/>
      <c r="P2558" s="34"/>
      <c r="Q2558" s="34"/>
      <c r="R2558" s="34"/>
      <c r="S2558" s="35">
        <v>46021</v>
      </c>
      <c r="T2558" s="46"/>
      <c r="U2558" s="36"/>
      <c r="V2558" s="46"/>
      <c r="W2558" s="37"/>
    </row>
    <row r="2559" spans="1:23" ht="30" customHeight="1" x14ac:dyDescent="0.2">
      <c r="A2559" s="24">
        <f t="shared" si="301"/>
        <v>2555</v>
      </c>
      <c r="B2559" s="39">
        <v>2023</v>
      </c>
      <c r="C2559" s="38" t="s">
        <v>2638</v>
      </c>
      <c r="D2559" s="38" t="s">
        <v>2675</v>
      </c>
      <c r="E2559" s="38" t="s">
        <v>2684</v>
      </c>
      <c r="F2559" s="18" t="s">
        <v>2685</v>
      </c>
      <c r="G2559" s="39" t="s">
        <v>25</v>
      </c>
      <c r="H2559" s="18" t="s">
        <v>79</v>
      </c>
      <c r="I2559" s="31">
        <v>4282296</v>
      </c>
      <c r="J2559" s="32">
        <v>7603329.2400000002</v>
      </c>
      <c r="K2559" s="32">
        <v>7603329.2400000002</v>
      </c>
      <c r="L2559" s="32">
        <f t="shared" si="298"/>
        <v>4282296</v>
      </c>
      <c r="M2559" s="32"/>
      <c r="N2559" s="32">
        <f t="shared" si="300"/>
        <v>162711.24573599998</v>
      </c>
      <c r="O2559" s="32"/>
      <c r="P2559" s="34"/>
      <c r="Q2559" s="34"/>
      <c r="R2559" s="34"/>
      <c r="S2559" s="35">
        <v>46021</v>
      </c>
      <c r="T2559" s="46"/>
      <c r="U2559" s="36"/>
      <c r="V2559" s="46"/>
      <c r="W2559" s="37"/>
    </row>
    <row r="2560" spans="1:23" ht="30" customHeight="1" x14ac:dyDescent="0.2">
      <c r="A2560" s="24">
        <f t="shared" si="301"/>
        <v>2556</v>
      </c>
      <c r="B2560" s="39">
        <v>2023</v>
      </c>
      <c r="C2560" s="38" t="s">
        <v>2638</v>
      </c>
      <c r="D2560" s="38" t="s">
        <v>2675</v>
      </c>
      <c r="E2560" s="38" t="s">
        <v>2684</v>
      </c>
      <c r="F2560" s="18" t="s">
        <v>2685</v>
      </c>
      <c r="G2560" s="39" t="s">
        <v>25</v>
      </c>
      <c r="H2560" s="18" t="s">
        <v>319</v>
      </c>
      <c r="I2560" s="31">
        <v>355300</v>
      </c>
      <c r="J2560" s="32">
        <f t="shared" ref="J2560:J2581" si="302">IF(P2560&gt;0,P2560,L2560)</f>
        <v>355300</v>
      </c>
      <c r="K2560" s="32">
        <f t="shared" si="297"/>
        <v>355300</v>
      </c>
      <c r="L2560" s="32">
        <f t="shared" si="298"/>
        <v>355300</v>
      </c>
      <c r="M2560" s="32"/>
      <c r="N2560" s="32"/>
      <c r="O2560" s="32"/>
      <c r="P2560" s="34"/>
      <c r="Q2560" s="34"/>
      <c r="R2560" s="34"/>
      <c r="S2560" s="35">
        <v>46021</v>
      </c>
      <c r="T2560" s="46"/>
      <c r="U2560" s="36"/>
      <c r="V2560" s="46"/>
      <c r="W2560" s="37"/>
    </row>
    <row r="2561" spans="1:23" ht="30" customHeight="1" x14ac:dyDescent="0.2">
      <c r="A2561" s="24">
        <f t="shared" si="301"/>
        <v>2557</v>
      </c>
      <c r="B2561" s="39">
        <v>2023</v>
      </c>
      <c r="C2561" s="38" t="s">
        <v>2638</v>
      </c>
      <c r="D2561" s="38" t="s">
        <v>2675</v>
      </c>
      <c r="E2561" s="38" t="s">
        <v>2684</v>
      </c>
      <c r="F2561" s="18" t="s">
        <v>2685</v>
      </c>
      <c r="G2561" s="39" t="s">
        <v>25</v>
      </c>
      <c r="H2561" s="18" t="s">
        <v>50</v>
      </c>
      <c r="I2561" s="31">
        <v>351500</v>
      </c>
      <c r="J2561" s="32">
        <f t="shared" si="302"/>
        <v>351500</v>
      </c>
      <c r="K2561" s="32">
        <f t="shared" si="297"/>
        <v>351500</v>
      </c>
      <c r="L2561" s="32">
        <f t="shared" si="298"/>
        <v>351500</v>
      </c>
      <c r="M2561" s="32"/>
      <c r="N2561" s="32"/>
      <c r="O2561" s="32"/>
      <c r="P2561" s="34"/>
      <c r="Q2561" s="34"/>
      <c r="R2561" s="34"/>
      <c r="S2561" s="35">
        <v>46021</v>
      </c>
      <c r="T2561" s="46"/>
      <c r="U2561" s="36"/>
      <c r="V2561" s="46"/>
      <c r="W2561" s="37"/>
    </row>
    <row r="2562" spans="1:23" ht="30" customHeight="1" x14ac:dyDescent="0.2">
      <c r="A2562" s="24">
        <f t="shared" si="301"/>
        <v>2558</v>
      </c>
      <c r="B2562" s="39">
        <v>2023</v>
      </c>
      <c r="C2562" s="38" t="s">
        <v>2638</v>
      </c>
      <c r="D2562" s="38" t="s">
        <v>2675</v>
      </c>
      <c r="E2562" s="38" t="s">
        <v>2684</v>
      </c>
      <c r="F2562" s="18" t="s">
        <v>2685</v>
      </c>
      <c r="G2562" s="39" t="s">
        <v>25</v>
      </c>
      <c r="H2562" s="18" t="s">
        <v>70</v>
      </c>
      <c r="I2562" s="31">
        <v>336300</v>
      </c>
      <c r="J2562" s="32">
        <f t="shared" si="302"/>
        <v>336300</v>
      </c>
      <c r="K2562" s="32">
        <f t="shared" si="297"/>
        <v>336300</v>
      </c>
      <c r="L2562" s="32">
        <f t="shared" si="298"/>
        <v>336300</v>
      </c>
      <c r="M2562" s="32"/>
      <c r="N2562" s="32"/>
      <c r="O2562" s="32"/>
      <c r="P2562" s="34"/>
      <c r="Q2562" s="34"/>
      <c r="R2562" s="34"/>
      <c r="S2562" s="35">
        <v>46021</v>
      </c>
      <c r="T2562" s="46"/>
      <c r="U2562" s="36"/>
      <c r="V2562" s="46"/>
      <c r="W2562" s="37"/>
    </row>
    <row r="2563" spans="1:23" ht="30" customHeight="1" x14ac:dyDescent="0.2">
      <c r="A2563" s="24">
        <f t="shared" si="301"/>
        <v>2559</v>
      </c>
      <c r="B2563" s="39">
        <v>2023</v>
      </c>
      <c r="C2563" s="38" t="s">
        <v>2638</v>
      </c>
      <c r="D2563" s="38" t="s">
        <v>2675</v>
      </c>
      <c r="E2563" s="38" t="s">
        <v>2684</v>
      </c>
      <c r="F2563" s="18" t="s">
        <v>2685</v>
      </c>
      <c r="G2563" s="39" t="s">
        <v>25</v>
      </c>
      <c r="H2563" s="18" t="s">
        <v>129</v>
      </c>
      <c r="I2563" s="31">
        <v>336300</v>
      </c>
      <c r="J2563" s="32">
        <f t="shared" si="302"/>
        <v>336300</v>
      </c>
      <c r="K2563" s="32">
        <f t="shared" si="297"/>
        <v>336300</v>
      </c>
      <c r="L2563" s="32">
        <f t="shared" si="298"/>
        <v>336300</v>
      </c>
      <c r="M2563" s="32"/>
      <c r="N2563" s="32"/>
      <c r="O2563" s="32"/>
      <c r="P2563" s="34"/>
      <c r="Q2563" s="34"/>
      <c r="R2563" s="34"/>
      <c r="S2563" s="35">
        <v>46021</v>
      </c>
      <c r="T2563" s="46"/>
      <c r="U2563" s="36"/>
      <c r="V2563" s="46"/>
      <c r="W2563" s="37"/>
    </row>
    <row r="2564" spans="1:23" ht="30" customHeight="1" x14ac:dyDescent="0.2">
      <c r="A2564" s="24">
        <f t="shared" si="301"/>
        <v>2560</v>
      </c>
      <c r="B2564" s="39">
        <v>2023</v>
      </c>
      <c r="C2564" s="38" t="s">
        <v>2638</v>
      </c>
      <c r="D2564" s="38" t="s">
        <v>2675</v>
      </c>
      <c r="E2564" s="38" t="s">
        <v>2684</v>
      </c>
      <c r="F2564" s="18" t="s">
        <v>2685</v>
      </c>
      <c r="G2564" s="39" t="s">
        <v>25</v>
      </c>
      <c r="H2564" s="18" t="s">
        <v>31</v>
      </c>
      <c r="I2564" s="31">
        <v>1168500</v>
      </c>
      <c r="J2564" s="32">
        <f t="shared" si="302"/>
        <v>1168500</v>
      </c>
      <c r="K2564" s="32">
        <f t="shared" si="297"/>
        <v>1168500</v>
      </c>
      <c r="L2564" s="32">
        <f t="shared" si="298"/>
        <v>1168500</v>
      </c>
      <c r="M2564" s="32"/>
      <c r="N2564" s="32"/>
      <c r="O2564" s="32"/>
      <c r="P2564" s="34"/>
      <c r="Q2564" s="34"/>
      <c r="R2564" s="34"/>
      <c r="S2564" s="35">
        <v>46021</v>
      </c>
      <c r="T2564" s="46"/>
      <c r="U2564" s="36"/>
      <c r="V2564" s="46"/>
      <c r="W2564" s="37"/>
    </row>
    <row r="2565" spans="1:23" ht="30" customHeight="1" x14ac:dyDescent="0.2">
      <c r="A2565" s="24">
        <f t="shared" si="301"/>
        <v>2561</v>
      </c>
      <c r="B2565" s="39">
        <v>2023</v>
      </c>
      <c r="C2565" s="38" t="s">
        <v>2638</v>
      </c>
      <c r="D2565" s="38" t="s">
        <v>2675</v>
      </c>
      <c r="E2565" s="38" t="s">
        <v>2684</v>
      </c>
      <c r="F2565" s="18" t="s">
        <v>2685</v>
      </c>
      <c r="G2565" s="39" t="s">
        <v>25</v>
      </c>
      <c r="H2565" s="18" t="s">
        <v>264</v>
      </c>
      <c r="I2565" s="31">
        <v>446500</v>
      </c>
      <c r="J2565" s="32">
        <f t="shared" si="302"/>
        <v>446500</v>
      </c>
      <c r="K2565" s="32">
        <f t="shared" si="297"/>
        <v>446500</v>
      </c>
      <c r="L2565" s="32">
        <f t="shared" si="298"/>
        <v>446500</v>
      </c>
      <c r="M2565" s="32"/>
      <c r="N2565" s="32"/>
      <c r="O2565" s="32"/>
      <c r="P2565" s="34"/>
      <c r="Q2565" s="34"/>
      <c r="R2565" s="34"/>
      <c r="S2565" s="35">
        <v>46021</v>
      </c>
      <c r="T2565" s="46"/>
      <c r="U2565" s="36"/>
      <c r="V2565" s="46"/>
      <c r="W2565" s="37"/>
    </row>
    <row r="2566" spans="1:23" ht="30" customHeight="1" x14ac:dyDescent="0.2">
      <c r="A2566" s="24">
        <f t="shared" si="301"/>
        <v>2562</v>
      </c>
      <c r="B2566" s="39">
        <v>2023</v>
      </c>
      <c r="C2566" s="38" t="s">
        <v>2638</v>
      </c>
      <c r="D2566" s="38" t="s">
        <v>2675</v>
      </c>
      <c r="E2566" s="38" t="s">
        <v>2684</v>
      </c>
      <c r="F2566" s="18" t="s">
        <v>2685</v>
      </c>
      <c r="G2566" s="39" t="s">
        <v>25</v>
      </c>
      <c r="H2566" s="18" t="s">
        <v>42</v>
      </c>
      <c r="I2566" s="31">
        <v>429400</v>
      </c>
      <c r="J2566" s="32">
        <f t="shared" si="302"/>
        <v>429400</v>
      </c>
      <c r="K2566" s="32">
        <f t="shared" si="297"/>
        <v>429400</v>
      </c>
      <c r="L2566" s="32">
        <f t="shared" si="298"/>
        <v>429400</v>
      </c>
      <c r="M2566" s="32"/>
      <c r="N2566" s="32"/>
      <c r="O2566" s="32"/>
      <c r="P2566" s="34"/>
      <c r="Q2566" s="34"/>
      <c r="R2566" s="34"/>
      <c r="S2566" s="35">
        <v>46021</v>
      </c>
      <c r="T2566" s="46"/>
      <c r="U2566" s="36"/>
      <c r="V2566" s="46"/>
      <c r="W2566" s="37"/>
    </row>
    <row r="2567" spans="1:23" ht="30" customHeight="1" x14ac:dyDescent="0.2">
      <c r="A2567" s="24">
        <f t="shared" si="301"/>
        <v>2563</v>
      </c>
      <c r="B2567" s="39">
        <v>2023</v>
      </c>
      <c r="C2567" s="38" t="s">
        <v>2638</v>
      </c>
      <c r="D2567" s="38" t="s">
        <v>2675</v>
      </c>
      <c r="E2567" s="38" t="s">
        <v>2686</v>
      </c>
      <c r="F2567" s="18" t="s">
        <v>2687</v>
      </c>
      <c r="G2567" s="39" t="s">
        <v>25</v>
      </c>
      <c r="H2567" s="18" t="s">
        <v>96</v>
      </c>
      <c r="I2567" s="31">
        <v>6562534</v>
      </c>
      <c r="J2567" s="32">
        <f t="shared" si="302"/>
        <v>6562534</v>
      </c>
      <c r="K2567" s="32">
        <f t="shared" si="297"/>
        <v>6562534</v>
      </c>
      <c r="L2567" s="32">
        <f t="shared" si="298"/>
        <v>6562534</v>
      </c>
      <c r="M2567" s="32"/>
      <c r="N2567" s="32">
        <f t="shared" si="300"/>
        <v>140438.22759999998</v>
      </c>
      <c r="O2567" s="32"/>
      <c r="P2567" s="34"/>
      <c r="Q2567" s="34"/>
      <c r="R2567" s="34"/>
      <c r="S2567" s="35">
        <v>46021</v>
      </c>
      <c r="T2567" s="46"/>
      <c r="U2567" s="36"/>
      <c r="V2567" s="46"/>
      <c r="W2567" s="37"/>
    </row>
    <row r="2568" spans="1:23" ht="30" customHeight="1" x14ac:dyDescent="0.2">
      <c r="A2568" s="24">
        <f t="shared" si="301"/>
        <v>2564</v>
      </c>
      <c r="B2568" s="39">
        <v>2023</v>
      </c>
      <c r="C2568" s="38" t="s">
        <v>2638</v>
      </c>
      <c r="D2568" s="38" t="s">
        <v>2675</v>
      </c>
      <c r="E2568" s="38" t="s">
        <v>2688</v>
      </c>
      <c r="F2568" s="18" t="s">
        <v>2689</v>
      </c>
      <c r="G2568" s="39" t="s">
        <v>25</v>
      </c>
      <c r="H2568" s="18" t="s">
        <v>96</v>
      </c>
      <c r="I2568" s="31">
        <v>6531481</v>
      </c>
      <c r="J2568" s="32">
        <f t="shared" si="302"/>
        <v>6531481</v>
      </c>
      <c r="K2568" s="32">
        <f t="shared" si="297"/>
        <v>6531481</v>
      </c>
      <c r="L2568" s="32">
        <f t="shared" si="298"/>
        <v>6531481</v>
      </c>
      <c r="M2568" s="32"/>
      <c r="N2568" s="32">
        <f t="shared" si="300"/>
        <v>139773.69339999999</v>
      </c>
      <c r="O2568" s="32"/>
      <c r="P2568" s="34"/>
      <c r="Q2568" s="34"/>
      <c r="R2568" s="34"/>
      <c r="S2568" s="35">
        <v>46021</v>
      </c>
      <c r="T2568" s="46"/>
      <c r="U2568" s="36"/>
      <c r="V2568" s="46"/>
      <c r="W2568" s="37"/>
    </row>
    <row r="2569" spans="1:23" ht="30" customHeight="1" x14ac:dyDescent="0.2">
      <c r="A2569" s="24">
        <f t="shared" si="301"/>
        <v>2565</v>
      </c>
      <c r="B2569" s="39">
        <v>2023</v>
      </c>
      <c r="C2569" s="38" t="s">
        <v>2638</v>
      </c>
      <c r="D2569" s="38" t="s">
        <v>2675</v>
      </c>
      <c r="E2569" s="38" t="s">
        <v>2690</v>
      </c>
      <c r="F2569" s="18" t="s">
        <v>2691</v>
      </c>
      <c r="G2569" s="39" t="s">
        <v>25</v>
      </c>
      <c r="H2569" s="18" t="s">
        <v>26</v>
      </c>
      <c r="I2569" s="31">
        <v>1600293</v>
      </c>
      <c r="J2569" s="32">
        <v>2394879</v>
      </c>
      <c r="K2569" s="32">
        <v>2394879</v>
      </c>
      <c r="L2569" s="32">
        <f t="shared" si="298"/>
        <v>1600293</v>
      </c>
      <c r="M2569" s="32"/>
      <c r="N2569" s="32">
        <f t="shared" si="300"/>
        <v>51250.410599999996</v>
      </c>
      <c r="O2569" s="32"/>
      <c r="P2569" s="34"/>
      <c r="Q2569" s="34"/>
      <c r="R2569" s="34"/>
      <c r="S2569" s="35">
        <v>46021</v>
      </c>
      <c r="T2569" s="46"/>
      <c r="U2569" s="36"/>
      <c r="V2569" s="46"/>
      <c r="W2569" s="37"/>
    </row>
    <row r="2570" spans="1:23" ht="30" customHeight="1" x14ac:dyDescent="0.2">
      <c r="A2570" s="24">
        <f t="shared" si="301"/>
        <v>2566</v>
      </c>
      <c r="B2570" s="39">
        <v>2023</v>
      </c>
      <c r="C2570" s="38" t="s">
        <v>2638</v>
      </c>
      <c r="D2570" s="38" t="s">
        <v>2675</v>
      </c>
      <c r="E2570" s="38" t="s">
        <v>2690</v>
      </c>
      <c r="F2570" s="18" t="s">
        <v>2691</v>
      </c>
      <c r="G2570" s="39" t="s">
        <v>25</v>
      </c>
      <c r="H2570" s="18" t="s">
        <v>45</v>
      </c>
      <c r="I2570" s="31">
        <v>359310</v>
      </c>
      <c r="J2570" s="32">
        <v>916456</v>
      </c>
      <c r="K2570" s="32">
        <v>916456</v>
      </c>
      <c r="L2570" s="32">
        <f t="shared" si="298"/>
        <v>359310</v>
      </c>
      <c r="M2570" s="32"/>
      <c r="N2570" s="32">
        <f t="shared" si="300"/>
        <v>19612.1584</v>
      </c>
      <c r="O2570" s="32"/>
      <c r="P2570" s="34"/>
      <c r="Q2570" s="34"/>
      <c r="R2570" s="34"/>
      <c r="S2570" s="35">
        <v>46021</v>
      </c>
      <c r="T2570" s="46"/>
      <c r="U2570" s="36"/>
      <c r="V2570" s="46"/>
      <c r="W2570" s="37"/>
    </row>
    <row r="2571" spans="1:23" ht="30" customHeight="1" x14ac:dyDescent="0.2">
      <c r="A2571" s="24">
        <f t="shared" si="301"/>
        <v>2567</v>
      </c>
      <c r="B2571" s="39">
        <v>2023</v>
      </c>
      <c r="C2571" s="38" t="s">
        <v>2638</v>
      </c>
      <c r="D2571" s="38" t="s">
        <v>2675</v>
      </c>
      <c r="E2571" s="38" t="s">
        <v>2690</v>
      </c>
      <c r="F2571" s="18" t="s">
        <v>2691</v>
      </c>
      <c r="G2571" s="39" t="s">
        <v>25</v>
      </c>
      <c r="H2571" s="18" t="s">
        <v>47</v>
      </c>
      <c r="I2571" s="31">
        <v>287800</v>
      </c>
      <c r="J2571" s="32">
        <v>4689105</v>
      </c>
      <c r="K2571" s="32">
        <v>4689105</v>
      </c>
      <c r="L2571" s="32">
        <f t="shared" si="298"/>
        <v>287800</v>
      </c>
      <c r="M2571" s="32"/>
      <c r="N2571" s="32">
        <f t="shared" si="300"/>
        <v>100346.84699999999</v>
      </c>
      <c r="O2571" s="32"/>
      <c r="P2571" s="34"/>
      <c r="Q2571" s="34"/>
      <c r="R2571" s="34"/>
      <c r="S2571" s="35">
        <v>46021</v>
      </c>
      <c r="T2571" s="46"/>
      <c r="U2571" s="36"/>
      <c r="V2571" s="46"/>
      <c r="W2571" s="37"/>
    </row>
    <row r="2572" spans="1:23" ht="30" customHeight="1" x14ac:dyDescent="0.2">
      <c r="A2572" s="24">
        <f t="shared" si="301"/>
        <v>2568</v>
      </c>
      <c r="B2572" s="39">
        <v>2023</v>
      </c>
      <c r="C2572" s="38" t="s">
        <v>2638</v>
      </c>
      <c r="D2572" s="38" t="s">
        <v>2675</v>
      </c>
      <c r="E2572" s="38" t="s">
        <v>2690</v>
      </c>
      <c r="F2572" s="18" t="s">
        <v>2691</v>
      </c>
      <c r="G2572" s="39" t="s">
        <v>25</v>
      </c>
      <c r="H2572" s="18" t="s">
        <v>96</v>
      </c>
      <c r="I2572" s="31">
        <v>6555150</v>
      </c>
      <c r="J2572" s="32">
        <f t="shared" si="302"/>
        <v>6555150</v>
      </c>
      <c r="K2572" s="32">
        <f t="shared" si="297"/>
        <v>6555150</v>
      </c>
      <c r="L2572" s="32">
        <f t="shared" si="298"/>
        <v>6555150</v>
      </c>
      <c r="M2572" s="32"/>
      <c r="N2572" s="32">
        <f t="shared" si="300"/>
        <v>140280.21</v>
      </c>
      <c r="O2572" s="32"/>
      <c r="P2572" s="34"/>
      <c r="Q2572" s="34"/>
      <c r="R2572" s="34"/>
      <c r="S2572" s="35">
        <v>46021</v>
      </c>
      <c r="T2572" s="46"/>
      <c r="U2572" s="36"/>
      <c r="V2572" s="46"/>
      <c r="W2572" s="37"/>
    </row>
    <row r="2573" spans="1:23" ht="30" customHeight="1" x14ac:dyDescent="0.2">
      <c r="A2573" s="24">
        <f t="shared" si="301"/>
        <v>2569</v>
      </c>
      <c r="B2573" s="39">
        <v>2023</v>
      </c>
      <c r="C2573" s="38" t="s">
        <v>2638</v>
      </c>
      <c r="D2573" s="38" t="s">
        <v>2675</v>
      </c>
      <c r="E2573" s="38" t="s">
        <v>2690</v>
      </c>
      <c r="F2573" s="18" t="s">
        <v>2691</v>
      </c>
      <c r="G2573" s="39" t="s">
        <v>25</v>
      </c>
      <c r="H2573" s="18" t="s">
        <v>78</v>
      </c>
      <c r="I2573" s="31">
        <v>9612526</v>
      </c>
      <c r="J2573" s="32">
        <f t="shared" si="302"/>
        <v>9612526</v>
      </c>
      <c r="K2573" s="32">
        <f t="shared" si="297"/>
        <v>9612526</v>
      </c>
      <c r="L2573" s="32">
        <f t="shared" si="298"/>
        <v>9612526</v>
      </c>
      <c r="M2573" s="32"/>
      <c r="N2573" s="32">
        <f t="shared" si="300"/>
        <v>205708.0564</v>
      </c>
      <c r="O2573" s="32"/>
      <c r="P2573" s="34"/>
      <c r="Q2573" s="34"/>
      <c r="R2573" s="34"/>
      <c r="S2573" s="35">
        <v>46021</v>
      </c>
      <c r="T2573" s="46"/>
      <c r="U2573" s="36"/>
      <c r="V2573" s="46"/>
      <c r="W2573" s="37"/>
    </row>
    <row r="2574" spans="1:23" ht="30" customHeight="1" x14ac:dyDescent="0.2">
      <c r="A2574" s="24">
        <f t="shared" si="301"/>
        <v>2570</v>
      </c>
      <c r="B2574" s="39">
        <v>2023</v>
      </c>
      <c r="C2574" s="38" t="s">
        <v>2638</v>
      </c>
      <c r="D2574" s="38" t="s">
        <v>2675</v>
      </c>
      <c r="E2574" s="38" t="s">
        <v>2690</v>
      </c>
      <c r="F2574" s="18" t="s">
        <v>2691</v>
      </c>
      <c r="G2574" s="39" t="s">
        <v>25</v>
      </c>
      <c r="H2574" s="18" t="s">
        <v>37</v>
      </c>
      <c r="I2574" s="31">
        <v>7588068</v>
      </c>
      <c r="J2574" s="32">
        <f t="shared" si="302"/>
        <v>7588068</v>
      </c>
      <c r="K2574" s="32">
        <f t="shared" si="297"/>
        <v>7588068</v>
      </c>
      <c r="L2574" s="32">
        <f t="shared" si="298"/>
        <v>7588068</v>
      </c>
      <c r="M2574" s="32"/>
      <c r="N2574" s="32">
        <f t="shared" si="300"/>
        <v>162384.65519999998</v>
      </c>
      <c r="O2574" s="32"/>
      <c r="P2574" s="34"/>
      <c r="Q2574" s="34"/>
      <c r="R2574" s="34"/>
      <c r="S2574" s="35">
        <v>46021</v>
      </c>
      <c r="T2574" s="46"/>
      <c r="U2574" s="36"/>
      <c r="V2574" s="46"/>
      <c r="W2574" s="37"/>
    </row>
    <row r="2575" spans="1:23" ht="30" customHeight="1" x14ac:dyDescent="0.2">
      <c r="A2575" s="24">
        <f t="shared" si="301"/>
        <v>2571</v>
      </c>
      <c r="B2575" s="39">
        <v>2023</v>
      </c>
      <c r="C2575" s="38" t="s">
        <v>2638</v>
      </c>
      <c r="D2575" s="38" t="s">
        <v>2675</v>
      </c>
      <c r="E2575" s="38" t="s">
        <v>2690</v>
      </c>
      <c r="F2575" s="18" t="s">
        <v>2691</v>
      </c>
      <c r="G2575" s="39" t="s">
        <v>25</v>
      </c>
      <c r="H2575" s="18" t="s">
        <v>79</v>
      </c>
      <c r="I2575" s="31">
        <v>6008361.7999999998</v>
      </c>
      <c r="J2575" s="32">
        <f t="shared" si="302"/>
        <v>6008361.7999999998</v>
      </c>
      <c r="K2575" s="32">
        <f t="shared" si="297"/>
        <v>6008361.7999999998</v>
      </c>
      <c r="L2575" s="32">
        <f t="shared" si="298"/>
        <v>6008361.7999999998</v>
      </c>
      <c r="M2575" s="32"/>
      <c r="N2575" s="32">
        <f t="shared" si="300"/>
        <v>128578.94251999998</v>
      </c>
      <c r="O2575" s="32"/>
      <c r="P2575" s="34"/>
      <c r="Q2575" s="34"/>
      <c r="R2575" s="34"/>
      <c r="S2575" s="35">
        <v>46021</v>
      </c>
      <c r="T2575" s="46"/>
      <c r="U2575" s="36"/>
      <c r="V2575" s="46"/>
      <c r="W2575" s="37"/>
    </row>
    <row r="2576" spans="1:23" ht="30" customHeight="1" x14ac:dyDescent="0.2">
      <c r="A2576" s="24">
        <f t="shared" si="301"/>
        <v>2572</v>
      </c>
      <c r="B2576" s="39">
        <v>2023</v>
      </c>
      <c r="C2576" s="38" t="s">
        <v>2638</v>
      </c>
      <c r="D2576" s="38" t="s">
        <v>2675</v>
      </c>
      <c r="E2576" s="38" t="s">
        <v>2690</v>
      </c>
      <c r="F2576" s="18" t="s">
        <v>2691</v>
      </c>
      <c r="G2576" s="39" t="s">
        <v>25</v>
      </c>
      <c r="H2576" s="18" t="s">
        <v>319</v>
      </c>
      <c r="I2576" s="31">
        <v>353775</v>
      </c>
      <c r="J2576" s="32">
        <f t="shared" si="302"/>
        <v>353775</v>
      </c>
      <c r="K2576" s="32">
        <f t="shared" si="297"/>
        <v>353775</v>
      </c>
      <c r="L2576" s="32">
        <f t="shared" si="298"/>
        <v>353775</v>
      </c>
      <c r="M2576" s="32"/>
      <c r="N2576" s="32"/>
      <c r="O2576" s="32"/>
      <c r="P2576" s="34"/>
      <c r="Q2576" s="34"/>
      <c r="R2576" s="34"/>
      <c r="S2576" s="35">
        <v>46021</v>
      </c>
      <c r="T2576" s="46"/>
      <c r="U2576" s="36"/>
      <c r="V2576" s="46"/>
      <c r="W2576" s="37"/>
    </row>
    <row r="2577" spans="1:23" ht="30" customHeight="1" x14ac:dyDescent="0.2">
      <c r="A2577" s="24">
        <f t="shared" si="301"/>
        <v>2573</v>
      </c>
      <c r="B2577" s="39">
        <v>2023</v>
      </c>
      <c r="C2577" s="38" t="s">
        <v>2638</v>
      </c>
      <c r="D2577" s="38" t="s">
        <v>2675</v>
      </c>
      <c r="E2577" s="38" t="s">
        <v>2690</v>
      </c>
      <c r="F2577" s="18" t="s">
        <v>2691</v>
      </c>
      <c r="G2577" s="39" t="s">
        <v>25</v>
      </c>
      <c r="H2577" s="18" t="s">
        <v>70</v>
      </c>
      <c r="I2577" s="31">
        <v>329925</v>
      </c>
      <c r="J2577" s="32">
        <f t="shared" si="302"/>
        <v>329925</v>
      </c>
      <c r="K2577" s="32">
        <f t="shared" si="297"/>
        <v>329925</v>
      </c>
      <c r="L2577" s="32">
        <f t="shared" si="298"/>
        <v>329925</v>
      </c>
      <c r="M2577" s="32"/>
      <c r="N2577" s="32"/>
      <c r="O2577" s="32"/>
      <c r="P2577" s="34"/>
      <c r="Q2577" s="34"/>
      <c r="R2577" s="34"/>
      <c r="S2577" s="35">
        <v>46021</v>
      </c>
      <c r="T2577" s="46"/>
      <c r="U2577" s="36"/>
      <c r="V2577" s="46"/>
      <c r="W2577" s="37"/>
    </row>
    <row r="2578" spans="1:23" ht="30" customHeight="1" x14ac:dyDescent="0.2">
      <c r="A2578" s="24">
        <f t="shared" si="301"/>
        <v>2574</v>
      </c>
      <c r="B2578" s="39">
        <v>2023</v>
      </c>
      <c r="C2578" s="38" t="s">
        <v>2638</v>
      </c>
      <c r="D2578" s="38" t="s">
        <v>2675</v>
      </c>
      <c r="E2578" s="38" t="s">
        <v>2690</v>
      </c>
      <c r="F2578" s="18" t="s">
        <v>2691</v>
      </c>
      <c r="G2578" s="39" t="s">
        <v>25</v>
      </c>
      <c r="H2578" s="18" t="s">
        <v>129</v>
      </c>
      <c r="I2578" s="31">
        <v>329925</v>
      </c>
      <c r="J2578" s="32">
        <f t="shared" si="302"/>
        <v>329925</v>
      </c>
      <c r="K2578" s="32">
        <f t="shared" si="297"/>
        <v>329925</v>
      </c>
      <c r="L2578" s="32">
        <f t="shared" si="298"/>
        <v>329925</v>
      </c>
      <c r="M2578" s="32"/>
      <c r="N2578" s="32"/>
      <c r="O2578" s="32"/>
      <c r="P2578" s="34"/>
      <c r="Q2578" s="34"/>
      <c r="R2578" s="34"/>
      <c r="S2578" s="35">
        <v>46021</v>
      </c>
      <c r="T2578" s="46"/>
      <c r="U2578" s="36"/>
      <c r="V2578" s="46"/>
      <c r="W2578" s="37"/>
    </row>
    <row r="2579" spans="1:23" ht="30" customHeight="1" x14ac:dyDescent="0.2">
      <c r="A2579" s="24">
        <f t="shared" si="301"/>
        <v>2575</v>
      </c>
      <c r="B2579" s="39">
        <v>2023</v>
      </c>
      <c r="C2579" s="38" t="s">
        <v>2638</v>
      </c>
      <c r="D2579" s="38" t="s">
        <v>2675</v>
      </c>
      <c r="E2579" s="38" t="s">
        <v>2690</v>
      </c>
      <c r="F2579" s="18" t="s">
        <v>2691</v>
      </c>
      <c r="G2579" s="39" t="s">
        <v>25</v>
      </c>
      <c r="H2579" s="18" t="s">
        <v>31</v>
      </c>
      <c r="I2579" s="31">
        <v>1208400</v>
      </c>
      <c r="J2579" s="32">
        <f t="shared" si="302"/>
        <v>1208400</v>
      </c>
      <c r="K2579" s="32">
        <f t="shared" si="297"/>
        <v>1208400</v>
      </c>
      <c r="L2579" s="32">
        <f t="shared" si="298"/>
        <v>1208400</v>
      </c>
      <c r="M2579" s="32"/>
      <c r="N2579" s="32"/>
      <c r="O2579" s="32"/>
      <c r="P2579" s="34"/>
      <c r="Q2579" s="34"/>
      <c r="R2579" s="34"/>
      <c r="S2579" s="35">
        <v>46021</v>
      </c>
      <c r="T2579" s="46"/>
      <c r="U2579" s="36"/>
      <c r="V2579" s="46"/>
      <c r="W2579" s="37"/>
    </row>
    <row r="2580" spans="1:23" ht="30" customHeight="1" x14ac:dyDescent="0.2">
      <c r="A2580" s="24">
        <f t="shared" si="301"/>
        <v>2576</v>
      </c>
      <c r="B2580" s="39">
        <v>2023</v>
      </c>
      <c r="C2580" s="38" t="s">
        <v>2638</v>
      </c>
      <c r="D2580" s="38" t="s">
        <v>2675</v>
      </c>
      <c r="E2580" s="38" t="s">
        <v>2690</v>
      </c>
      <c r="F2580" s="18" t="s">
        <v>2691</v>
      </c>
      <c r="G2580" s="39" t="s">
        <v>25</v>
      </c>
      <c r="H2580" s="18" t="s">
        <v>264</v>
      </c>
      <c r="I2580" s="31">
        <v>445200</v>
      </c>
      <c r="J2580" s="32">
        <f t="shared" si="302"/>
        <v>445200</v>
      </c>
      <c r="K2580" s="32">
        <f t="shared" si="297"/>
        <v>445200</v>
      </c>
      <c r="L2580" s="32">
        <f t="shared" si="298"/>
        <v>445200</v>
      </c>
      <c r="M2580" s="32"/>
      <c r="N2580" s="32"/>
      <c r="O2580" s="32"/>
      <c r="P2580" s="34"/>
      <c r="Q2580" s="34"/>
      <c r="R2580" s="34"/>
      <c r="S2580" s="35">
        <v>46021</v>
      </c>
      <c r="T2580" s="46"/>
      <c r="U2580" s="36"/>
      <c r="V2580" s="46"/>
      <c r="W2580" s="37"/>
    </row>
    <row r="2581" spans="1:23" ht="30" customHeight="1" x14ac:dyDescent="0.2">
      <c r="A2581" s="24">
        <f t="shared" si="301"/>
        <v>2577</v>
      </c>
      <c r="B2581" s="39">
        <v>2023</v>
      </c>
      <c r="C2581" s="38" t="s">
        <v>2638</v>
      </c>
      <c r="D2581" s="38" t="s">
        <v>2675</v>
      </c>
      <c r="E2581" s="38" t="s">
        <v>2690</v>
      </c>
      <c r="F2581" s="18" t="s">
        <v>2691</v>
      </c>
      <c r="G2581" s="39" t="s">
        <v>25</v>
      </c>
      <c r="H2581" s="18" t="s">
        <v>42</v>
      </c>
      <c r="I2581" s="31">
        <v>318000</v>
      </c>
      <c r="J2581" s="32">
        <f t="shared" si="302"/>
        <v>318000</v>
      </c>
      <c r="K2581" s="32">
        <f t="shared" si="297"/>
        <v>318000</v>
      </c>
      <c r="L2581" s="32">
        <f t="shared" si="298"/>
        <v>318000</v>
      </c>
      <c r="M2581" s="32"/>
      <c r="N2581" s="32"/>
      <c r="O2581" s="32"/>
      <c r="P2581" s="34"/>
      <c r="Q2581" s="34"/>
      <c r="R2581" s="34"/>
      <c r="S2581" s="35">
        <v>46021</v>
      </c>
      <c r="T2581" s="46"/>
      <c r="U2581" s="36"/>
      <c r="V2581" s="46"/>
      <c r="W2581" s="37"/>
    </row>
    <row r="2582" spans="1:23" s="29" customFormat="1" ht="30" customHeight="1" x14ac:dyDescent="0.2">
      <c r="A2582" s="24">
        <f t="shared" si="301"/>
        <v>2578</v>
      </c>
      <c r="B2582" s="24">
        <v>2025</v>
      </c>
      <c r="C2582" s="30" t="s">
        <v>2638</v>
      </c>
      <c r="D2582" s="30" t="s">
        <v>2692</v>
      </c>
      <c r="E2582" s="38" t="s">
        <v>2693</v>
      </c>
      <c r="F2582" s="18" t="s">
        <v>2694</v>
      </c>
      <c r="G2582" s="39" t="s">
        <v>25</v>
      </c>
      <c r="H2582" s="18" t="s">
        <v>96</v>
      </c>
      <c r="I2582" s="31">
        <v>11479259</v>
      </c>
      <c r="J2582" s="49">
        <v>7605628.0300000003</v>
      </c>
      <c r="K2582" s="41">
        <f t="shared" ref="K2582:K2614" si="303">J2582-M2582</f>
        <v>3452885.2700000005</v>
      </c>
      <c r="L2582" s="33">
        <v>4152742.76</v>
      </c>
      <c r="M2582" s="40">
        <v>4152742.76</v>
      </c>
      <c r="N2582" s="43">
        <f t="shared" si="300"/>
        <v>162760.43984199999</v>
      </c>
      <c r="O2582" s="32"/>
      <c r="P2582" s="42">
        <f t="shared" ref="P2582:P2623" si="304">L2582/2.5</f>
        <v>1661097.1039999998</v>
      </c>
      <c r="Q2582" s="34"/>
      <c r="R2582" s="34"/>
      <c r="S2582" s="35">
        <v>46021</v>
      </c>
      <c r="T2582" s="42"/>
      <c r="U2582" s="36"/>
      <c r="V2582" s="34"/>
      <c r="W2582" s="37"/>
    </row>
    <row r="2583" spans="1:23" s="29" customFormat="1" ht="30" customHeight="1" x14ac:dyDescent="0.2">
      <c r="A2583" s="24">
        <f t="shared" si="301"/>
        <v>2579</v>
      </c>
      <c r="B2583" s="24">
        <v>2025</v>
      </c>
      <c r="C2583" s="30" t="s">
        <v>2638</v>
      </c>
      <c r="D2583" s="30" t="s">
        <v>2692</v>
      </c>
      <c r="E2583" s="38" t="s">
        <v>2695</v>
      </c>
      <c r="F2583" s="18" t="s">
        <v>2696</v>
      </c>
      <c r="G2583" s="39" t="s">
        <v>25</v>
      </c>
      <c r="H2583" s="18" t="s">
        <v>96</v>
      </c>
      <c r="I2583" s="31">
        <v>6158845</v>
      </c>
      <c r="J2583" s="43">
        <v>6796556.4500000002</v>
      </c>
      <c r="K2583" s="44">
        <f t="shared" si="303"/>
        <v>4476645.2300000004</v>
      </c>
      <c r="L2583" s="32">
        <f t="shared" si="298"/>
        <v>6158845</v>
      </c>
      <c r="M2583" s="62">
        <v>2319911.2200000002</v>
      </c>
      <c r="N2583" s="43">
        <f t="shared" si="300"/>
        <v>145446.30802999999</v>
      </c>
      <c r="O2583" s="32"/>
      <c r="P2583" s="42">
        <f t="shared" si="304"/>
        <v>2463538</v>
      </c>
      <c r="Q2583" s="34"/>
      <c r="R2583" s="34"/>
      <c r="S2583" s="35">
        <v>46021</v>
      </c>
      <c r="T2583" s="42"/>
      <c r="U2583" s="36"/>
      <c r="V2583" s="34"/>
      <c r="W2583" s="37"/>
    </row>
    <row r="2584" spans="1:23" s="29" customFormat="1" ht="30" customHeight="1" x14ac:dyDescent="0.2">
      <c r="A2584" s="24">
        <f t="shared" si="301"/>
        <v>2580</v>
      </c>
      <c r="B2584" s="24">
        <v>2024</v>
      </c>
      <c r="C2584" s="30" t="s">
        <v>2638</v>
      </c>
      <c r="D2584" s="30" t="s">
        <v>2692</v>
      </c>
      <c r="E2584" s="30" t="s">
        <v>2697</v>
      </c>
      <c r="F2584" s="25" t="s">
        <v>2698</v>
      </c>
      <c r="G2584" s="25" t="s">
        <v>173</v>
      </c>
      <c r="H2584" s="18" t="s">
        <v>58</v>
      </c>
      <c r="I2584" s="31"/>
      <c r="J2584" s="32">
        <v>1320000</v>
      </c>
      <c r="K2584" s="27">
        <v>1320000</v>
      </c>
      <c r="L2584" s="32"/>
      <c r="M2584" s="32"/>
      <c r="N2584" s="43">
        <f t="shared" si="300"/>
        <v>28248</v>
      </c>
      <c r="O2584" s="32"/>
      <c r="P2584" s="42"/>
      <c r="Q2584" s="34"/>
      <c r="R2584" s="34"/>
      <c r="S2584" s="35">
        <v>45656</v>
      </c>
      <c r="T2584" s="42"/>
      <c r="U2584" s="36"/>
      <c r="V2584" s="34"/>
      <c r="W2584" s="37"/>
    </row>
    <row r="2585" spans="1:23" s="29" customFormat="1" ht="30" customHeight="1" x14ac:dyDescent="0.2">
      <c r="A2585" s="24">
        <f t="shared" si="301"/>
        <v>2581</v>
      </c>
      <c r="B2585" s="24">
        <v>2025</v>
      </c>
      <c r="C2585" s="30" t="s">
        <v>2638</v>
      </c>
      <c r="D2585" s="30" t="s">
        <v>2699</v>
      </c>
      <c r="E2585" s="38" t="s">
        <v>2700</v>
      </c>
      <c r="F2585" s="18" t="s">
        <v>2701</v>
      </c>
      <c r="G2585" s="39" t="s">
        <v>25</v>
      </c>
      <c r="H2585" s="18" t="s">
        <v>34</v>
      </c>
      <c r="I2585" s="31">
        <v>299136</v>
      </c>
      <c r="J2585" s="43">
        <v>330109.74</v>
      </c>
      <c r="K2585" s="44">
        <v>330109.74</v>
      </c>
      <c r="L2585" s="32">
        <f t="shared" si="298"/>
        <v>299136</v>
      </c>
      <c r="M2585" s="43"/>
      <c r="N2585" s="43"/>
      <c r="O2585" s="32"/>
      <c r="P2585" s="42">
        <f t="shared" si="304"/>
        <v>119654.39999999999</v>
      </c>
      <c r="Q2585" s="34"/>
      <c r="R2585" s="34"/>
      <c r="S2585" s="35">
        <v>46021</v>
      </c>
      <c r="T2585" s="42"/>
      <c r="U2585" s="36"/>
      <c r="V2585" s="34"/>
      <c r="W2585" s="37"/>
    </row>
    <row r="2586" spans="1:23" s="29" customFormat="1" ht="30" customHeight="1" x14ac:dyDescent="0.2">
      <c r="A2586" s="24">
        <f t="shared" si="301"/>
        <v>2582</v>
      </c>
      <c r="B2586" s="24">
        <v>2025</v>
      </c>
      <c r="C2586" s="30" t="s">
        <v>2638</v>
      </c>
      <c r="D2586" s="30" t="s">
        <v>2702</v>
      </c>
      <c r="E2586" s="38" t="s">
        <v>2703</v>
      </c>
      <c r="F2586" s="18" t="s">
        <v>2704</v>
      </c>
      <c r="G2586" s="39" t="s">
        <v>25</v>
      </c>
      <c r="H2586" s="18" t="s">
        <v>34</v>
      </c>
      <c r="I2586" s="31">
        <v>318304</v>
      </c>
      <c r="J2586" s="43">
        <v>351262.47</v>
      </c>
      <c r="K2586" s="44">
        <v>351262.47</v>
      </c>
      <c r="L2586" s="32">
        <f t="shared" si="298"/>
        <v>318304</v>
      </c>
      <c r="M2586" s="43"/>
      <c r="N2586" s="43"/>
      <c r="O2586" s="32"/>
      <c r="P2586" s="42">
        <f t="shared" si="304"/>
        <v>127321.60000000001</v>
      </c>
      <c r="Q2586" s="34"/>
      <c r="R2586" s="34"/>
      <c r="S2586" s="35">
        <v>46021</v>
      </c>
      <c r="T2586" s="42"/>
      <c r="U2586" s="36"/>
      <c r="V2586" s="34"/>
      <c r="W2586" s="37"/>
    </row>
    <row r="2587" spans="1:23" s="29" customFormat="1" ht="30" customHeight="1" x14ac:dyDescent="0.2">
      <c r="A2587" s="24">
        <f t="shared" si="301"/>
        <v>2583</v>
      </c>
      <c r="B2587" s="24">
        <v>2025</v>
      </c>
      <c r="C2587" s="30" t="s">
        <v>2638</v>
      </c>
      <c r="D2587" s="30" t="s">
        <v>2702</v>
      </c>
      <c r="E2587" s="30" t="s">
        <v>2705</v>
      </c>
      <c r="F2587" s="25" t="s">
        <v>2706</v>
      </c>
      <c r="G2587" s="24" t="s">
        <v>25</v>
      </c>
      <c r="H2587" s="25" t="s">
        <v>70</v>
      </c>
      <c r="I2587" s="31">
        <v>166203</v>
      </c>
      <c r="J2587" s="43">
        <v>183412.32</v>
      </c>
      <c r="K2587" s="44">
        <v>183412.32</v>
      </c>
      <c r="L2587" s="32">
        <f t="shared" si="298"/>
        <v>166203</v>
      </c>
      <c r="M2587" s="43"/>
      <c r="N2587" s="43"/>
      <c r="O2587" s="32"/>
      <c r="P2587" s="42">
        <f t="shared" si="304"/>
        <v>66481.2</v>
      </c>
      <c r="Q2587" s="34"/>
      <c r="R2587" s="34"/>
      <c r="S2587" s="35">
        <v>46021</v>
      </c>
      <c r="T2587" s="42"/>
      <c r="U2587" s="36"/>
      <c r="V2587" s="34"/>
      <c r="W2587" s="37"/>
    </row>
    <row r="2588" spans="1:23" s="29" customFormat="1" ht="30" customHeight="1" x14ac:dyDescent="0.2">
      <c r="A2588" s="24">
        <f t="shared" si="301"/>
        <v>2584</v>
      </c>
      <c r="B2588" s="24">
        <v>2025</v>
      </c>
      <c r="C2588" s="30" t="s">
        <v>2638</v>
      </c>
      <c r="D2588" s="30" t="s">
        <v>2702</v>
      </c>
      <c r="E2588" s="30" t="s">
        <v>2705</v>
      </c>
      <c r="F2588" s="25" t="s">
        <v>2706</v>
      </c>
      <c r="G2588" s="24" t="s">
        <v>25</v>
      </c>
      <c r="H2588" s="25" t="s">
        <v>129</v>
      </c>
      <c r="I2588" s="31">
        <v>166203</v>
      </c>
      <c r="J2588" s="43">
        <v>183412.32</v>
      </c>
      <c r="K2588" s="44">
        <v>183412.32</v>
      </c>
      <c r="L2588" s="32">
        <f t="shared" ref="L2588:L2651" si="305">I2588</f>
        <v>166203</v>
      </c>
      <c r="M2588" s="43"/>
      <c r="N2588" s="43"/>
      <c r="O2588" s="32"/>
      <c r="P2588" s="42">
        <f t="shared" si="304"/>
        <v>66481.2</v>
      </c>
      <c r="Q2588" s="34"/>
      <c r="R2588" s="34"/>
      <c r="S2588" s="35">
        <v>46021</v>
      </c>
      <c r="T2588" s="42"/>
      <c r="U2588" s="36"/>
      <c r="V2588" s="34"/>
      <c r="W2588" s="37"/>
    </row>
    <row r="2589" spans="1:23" s="29" customFormat="1" ht="30" customHeight="1" x14ac:dyDescent="0.2">
      <c r="A2589" s="24">
        <f t="shared" si="301"/>
        <v>2585</v>
      </c>
      <c r="B2589" s="24">
        <v>2025</v>
      </c>
      <c r="C2589" s="30" t="s">
        <v>2638</v>
      </c>
      <c r="D2589" s="30" t="s">
        <v>2702</v>
      </c>
      <c r="E2589" s="30" t="s">
        <v>2707</v>
      </c>
      <c r="F2589" s="25" t="s">
        <v>2708</v>
      </c>
      <c r="G2589" s="24" t="s">
        <v>330</v>
      </c>
      <c r="H2589" s="25" t="s">
        <v>354</v>
      </c>
      <c r="I2589" s="31"/>
      <c r="J2589" s="32">
        <v>52000</v>
      </c>
      <c r="K2589" s="27">
        <v>52000</v>
      </c>
      <c r="L2589" s="32"/>
      <c r="M2589" s="32"/>
      <c r="N2589" s="32"/>
      <c r="O2589" s="32"/>
      <c r="P2589" s="42"/>
      <c r="Q2589" s="34"/>
      <c r="R2589" s="34"/>
      <c r="S2589" s="35">
        <v>46021</v>
      </c>
      <c r="T2589" s="42"/>
      <c r="U2589" s="36"/>
      <c r="V2589" s="34"/>
      <c r="W2589" s="37"/>
    </row>
    <row r="2590" spans="1:23" s="29" customFormat="1" ht="30" customHeight="1" x14ac:dyDescent="0.2">
      <c r="A2590" s="24">
        <f t="shared" si="301"/>
        <v>2586</v>
      </c>
      <c r="B2590" s="24">
        <v>2025</v>
      </c>
      <c r="C2590" s="30" t="s">
        <v>2638</v>
      </c>
      <c r="D2590" s="30" t="s">
        <v>2702</v>
      </c>
      <c r="E2590" s="38" t="s">
        <v>2709</v>
      </c>
      <c r="F2590" s="18" t="s">
        <v>2710</v>
      </c>
      <c r="G2590" s="39" t="s">
        <v>25</v>
      </c>
      <c r="H2590" s="18" t="s">
        <v>26</v>
      </c>
      <c r="I2590" s="31">
        <v>785448.03529483185</v>
      </c>
      <c r="J2590" s="43">
        <v>866776.47</v>
      </c>
      <c r="K2590" s="44">
        <v>866776.47</v>
      </c>
      <c r="L2590" s="32">
        <f t="shared" si="305"/>
        <v>785448.03529483185</v>
      </c>
      <c r="M2590" s="43"/>
      <c r="N2590" s="43">
        <f t="shared" si="300"/>
        <v>18549.016457999998</v>
      </c>
      <c r="O2590" s="32"/>
      <c r="P2590" s="42">
        <f t="shared" si="304"/>
        <v>314179.21411793272</v>
      </c>
      <c r="Q2590" s="34"/>
      <c r="R2590" s="34"/>
      <c r="S2590" s="35">
        <v>46021</v>
      </c>
      <c r="T2590" s="42"/>
      <c r="U2590" s="36"/>
      <c r="V2590" s="34"/>
      <c r="W2590" s="37"/>
    </row>
    <row r="2591" spans="1:23" s="29" customFormat="1" ht="30" customHeight="1" x14ac:dyDescent="0.2">
      <c r="A2591" s="24">
        <f t="shared" si="301"/>
        <v>2587</v>
      </c>
      <c r="B2591" s="24">
        <v>2025</v>
      </c>
      <c r="C2591" s="30" t="s">
        <v>2638</v>
      </c>
      <c r="D2591" s="30" t="s">
        <v>2702</v>
      </c>
      <c r="E2591" s="38" t="s">
        <v>2709</v>
      </c>
      <c r="F2591" s="18" t="s">
        <v>2710</v>
      </c>
      <c r="G2591" s="39" t="s">
        <v>25</v>
      </c>
      <c r="H2591" s="18" t="s">
        <v>96</v>
      </c>
      <c r="I2591" s="31">
        <v>6728150</v>
      </c>
      <c r="J2591" s="49">
        <v>12752513.4</v>
      </c>
      <c r="K2591" s="41">
        <f t="shared" si="303"/>
        <v>5803582.4199999999</v>
      </c>
      <c r="L2591" s="33">
        <v>6948930.9800000004</v>
      </c>
      <c r="M2591" s="40">
        <v>6948930.9800000004</v>
      </c>
      <c r="N2591" s="43">
        <f t="shared" si="300"/>
        <v>272903.78675999999</v>
      </c>
      <c r="O2591" s="32"/>
      <c r="P2591" s="42">
        <f t="shared" si="304"/>
        <v>2779572.392</v>
      </c>
      <c r="Q2591" s="34"/>
      <c r="R2591" s="34"/>
      <c r="S2591" s="35">
        <v>46021</v>
      </c>
      <c r="T2591" s="42"/>
      <c r="U2591" s="36"/>
      <c r="V2591" s="34"/>
      <c r="W2591" s="37"/>
    </row>
    <row r="2592" spans="1:23" s="29" customFormat="1" ht="30" customHeight="1" x14ac:dyDescent="0.2">
      <c r="A2592" s="24">
        <f t="shared" si="301"/>
        <v>2588</v>
      </c>
      <c r="B2592" s="24">
        <v>2025</v>
      </c>
      <c r="C2592" s="30" t="s">
        <v>2638</v>
      </c>
      <c r="D2592" s="30" t="s">
        <v>2702</v>
      </c>
      <c r="E2592" s="38" t="s">
        <v>2709</v>
      </c>
      <c r="F2592" s="18" t="s">
        <v>2710</v>
      </c>
      <c r="G2592" s="39" t="s">
        <v>25</v>
      </c>
      <c r="H2592" s="18" t="s">
        <v>37</v>
      </c>
      <c r="I2592" s="31">
        <v>22934950</v>
      </c>
      <c r="J2592" s="53">
        <v>16294612.26</v>
      </c>
      <c r="K2592" s="70">
        <v>16294612.26</v>
      </c>
      <c r="L2592" s="33"/>
      <c r="M2592" s="40"/>
      <c r="N2592" s="43">
        <f t="shared" si="300"/>
        <v>348704.70236399997</v>
      </c>
      <c r="O2592" s="32"/>
      <c r="P2592" s="42">
        <f t="shared" si="304"/>
        <v>0</v>
      </c>
      <c r="Q2592" s="34"/>
      <c r="R2592" s="34"/>
      <c r="S2592" s="35">
        <v>46021</v>
      </c>
      <c r="T2592" s="42"/>
      <c r="U2592" s="36"/>
      <c r="V2592" s="34"/>
      <c r="W2592" s="37"/>
    </row>
    <row r="2593" spans="1:23" s="29" customFormat="1" ht="30" customHeight="1" x14ac:dyDescent="0.2">
      <c r="A2593" s="24">
        <f t="shared" si="301"/>
        <v>2589</v>
      </c>
      <c r="B2593" s="24">
        <v>2025</v>
      </c>
      <c r="C2593" s="30" t="s">
        <v>2638</v>
      </c>
      <c r="D2593" s="30" t="s">
        <v>2702</v>
      </c>
      <c r="E2593" s="38" t="s">
        <v>2711</v>
      </c>
      <c r="F2593" s="18" t="s">
        <v>2712</v>
      </c>
      <c r="G2593" s="39" t="s">
        <v>25</v>
      </c>
      <c r="H2593" s="18" t="s">
        <v>34</v>
      </c>
      <c r="I2593" s="31">
        <v>430824</v>
      </c>
      <c r="J2593" s="43">
        <v>475433.24</v>
      </c>
      <c r="K2593" s="44">
        <v>475433.24</v>
      </c>
      <c r="L2593" s="32">
        <f t="shared" si="305"/>
        <v>430824</v>
      </c>
      <c r="M2593" s="43"/>
      <c r="N2593" s="43"/>
      <c r="O2593" s="32"/>
      <c r="P2593" s="42">
        <f t="shared" si="304"/>
        <v>172329.60000000001</v>
      </c>
      <c r="Q2593" s="34"/>
      <c r="R2593" s="34"/>
      <c r="S2593" s="35">
        <v>46021</v>
      </c>
      <c r="T2593" s="42"/>
      <c r="U2593" s="36"/>
      <c r="V2593" s="34"/>
      <c r="W2593" s="37"/>
    </row>
    <row r="2594" spans="1:23" s="29" customFormat="1" ht="30" customHeight="1" x14ac:dyDescent="0.2">
      <c r="A2594" s="24">
        <f t="shared" si="301"/>
        <v>2590</v>
      </c>
      <c r="B2594" s="24">
        <v>2025</v>
      </c>
      <c r="C2594" s="30" t="s">
        <v>2638</v>
      </c>
      <c r="D2594" s="30" t="s">
        <v>2702</v>
      </c>
      <c r="E2594" s="38" t="s">
        <v>2713</v>
      </c>
      <c r="F2594" s="18" t="s">
        <v>2714</v>
      </c>
      <c r="G2594" s="39" t="s">
        <v>25</v>
      </c>
      <c r="H2594" s="18" t="s">
        <v>34</v>
      </c>
      <c r="I2594" s="31">
        <v>401508</v>
      </c>
      <c r="J2594" s="43">
        <v>443081.74</v>
      </c>
      <c r="K2594" s="44">
        <v>443081.74</v>
      </c>
      <c r="L2594" s="32">
        <f t="shared" si="305"/>
        <v>401508</v>
      </c>
      <c r="M2594" s="43"/>
      <c r="N2594" s="43"/>
      <c r="O2594" s="32"/>
      <c r="P2594" s="42">
        <f t="shared" si="304"/>
        <v>160603.20000000001</v>
      </c>
      <c r="Q2594" s="34"/>
      <c r="R2594" s="34"/>
      <c r="S2594" s="35">
        <v>46021</v>
      </c>
      <c r="T2594" s="42"/>
      <c r="U2594" s="36"/>
      <c r="V2594" s="34"/>
      <c r="W2594" s="37"/>
    </row>
    <row r="2595" spans="1:23" s="29" customFormat="1" ht="31.5" customHeight="1" x14ac:dyDescent="0.2">
      <c r="A2595" s="24">
        <f t="shared" si="301"/>
        <v>2591</v>
      </c>
      <c r="B2595" s="24">
        <v>2023</v>
      </c>
      <c r="C2595" s="30" t="s">
        <v>2638</v>
      </c>
      <c r="D2595" s="30" t="s">
        <v>2655</v>
      </c>
      <c r="E2595" s="30" t="s">
        <v>2715</v>
      </c>
      <c r="F2595" s="25" t="s">
        <v>2716</v>
      </c>
      <c r="G2595" s="24" t="s">
        <v>173</v>
      </c>
      <c r="H2595" s="25" t="s">
        <v>2717</v>
      </c>
      <c r="I2595" s="31"/>
      <c r="J2595" s="32">
        <f>K2595</f>
        <v>8959440</v>
      </c>
      <c r="K2595" s="32">
        <v>8959440</v>
      </c>
      <c r="L2595" s="32"/>
      <c r="M2595" s="32"/>
      <c r="N2595" s="32">
        <f>K2595*0.0214</f>
        <v>191732.016</v>
      </c>
      <c r="O2595" s="32"/>
      <c r="P2595" s="42"/>
      <c r="Q2595" s="34"/>
      <c r="R2595" s="34"/>
      <c r="S2595" s="35">
        <v>45290</v>
      </c>
      <c r="T2595" s="34"/>
      <c r="U2595" s="36"/>
      <c r="V2595" s="34"/>
      <c r="W2595" s="37"/>
    </row>
    <row r="2596" spans="1:23" s="29" customFormat="1" ht="30" customHeight="1" x14ac:dyDescent="0.2">
      <c r="A2596" s="24">
        <f t="shared" si="301"/>
        <v>2592</v>
      </c>
      <c r="B2596" s="24">
        <v>2025</v>
      </c>
      <c r="C2596" s="30" t="s">
        <v>2638</v>
      </c>
      <c r="D2596" s="30" t="s">
        <v>2702</v>
      </c>
      <c r="E2596" s="38" t="s">
        <v>2718</v>
      </c>
      <c r="F2596" s="18" t="s">
        <v>2719</v>
      </c>
      <c r="G2596" s="39" t="s">
        <v>25</v>
      </c>
      <c r="H2596" s="18" t="s">
        <v>34</v>
      </c>
      <c r="I2596" s="31">
        <v>926250</v>
      </c>
      <c r="J2596" s="43">
        <v>1022157.63</v>
      </c>
      <c r="K2596" s="44">
        <v>1022157.63</v>
      </c>
      <c r="L2596" s="32">
        <f t="shared" si="305"/>
        <v>926250</v>
      </c>
      <c r="M2596" s="43"/>
      <c r="N2596" s="43"/>
      <c r="O2596" s="32"/>
      <c r="P2596" s="42">
        <f t="shared" si="304"/>
        <v>370500</v>
      </c>
      <c r="Q2596" s="34"/>
      <c r="R2596" s="34"/>
      <c r="S2596" s="35">
        <v>46021</v>
      </c>
      <c r="T2596" s="42"/>
      <c r="U2596" s="36"/>
      <c r="V2596" s="34"/>
      <c r="W2596" s="37"/>
    </row>
    <row r="2597" spans="1:23" s="29" customFormat="1" ht="30" customHeight="1" x14ac:dyDescent="0.2">
      <c r="A2597" s="24">
        <f t="shared" si="301"/>
        <v>2593</v>
      </c>
      <c r="B2597" s="24">
        <v>2025</v>
      </c>
      <c r="C2597" s="30" t="s">
        <v>2638</v>
      </c>
      <c r="D2597" s="30" t="s">
        <v>2702</v>
      </c>
      <c r="E2597" s="38" t="s">
        <v>2720</v>
      </c>
      <c r="F2597" s="18" t="s">
        <v>2721</v>
      </c>
      <c r="G2597" s="39" t="s">
        <v>25</v>
      </c>
      <c r="H2597" s="18" t="s">
        <v>34</v>
      </c>
      <c r="I2597" s="31">
        <v>293892</v>
      </c>
      <c r="J2597" s="43">
        <v>324322.75</v>
      </c>
      <c r="K2597" s="44">
        <v>324322.75</v>
      </c>
      <c r="L2597" s="32">
        <f t="shared" si="305"/>
        <v>293892</v>
      </c>
      <c r="M2597" s="43"/>
      <c r="N2597" s="43"/>
      <c r="O2597" s="32"/>
      <c r="P2597" s="42">
        <f t="shared" si="304"/>
        <v>117556.8</v>
      </c>
      <c r="Q2597" s="34"/>
      <c r="R2597" s="34"/>
      <c r="S2597" s="35">
        <v>46021</v>
      </c>
      <c r="T2597" s="42"/>
      <c r="U2597" s="36"/>
      <c r="V2597" s="34"/>
      <c r="W2597" s="37"/>
    </row>
    <row r="2598" spans="1:23" s="29" customFormat="1" ht="30" customHeight="1" x14ac:dyDescent="0.2">
      <c r="A2598" s="24">
        <f t="shared" si="301"/>
        <v>2594</v>
      </c>
      <c r="B2598" s="24">
        <v>2025</v>
      </c>
      <c r="C2598" s="30" t="s">
        <v>2638</v>
      </c>
      <c r="D2598" s="30" t="s">
        <v>2702</v>
      </c>
      <c r="E2598" s="38" t="s">
        <v>2722</v>
      </c>
      <c r="F2598" s="18" t="s">
        <v>2723</v>
      </c>
      <c r="G2598" s="39" t="s">
        <v>25</v>
      </c>
      <c r="H2598" s="18" t="s">
        <v>34</v>
      </c>
      <c r="I2598" s="31">
        <v>262542</v>
      </c>
      <c r="J2598" s="43">
        <v>289726.65000000002</v>
      </c>
      <c r="K2598" s="44">
        <v>289726.65000000002</v>
      </c>
      <c r="L2598" s="32">
        <f t="shared" si="305"/>
        <v>262542</v>
      </c>
      <c r="M2598" s="43"/>
      <c r="N2598" s="43"/>
      <c r="O2598" s="32"/>
      <c r="P2598" s="42">
        <f t="shared" si="304"/>
        <v>105016.8</v>
      </c>
      <c r="Q2598" s="34"/>
      <c r="R2598" s="34"/>
      <c r="S2598" s="35">
        <v>46021</v>
      </c>
      <c r="T2598" s="42"/>
      <c r="U2598" s="36"/>
      <c r="V2598" s="34"/>
      <c r="W2598" s="37"/>
    </row>
    <row r="2599" spans="1:23" s="29" customFormat="1" ht="30" customHeight="1" x14ac:dyDescent="0.2">
      <c r="A2599" s="24">
        <f t="shared" si="301"/>
        <v>2595</v>
      </c>
      <c r="B2599" s="24">
        <v>2025</v>
      </c>
      <c r="C2599" s="30" t="s">
        <v>2638</v>
      </c>
      <c r="D2599" s="30" t="s">
        <v>2702</v>
      </c>
      <c r="E2599" s="38" t="s">
        <v>2724</v>
      </c>
      <c r="F2599" s="18" t="s">
        <v>2725</v>
      </c>
      <c r="G2599" s="39" t="s">
        <v>25</v>
      </c>
      <c r="H2599" s="18" t="s">
        <v>34</v>
      </c>
      <c r="I2599" s="31">
        <v>305178</v>
      </c>
      <c r="J2599" s="43">
        <v>336777.35</v>
      </c>
      <c r="K2599" s="44">
        <v>336777.35</v>
      </c>
      <c r="L2599" s="32">
        <f t="shared" si="305"/>
        <v>305178</v>
      </c>
      <c r="M2599" s="43"/>
      <c r="N2599" s="43"/>
      <c r="O2599" s="32"/>
      <c r="P2599" s="42">
        <f t="shared" si="304"/>
        <v>122071.2</v>
      </c>
      <c r="Q2599" s="34"/>
      <c r="R2599" s="34"/>
      <c r="S2599" s="35">
        <v>46021</v>
      </c>
      <c r="T2599" s="42"/>
      <c r="U2599" s="36"/>
      <c r="V2599" s="34"/>
      <c r="W2599" s="37"/>
    </row>
    <row r="2600" spans="1:23" s="29" customFormat="1" ht="30" customHeight="1" x14ac:dyDescent="0.2">
      <c r="A2600" s="24">
        <f t="shared" si="301"/>
        <v>2596</v>
      </c>
      <c r="B2600" s="24">
        <v>2025</v>
      </c>
      <c r="C2600" s="30" t="s">
        <v>2638</v>
      </c>
      <c r="D2600" s="30" t="s">
        <v>2702</v>
      </c>
      <c r="E2600" s="38" t="s">
        <v>2726</v>
      </c>
      <c r="F2600" s="18" t="s">
        <v>2727</v>
      </c>
      <c r="G2600" s="39" t="s">
        <v>25</v>
      </c>
      <c r="H2600" s="18" t="s">
        <v>96</v>
      </c>
      <c r="I2600" s="31">
        <v>4832082</v>
      </c>
      <c r="J2600" s="49">
        <v>3141292.78</v>
      </c>
      <c r="K2600" s="41">
        <f t="shared" si="303"/>
        <v>1293497.3699999999</v>
      </c>
      <c r="L2600" s="33">
        <v>1847795.41</v>
      </c>
      <c r="M2600" s="40">
        <v>1847795.41</v>
      </c>
      <c r="N2600" s="43">
        <f t="shared" ref="N2600:N2612" si="306">J2600*0.0214</f>
        <v>67223.665491999986</v>
      </c>
      <c r="O2600" s="32"/>
      <c r="P2600" s="42">
        <f t="shared" si="304"/>
        <v>739118.16399999999</v>
      </c>
      <c r="Q2600" s="34"/>
      <c r="R2600" s="34"/>
      <c r="S2600" s="35">
        <v>46021</v>
      </c>
      <c r="T2600" s="42"/>
      <c r="U2600" s="36"/>
      <c r="V2600" s="34"/>
      <c r="W2600" s="37"/>
    </row>
    <row r="2601" spans="1:23" s="29" customFormat="1" ht="30" customHeight="1" x14ac:dyDescent="0.2">
      <c r="A2601" s="24">
        <f t="shared" ref="A2601:A2664" si="307">A2600+1</f>
        <v>2597</v>
      </c>
      <c r="B2601" s="24">
        <v>2025</v>
      </c>
      <c r="C2601" s="30" t="s">
        <v>2638</v>
      </c>
      <c r="D2601" s="30" t="s">
        <v>2702</v>
      </c>
      <c r="E2601" s="38" t="s">
        <v>2728</v>
      </c>
      <c r="F2601" s="18" t="s">
        <v>2729</v>
      </c>
      <c r="G2601" s="39" t="s">
        <v>25</v>
      </c>
      <c r="H2601" s="18" t="s">
        <v>96</v>
      </c>
      <c r="I2601" s="31">
        <v>12187711.023376798</v>
      </c>
      <c r="J2601" s="49">
        <v>6951315</v>
      </c>
      <c r="K2601" s="41">
        <f t="shared" si="303"/>
        <v>2912094.94</v>
      </c>
      <c r="L2601" s="33">
        <v>4039220.06</v>
      </c>
      <c r="M2601" s="40">
        <v>4039220.06</v>
      </c>
      <c r="N2601" s="43">
        <f t="shared" si="306"/>
        <v>148758.141</v>
      </c>
      <c r="O2601" s="32"/>
      <c r="P2601" s="42">
        <f t="shared" si="304"/>
        <v>1615688.024</v>
      </c>
      <c r="Q2601" s="34"/>
      <c r="R2601" s="34"/>
      <c r="S2601" s="35">
        <v>46021</v>
      </c>
      <c r="T2601" s="42"/>
      <c r="U2601" s="36"/>
      <c r="V2601" s="34"/>
      <c r="W2601" s="37"/>
    </row>
    <row r="2602" spans="1:23" s="29" customFormat="1" ht="30" customHeight="1" x14ac:dyDescent="0.2">
      <c r="A2602" s="24">
        <f t="shared" si="307"/>
        <v>2598</v>
      </c>
      <c r="B2602" s="24">
        <v>2025</v>
      </c>
      <c r="C2602" s="30" t="s">
        <v>2638</v>
      </c>
      <c r="D2602" s="30" t="s">
        <v>2702</v>
      </c>
      <c r="E2602" s="38" t="s">
        <v>2730</v>
      </c>
      <c r="F2602" s="18" t="s">
        <v>2731</v>
      </c>
      <c r="G2602" s="39" t="s">
        <v>25</v>
      </c>
      <c r="H2602" s="18" t="s">
        <v>96</v>
      </c>
      <c r="I2602" s="31">
        <v>12188563.034603998</v>
      </c>
      <c r="J2602" s="49">
        <v>7064015.7999999998</v>
      </c>
      <c r="K2602" s="41">
        <f t="shared" si="303"/>
        <v>3017735.79</v>
      </c>
      <c r="L2602" s="33">
        <v>4046280.01</v>
      </c>
      <c r="M2602" s="40">
        <v>4046280.01</v>
      </c>
      <c r="N2602" s="43">
        <f t="shared" si="306"/>
        <v>151169.93811999998</v>
      </c>
      <c r="O2602" s="32"/>
      <c r="P2602" s="42">
        <f t="shared" si="304"/>
        <v>1618512.004</v>
      </c>
      <c r="Q2602" s="34"/>
      <c r="R2602" s="34"/>
      <c r="S2602" s="35">
        <v>46021</v>
      </c>
      <c r="T2602" s="42"/>
      <c r="U2602" s="36"/>
      <c r="V2602" s="34"/>
      <c r="W2602" s="37"/>
    </row>
    <row r="2603" spans="1:23" s="29" customFormat="1" ht="30" customHeight="1" x14ac:dyDescent="0.2">
      <c r="A2603" s="24">
        <f t="shared" si="307"/>
        <v>2599</v>
      </c>
      <c r="B2603" s="24">
        <v>2025</v>
      </c>
      <c r="C2603" s="30" t="s">
        <v>2638</v>
      </c>
      <c r="D2603" s="30" t="s">
        <v>2702</v>
      </c>
      <c r="E2603" s="38" t="s">
        <v>2732</v>
      </c>
      <c r="F2603" s="18" t="s">
        <v>2733</v>
      </c>
      <c r="G2603" s="39" t="s">
        <v>25</v>
      </c>
      <c r="H2603" s="18" t="s">
        <v>96</v>
      </c>
      <c r="I2603" s="31">
        <v>5368980</v>
      </c>
      <c r="J2603" s="49">
        <v>3502656.68</v>
      </c>
      <c r="K2603" s="41">
        <f t="shared" si="303"/>
        <v>1751195.6700000002</v>
      </c>
      <c r="L2603" s="33">
        <v>1751461.01</v>
      </c>
      <c r="M2603" s="40">
        <v>1751461.01</v>
      </c>
      <c r="N2603" s="43">
        <f t="shared" si="306"/>
        <v>74956.852952000001</v>
      </c>
      <c r="O2603" s="32"/>
      <c r="P2603" s="42">
        <f t="shared" si="304"/>
        <v>700584.40399999998</v>
      </c>
      <c r="Q2603" s="34"/>
      <c r="R2603" s="34"/>
      <c r="S2603" s="35">
        <v>46021</v>
      </c>
      <c r="T2603" s="42"/>
      <c r="U2603" s="36"/>
      <c r="V2603" s="34"/>
      <c r="W2603" s="37"/>
    </row>
    <row r="2604" spans="1:23" s="29" customFormat="1" ht="30" customHeight="1" x14ac:dyDescent="0.2">
      <c r="A2604" s="24">
        <f t="shared" si="307"/>
        <v>2600</v>
      </c>
      <c r="B2604" s="24">
        <v>2025</v>
      </c>
      <c r="C2604" s="30" t="s">
        <v>2638</v>
      </c>
      <c r="D2604" s="30" t="s">
        <v>2702</v>
      </c>
      <c r="E2604" s="38" t="s">
        <v>2734</v>
      </c>
      <c r="F2604" s="18" t="s">
        <v>2735</v>
      </c>
      <c r="G2604" s="39" t="s">
        <v>25</v>
      </c>
      <c r="H2604" s="18" t="s">
        <v>79</v>
      </c>
      <c r="I2604" s="31">
        <v>5254264.5</v>
      </c>
      <c r="J2604" s="53">
        <v>2022886.22</v>
      </c>
      <c r="K2604" s="70">
        <v>2022886.22</v>
      </c>
      <c r="L2604" s="33"/>
      <c r="M2604" s="40"/>
      <c r="N2604" s="43">
        <f t="shared" si="306"/>
        <v>43289.765108</v>
      </c>
      <c r="O2604" s="32"/>
      <c r="P2604" s="42">
        <f t="shared" si="304"/>
        <v>0</v>
      </c>
      <c r="Q2604" s="34"/>
      <c r="R2604" s="34"/>
      <c r="S2604" s="35">
        <v>46021</v>
      </c>
      <c r="T2604" s="42"/>
      <c r="U2604" s="36"/>
      <c r="V2604" s="34"/>
      <c r="W2604" s="37"/>
    </row>
    <row r="2605" spans="1:23" s="29" customFormat="1" ht="30" customHeight="1" x14ac:dyDescent="0.2">
      <c r="A2605" s="24">
        <f t="shared" si="307"/>
        <v>2601</v>
      </c>
      <c r="B2605" s="24">
        <v>2025</v>
      </c>
      <c r="C2605" s="30" t="s">
        <v>2638</v>
      </c>
      <c r="D2605" s="30" t="s">
        <v>2702</v>
      </c>
      <c r="E2605" s="38" t="s">
        <v>2736</v>
      </c>
      <c r="F2605" s="18" t="s">
        <v>2737</v>
      </c>
      <c r="G2605" s="39" t="s">
        <v>25</v>
      </c>
      <c r="H2605" s="18" t="s">
        <v>96</v>
      </c>
      <c r="I2605" s="31">
        <v>5631186</v>
      </c>
      <c r="J2605" s="49">
        <v>2643563.9300000002</v>
      </c>
      <c r="K2605" s="41">
        <f t="shared" si="303"/>
        <v>825866.4600000002</v>
      </c>
      <c r="L2605" s="33">
        <v>1817697.47</v>
      </c>
      <c r="M2605" s="40">
        <v>1817697.47</v>
      </c>
      <c r="N2605" s="43">
        <f t="shared" si="306"/>
        <v>56572.268102000002</v>
      </c>
      <c r="O2605" s="32"/>
      <c r="P2605" s="42">
        <f t="shared" si="304"/>
        <v>727078.98800000001</v>
      </c>
      <c r="Q2605" s="34"/>
      <c r="R2605" s="34"/>
      <c r="S2605" s="35">
        <v>46021</v>
      </c>
      <c r="T2605" s="42"/>
      <c r="U2605" s="36"/>
      <c r="V2605" s="34"/>
      <c r="W2605" s="37"/>
    </row>
    <row r="2606" spans="1:23" s="29" customFormat="1" ht="30" customHeight="1" x14ac:dyDescent="0.2">
      <c r="A2606" s="24">
        <f t="shared" si="307"/>
        <v>2602</v>
      </c>
      <c r="B2606" s="24">
        <v>2025</v>
      </c>
      <c r="C2606" s="30" t="s">
        <v>2638</v>
      </c>
      <c r="D2606" s="30" t="s">
        <v>2702</v>
      </c>
      <c r="E2606" s="38" t="s">
        <v>2738</v>
      </c>
      <c r="F2606" s="18" t="s">
        <v>2739</v>
      </c>
      <c r="G2606" s="39" t="s">
        <v>25</v>
      </c>
      <c r="H2606" s="18" t="s">
        <v>96</v>
      </c>
      <c r="I2606" s="31">
        <v>5313230.6537388004</v>
      </c>
      <c r="J2606" s="49">
        <v>6148425.3099999996</v>
      </c>
      <c r="K2606" s="41">
        <f t="shared" si="303"/>
        <v>2931675.0799999996</v>
      </c>
      <c r="L2606" s="33">
        <v>3216750.23</v>
      </c>
      <c r="M2606" s="40">
        <v>3216750.23</v>
      </c>
      <c r="N2606" s="43">
        <f t="shared" si="306"/>
        <v>131576.30163399997</v>
      </c>
      <c r="O2606" s="32"/>
      <c r="P2606" s="42">
        <f t="shared" si="304"/>
        <v>1286700.0919999999</v>
      </c>
      <c r="Q2606" s="34"/>
      <c r="R2606" s="34"/>
      <c r="S2606" s="35">
        <v>46021</v>
      </c>
      <c r="T2606" s="42"/>
      <c r="U2606" s="36"/>
      <c r="V2606" s="34"/>
      <c r="W2606" s="37"/>
    </row>
    <row r="2607" spans="1:23" s="29" customFormat="1" ht="30" customHeight="1" x14ac:dyDescent="0.2">
      <c r="A2607" s="24">
        <f t="shared" si="307"/>
        <v>2603</v>
      </c>
      <c r="B2607" s="24">
        <v>2025</v>
      </c>
      <c r="C2607" s="30" t="s">
        <v>2638</v>
      </c>
      <c r="D2607" s="30" t="s">
        <v>2702</v>
      </c>
      <c r="E2607" s="38" t="s">
        <v>2740</v>
      </c>
      <c r="F2607" s="18" t="s">
        <v>2741</v>
      </c>
      <c r="G2607" s="39" t="s">
        <v>25</v>
      </c>
      <c r="H2607" s="18" t="s">
        <v>96</v>
      </c>
      <c r="I2607" s="31">
        <v>8365620</v>
      </c>
      <c r="J2607" s="49">
        <v>4960452.1100000003</v>
      </c>
      <c r="K2607" s="41">
        <f t="shared" si="303"/>
        <v>2465910.9500000002</v>
      </c>
      <c r="L2607" s="33">
        <v>2494541.16</v>
      </c>
      <c r="M2607" s="40">
        <v>2494541.16</v>
      </c>
      <c r="N2607" s="43">
        <f t="shared" si="306"/>
        <v>106153.675154</v>
      </c>
      <c r="O2607" s="32"/>
      <c r="P2607" s="42">
        <f t="shared" si="304"/>
        <v>997816.46400000004</v>
      </c>
      <c r="Q2607" s="34"/>
      <c r="R2607" s="34"/>
      <c r="S2607" s="35">
        <v>46021</v>
      </c>
      <c r="T2607" s="42"/>
      <c r="U2607" s="36"/>
      <c r="V2607" s="34"/>
      <c r="W2607" s="37"/>
    </row>
    <row r="2608" spans="1:23" s="29" customFormat="1" ht="30" customHeight="1" x14ac:dyDescent="0.2">
      <c r="A2608" s="24">
        <f t="shared" si="307"/>
        <v>2604</v>
      </c>
      <c r="B2608" s="24">
        <v>2025</v>
      </c>
      <c r="C2608" s="30" t="s">
        <v>2638</v>
      </c>
      <c r="D2608" s="30" t="s">
        <v>2702</v>
      </c>
      <c r="E2608" s="38" t="s">
        <v>2742</v>
      </c>
      <c r="F2608" s="18" t="s">
        <v>2743</v>
      </c>
      <c r="G2608" s="39" t="s">
        <v>25</v>
      </c>
      <c r="H2608" s="18" t="s">
        <v>96</v>
      </c>
      <c r="I2608" s="31">
        <v>5756046</v>
      </c>
      <c r="J2608" s="43">
        <v>6352050.0300000003</v>
      </c>
      <c r="K2608" s="44">
        <v>6352050.0300000003</v>
      </c>
      <c r="L2608" s="32">
        <f t="shared" si="305"/>
        <v>5756046</v>
      </c>
      <c r="M2608" s="43"/>
      <c r="N2608" s="43">
        <f t="shared" si="306"/>
        <v>135933.87064199999</v>
      </c>
      <c r="O2608" s="32"/>
      <c r="P2608" s="42">
        <f t="shared" si="304"/>
        <v>2302418.4</v>
      </c>
      <c r="Q2608" s="34"/>
      <c r="R2608" s="34"/>
      <c r="S2608" s="35">
        <v>46021</v>
      </c>
      <c r="T2608" s="42"/>
      <c r="U2608" s="36"/>
      <c r="V2608" s="34"/>
      <c r="W2608" s="37"/>
    </row>
    <row r="2609" spans="1:23" s="29" customFormat="1" ht="30" customHeight="1" x14ac:dyDescent="0.2">
      <c r="A2609" s="24">
        <f t="shared" si="307"/>
        <v>2605</v>
      </c>
      <c r="B2609" s="24">
        <v>2025</v>
      </c>
      <c r="C2609" s="30" t="s">
        <v>2638</v>
      </c>
      <c r="D2609" s="30" t="s">
        <v>2702</v>
      </c>
      <c r="E2609" s="38" t="s">
        <v>2744</v>
      </c>
      <c r="F2609" s="18" t="s">
        <v>2745</v>
      </c>
      <c r="G2609" s="39" t="s">
        <v>25</v>
      </c>
      <c r="H2609" s="18" t="s">
        <v>96</v>
      </c>
      <c r="I2609" s="31">
        <v>5693050</v>
      </c>
      <c r="J2609" s="49">
        <v>5175472.34</v>
      </c>
      <c r="K2609" s="41">
        <f t="shared" si="303"/>
        <v>2032948.4699999997</v>
      </c>
      <c r="L2609" s="33">
        <v>3142523.87</v>
      </c>
      <c r="M2609" s="40">
        <v>3142523.87</v>
      </c>
      <c r="N2609" s="43">
        <f t="shared" si="306"/>
        <v>110755.10807599999</v>
      </c>
      <c r="O2609" s="32"/>
      <c r="P2609" s="42">
        <f t="shared" si="304"/>
        <v>1257009.548</v>
      </c>
      <c r="Q2609" s="34"/>
      <c r="R2609" s="34"/>
      <c r="S2609" s="35">
        <v>46021</v>
      </c>
      <c r="T2609" s="42"/>
      <c r="U2609" s="36"/>
      <c r="V2609" s="34"/>
      <c r="W2609" s="37"/>
    </row>
    <row r="2610" spans="1:23" s="29" customFormat="1" ht="30" customHeight="1" x14ac:dyDescent="0.2">
      <c r="A2610" s="24">
        <f t="shared" si="307"/>
        <v>2606</v>
      </c>
      <c r="B2610" s="24">
        <v>2025</v>
      </c>
      <c r="C2610" s="30" t="s">
        <v>2638</v>
      </c>
      <c r="D2610" s="30" t="s">
        <v>2702</v>
      </c>
      <c r="E2610" s="38" t="s">
        <v>2746</v>
      </c>
      <c r="F2610" s="18" t="s">
        <v>2747</v>
      </c>
      <c r="G2610" s="39" t="s">
        <v>25</v>
      </c>
      <c r="H2610" s="18" t="s">
        <v>34</v>
      </c>
      <c r="I2610" s="31">
        <v>402752</v>
      </c>
      <c r="J2610" s="43">
        <v>444454.55</v>
      </c>
      <c r="K2610" s="44">
        <v>444454.55</v>
      </c>
      <c r="L2610" s="32">
        <f t="shared" si="305"/>
        <v>402752</v>
      </c>
      <c r="M2610" s="43"/>
      <c r="N2610" s="43"/>
      <c r="O2610" s="32"/>
      <c r="P2610" s="42">
        <f t="shared" si="304"/>
        <v>161100.79999999999</v>
      </c>
      <c r="Q2610" s="34"/>
      <c r="R2610" s="34"/>
      <c r="S2610" s="35">
        <v>46021</v>
      </c>
      <c r="T2610" s="42"/>
      <c r="U2610" s="36"/>
      <c r="V2610" s="34"/>
      <c r="W2610" s="37"/>
    </row>
    <row r="2611" spans="1:23" s="29" customFormat="1" ht="30" customHeight="1" x14ac:dyDescent="0.2">
      <c r="A2611" s="24">
        <f t="shared" si="307"/>
        <v>2607</v>
      </c>
      <c r="B2611" s="24">
        <v>2025</v>
      </c>
      <c r="C2611" s="30" t="s">
        <v>2638</v>
      </c>
      <c r="D2611" s="30" t="s">
        <v>2702</v>
      </c>
      <c r="E2611" s="38" t="s">
        <v>2748</v>
      </c>
      <c r="F2611" s="18" t="s">
        <v>2749</v>
      </c>
      <c r="G2611" s="39" t="s">
        <v>25</v>
      </c>
      <c r="H2611" s="18" t="s">
        <v>34</v>
      </c>
      <c r="I2611" s="31">
        <v>433608</v>
      </c>
      <c r="J2611" s="43">
        <v>478505.51</v>
      </c>
      <c r="K2611" s="44">
        <v>478505.51</v>
      </c>
      <c r="L2611" s="32">
        <f t="shared" si="305"/>
        <v>433608</v>
      </c>
      <c r="M2611" s="43"/>
      <c r="N2611" s="43"/>
      <c r="O2611" s="32"/>
      <c r="P2611" s="42">
        <f t="shared" si="304"/>
        <v>173443.20000000001</v>
      </c>
      <c r="Q2611" s="34"/>
      <c r="R2611" s="34"/>
      <c r="S2611" s="35">
        <v>46021</v>
      </c>
      <c r="T2611" s="42"/>
      <c r="U2611" s="36"/>
      <c r="V2611" s="34"/>
      <c r="W2611" s="37"/>
    </row>
    <row r="2612" spans="1:23" s="29" customFormat="1" ht="30" customHeight="1" x14ac:dyDescent="0.2">
      <c r="A2612" s="24">
        <f t="shared" si="307"/>
        <v>2608</v>
      </c>
      <c r="B2612" s="24">
        <v>2025</v>
      </c>
      <c r="C2612" s="30" t="s">
        <v>2638</v>
      </c>
      <c r="D2612" s="30" t="s">
        <v>2702</v>
      </c>
      <c r="E2612" s="38" t="s">
        <v>2750</v>
      </c>
      <c r="F2612" s="18" t="s">
        <v>2751</v>
      </c>
      <c r="G2612" s="39" t="s">
        <v>25</v>
      </c>
      <c r="H2612" s="18" t="s">
        <v>96</v>
      </c>
      <c r="I2612" s="31">
        <v>2137603.2000000002</v>
      </c>
      <c r="J2612" s="49">
        <v>2233525.5699999998</v>
      </c>
      <c r="K2612" s="41">
        <f t="shared" si="303"/>
        <v>924519.34999999986</v>
      </c>
      <c r="L2612" s="33">
        <v>1309006.22</v>
      </c>
      <c r="M2612" s="40">
        <v>1309006.22</v>
      </c>
      <c r="N2612" s="43">
        <f t="shared" si="306"/>
        <v>47797.447197999994</v>
      </c>
      <c r="O2612" s="32"/>
      <c r="P2612" s="42">
        <f t="shared" si="304"/>
        <v>523602.48800000001</v>
      </c>
      <c r="Q2612" s="34"/>
      <c r="R2612" s="34"/>
      <c r="S2612" s="35">
        <v>46021</v>
      </c>
      <c r="T2612" s="42"/>
      <c r="U2612" s="36"/>
      <c r="V2612" s="34"/>
      <c r="W2612" s="37"/>
    </row>
    <row r="2613" spans="1:23" s="29" customFormat="1" ht="30" customHeight="1" x14ac:dyDescent="0.2">
      <c r="A2613" s="24">
        <f t="shared" si="307"/>
        <v>2609</v>
      </c>
      <c r="B2613" s="24">
        <v>2025</v>
      </c>
      <c r="C2613" s="30" t="s">
        <v>2638</v>
      </c>
      <c r="D2613" s="30" t="s">
        <v>2702</v>
      </c>
      <c r="E2613" s="30" t="s">
        <v>2752</v>
      </c>
      <c r="F2613" s="25" t="s">
        <v>2753</v>
      </c>
      <c r="G2613" s="24" t="s">
        <v>25</v>
      </c>
      <c r="H2613" s="25" t="s">
        <v>34</v>
      </c>
      <c r="I2613" s="31">
        <v>167736</v>
      </c>
      <c r="J2613" s="43">
        <v>185104.06</v>
      </c>
      <c r="K2613" s="44">
        <v>185104.06</v>
      </c>
      <c r="L2613" s="32">
        <f t="shared" si="305"/>
        <v>167736</v>
      </c>
      <c r="M2613" s="43"/>
      <c r="N2613" s="43"/>
      <c r="O2613" s="32"/>
      <c r="P2613" s="42">
        <f t="shared" si="304"/>
        <v>67094.399999999994</v>
      </c>
      <c r="Q2613" s="34"/>
      <c r="R2613" s="34"/>
      <c r="S2613" s="35">
        <v>46021</v>
      </c>
      <c r="T2613" s="42"/>
      <c r="U2613" s="36"/>
      <c r="V2613" s="34"/>
      <c r="W2613" s="37"/>
    </row>
    <row r="2614" spans="1:23" s="29" customFormat="1" ht="30" customHeight="1" x14ac:dyDescent="0.2">
      <c r="A2614" s="24">
        <f t="shared" si="307"/>
        <v>2610</v>
      </c>
      <c r="B2614" s="24">
        <v>2024</v>
      </c>
      <c r="C2614" s="30" t="s">
        <v>2638</v>
      </c>
      <c r="D2614" s="30" t="s">
        <v>2754</v>
      </c>
      <c r="E2614" s="30" t="s">
        <v>2755</v>
      </c>
      <c r="F2614" s="25" t="s">
        <v>2756</v>
      </c>
      <c r="G2614" s="24" t="s">
        <v>25</v>
      </c>
      <c r="H2614" s="25" t="s">
        <v>96</v>
      </c>
      <c r="I2614" s="31">
        <f t="shared" ref="I2614:I2617" si="308">J2614</f>
        <v>11190582.4</v>
      </c>
      <c r="J2614" s="42">
        <v>11190582.4</v>
      </c>
      <c r="K2614" s="27">
        <f t="shared" si="303"/>
        <v>7222993.7800000003</v>
      </c>
      <c r="L2614" s="32"/>
      <c r="M2614" s="65">
        <v>3967588.62</v>
      </c>
      <c r="N2614" s="32">
        <f>K2614*0.0214</f>
        <v>154572.066892</v>
      </c>
      <c r="O2614" s="32"/>
      <c r="P2614" s="42"/>
      <c r="Q2614" s="34"/>
      <c r="R2614" s="34"/>
      <c r="S2614" s="35">
        <v>46021</v>
      </c>
      <c r="T2614" s="34"/>
      <c r="U2614" s="36"/>
      <c r="V2614" s="34"/>
      <c r="W2614" s="37"/>
    </row>
    <row r="2615" spans="1:23" s="29" customFormat="1" ht="30" customHeight="1" x14ac:dyDescent="0.2">
      <c r="A2615" s="24">
        <f t="shared" si="307"/>
        <v>2611</v>
      </c>
      <c r="B2615" s="24">
        <v>2024</v>
      </c>
      <c r="C2615" s="30" t="s">
        <v>2638</v>
      </c>
      <c r="D2615" s="30" t="s">
        <v>2754</v>
      </c>
      <c r="E2615" s="30" t="s">
        <v>2755</v>
      </c>
      <c r="F2615" s="25" t="s">
        <v>2756</v>
      </c>
      <c r="G2615" s="24" t="s">
        <v>25</v>
      </c>
      <c r="H2615" s="25" t="s">
        <v>34</v>
      </c>
      <c r="I2615" s="31">
        <f t="shared" si="308"/>
        <v>306544</v>
      </c>
      <c r="J2615" s="42">
        <v>306544</v>
      </c>
      <c r="K2615" s="27">
        <v>306544</v>
      </c>
      <c r="L2615" s="32"/>
      <c r="M2615" s="32"/>
      <c r="N2615" s="32"/>
      <c r="O2615" s="32"/>
      <c r="P2615" s="42"/>
      <c r="Q2615" s="34"/>
      <c r="R2615" s="34"/>
      <c r="S2615" s="35">
        <v>46021</v>
      </c>
      <c r="T2615" s="34"/>
      <c r="U2615" s="36"/>
      <c r="V2615" s="34"/>
      <c r="W2615" s="37"/>
    </row>
    <row r="2616" spans="1:23" s="29" customFormat="1" ht="30" customHeight="1" x14ac:dyDescent="0.2">
      <c r="A2616" s="24">
        <f t="shared" si="307"/>
        <v>2612</v>
      </c>
      <c r="B2616" s="24">
        <v>2024</v>
      </c>
      <c r="C2616" s="30" t="s">
        <v>2638</v>
      </c>
      <c r="D2616" s="30" t="s">
        <v>2754</v>
      </c>
      <c r="E2616" s="30" t="s">
        <v>2757</v>
      </c>
      <c r="F2616" s="25" t="s">
        <v>2758</v>
      </c>
      <c r="G2616" s="24" t="s">
        <v>25</v>
      </c>
      <c r="H2616" s="25" t="s">
        <v>96</v>
      </c>
      <c r="I2616" s="31">
        <f t="shared" si="308"/>
        <v>9970909.4000000004</v>
      </c>
      <c r="J2616" s="42">
        <v>9970909.4000000004</v>
      </c>
      <c r="K2616" s="27">
        <v>9970909.4000000004</v>
      </c>
      <c r="L2616" s="32"/>
      <c r="M2616" s="32"/>
      <c r="N2616" s="32">
        <f>K2616*0.0214</f>
        <v>213377.46116000001</v>
      </c>
      <c r="O2616" s="32"/>
      <c r="P2616" s="42"/>
      <c r="Q2616" s="34"/>
      <c r="R2616" s="34"/>
      <c r="S2616" s="35">
        <v>46021</v>
      </c>
      <c r="T2616" s="34"/>
      <c r="U2616" s="36"/>
      <c r="V2616" s="34"/>
      <c r="W2616" s="37"/>
    </row>
    <row r="2617" spans="1:23" s="29" customFormat="1" ht="30" customHeight="1" x14ac:dyDescent="0.2">
      <c r="A2617" s="24">
        <f t="shared" si="307"/>
        <v>2613</v>
      </c>
      <c r="B2617" s="24">
        <v>2024</v>
      </c>
      <c r="C2617" s="30" t="s">
        <v>2638</v>
      </c>
      <c r="D2617" s="30" t="s">
        <v>2754</v>
      </c>
      <c r="E2617" s="30" t="s">
        <v>2757</v>
      </c>
      <c r="F2617" s="25" t="s">
        <v>2758</v>
      </c>
      <c r="G2617" s="24" t="s">
        <v>25</v>
      </c>
      <c r="H2617" s="25" t="s">
        <v>34</v>
      </c>
      <c r="I2617" s="31">
        <f t="shared" si="308"/>
        <v>380800</v>
      </c>
      <c r="J2617" s="42">
        <v>380800</v>
      </c>
      <c r="K2617" s="27">
        <v>380800</v>
      </c>
      <c r="L2617" s="32"/>
      <c r="M2617" s="32"/>
      <c r="N2617" s="32"/>
      <c r="O2617" s="32"/>
      <c r="P2617" s="42"/>
      <c r="Q2617" s="34"/>
      <c r="R2617" s="34"/>
      <c r="S2617" s="35">
        <v>46021</v>
      </c>
      <c r="T2617" s="34"/>
      <c r="U2617" s="36"/>
      <c r="V2617" s="34"/>
      <c r="W2617" s="37"/>
    </row>
    <row r="2618" spans="1:23" s="29" customFormat="1" ht="30" customHeight="1" x14ac:dyDescent="0.2">
      <c r="A2618" s="24">
        <f t="shared" si="307"/>
        <v>2614</v>
      </c>
      <c r="B2618" s="24">
        <v>2024</v>
      </c>
      <c r="C2618" s="30" t="s">
        <v>2638</v>
      </c>
      <c r="D2618" s="30" t="s">
        <v>2759</v>
      </c>
      <c r="E2618" s="30" t="s">
        <v>2760</v>
      </c>
      <c r="F2618" s="25" t="s">
        <v>2761</v>
      </c>
      <c r="G2618" s="24" t="s">
        <v>25</v>
      </c>
      <c r="H2618" s="25" t="s">
        <v>1400</v>
      </c>
      <c r="I2618" s="31"/>
      <c r="J2618" s="42">
        <v>9097575</v>
      </c>
      <c r="K2618" s="27">
        <f>J2618</f>
        <v>9097575</v>
      </c>
      <c r="L2618" s="32"/>
      <c r="M2618" s="32"/>
      <c r="N2618" s="32">
        <f>K2618*0.0214</f>
        <v>194688.10499999998</v>
      </c>
      <c r="O2618" s="32"/>
      <c r="P2618" s="42"/>
      <c r="Q2618" s="34"/>
      <c r="R2618" s="34"/>
      <c r="S2618" s="35">
        <v>46021</v>
      </c>
      <c r="T2618" s="34"/>
      <c r="U2618" s="36"/>
      <c r="V2618" s="34"/>
      <c r="W2618" s="37"/>
    </row>
    <row r="2619" spans="1:23" s="29" customFormat="1" ht="30" customHeight="1" x14ac:dyDescent="0.2">
      <c r="A2619" s="24">
        <f t="shared" si="307"/>
        <v>2615</v>
      </c>
      <c r="B2619" s="24">
        <v>2024</v>
      </c>
      <c r="C2619" s="30" t="s">
        <v>2638</v>
      </c>
      <c r="D2619" s="30" t="s">
        <v>2759</v>
      </c>
      <c r="E2619" s="30" t="s">
        <v>2760</v>
      </c>
      <c r="F2619" s="25" t="s">
        <v>2761</v>
      </c>
      <c r="G2619" s="24" t="s">
        <v>25</v>
      </c>
      <c r="H2619" s="25" t="s">
        <v>31</v>
      </c>
      <c r="I2619" s="31"/>
      <c r="J2619" s="42">
        <v>977214</v>
      </c>
      <c r="K2619" s="27">
        <v>977214</v>
      </c>
      <c r="L2619" s="32"/>
      <c r="M2619" s="32"/>
      <c r="N2619" s="32"/>
      <c r="O2619" s="32"/>
      <c r="P2619" s="42"/>
      <c r="Q2619" s="34"/>
      <c r="R2619" s="34"/>
      <c r="S2619" s="35">
        <v>46021</v>
      </c>
      <c r="T2619" s="34"/>
      <c r="U2619" s="36"/>
      <c r="V2619" s="34"/>
      <c r="W2619" s="37"/>
    </row>
    <row r="2620" spans="1:23" s="29" customFormat="1" ht="30" customHeight="1" x14ac:dyDescent="0.2">
      <c r="A2620" s="24">
        <f t="shared" si="307"/>
        <v>2616</v>
      </c>
      <c r="B2620" s="24">
        <v>2024</v>
      </c>
      <c r="C2620" s="30" t="s">
        <v>2638</v>
      </c>
      <c r="D2620" s="30" t="s">
        <v>2759</v>
      </c>
      <c r="E2620" s="30" t="s">
        <v>2762</v>
      </c>
      <c r="F2620" s="25" t="s">
        <v>2763</v>
      </c>
      <c r="G2620" s="24" t="s">
        <v>25</v>
      </c>
      <c r="H2620" s="25" t="s">
        <v>1400</v>
      </c>
      <c r="I2620" s="31"/>
      <c r="J2620" s="42">
        <v>11213272.5</v>
      </c>
      <c r="K2620" s="27">
        <v>11213272.5</v>
      </c>
      <c r="L2620" s="32"/>
      <c r="M2620" s="32"/>
      <c r="N2620" s="32">
        <f>K2620*0.0214</f>
        <v>239964.03149999998</v>
      </c>
      <c r="O2620" s="32"/>
      <c r="P2620" s="42"/>
      <c r="Q2620" s="34"/>
      <c r="R2620" s="34"/>
      <c r="S2620" s="35">
        <v>46021</v>
      </c>
      <c r="T2620" s="34"/>
      <c r="U2620" s="36"/>
      <c r="V2620" s="34"/>
      <c r="W2620" s="37"/>
    </row>
    <row r="2621" spans="1:23" s="29" customFormat="1" ht="30" customHeight="1" x14ac:dyDescent="0.2">
      <c r="A2621" s="24">
        <f t="shared" si="307"/>
        <v>2617</v>
      </c>
      <c r="B2621" s="24">
        <v>2024</v>
      </c>
      <c r="C2621" s="30" t="s">
        <v>2638</v>
      </c>
      <c r="D2621" s="30" t="s">
        <v>2759</v>
      </c>
      <c r="E2621" s="30" t="s">
        <v>2762</v>
      </c>
      <c r="F2621" s="25" t="s">
        <v>2763</v>
      </c>
      <c r="G2621" s="24" t="s">
        <v>25</v>
      </c>
      <c r="H2621" s="25" t="s">
        <v>31</v>
      </c>
      <c r="I2621" s="31"/>
      <c r="J2621" s="42">
        <v>977214</v>
      </c>
      <c r="K2621" s="27">
        <v>977214</v>
      </c>
      <c r="L2621" s="32"/>
      <c r="M2621" s="32"/>
      <c r="N2621" s="32"/>
      <c r="O2621" s="32"/>
      <c r="P2621" s="42"/>
      <c r="Q2621" s="34"/>
      <c r="R2621" s="34"/>
      <c r="S2621" s="35">
        <v>46021</v>
      </c>
      <c r="T2621" s="34"/>
      <c r="U2621" s="36"/>
      <c r="V2621" s="34"/>
      <c r="W2621" s="37"/>
    </row>
    <row r="2622" spans="1:23" s="29" customFormat="1" ht="30" customHeight="1" x14ac:dyDescent="0.2">
      <c r="A2622" s="24">
        <f t="shared" si="307"/>
        <v>2618</v>
      </c>
      <c r="B2622" s="24">
        <v>2025</v>
      </c>
      <c r="C2622" s="30" t="s">
        <v>2638</v>
      </c>
      <c r="D2622" s="30" t="s">
        <v>2759</v>
      </c>
      <c r="E2622" s="30" t="s">
        <v>2764</v>
      </c>
      <c r="F2622" s="18" t="s">
        <v>2765</v>
      </c>
      <c r="G2622" s="39" t="s">
        <v>25</v>
      </c>
      <c r="H2622" s="18" t="s">
        <v>78</v>
      </c>
      <c r="I2622" s="31">
        <v>12753720</v>
      </c>
      <c r="J2622" s="43">
        <v>14074291.18</v>
      </c>
      <c r="K2622" s="44">
        <v>14074291.18</v>
      </c>
      <c r="L2622" s="32">
        <f t="shared" si="305"/>
        <v>12753720</v>
      </c>
      <c r="M2622" s="43"/>
      <c r="N2622" s="43">
        <f t="shared" ref="N2622:N2623" si="309">J2622*0.0214</f>
        <v>301189.831252</v>
      </c>
      <c r="O2622" s="32"/>
      <c r="P2622" s="42">
        <f t="shared" si="304"/>
        <v>5101488</v>
      </c>
      <c r="Q2622" s="34"/>
      <c r="R2622" s="34"/>
      <c r="S2622" s="35">
        <v>46021</v>
      </c>
      <c r="T2622" s="42"/>
      <c r="U2622" s="36"/>
      <c r="V2622" s="34"/>
      <c r="W2622" s="37"/>
    </row>
    <row r="2623" spans="1:23" s="29" customFormat="1" ht="30" customHeight="1" x14ac:dyDescent="0.2">
      <c r="A2623" s="24">
        <f t="shared" si="307"/>
        <v>2619</v>
      </c>
      <c r="B2623" s="24">
        <v>2025</v>
      </c>
      <c r="C2623" s="30" t="s">
        <v>2638</v>
      </c>
      <c r="D2623" s="30" t="s">
        <v>2759</v>
      </c>
      <c r="E2623" s="30" t="s">
        <v>2764</v>
      </c>
      <c r="F2623" s="18" t="s">
        <v>2765</v>
      </c>
      <c r="G2623" s="39" t="s">
        <v>25</v>
      </c>
      <c r="H2623" s="18" t="s">
        <v>79</v>
      </c>
      <c r="I2623" s="31">
        <v>8547688.2000000011</v>
      </c>
      <c r="J2623" s="53">
        <v>2953518.24</v>
      </c>
      <c r="K2623" s="70">
        <v>2953518.24</v>
      </c>
      <c r="L2623" s="33"/>
      <c r="M2623" s="40"/>
      <c r="N2623" s="43">
        <f t="shared" si="309"/>
        <v>63205.290335999998</v>
      </c>
      <c r="O2623" s="32"/>
      <c r="P2623" s="42">
        <f t="shared" si="304"/>
        <v>0</v>
      </c>
      <c r="Q2623" s="34"/>
      <c r="R2623" s="34"/>
      <c r="S2623" s="35">
        <v>46021</v>
      </c>
      <c r="T2623" s="42"/>
      <c r="U2623" s="36"/>
      <c r="V2623" s="34"/>
      <c r="W2623" s="37"/>
    </row>
    <row r="2624" spans="1:23" s="29" customFormat="1" ht="30" customHeight="1" x14ac:dyDescent="0.2">
      <c r="A2624" s="24">
        <f t="shared" si="307"/>
        <v>2620</v>
      </c>
      <c r="B2624" s="24">
        <v>2024</v>
      </c>
      <c r="C2624" s="30" t="s">
        <v>2638</v>
      </c>
      <c r="D2624" s="30" t="s">
        <v>2759</v>
      </c>
      <c r="E2624" s="30" t="s">
        <v>2766</v>
      </c>
      <c r="F2624" s="25" t="s">
        <v>2767</v>
      </c>
      <c r="G2624" s="24" t="s">
        <v>25</v>
      </c>
      <c r="H2624" s="25" t="s">
        <v>31</v>
      </c>
      <c r="I2624" s="31"/>
      <c r="J2624" s="42">
        <v>977214</v>
      </c>
      <c r="K2624" s="27">
        <v>977214</v>
      </c>
      <c r="L2624" s="32"/>
      <c r="M2624" s="32"/>
      <c r="N2624" s="32"/>
      <c r="O2624" s="32"/>
      <c r="P2624" s="42"/>
      <c r="Q2624" s="34"/>
      <c r="R2624" s="34"/>
      <c r="S2624" s="35">
        <v>46021</v>
      </c>
      <c r="T2624" s="34"/>
      <c r="U2624" s="36"/>
      <c r="V2624" s="34"/>
      <c r="W2624" s="37"/>
    </row>
    <row r="2625" spans="1:23" s="29" customFormat="1" ht="30" customHeight="1" x14ac:dyDescent="0.2">
      <c r="A2625" s="24">
        <f t="shared" si="307"/>
        <v>2621</v>
      </c>
      <c r="B2625" s="24">
        <v>2024</v>
      </c>
      <c r="C2625" s="30" t="s">
        <v>2638</v>
      </c>
      <c r="D2625" s="30" t="s">
        <v>2759</v>
      </c>
      <c r="E2625" s="30" t="s">
        <v>2766</v>
      </c>
      <c r="F2625" s="25" t="s">
        <v>2767</v>
      </c>
      <c r="G2625" s="24" t="s">
        <v>25</v>
      </c>
      <c r="H2625" s="25" t="s">
        <v>1400</v>
      </c>
      <c r="I2625" s="31"/>
      <c r="J2625" s="42">
        <v>11230695</v>
      </c>
      <c r="K2625" s="27">
        <v>11230695</v>
      </c>
      <c r="L2625" s="32"/>
      <c r="M2625" s="32"/>
      <c r="N2625" s="32">
        <f>K2625*0.0214</f>
        <v>240336.87299999999</v>
      </c>
      <c r="O2625" s="32"/>
      <c r="P2625" s="42"/>
      <c r="Q2625" s="34"/>
      <c r="R2625" s="34"/>
      <c r="S2625" s="35">
        <v>46021</v>
      </c>
      <c r="T2625" s="34"/>
      <c r="U2625" s="36"/>
      <c r="V2625" s="34"/>
      <c r="W2625" s="37"/>
    </row>
    <row r="2626" spans="1:23" s="29" customFormat="1" ht="30" customHeight="1" x14ac:dyDescent="0.2">
      <c r="A2626" s="24">
        <f t="shared" si="307"/>
        <v>2622</v>
      </c>
      <c r="B2626" s="24">
        <v>2024</v>
      </c>
      <c r="C2626" s="30" t="s">
        <v>2638</v>
      </c>
      <c r="D2626" s="30" t="s">
        <v>2768</v>
      </c>
      <c r="E2626" s="30" t="s">
        <v>2769</v>
      </c>
      <c r="F2626" s="25" t="s">
        <v>2770</v>
      </c>
      <c r="G2626" s="24" t="s">
        <v>173</v>
      </c>
      <c r="H2626" s="25" t="s">
        <v>45</v>
      </c>
      <c r="I2626" s="31"/>
      <c r="J2626" s="32">
        <v>395758.6</v>
      </c>
      <c r="K2626" s="27">
        <v>395758.6</v>
      </c>
      <c r="L2626" s="32"/>
      <c r="M2626" s="32"/>
      <c r="N2626" s="43">
        <f t="shared" ref="N2626:N2634" si="310">J2626*0.0214</f>
        <v>8469.2340399999994</v>
      </c>
      <c r="O2626" s="32"/>
      <c r="P2626" s="42"/>
      <c r="Q2626" s="34"/>
      <c r="R2626" s="34"/>
      <c r="S2626" s="35">
        <v>45656</v>
      </c>
      <c r="T2626" s="34"/>
      <c r="U2626" s="36"/>
      <c r="V2626" s="34"/>
      <c r="W2626" s="37"/>
    </row>
    <row r="2627" spans="1:23" s="29" customFormat="1" ht="30" customHeight="1" x14ac:dyDescent="0.2">
      <c r="A2627" s="24">
        <f t="shared" si="307"/>
        <v>2623</v>
      </c>
      <c r="B2627" s="24">
        <v>2024</v>
      </c>
      <c r="C2627" s="30" t="s">
        <v>2638</v>
      </c>
      <c r="D2627" s="30" t="s">
        <v>2768</v>
      </c>
      <c r="E2627" s="30" t="s">
        <v>2769</v>
      </c>
      <c r="F2627" s="25" t="s">
        <v>2770</v>
      </c>
      <c r="G2627" s="24" t="s">
        <v>173</v>
      </c>
      <c r="H2627" s="25" t="s">
        <v>58</v>
      </c>
      <c r="I2627" s="31"/>
      <c r="J2627" s="32">
        <v>1320000</v>
      </c>
      <c r="K2627" s="27">
        <v>1320000</v>
      </c>
      <c r="L2627" s="32"/>
      <c r="M2627" s="32"/>
      <c r="N2627" s="43">
        <f t="shared" si="310"/>
        <v>28248</v>
      </c>
      <c r="O2627" s="32"/>
      <c r="P2627" s="42"/>
      <c r="Q2627" s="34"/>
      <c r="R2627" s="34"/>
      <c r="S2627" s="35">
        <v>45656</v>
      </c>
      <c r="T2627" s="34"/>
      <c r="U2627" s="36"/>
      <c r="V2627" s="34"/>
      <c r="W2627" s="37"/>
    </row>
    <row r="2628" spans="1:23" s="29" customFormat="1" ht="30" customHeight="1" x14ac:dyDescent="0.2">
      <c r="A2628" s="24">
        <f t="shared" si="307"/>
        <v>2624</v>
      </c>
      <c r="B2628" s="24">
        <v>2024</v>
      </c>
      <c r="C2628" s="30" t="s">
        <v>2638</v>
      </c>
      <c r="D2628" s="30" t="s">
        <v>2768</v>
      </c>
      <c r="E2628" s="30" t="s">
        <v>2771</v>
      </c>
      <c r="F2628" s="25" t="s">
        <v>2772</v>
      </c>
      <c r="G2628" s="25" t="s">
        <v>173</v>
      </c>
      <c r="H2628" s="25" t="s">
        <v>58</v>
      </c>
      <c r="I2628" s="31"/>
      <c r="J2628" s="32">
        <v>624945</v>
      </c>
      <c r="K2628" s="27">
        <v>624945</v>
      </c>
      <c r="L2628" s="32"/>
      <c r="M2628" s="32"/>
      <c r="N2628" s="43">
        <f t="shared" si="310"/>
        <v>13373.822999999999</v>
      </c>
      <c r="O2628" s="32"/>
      <c r="P2628" s="42"/>
      <c r="Q2628" s="34"/>
      <c r="R2628" s="34"/>
      <c r="S2628" s="35">
        <v>45656</v>
      </c>
      <c r="T2628" s="34"/>
      <c r="U2628" s="36"/>
      <c r="V2628" s="34"/>
      <c r="W2628" s="37"/>
    </row>
    <row r="2629" spans="1:23" s="29" customFormat="1" ht="30" customHeight="1" x14ac:dyDescent="0.2">
      <c r="A2629" s="24">
        <f t="shared" si="307"/>
        <v>2625</v>
      </c>
      <c r="B2629" s="24">
        <v>2024</v>
      </c>
      <c r="C2629" s="30" t="s">
        <v>2638</v>
      </c>
      <c r="D2629" s="30" t="s">
        <v>2768</v>
      </c>
      <c r="E2629" s="30" t="s">
        <v>2771</v>
      </c>
      <c r="F2629" s="25" t="s">
        <v>2772</v>
      </c>
      <c r="G2629" s="25" t="s">
        <v>173</v>
      </c>
      <c r="H2629" s="25" t="s">
        <v>37</v>
      </c>
      <c r="I2629" s="31"/>
      <c r="J2629" s="32">
        <v>1409707.71</v>
      </c>
      <c r="K2629" s="27">
        <v>1409707.71</v>
      </c>
      <c r="L2629" s="32"/>
      <c r="M2629" s="32"/>
      <c r="N2629" s="43">
        <f t="shared" si="310"/>
        <v>30167.744993999997</v>
      </c>
      <c r="O2629" s="32"/>
      <c r="P2629" s="42"/>
      <c r="Q2629" s="34"/>
      <c r="R2629" s="34"/>
      <c r="S2629" s="35">
        <v>45656</v>
      </c>
      <c r="T2629" s="34"/>
      <c r="U2629" s="36"/>
      <c r="V2629" s="34"/>
      <c r="W2629" s="37"/>
    </row>
    <row r="2630" spans="1:23" s="29" customFormat="1" ht="30" customHeight="1" x14ac:dyDescent="0.2">
      <c r="A2630" s="24">
        <f t="shared" si="307"/>
        <v>2626</v>
      </c>
      <c r="B2630" s="24">
        <v>2025</v>
      </c>
      <c r="C2630" s="30" t="s">
        <v>2638</v>
      </c>
      <c r="D2630" s="30" t="s">
        <v>2759</v>
      </c>
      <c r="E2630" s="30" t="s">
        <v>2773</v>
      </c>
      <c r="F2630" s="25" t="s">
        <v>2774</v>
      </c>
      <c r="G2630" s="24" t="s">
        <v>173</v>
      </c>
      <c r="H2630" s="25" t="s">
        <v>34</v>
      </c>
      <c r="I2630" s="31"/>
      <c r="J2630" s="32">
        <v>52000</v>
      </c>
      <c r="K2630" s="27">
        <v>52000</v>
      </c>
      <c r="L2630" s="32"/>
      <c r="M2630" s="32"/>
      <c r="N2630" s="32"/>
      <c r="O2630" s="32"/>
      <c r="P2630" s="42"/>
      <c r="Q2630" s="34"/>
      <c r="R2630" s="34"/>
      <c r="S2630" s="35">
        <v>46021</v>
      </c>
      <c r="T2630" s="42"/>
      <c r="U2630" s="36"/>
      <c r="V2630" s="34"/>
      <c r="W2630" s="37"/>
    </row>
    <row r="2631" spans="1:23" ht="30" customHeight="1" x14ac:dyDescent="0.2">
      <c r="A2631" s="24">
        <f t="shared" si="307"/>
        <v>2627</v>
      </c>
      <c r="B2631" s="39">
        <v>2023</v>
      </c>
      <c r="C2631" s="38" t="s">
        <v>2638</v>
      </c>
      <c r="D2631" s="38" t="s">
        <v>2759</v>
      </c>
      <c r="E2631" s="38" t="s">
        <v>2775</v>
      </c>
      <c r="F2631" s="18" t="s">
        <v>2776</v>
      </c>
      <c r="G2631" s="39" t="s">
        <v>25</v>
      </c>
      <c r="H2631" s="18" t="s">
        <v>45</v>
      </c>
      <c r="I2631" s="31">
        <v>460571.99325177021</v>
      </c>
      <c r="J2631" s="32">
        <f t="shared" ref="J2631:J2687" si="311">IF(P2631&gt;0,P2631,L2631)</f>
        <v>460571.99325177021</v>
      </c>
      <c r="K2631" s="32">
        <f t="shared" ref="K2631:K2694" si="312">IF(P2631&gt;0,P2631,L2631)</f>
        <v>460571.99325177021</v>
      </c>
      <c r="L2631" s="32">
        <f t="shared" si="305"/>
        <v>460571.99325177021</v>
      </c>
      <c r="M2631" s="32"/>
      <c r="N2631" s="32">
        <f t="shared" si="310"/>
        <v>9856.2406555878824</v>
      </c>
      <c r="O2631" s="32"/>
      <c r="P2631" s="34"/>
      <c r="Q2631" s="34"/>
      <c r="R2631" s="34"/>
      <c r="S2631" s="35">
        <v>46021</v>
      </c>
      <c r="T2631" s="46"/>
      <c r="U2631" s="36"/>
      <c r="V2631" s="46"/>
      <c r="W2631" s="37"/>
    </row>
    <row r="2632" spans="1:23" ht="30" customHeight="1" x14ac:dyDescent="0.2">
      <c r="A2632" s="24">
        <f t="shared" si="307"/>
        <v>2628</v>
      </c>
      <c r="B2632" s="39">
        <v>2023</v>
      </c>
      <c r="C2632" s="38" t="s">
        <v>2638</v>
      </c>
      <c r="D2632" s="38" t="s">
        <v>2759</v>
      </c>
      <c r="E2632" s="38" t="s">
        <v>2775</v>
      </c>
      <c r="F2632" s="18" t="s">
        <v>2776</v>
      </c>
      <c r="G2632" s="39" t="s">
        <v>25</v>
      </c>
      <c r="H2632" s="18" t="s">
        <v>46</v>
      </c>
      <c r="I2632" s="31">
        <v>1574603.2951660587</v>
      </c>
      <c r="J2632" s="32">
        <f t="shared" si="311"/>
        <v>1574603.2951660587</v>
      </c>
      <c r="K2632" s="32">
        <f t="shared" si="312"/>
        <v>1574603.2951660587</v>
      </c>
      <c r="L2632" s="32">
        <f t="shared" si="305"/>
        <v>1574603.2951660587</v>
      </c>
      <c r="M2632" s="32"/>
      <c r="N2632" s="32">
        <f t="shared" si="310"/>
        <v>33696.510516553652</v>
      </c>
      <c r="O2632" s="32"/>
      <c r="P2632" s="34"/>
      <c r="Q2632" s="34"/>
      <c r="R2632" s="34"/>
      <c r="S2632" s="35">
        <v>46021</v>
      </c>
      <c r="T2632" s="46"/>
      <c r="U2632" s="36"/>
      <c r="V2632" s="46"/>
      <c r="W2632" s="37"/>
    </row>
    <row r="2633" spans="1:23" ht="30" customHeight="1" x14ac:dyDescent="0.2">
      <c r="A2633" s="24">
        <f t="shared" si="307"/>
        <v>2629</v>
      </c>
      <c r="B2633" s="39">
        <v>2023</v>
      </c>
      <c r="C2633" s="38" t="s">
        <v>2638</v>
      </c>
      <c r="D2633" s="38" t="s">
        <v>2759</v>
      </c>
      <c r="E2633" s="38" t="s">
        <v>2777</v>
      </c>
      <c r="F2633" s="18" t="s">
        <v>2778</v>
      </c>
      <c r="G2633" s="39" t="s">
        <v>25</v>
      </c>
      <c r="H2633" s="18" t="s">
        <v>37</v>
      </c>
      <c r="I2633" s="31">
        <v>8665754.466323683</v>
      </c>
      <c r="J2633" s="32">
        <f t="shared" si="311"/>
        <v>8665754.466323683</v>
      </c>
      <c r="K2633" s="32">
        <f t="shared" si="312"/>
        <v>8665754.466323683</v>
      </c>
      <c r="L2633" s="32">
        <f t="shared" si="305"/>
        <v>8665754.466323683</v>
      </c>
      <c r="M2633" s="32"/>
      <c r="N2633" s="32">
        <f t="shared" si="310"/>
        <v>185447.14557932681</v>
      </c>
      <c r="O2633" s="32"/>
      <c r="P2633" s="34"/>
      <c r="Q2633" s="34"/>
      <c r="R2633" s="34"/>
      <c r="S2633" s="35">
        <v>46021</v>
      </c>
      <c r="T2633" s="46"/>
      <c r="U2633" s="36"/>
      <c r="V2633" s="46"/>
      <c r="W2633" s="37"/>
    </row>
    <row r="2634" spans="1:23" ht="30" customHeight="1" x14ac:dyDescent="0.2">
      <c r="A2634" s="24">
        <f t="shared" si="307"/>
        <v>2630</v>
      </c>
      <c r="B2634" s="39">
        <v>2023</v>
      </c>
      <c r="C2634" s="38" t="s">
        <v>2638</v>
      </c>
      <c r="D2634" s="38" t="s">
        <v>2759</v>
      </c>
      <c r="E2634" s="38" t="s">
        <v>2777</v>
      </c>
      <c r="F2634" s="18" t="s">
        <v>2778</v>
      </c>
      <c r="G2634" s="39" t="s">
        <v>25</v>
      </c>
      <c r="H2634" s="18" t="s">
        <v>79</v>
      </c>
      <c r="I2634" s="31">
        <v>2219788</v>
      </c>
      <c r="J2634" s="32">
        <v>4233276</v>
      </c>
      <c r="K2634" s="32">
        <v>4233276</v>
      </c>
      <c r="L2634" s="32">
        <f t="shared" si="305"/>
        <v>2219788</v>
      </c>
      <c r="M2634" s="32"/>
      <c r="N2634" s="32">
        <f t="shared" si="310"/>
        <v>90592.10639999999</v>
      </c>
      <c r="O2634" s="32"/>
      <c r="P2634" s="34"/>
      <c r="Q2634" s="34"/>
      <c r="R2634" s="34"/>
      <c r="S2634" s="35">
        <v>46021</v>
      </c>
      <c r="T2634" s="46"/>
      <c r="U2634" s="36"/>
      <c r="V2634" s="46"/>
      <c r="W2634" s="37"/>
    </row>
    <row r="2635" spans="1:23" ht="30" customHeight="1" x14ac:dyDescent="0.2">
      <c r="A2635" s="24">
        <f t="shared" si="307"/>
        <v>2631</v>
      </c>
      <c r="B2635" s="39">
        <v>2023</v>
      </c>
      <c r="C2635" s="38" t="s">
        <v>2638</v>
      </c>
      <c r="D2635" s="38" t="s">
        <v>2759</v>
      </c>
      <c r="E2635" s="38" t="s">
        <v>2777</v>
      </c>
      <c r="F2635" s="18" t="s">
        <v>2778</v>
      </c>
      <c r="G2635" s="39" t="s">
        <v>25</v>
      </c>
      <c r="H2635" s="18" t="s">
        <v>264</v>
      </c>
      <c r="I2635" s="31">
        <v>333312</v>
      </c>
      <c r="J2635" s="32">
        <f t="shared" si="311"/>
        <v>333312</v>
      </c>
      <c r="K2635" s="32">
        <f t="shared" si="312"/>
        <v>333312</v>
      </c>
      <c r="L2635" s="32">
        <f t="shared" si="305"/>
        <v>333312</v>
      </c>
      <c r="M2635" s="32"/>
      <c r="N2635" s="32"/>
      <c r="O2635" s="32"/>
      <c r="P2635" s="34"/>
      <c r="Q2635" s="34"/>
      <c r="R2635" s="34"/>
      <c r="S2635" s="35">
        <v>46021</v>
      </c>
      <c r="T2635" s="46"/>
      <c r="U2635" s="36"/>
      <c r="V2635" s="46"/>
      <c r="W2635" s="37"/>
    </row>
    <row r="2636" spans="1:23" s="29" customFormat="1" ht="30" customHeight="1" x14ac:dyDescent="0.2">
      <c r="A2636" s="24">
        <f t="shared" si="307"/>
        <v>2632</v>
      </c>
      <c r="B2636" s="24">
        <v>2023</v>
      </c>
      <c r="C2636" s="30" t="s">
        <v>2638</v>
      </c>
      <c r="D2636" s="30" t="s">
        <v>2779</v>
      </c>
      <c r="E2636" s="30" t="s">
        <v>2780</v>
      </c>
      <c r="F2636" s="25" t="s">
        <v>2781</v>
      </c>
      <c r="G2636" s="24" t="s">
        <v>173</v>
      </c>
      <c r="H2636" s="25" t="s">
        <v>31</v>
      </c>
      <c r="I2636" s="31">
        <v>130000</v>
      </c>
      <c r="J2636" s="32">
        <f t="shared" si="311"/>
        <v>130000</v>
      </c>
      <c r="K2636" s="32">
        <f t="shared" si="312"/>
        <v>130000</v>
      </c>
      <c r="L2636" s="32">
        <f t="shared" si="305"/>
        <v>130000</v>
      </c>
      <c r="M2636" s="32"/>
      <c r="N2636" s="32"/>
      <c r="O2636" s="32"/>
      <c r="P2636" s="34"/>
      <c r="Q2636" s="34"/>
      <c r="R2636" s="34"/>
      <c r="S2636" s="35">
        <v>45290</v>
      </c>
      <c r="T2636" s="34"/>
      <c r="U2636" s="36"/>
      <c r="V2636" s="34"/>
      <c r="W2636" s="37"/>
    </row>
    <row r="2637" spans="1:23" s="29" customFormat="1" ht="30" customHeight="1" x14ac:dyDescent="0.2">
      <c r="A2637" s="24">
        <f t="shared" si="307"/>
        <v>2633</v>
      </c>
      <c r="B2637" s="24">
        <v>2023</v>
      </c>
      <c r="C2637" s="30" t="s">
        <v>2638</v>
      </c>
      <c r="D2637" s="30" t="s">
        <v>2779</v>
      </c>
      <c r="E2637" s="30" t="s">
        <v>2782</v>
      </c>
      <c r="F2637" s="25" t="s">
        <v>2783</v>
      </c>
      <c r="G2637" s="24" t="s">
        <v>173</v>
      </c>
      <c r="H2637" s="25" t="s">
        <v>34</v>
      </c>
      <c r="I2637" s="31">
        <v>130000</v>
      </c>
      <c r="J2637" s="32">
        <f t="shared" si="311"/>
        <v>130000</v>
      </c>
      <c r="K2637" s="32">
        <f t="shared" si="312"/>
        <v>130000</v>
      </c>
      <c r="L2637" s="32">
        <f t="shared" si="305"/>
        <v>130000</v>
      </c>
      <c r="M2637" s="32"/>
      <c r="N2637" s="32"/>
      <c r="O2637" s="32"/>
      <c r="P2637" s="34"/>
      <c r="Q2637" s="34"/>
      <c r="R2637" s="34"/>
      <c r="S2637" s="35">
        <v>45290</v>
      </c>
      <c r="T2637" s="34"/>
      <c r="U2637" s="36"/>
      <c r="V2637" s="34"/>
      <c r="W2637" s="37"/>
    </row>
    <row r="2638" spans="1:23" s="29" customFormat="1" ht="33.75" customHeight="1" x14ac:dyDescent="0.2">
      <c r="A2638" s="24">
        <f t="shared" si="307"/>
        <v>2634</v>
      </c>
      <c r="B2638" s="24">
        <v>2023</v>
      </c>
      <c r="C2638" s="30" t="s">
        <v>2638</v>
      </c>
      <c r="D2638" s="30" t="s">
        <v>2779</v>
      </c>
      <c r="E2638" s="30" t="s">
        <v>2784</v>
      </c>
      <c r="F2638" s="25" t="s">
        <v>2785</v>
      </c>
      <c r="G2638" s="24" t="s">
        <v>173</v>
      </c>
      <c r="H2638" s="25" t="s">
        <v>26</v>
      </c>
      <c r="I2638" s="31">
        <f t="shared" ref="I2638" si="313">J2638</f>
        <v>1347341.75</v>
      </c>
      <c r="J2638" s="32">
        <v>1347341.75</v>
      </c>
      <c r="K2638" s="32">
        <v>1347341.75</v>
      </c>
      <c r="L2638" s="32"/>
      <c r="M2638" s="32"/>
      <c r="N2638" s="32">
        <f>K2638*0.0214</f>
        <v>28833.113449999997</v>
      </c>
      <c r="O2638" s="32"/>
      <c r="P2638" s="34"/>
      <c r="Q2638" s="34"/>
      <c r="R2638" s="34"/>
      <c r="S2638" s="35">
        <v>45290</v>
      </c>
      <c r="T2638" s="34"/>
      <c r="U2638" s="36"/>
      <c r="V2638" s="34"/>
      <c r="W2638" s="37"/>
    </row>
    <row r="2639" spans="1:23" s="29" customFormat="1" ht="30" customHeight="1" x14ac:dyDescent="0.2">
      <c r="A2639" s="24">
        <f t="shared" si="307"/>
        <v>2635</v>
      </c>
      <c r="B2639" s="24">
        <v>2025</v>
      </c>
      <c r="C2639" s="30" t="s">
        <v>2638</v>
      </c>
      <c r="D2639" s="30" t="s">
        <v>2786</v>
      </c>
      <c r="E2639" s="38" t="s">
        <v>2787</v>
      </c>
      <c r="F2639" s="18" t="s">
        <v>2788</v>
      </c>
      <c r="G2639" s="39" t="s">
        <v>25</v>
      </c>
      <c r="H2639" s="18" t="s">
        <v>96</v>
      </c>
      <c r="I2639" s="31">
        <v>8213518.5</v>
      </c>
      <c r="J2639" s="49">
        <v>5135906.6399999997</v>
      </c>
      <c r="K2639" s="41">
        <f t="shared" ref="K2639:K2642" si="314">J2639-M2639</f>
        <v>2561427.9399999995</v>
      </c>
      <c r="L2639" s="33">
        <v>2574478.7000000002</v>
      </c>
      <c r="M2639" s="40">
        <v>2574478.7000000002</v>
      </c>
      <c r="N2639" s="43">
        <f t="shared" ref="N2639:N2702" si="315">J2639*0.0214</f>
        <v>109908.40209599999</v>
      </c>
      <c r="O2639" s="32"/>
      <c r="P2639" s="42">
        <f t="shared" ref="P2639:P2680" si="316">L2639/2.5</f>
        <v>1029791.4800000001</v>
      </c>
      <c r="Q2639" s="34"/>
      <c r="R2639" s="34"/>
      <c r="S2639" s="35">
        <v>46021</v>
      </c>
      <c r="T2639" s="42"/>
      <c r="U2639" s="36"/>
      <c r="V2639" s="34"/>
      <c r="W2639" s="37"/>
    </row>
    <row r="2640" spans="1:23" s="29" customFormat="1" ht="30" customHeight="1" x14ac:dyDescent="0.2">
      <c r="A2640" s="24">
        <f t="shared" si="307"/>
        <v>2636</v>
      </c>
      <c r="B2640" s="24">
        <v>2025</v>
      </c>
      <c r="C2640" s="30" t="s">
        <v>2638</v>
      </c>
      <c r="D2640" s="30" t="s">
        <v>2786</v>
      </c>
      <c r="E2640" s="30" t="s">
        <v>2789</v>
      </c>
      <c r="F2640" s="25" t="s">
        <v>2790</v>
      </c>
      <c r="G2640" s="24" t="s">
        <v>25</v>
      </c>
      <c r="H2640" s="25" t="s">
        <v>96</v>
      </c>
      <c r="I2640" s="31">
        <v>8213518.5</v>
      </c>
      <c r="J2640" s="49">
        <v>5134797.4000000004</v>
      </c>
      <c r="K2640" s="41">
        <f t="shared" si="314"/>
        <v>2552920.1900000004</v>
      </c>
      <c r="L2640" s="33">
        <v>2581877.21</v>
      </c>
      <c r="M2640" s="40">
        <v>2581877.21</v>
      </c>
      <c r="N2640" s="43">
        <f t="shared" si="315"/>
        <v>109884.66436</v>
      </c>
      <c r="O2640" s="32"/>
      <c r="P2640" s="42">
        <f t="shared" si="316"/>
        <v>1032750.884</v>
      </c>
      <c r="Q2640" s="34"/>
      <c r="R2640" s="34"/>
      <c r="S2640" s="35">
        <v>46021</v>
      </c>
      <c r="T2640" s="42"/>
      <c r="U2640" s="36"/>
      <c r="V2640" s="34"/>
      <c r="W2640" s="37"/>
    </row>
    <row r="2641" spans="1:23" s="29" customFormat="1" ht="30" customHeight="1" x14ac:dyDescent="0.2">
      <c r="A2641" s="24">
        <f t="shared" si="307"/>
        <v>2637</v>
      </c>
      <c r="B2641" s="24">
        <v>2025</v>
      </c>
      <c r="C2641" s="30" t="s">
        <v>2638</v>
      </c>
      <c r="D2641" s="30" t="s">
        <v>2786</v>
      </c>
      <c r="E2641" s="38" t="s">
        <v>2791</v>
      </c>
      <c r="F2641" s="18" t="s">
        <v>2792</v>
      </c>
      <c r="G2641" s="39" t="s">
        <v>25</v>
      </c>
      <c r="H2641" s="18" t="s">
        <v>96</v>
      </c>
      <c r="I2641" s="31">
        <v>5320414</v>
      </c>
      <c r="J2641" s="49">
        <v>5859897.3799999999</v>
      </c>
      <c r="K2641" s="41">
        <f t="shared" si="314"/>
        <v>2818917.2399999998</v>
      </c>
      <c r="L2641" s="33">
        <v>3040980.14</v>
      </c>
      <c r="M2641" s="40">
        <v>3040980.14</v>
      </c>
      <c r="N2641" s="43">
        <f t="shared" si="315"/>
        <v>125401.803932</v>
      </c>
      <c r="O2641" s="32"/>
      <c r="P2641" s="42">
        <f t="shared" si="316"/>
        <v>1216392.0560000001</v>
      </c>
      <c r="Q2641" s="34"/>
      <c r="R2641" s="34"/>
      <c r="S2641" s="35">
        <v>46021</v>
      </c>
      <c r="T2641" s="42"/>
      <c r="U2641" s="36"/>
      <c r="V2641" s="34"/>
      <c r="W2641" s="37"/>
    </row>
    <row r="2642" spans="1:23" s="29" customFormat="1" ht="30" customHeight="1" x14ac:dyDescent="0.2">
      <c r="A2642" s="24">
        <f t="shared" si="307"/>
        <v>2638</v>
      </c>
      <c r="B2642" s="24">
        <v>2025</v>
      </c>
      <c r="C2642" s="30" t="s">
        <v>2638</v>
      </c>
      <c r="D2642" s="30" t="s">
        <v>2786</v>
      </c>
      <c r="E2642" s="38" t="s">
        <v>2793</v>
      </c>
      <c r="F2642" s="18" t="s">
        <v>2794</v>
      </c>
      <c r="G2642" s="39" t="s">
        <v>25</v>
      </c>
      <c r="H2642" s="18" t="s">
        <v>96</v>
      </c>
      <c r="I2642" s="31">
        <v>5320414</v>
      </c>
      <c r="J2642" s="49">
        <v>5977088.9900000002</v>
      </c>
      <c r="K2642" s="41">
        <f t="shared" si="314"/>
        <v>2983725.6</v>
      </c>
      <c r="L2642" s="33">
        <v>2993363.39</v>
      </c>
      <c r="M2642" s="40">
        <v>2993363.39</v>
      </c>
      <c r="N2642" s="43">
        <f t="shared" si="315"/>
        <v>127909.704386</v>
      </c>
      <c r="O2642" s="32"/>
      <c r="P2642" s="42">
        <f t="shared" si="316"/>
        <v>1197345.3560000001</v>
      </c>
      <c r="Q2642" s="34"/>
      <c r="R2642" s="34"/>
      <c r="S2642" s="35">
        <v>46021</v>
      </c>
      <c r="T2642" s="42"/>
      <c r="U2642" s="36"/>
      <c r="V2642" s="34"/>
      <c r="W2642" s="37"/>
    </row>
    <row r="2643" spans="1:23" ht="30" customHeight="1" x14ac:dyDescent="0.2">
      <c r="A2643" s="24">
        <f t="shared" si="307"/>
        <v>2639</v>
      </c>
      <c r="B2643" s="39">
        <v>2023</v>
      </c>
      <c r="C2643" s="38" t="s">
        <v>2638</v>
      </c>
      <c r="D2643" s="38" t="s">
        <v>2786</v>
      </c>
      <c r="E2643" s="38" t="s">
        <v>2795</v>
      </c>
      <c r="F2643" s="18" t="s">
        <v>2796</v>
      </c>
      <c r="G2643" s="39" t="s">
        <v>25</v>
      </c>
      <c r="H2643" s="18" t="s">
        <v>26</v>
      </c>
      <c r="I2643" s="31">
        <v>1255657</v>
      </c>
      <c r="J2643" s="32">
        <v>1827843</v>
      </c>
      <c r="K2643" s="32">
        <v>1827843</v>
      </c>
      <c r="L2643" s="32">
        <f t="shared" si="305"/>
        <v>1255657</v>
      </c>
      <c r="M2643" s="32"/>
      <c r="N2643" s="32">
        <f t="shared" si="315"/>
        <v>39115.840199999999</v>
      </c>
      <c r="O2643" s="32"/>
      <c r="P2643" s="34"/>
      <c r="Q2643" s="34"/>
      <c r="R2643" s="34"/>
      <c r="S2643" s="35">
        <v>46021</v>
      </c>
      <c r="T2643" s="46"/>
      <c r="U2643" s="36"/>
      <c r="V2643" s="46"/>
      <c r="W2643" s="37"/>
    </row>
    <row r="2644" spans="1:23" ht="30" customHeight="1" x14ac:dyDescent="0.2">
      <c r="A2644" s="24">
        <f t="shared" si="307"/>
        <v>2640</v>
      </c>
      <c r="B2644" s="39">
        <v>2023</v>
      </c>
      <c r="C2644" s="38" t="s">
        <v>2638</v>
      </c>
      <c r="D2644" s="38" t="s">
        <v>2786</v>
      </c>
      <c r="E2644" s="38" t="s">
        <v>2795</v>
      </c>
      <c r="F2644" s="18" t="s">
        <v>2796</v>
      </c>
      <c r="G2644" s="39" t="s">
        <v>25</v>
      </c>
      <c r="H2644" s="18" t="s">
        <v>45</v>
      </c>
      <c r="I2644" s="31">
        <v>359310</v>
      </c>
      <c r="J2644" s="32">
        <v>906190</v>
      </c>
      <c r="K2644" s="32">
        <v>906190</v>
      </c>
      <c r="L2644" s="32">
        <f t="shared" si="305"/>
        <v>359310</v>
      </c>
      <c r="M2644" s="32"/>
      <c r="N2644" s="32">
        <f t="shared" si="315"/>
        <v>19392.466</v>
      </c>
      <c r="O2644" s="32"/>
      <c r="P2644" s="34"/>
      <c r="Q2644" s="34"/>
      <c r="R2644" s="34"/>
      <c r="S2644" s="35">
        <v>46021</v>
      </c>
      <c r="T2644" s="46"/>
      <c r="U2644" s="36"/>
      <c r="V2644" s="46"/>
      <c r="W2644" s="37"/>
    </row>
    <row r="2645" spans="1:23" ht="30" customHeight="1" x14ac:dyDescent="0.2">
      <c r="A2645" s="24">
        <f t="shared" si="307"/>
        <v>2641</v>
      </c>
      <c r="B2645" s="39">
        <v>2023</v>
      </c>
      <c r="C2645" s="38" t="s">
        <v>2638</v>
      </c>
      <c r="D2645" s="38" t="s">
        <v>2786</v>
      </c>
      <c r="E2645" s="38" t="s">
        <v>2795</v>
      </c>
      <c r="F2645" s="18" t="s">
        <v>2796</v>
      </c>
      <c r="G2645" s="39" t="s">
        <v>25</v>
      </c>
      <c r="H2645" s="18" t="s">
        <v>47</v>
      </c>
      <c r="I2645" s="31">
        <v>287800</v>
      </c>
      <c r="J2645" s="32">
        <v>3017098</v>
      </c>
      <c r="K2645" s="32">
        <v>3017098</v>
      </c>
      <c r="L2645" s="32">
        <f t="shared" si="305"/>
        <v>287800</v>
      </c>
      <c r="M2645" s="32"/>
      <c r="N2645" s="32">
        <f t="shared" si="315"/>
        <v>64565.897199999999</v>
      </c>
      <c r="O2645" s="32"/>
      <c r="P2645" s="34"/>
      <c r="Q2645" s="34"/>
      <c r="R2645" s="34"/>
      <c r="S2645" s="35">
        <v>46021</v>
      </c>
      <c r="T2645" s="46"/>
      <c r="U2645" s="36"/>
      <c r="V2645" s="46"/>
      <c r="W2645" s="37"/>
    </row>
    <row r="2646" spans="1:23" ht="30" customHeight="1" x14ac:dyDescent="0.2">
      <c r="A2646" s="24">
        <f t="shared" si="307"/>
        <v>2642</v>
      </c>
      <c r="B2646" s="39">
        <v>2023</v>
      </c>
      <c r="C2646" s="38" t="s">
        <v>2638</v>
      </c>
      <c r="D2646" s="38" t="s">
        <v>2786</v>
      </c>
      <c r="E2646" s="38" t="s">
        <v>2795</v>
      </c>
      <c r="F2646" s="18" t="s">
        <v>2796</v>
      </c>
      <c r="G2646" s="39" t="s">
        <v>25</v>
      </c>
      <c r="H2646" s="18" t="s">
        <v>96</v>
      </c>
      <c r="I2646" s="31">
        <v>5075202.001637999</v>
      </c>
      <c r="J2646" s="32">
        <f t="shared" si="311"/>
        <v>5075202.001637999</v>
      </c>
      <c r="K2646" s="32">
        <f t="shared" si="312"/>
        <v>5075202.001637999</v>
      </c>
      <c r="L2646" s="32">
        <f t="shared" si="305"/>
        <v>5075202.001637999</v>
      </c>
      <c r="M2646" s="32"/>
      <c r="N2646" s="32">
        <f t="shared" si="315"/>
        <v>108609.32283505317</v>
      </c>
      <c r="O2646" s="32"/>
      <c r="P2646" s="34"/>
      <c r="Q2646" s="34"/>
      <c r="R2646" s="34"/>
      <c r="S2646" s="35">
        <v>46021</v>
      </c>
      <c r="T2646" s="46"/>
      <c r="U2646" s="36"/>
      <c r="V2646" s="46"/>
      <c r="W2646" s="37"/>
    </row>
    <row r="2647" spans="1:23" ht="30" customHeight="1" x14ac:dyDescent="0.2">
      <c r="A2647" s="24">
        <f t="shared" si="307"/>
        <v>2643</v>
      </c>
      <c r="B2647" s="39">
        <v>2023</v>
      </c>
      <c r="C2647" s="38" t="s">
        <v>2638</v>
      </c>
      <c r="D2647" s="38" t="s">
        <v>2786</v>
      </c>
      <c r="E2647" s="38" t="s">
        <v>2795</v>
      </c>
      <c r="F2647" s="18" t="s">
        <v>2796</v>
      </c>
      <c r="G2647" s="39" t="s">
        <v>25</v>
      </c>
      <c r="H2647" s="18" t="s">
        <v>37</v>
      </c>
      <c r="I2647" s="31">
        <v>9046644</v>
      </c>
      <c r="J2647" s="32">
        <v>9151985</v>
      </c>
      <c r="K2647" s="32">
        <v>9151985</v>
      </c>
      <c r="L2647" s="32">
        <f t="shared" si="305"/>
        <v>9046644</v>
      </c>
      <c r="M2647" s="32"/>
      <c r="N2647" s="32">
        <f t="shared" si="315"/>
        <v>195852.47899999999</v>
      </c>
      <c r="O2647" s="32"/>
      <c r="P2647" s="34"/>
      <c r="Q2647" s="34"/>
      <c r="R2647" s="34"/>
      <c r="S2647" s="35">
        <v>46021</v>
      </c>
      <c r="T2647" s="46"/>
      <c r="U2647" s="36"/>
      <c r="V2647" s="46"/>
      <c r="W2647" s="37"/>
    </row>
    <row r="2648" spans="1:23" ht="30" customHeight="1" x14ac:dyDescent="0.2">
      <c r="A2648" s="24">
        <f t="shared" si="307"/>
        <v>2644</v>
      </c>
      <c r="B2648" s="39">
        <v>2023</v>
      </c>
      <c r="C2648" s="38" t="s">
        <v>2638</v>
      </c>
      <c r="D2648" s="38" t="s">
        <v>2786</v>
      </c>
      <c r="E2648" s="38" t="s">
        <v>2795</v>
      </c>
      <c r="F2648" s="18" t="s">
        <v>2796</v>
      </c>
      <c r="G2648" s="39" t="s">
        <v>25</v>
      </c>
      <c r="H2648" s="18" t="s">
        <v>79</v>
      </c>
      <c r="I2648" s="31">
        <v>6811292.2999999998</v>
      </c>
      <c r="J2648" s="32">
        <f t="shared" si="311"/>
        <v>6811292.2999999998</v>
      </c>
      <c r="K2648" s="32">
        <f t="shared" si="312"/>
        <v>6811292.2999999998</v>
      </c>
      <c r="L2648" s="32">
        <f t="shared" si="305"/>
        <v>6811292.2999999998</v>
      </c>
      <c r="M2648" s="32"/>
      <c r="N2648" s="32">
        <f t="shared" si="315"/>
        <v>145761.65521999999</v>
      </c>
      <c r="O2648" s="32"/>
      <c r="P2648" s="34"/>
      <c r="Q2648" s="34"/>
      <c r="R2648" s="34"/>
      <c r="S2648" s="35">
        <v>46021</v>
      </c>
      <c r="T2648" s="46"/>
      <c r="U2648" s="36"/>
      <c r="V2648" s="46"/>
      <c r="W2648" s="37"/>
    </row>
    <row r="2649" spans="1:23" ht="30" customHeight="1" x14ac:dyDescent="0.2">
      <c r="A2649" s="24">
        <f t="shared" si="307"/>
        <v>2645</v>
      </c>
      <c r="B2649" s="39">
        <v>2023</v>
      </c>
      <c r="C2649" s="38" t="s">
        <v>2638</v>
      </c>
      <c r="D2649" s="38" t="s">
        <v>2786</v>
      </c>
      <c r="E2649" s="38" t="s">
        <v>2795</v>
      </c>
      <c r="F2649" s="18" t="s">
        <v>2796</v>
      </c>
      <c r="G2649" s="39" t="s">
        <v>25</v>
      </c>
      <c r="H2649" s="18" t="s">
        <v>319</v>
      </c>
      <c r="I2649" s="31">
        <v>257744</v>
      </c>
      <c r="J2649" s="32">
        <f t="shared" si="311"/>
        <v>257744</v>
      </c>
      <c r="K2649" s="32">
        <f t="shared" si="312"/>
        <v>257744</v>
      </c>
      <c r="L2649" s="32">
        <f t="shared" si="305"/>
        <v>257744</v>
      </c>
      <c r="M2649" s="32"/>
      <c r="N2649" s="32"/>
      <c r="O2649" s="32"/>
      <c r="P2649" s="34"/>
      <c r="Q2649" s="34"/>
      <c r="R2649" s="34"/>
      <c r="S2649" s="35">
        <v>46021</v>
      </c>
      <c r="T2649" s="46"/>
      <c r="U2649" s="36"/>
      <c r="V2649" s="46"/>
      <c r="W2649" s="37"/>
    </row>
    <row r="2650" spans="1:23" ht="30" customHeight="1" x14ac:dyDescent="0.2">
      <c r="A2650" s="24">
        <f t="shared" si="307"/>
        <v>2646</v>
      </c>
      <c r="B2650" s="39">
        <v>2023</v>
      </c>
      <c r="C2650" s="38" t="s">
        <v>2638</v>
      </c>
      <c r="D2650" s="38" t="s">
        <v>2786</v>
      </c>
      <c r="E2650" s="38" t="s">
        <v>2795</v>
      </c>
      <c r="F2650" s="18" t="s">
        <v>2796</v>
      </c>
      <c r="G2650" s="39" t="s">
        <v>25</v>
      </c>
      <c r="H2650" s="18" t="s">
        <v>70</v>
      </c>
      <c r="I2650" s="31">
        <v>240368</v>
      </c>
      <c r="J2650" s="32">
        <f t="shared" si="311"/>
        <v>240368</v>
      </c>
      <c r="K2650" s="32">
        <f t="shared" si="312"/>
        <v>240368</v>
      </c>
      <c r="L2650" s="32">
        <f t="shared" si="305"/>
        <v>240368</v>
      </c>
      <c r="M2650" s="32"/>
      <c r="N2650" s="32"/>
      <c r="O2650" s="32"/>
      <c r="P2650" s="34"/>
      <c r="Q2650" s="34"/>
      <c r="R2650" s="34"/>
      <c r="S2650" s="35">
        <v>46021</v>
      </c>
      <c r="T2650" s="46"/>
      <c r="U2650" s="36"/>
      <c r="V2650" s="46"/>
      <c r="W2650" s="37"/>
    </row>
    <row r="2651" spans="1:23" ht="30" customHeight="1" x14ac:dyDescent="0.2">
      <c r="A2651" s="24">
        <f t="shared" si="307"/>
        <v>2647</v>
      </c>
      <c r="B2651" s="39">
        <v>2023</v>
      </c>
      <c r="C2651" s="38" t="s">
        <v>2638</v>
      </c>
      <c r="D2651" s="38" t="s">
        <v>2786</v>
      </c>
      <c r="E2651" s="38" t="s">
        <v>2795</v>
      </c>
      <c r="F2651" s="18" t="s">
        <v>2796</v>
      </c>
      <c r="G2651" s="39" t="s">
        <v>25</v>
      </c>
      <c r="H2651" s="18" t="s">
        <v>129</v>
      </c>
      <c r="I2651" s="31">
        <v>240368</v>
      </c>
      <c r="J2651" s="32">
        <f t="shared" si="311"/>
        <v>240368</v>
      </c>
      <c r="K2651" s="32">
        <f t="shared" si="312"/>
        <v>240368</v>
      </c>
      <c r="L2651" s="32">
        <f t="shared" si="305"/>
        <v>240368</v>
      </c>
      <c r="M2651" s="32"/>
      <c r="N2651" s="32"/>
      <c r="O2651" s="32"/>
      <c r="P2651" s="34"/>
      <c r="Q2651" s="34"/>
      <c r="R2651" s="34"/>
      <c r="S2651" s="35">
        <v>46021</v>
      </c>
      <c r="T2651" s="46"/>
      <c r="U2651" s="36"/>
      <c r="V2651" s="46"/>
      <c r="W2651" s="37"/>
    </row>
    <row r="2652" spans="1:23" ht="30" customHeight="1" x14ac:dyDescent="0.2">
      <c r="A2652" s="24">
        <f t="shared" si="307"/>
        <v>2648</v>
      </c>
      <c r="B2652" s="39">
        <v>2023</v>
      </c>
      <c r="C2652" s="38" t="s">
        <v>2638</v>
      </c>
      <c r="D2652" s="38" t="s">
        <v>2786</v>
      </c>
      <c r="E2652" s="38" t="s">
        <v>2795</v>
      </c>
      <c r="F2652" s="18" t="s">
        <v>2796</v>
      </c>
      <c r="G2652" s="39" t="s">
        <v>25</v>
      </c>
      <c r="H2652" s="18" t="s">
        <v>31</v>
      </c>
      <c r="I2652" s="31">
        <v>880384</v>
      </c>
      <c r="J2652" s="32">
        <f t="shared" si="311"/>
        <v>880384</v>
      </c>
      <c r="K2652" s="32">
        <f t="shared" si="312"/>
        <v>880384</v>
      </c>
      <c r="L2652" s="32">
        <f t="shared" ref="L2652:L2715" si="317">I2652</f>
        <v>880384</v>
      </c>
      <c r="M2652" s="32"/>
      <c r="N2652" s="32"/>
      <c r="O2652" s="32"/>
      <c r="P2652" s="34"/>
      <c r="Q2652" s="34"/>
      <c r="R2652" s="34"/>
      <c r="S2652" s="35">
        <v>46021</v>
      </c>
      <c r="T2652" s="46"/>
      <c r="U2652" s="36"/>
      <c r="V2652" s="46"/>
      <c r="W2652" s="37"/>
    </row>
    <row r="2653" spans="1:23" ht="30" customHeight="1" x14ac:dyDescent="0.2">
      <c r="A2653" s="24">
        <f t="shared" si="307"/>
        <v>2649</v>
      </c>
      <c r="B2653" s="39">
        <v>2023</v>
      </c>
      <c r="C2653" s="38" t="s">
        <v>2638</v>
      </c>
      <c r="D2653" s="38" t="s">
        <v>2786</v>
      </c>
      <c r="E2653" s="38" t="s">
        <v>2795</v>
      </c>
      <c r="F2653" s="18" t="s">
        <v>2796</v>
      </c>
      <c r="G2653" s="39" t="s">
        <v>25</v>
      </c>
      <c r="H2653" s="18" t="s">
        <v>264</v>
      </c>
      <c r="I2653" s="31">
        <v>324352</v>
      </c>
      <c r="J2653" s="32">
        <f t="shared" si="311"/>
        <v>324352</v>
      </c>
      <c r="K2653" s="32">
        <f t="shared" si="312"/>
        <v>324352</v>
      </c>
      <c r="L2653" s="32">
        <f t="shared" si="317"/>
        <v>324352</v>
      </c>
      <c r="M2653" s="32"/>
      <c r="N2653" s="32"/>
      <c r="O2653" s="32"/>
      <c r="P2653" s="34"/>
      <c r="Q2653" s="34"/>
      <c r="R2653" s="34"/>
      <c r="S2653" s="35">
        <v>46021</v>
      </c>
      <c r="T2653" s="46"/>
      <c r="U2653" s="36"/>
      <c r="V2653" s="46"/>
      <c r="W2653" s="37"/>
    </row>
    <row r="2654" spans="1:23" s="29" customFormat="1" ht="30" customHeight="1" x14ac:dyDescent="0.2">
      <c r="A2654" s="24">
        <f t="shared" si="307"/>
        <v>2650</v>
      </c>
      <c r="B2654" s="24">
        <v>2025</v>
      </c>
      <c r="C2654" s="30" t="s">
        <v>2638</v>
      </c>
      <c r="D2654" s="30" t="s">
        <v>2786</v>
      </c>
      <c r="E2654" s="38" t="s">
        <v>2797</v>
      </c>
      <c r="F2654" s="18" t="s">
        <v>2798</v>
      </c>
      <c r="G2654" s="39" t="s">
        <v>25</v>
      </c>
      <c r="H2654" s="18" t="s">
        <v>96</v>
      </c>
      <c r="I2654" s="31">
        <v>7766292</v>
      </c>
      <c r="J2654" s="49">
        <v>8276019.6699999999</v>
      </c>
      <c r="K2654" s="41">
        <f t="shared" ref="K2654:K2658" si="318">J2654-M2654</f>
        <v>3454380.38</v>
      </c>
      <c r="L2654" s="33">
        <v>4821639.29</v>
      </c>
      <c r="M2654" s="40">
        <v>4821639.29</v>
      </c>
      <c r="N2654" s="43">
        <f t="shared" si="315"/>
        <v>177106.82093799999</v>
      </c>
      <c r="O2654" s="32"/>
      <c r="P2654" s="42">
        <f t="shared" si="316"/>
        <v>1928655.716</v>
      </c>
      <c r="Q2654" s="34"/>
      <c r="R2654" s="34"/>
      <c r="S2654" s="35">
        <v>46021</v>
      </c>
      <c r="T2654" s="42"/>
      <c r="U2654" s="36"/>
      <c r="V2654" s="34"/>
      <c r="W2654" s="37"/>
    </row>
    <row r="2655" spans="1:23" s="29" customFormat="1" ht="30" customHeight="1" x14ac:dyDescent="0.2">
      <c r="A2655" s="24">
        <f t="shared" si="307"/>
        <v>2651</v>
      </c>
      <c r="B2655" s="24">
        <v>2025</v>
      </c>
      <c r="C2655" s="30" t="s">
        <v>2638</v>
      </c>
      <c r="D2655" s="30" t="s">
        <v>2786</v>
      </c>
      <c r="E2655" s="38" t="s">
        <v>2799</v>
      </c>
      <c r="F2655" s="18" t="s">
        <v>2800</v>
      </c>
      <c r="G2655" s="39" t="s">
        <v>25</v>
      </c>
      <c r="H2655" s="18" t="s">
        <v>96</v>
      </c>
      <c r="I2655" s="31">
        <v>9649269.2568203975</v>
      </c>
      <c r="J2655" s="49">
        <v>8221544.9500000002</v>
      </c>
      <c r="K2655" s="41">
        <f t="shared" si="318"/>
        <v>2942448.5</v>
      </c>
      <c r="L2655" s="33">
        <v>5279096.45</v>
      </c>
      <c r="M2655" s="40">
        <v>5279096.45</v>
      </c>
      <c r="N2655" s="43">
        <f t="shared" si="315"/>
        <v>175941.06193</v>
      </c>
      <c r="O2655" s="32"/>
      <c r="P2655" s="42">
        <f t="shared" si="316"/>
        <v>2111638.58</v>
      </c>
      <c r="Q2655" s="34"/>
      <c r="R2655" s="34"/>
      <c r="S2655" s="35">
        <v>46021</v>
      </c>
      <c r="T2655" s="42"/>
      <c r="U2655" s="36"/>
      <c r="V2655" s="34"/>
      <c r="W2655" s="37"/>
    </row>
    <row r="2656" spans="1:23" s="29" customFormat="1" ht="30" customHeight="1" x14ac:dyDescent="0.2">
      <c r="A2656" s="24">
        <f t="shared" si="307"/>
        <v>2652</v>
      </c>
      <c r="B2656" s="24">
        <v>2025</v>
      </c>
      <c r="C2656" s="30" t="s">
        <v>2638</v>
      </c>
      <c r="D2656" s="30" t="s">
        <v>2786</v>
      </c>
      <c r="E2656" s="38" t="s">
        <v>2801</v>
      </c>
      <c r="F2656" s="18" t="s">
        <v>2802</v>
      </c>
      <c r="G2656" s="39" t="s">
        <v>25</v>
      </c>
      <c r="H2656" s="18" t="s">
        <v>96</v>
      </c>
      <c r="I2656" s="31">
        <v>10608427.510834796</v>
      </c>
      <c r="J2656" s="53">
        <v>9074393.5899999999</v>
      </c>
      <c r="K2656" s="41">
        <f t="shared" si="318"/>
        <v>6222892.5800000001</v>
      </c>
      <c r="L2656" s="33">
        <v>2851501.01</v>
      </c>
      <c r="M2656" s="40">
        <v>2851501.01</v>
      </c>
      <c r="N2656" s="43">
        <f t="shared" si="315"/>
        <v>194192.022826</v>
      </c>
      <c r="O2656" s="32"/>
      <c r="P2656" s="42">
        <f t="shared" si="316"/>
        <v>1140600.4039999999</v>
      </c>
      <c r="Q2656" s="34"/>
      <c r="R2656" s="34"/>
      <c r="S2656" s="35">
        <v>46021</v>
      </c>
      <c r="T2656" s="42"/>
      <c r="U2656" s="36"/>
      <c r="V2656" s="34"/>
      <c r="W2656" s="37"/>
    </row>
    <row r="2657" spans="1:23" s="29" customFormat="1" ht="30" customHeight="1" x14ac:dyDescent="0.2">
      <c r="A2657" s="24">
        <f t="shared" si="307"/>
        <v>2653</v>
      </c>
      <c r="B2657" s="24">
        <v>2025</v>
      </c>
      <c r="C2657" s="30" t="s">
        <v>2638</v>
      </c>
      <c r="D2657" s="30" t="s">
        <v>2786</v>
      </c>
      <c r="E2657" s="30" t="s">
        <v>2803</v>
      </c>
      <c r="F2657" s="25" t="s">
        <v>2804</v>
      </c>
      <c r="G2657" s="24" t="s">
        <v>25</v>
      </c>
      <c r="H2657" s="18" t="s">
        <v>96</v>
      </c>
      <c r="I2657" s="31">
        <v>10721111.2876272</v>
      </c>
      <c r="J2657" s="53">
        <v>9504340.9600000009</v>
      </c>
      <c r="K2657" s="41">
        <f t="shared" si="318"/>
        <v>5063578.3900000006</v>
      </c>
      <c r="L2657" s="33">
        <v>4440762.57</v>
      </c>
      <c r="M2657" s="40">
        <v>4440762.57</v>
      </c>
      <c r="N2657" s="43">
        <f t="shared" si="315"/>
        <v>203392.89654400002</v>
      </c>
      <c r="O2657" s="32"/>
      <c r="P2657" s="42">
        <f t="shared" si="316"/>
        <v>1776305.0280000002</v>
      </c>
      <c r="Q2657" s="34"/>
      <c r="R2657" s="34"/>
      <c r="S2657" s="35">
        <v>46021</v>
      </c>
      <c r="T2657" s="42"/>
      <c r="U2657" s="36"/>
      <c r="V2657" s="34"/>
      <c r="W2657" s="37"/>
    </row>
    <row r="2658" spans="1:23" s="29" customFormat="1" ht="30" customHeight="1" x14ac:dyDescent="0.2">
      <c r="A2658" s="24">
        <f t="shared" si="307"/>
        <v>2654</v>
      </c>
      <c r="B2658" s="24">
        <v>2025</v>
      </c>
      <c r="C2658" s="30" t="s">
        <v>2638</v>
      </c>
      <c r="D2658" s="30" t="s">
        <v>2786</v>
      </c>
      <c r="E2658" s="38" t="s">
        <v>2805</v>
      </c>
      <c r="F2658" s="18" t="s">
        <v>2806</v>
      </c>
      <c r="G2658" s="39" t="s">
        <v>25</v>
      </c>
      <c r="H2658" s="18" t="s">
        <v>96</v>
      </c>
      <c r="I2658" s="31">
        <v>7866180</v>
      </c>
      <c r="J2658" s="49">
        <v>9557289.0399999991</v>
      </c>
      <c r="K2658" s="41">
        <f t="shared" si="318"/>
        <v>4278384.6099999994</v>
      </c>
      <c r="L2658" s="33">
        <v>5278904.43</v>
      </c>
      <c r="M2658" s="40">
        <v>5278904.43</v>
      </c>
      <c r="N2658" s="43">
        <f t="shared" si="315"/>
        <v>204525.98545599997</v>
      </c>
      <c r="O2658" s="32"/>
      <c r="P2658" s="42">
        <f t="shared" si="316"/>
        <v>2111561.7719999999</v>
      </c>
      <c r="Q2658" s="34"/>
      <c r="R2658" s="34"/>
      <c r="S2658" s="35">
        <v>46021</v>
      </c>
      <c r="T2658" s="42"/>
      <c r="U2658" s="36"/>
      <c r="V2658" s="34"/>
      <c r="W2658" s="37"/>
    </row>
    <row r="2659" spans="1:23" s="29" customFormat="1" ht="30" customHeight="1" x14ac:dyDescent="0.2">
      <c r="A2659" s="24">
        <f t="shared" si="307"/>
        <v>2655</v>
      </c>
      <c r="B2659" s="24">
        <v>2024</v>
      </c>
      <c r="C2659" s="30" t="s">
        <v>2638</v>
      </c>
      <c r="D2659" s="30" t="s">
        <v>2786</v>
      </c>
      <c r="E2659" s="30" t="s">
        <v>2807</v>
      </c>
      <c r="F2659" s="25" t="s">
        <v>2808</v>
      </c>
      <c r="G2659" s="24" t="s">
        <v>173</v>
      </c>
      <c r="H2659" s="25" t="s">
        <v>2809</v>
      </c>
      <c r="I2659" s="31">
        <v>130000</v>
      </c>
      <c r="J2659" s="32">
        <f t="shared" si="311"/>
        <v>130000</v>
      </c>
      <c r="K2659" s="27">
        <f t="shared" si="312"/>
        <v>130000</v>
      </c>
      <c r="L2659" s="32">
        <f t="shared" si="317"/>
        <v>130000</v>
      </c>
      <c r="M2659" s="32"/>
      <c r="N2659" s="32"/>
      <c r="O2659" s="32"/>
      <c r="P2659" s="34"/>
      <c r="Q2659" s="34"/>
      <c r="R2659" s="34"/>
      <c r="S2659" s="35">
        <v>45656</v>
      </c>
      <c r="T2659" s="34"/>
      <c r="U2659" s="36"/>
      <c r="V2659" s="34"/>
      <c r="W2659" s="37"/>
    </row>
    <row r="2660" spans="1:23" ht="30" customHeight="1" x14ac:dyDescent="0.2">
      <c r="A2660" s="24">
        <f t="shared" si="307"/>
        <v>2656</v>
      </c>
      <c r="B2660" s="39">
        <v>2023</v>
      </c>
      <c r="C2660" s="38" t="s">
        <v>2638</v>
      </c>
      <c r="D2660" s="38" t="s">
        <v>2786</v>
      </c>
      <c r="E2660" s="38" t="s">
        <v>2810</v>
      </c>
      <c r="F2660" s="18" t="s">
        <v>2811</v>
      </c>
      <c r="G2660" s="39" t="s">
        <v>25</v>
      </c>
      <c r="H2660" s="18" t="s">
        <v>26</v>
      </c>
      <c r="I2660" s="31">
        <v>505576</v>
      </c>
      <c r="J2660" s="32">
        <v>856664</v>
      </c>
      <c r="K2660" s="32">
        <v>856664</v>
      </c>
      <c r="L2660" s="32">
        <f t="shared" si="317"/>
        <v>505576</v>
      </c>
      <c r="M2660" s="32"/>
      <c r="N2660" s="32">
        <f t="shared" si="315"/>
        <v>18332.6096</v>
      </c>
      <c r="O2660" s="32"/>
      <c r="P2660" s="34"/>
      <c r="Q2660" s="34"/>
      <c r="R2660" s="34"/>
      <c r="S2660" s="35">
        <v>46021</v>
      </c>
      <c r="T2660" s="46"/>
      <c r="U2660" s="36"/>
      <c r="V2660" s="46"/>
      <c r="W2660" s="37"/>
    </row>
    <row r="2661" spans="1:23" ht="30" customHeight="1" x14ac:dyDescent="0.2">
      <c r="A2661" s="24">
        <f t="shared" si="307"/>
        <v>2657</v>
      </c>
      <c r="B2661" s="39">
        <v>2023</v>
      </c>
      <c r="C2661" s="38" t="s">
        <v>2638</v>
      </c>
      <c r="D2661" s="38" t="s">
        <v>2786</v>
      </c>
      <c r="E2661" s="38" t="s">
        <v>2810</v>
      </c>
      <c r="F2661" s="18" t="s">
        <v>2811</v>
      </c>
      <c r="G2661" s="39" t="s">
        <v>25</v>
      </c>
      <c r="H2661" s="18" t="s">
        <v>96</v>
      </c>
      <c r="I2661" s="31">
        <v>2309234.6124</v>
      </c>
      <c r="J2661" s="32">
        <f t="shared" si="311"/>
        <v>2309234.6124</v>
      </c>
      <c r="K2661" s="32">
        <f t="shared" si="312"/>
        <v>2309234.6124</v>
      </c>
      <c r="L2661" s="32">
        <f t="shared" si="317"/>
        <v>2309234.6124</v>
      </c>
      <c r="M2661" s="32"/>
      <c r="N2661" s="32">
        <f t="shared" si="315"/>
        <v>49417.620705359994</v>
      </c>
      <c r="O2661" s="32"/>
      <c r="P2661" s="34"/>
      <c r="Q2661" s="34"/>
      <c r="R2661" s="34"/>
      <c r="S2661" s="35">
        <v>46021</v>
      </c>
      <c r="T2661" s="46"/>
      <c r="U2661" s="36"/>
      <c r="V2661" s="46"/>
      <c r="W2661" s="37"/>
    </row>
    <row r="2662" spans="1:23" ht="30" customHeight="1" x14ac:dyDescent="0.2">
      <c r="A2662" s="24">
        <f t="shared" si="307"/>
        <v>2658</v>
      </c>
      <c r="B2662" s="39">
        <v>2023</v>
      </c>
      <c r="C2662" s="38" t="s">
        <v>2638</v>
      </c>
      <c r="D2662" s="38" t="s">
        <v>2786</v>
      </c>
      <c r="E2662" s="38" t="s">
        <v>2810</v>
      </c>
      <c r="F2662" s="18" t="s">
        <v>2811</v>
      </c>
      <c r="G2662" s="39" t="s">
        <v>25</v>
      </c>
      <c r="H2662" s="18" t="s">
        <v>37</v>
      </c>
      <c r="I2662" s="31">
        <v>4740286</v>
      </c>
      <c r="J2662" s="32">
        <v>5631078</v>
      </c>
      <c r="K2662" s="32">
        <v>5631078</v>
      </c>
      <c r="L2662" s="32">
        <f t="shared" si="317"/>
        <v>4740286</v>
      </c>
      <c r="M2662" s="32"/>
      <c r="N2662" s="32">
        <f t="shared" si="315"/>
        <v>120505.0692</v>
      </c>
      <c r="O2662" s="32"/>
      <c r="P2662" s="34"/>
      <c r="Q2662" s="34"/>
      <c r="R2662" s="34"/>
      <c r="S2662" s="35">
        <v>46021</v>
      </c>
      <c r="T2662" s="46"/>
      <c r="U2662" s="36"/>
      <c r="V2662" s="46"/>
      <c r="W2662" s="37"/>
    </row>
    <row r="2663" spans="1:23" ht="30" customHeight="1" x14ac:dyDescent="0.2">
      <c r="A2663" s="24">
        <f t="shared" si="307"/>
        <v>2659</v>
      </c>
      <c r="B2663" s="39">
        <v>2023</v>
      </c>
      <c r="C2663" s="38" t="s">
        <v>2638</v>
      </c>
      <c r="D2663" s="38" t="s">
        <v>2786</v>
      </c>
      <c r="E2663" s="38" t="s">
        <v>2810</v>
      </c>
      <c r="F2663" s="18" t="s">
        <v>2811</v>
      </c>
      <c r="G2663" s="39" t="s">
        <v>25</v>
      </c>
      <c r="H2663" s="18" t="s">
        <v>79</v>
      </c>
      <c r="I2663" s="31">
        <v>2548717.4</v>
      </c>
      <c r="J2663" s="32">
        <v>3656855.4</v>
      </c>
      <c r="K2663" s="32">
        <v>3656855.4</v>
      </c>
      <c r="L2663" s="32">
        <f t="shared" si="317"/>
        <v>2548717.4</v>
      </c>
      <c r="M2663" s="32"/>
      <c r="N2663" s="32">
        <f t="shared" si="315"/>
        <v>78256.705559999988</v>
      </c>
      <c r="O2663" s="32"/>
      <c r="P2663" s="34"/>
      <c r="Q2663" s="34"/>
      <c r="R2663" s="34"/>
      <c r="S2663" s="35">
        <v>46021</v>
      </c>
      <c r="T2663" s="46"/>
      <c r="U2663" s="36"/>
      <c r="V2663" s="46"/>
      <c r="W2663" s="37"/>
    </row>
    <row r="2664" spans="1:23" ht="30" customHeight="1" x14ac:dyDescent="0.2">
      <c r="A2664" s="24">
        <f t="shared" si="307"/>
        <v>2660</v>
      </c>
      <c r="B2664" s="39">
        <v>2023</v>
      </c>
      <c r="C2664" s="38" t="s">
        <v>2638</v>
      </c>
      <c r="D2664" s="38" t="s">
        <v>2786</v>
      </c>
      <c r="E2664" s="38" t="s">
        <v>2810</v>
      </c>
      <c r="F2664" s="18" t="s">
        <v>2811</v>
      </c>
      <c r="G2664" s="39" t="s">
        <v>25</v>
      </c>
      <c r="H2664" s="18" t="s">
        <v>319</v>
      </c>
      <c r="I2664" s="31">
        <v>139567.45000000001</v>
      </c>
      <c r="J2664" s="32">
        <f t="shared" si="311"/>
        <v>139567.45000000001</v>
      </c>
      <c r="K2664" s="32">
        <f t="shared" si="312"/>
        <v>139567.45000000001</v>
      </c>
      <c r="L2664" s="32">
        <f t="shared" si="317"/>
        <v>139567.45000000001</v>
      </c>
      <c r="M2664" s="32"/>
      <c r="N2664" s="32"/>
      <c r="O2664" s="32"/>
      <c r="P2664" s="34"/>
      <c r="Q2664" s="34"/>
      <c r="R2664" s="34"/>
      <c r="S2664" s="35">
        <v>46021</v>
      </c>
      <c r="T2664" s="46"/>
      <c r="U2664" s="36"/>
      <c r="V2664" s="46"/>
      <c r="W2664" s="37"/>
    </row>
    <row r="2665" spans="1:23" ht="30" customHeight="1" x14ac:dyDescent="0.2">
      <c r="A2665" s="24">
        <f t="shared" ref="A2665:A2728" si="319">A2664+1</f>
        <v>2661</v>
      </c>
      <c r="B2665" s="39">
        <v>2023</v>
      </c>
      <c r="C2665" s="38" t="s">
        <v>2638</v>
      </c>
      <c r="D2665" s="38" t="s">
        <v>2786</v>
      </c>
      <c r="E2665" s="38" t="s">
        <v>2810</v>
      </c>
      <c r="F2665" s="18" t="s">
        <v>2811</v>
      </c>
      <c r="G2665" s="39" t="s">
        <v>25</v>
      </c>
      <c r="H2665" s="18" t="s">
        <v>31</v>
      </c>
      <c r="I2665" s="31">
        <v>459005.25</v>
      </c>
      <c r="J2665" s="32">
        <f t="shared" si="311"/>
        <v>459005.25</v>
      </c>
      <c r="K2665" s="32">
        <f t="shared" si="312"/>
        <v>459005.25</v>
      </c>
      <c r="L2665" s="32">
        <f t="shared" si="317"/>
        <v>459005.25</v>
      </c>
      <c r="M2665" s="32"/>
      <c r="N2665" s="32"/>
      <c r="O2665" s="32"/>
      <c r="P2665" s="34"/>
      <c r="Q2665" s="34"/>
      <c r="R2665" s="34"/>
      <c r="S2665" s="35">
        <v>46021</v>
      </c>
      <c r="T2665" s="46"/>
      <c r="U2665" s="36"/>
      <c r="V2665" s="46"/>
      <c r="W2665" s="37"/>
    </row>
    <row r="2666" spans="1:23" ht="30" customHeight="1" x14ac:dyDescent="0.2">
      <c r="A2666" s="24">
        <f t="shared" si="319"/>
        <v>2662</v>
      </c>
      <c r="B2666" s="39">
        <v>2023</v>
      </c>
      <c r="C2666" s="38" t="s">
        <v>2638</v>
      </c>
      <c r="D2666" s="38" t="s">
        <v>2786</v>
      </c>
      <c r="E2666" s="38" t="s">
        <v>2810</v>
      </c>
      <c r="F2666" s="18" t="s">
        <v>2811</v>
      </c>
      <c r="G2666" s="39" t="s">
        <v>25</v>
      </c>
      <c r="H2666" s="18" t="s">
        <v>264</v>
      </c>
      <c r="I2666" s="31">
        <v>459005.25</v>
      </c>
      <c r="J2666" s="32">
        <f t="shared" si="311"/>
        <v>459005.25</v>
      </c>
      <c r="K2666" s="32">
        <f t="shared" si="312"/>
        <v>459005.25</v>
      </c>
      <c r="L2666" s="32">
        <f t="shared" si="317"/>
        <v>459005.25</v>
      </c>
      <c r="M2666" s="32"/>
      <c r="N2666" s="32"/>
      <c r="O2666" s="32"/>
      <c r="P2666" s="34"/>
      <c r="Q2666" s="34"/>
      <c r="R2666" s="34"/>
      <c r="S2666" s="35">
        <v>46021</v>
      </c>
      <c r="T2666" s="46"/>
      <c r="U2666" s="36"/>
      <c r="V2666" s="46"/>
      <c r="W2666" s="37"/>
    </row>
    <row r="2667" spans="1:23" ht="30" customHeight="1" x14ac:dyDescent="0.2">
      <c r="A2667" s="24">
        <f t="shared" si="319"/>
        <v>2663</v>
      </c>
      <c r="B2667" s="24">
        <v>2025</v>
      </c>
      <c r="C2667" s="30" t="s">
        <v>2638</v>
      </c>
      <c r="D2667" s="30" t="s">
        <v>2786</v>
      </c>
      <c r="E2667" s="30" t="s">
        <v>2812</v>
      </c>
      <c r="F2667" s="25" t="s">
        <v>2813</v>
      </c>
      <c r="G2667" s="24" t="s">
        <v>173</v>
      </c>
      <c r="H2667" s="25" t="s">
        <v>354</v>
      </c>
      <c r="I2667" s="31"/>
      <c r="J2667" s="32">
        <v>52000</v>
      </c>
      <c r="K2667" s="27">
        <v>52000</v>
      </c>
      <c r="L2667" s="32"/>
      <c r="M2667" s="32"/>
      <c r="N2667" s="32"/>
      <c r="O2667" s="32"/>
      <c r="P2667" s="34"/>
      <c r="Q2667" s="34"/>
      <c r="R2667" s="34"/>
      <c r="S2667" s="35">
        <v>46021</v>
      </c>
      <c r="T2667" s="42"/>
      <c r="U2667" s="36"/>
      <c r="V2667" s="46"/>
      <c r="W2667" s="37"/>
    </row>
    <row r="2668" spans="1:23" s="29" customFormat="1" ht="30" customHeight="1" x14ac:dyDescent="0.2">
      <c r="A2668" s="24">
        <f t="shared" si="319"/>
        <v>2664</v>
      </c>
      <c r="B2668" s="24">
        <v>2025</v>
      </c>
      <c r="C2668" s="30" t="s">
        <v>2638</v>
      </c>
      <c r="D2668" s="30" t="s">
        <v>2786</v>
      </c>
      <c r="E2668" s="38" t="s">
        <v>2814</v>
      </c>
      <c r="F2668" s="18" t="s">
        <v>2815</v>
      </c>
      <c r="G2668" s="39" t="s">
        <v>25</v>
      </c>
      <c r="H2668" s="18" t="s">
        <v>34</v>
      </c>
      <c r="I2668" s="31">
        <v>255360</v>
      </c>
      <c r="J2668" s="43">
        <v>281801</v>
      </c>
      <c r="K2668" s="44">
        <v>281801</v>
      </c>
      <c r="L2668" s="32">
        <f t="shared" si="317"/>
        <v>255360</v>
      </c>
      <c r="M2668" s="43"/>
      <c r="N2668" s="43"/>
      <c r="O2668" s="32"/>
      <c r="P2668" s="42">
        <f t="shared" si="316"/>
        <v>102144</v>
      </c>
      <c r="Q2668" s="34"/>
      <c r="R2668" s="34"/>
      <c r="S2668" s="35">
        <v>46021</v>
      </c>
      <c r="T2668" s="42"/>
      <c r="U2668" s="36"/>
      <c r="V2668" s="34"/>
      <c r="W2668" s="37"/>
    </row>
    <row r="2669" spans="1:23" s="29" customFormat="1" ht="30" customHeight="1" x14ac:dyDescent="0.2">
      <c r="A2669" s="24">
        <f t="shared" si="319"/>
        <v>2665</v>
      </c>
      <c r="B2669" s="24">
        <v>2025</v>
      </c>
      <c r="C2669" s="30" t="s">
        <v>2638</v>
      </c>
      <c r="D2669" s="30" t="s">
        <v>2786</v>
      </c>
      <c r="E2669" s="38" t="s">
        <v>2816</v>
      </c>
      <c r="F2669" s="18" t="s">
        <v>2817</v>
      </c>
      <c r="G2669" s="39" t="s">
        <v>25</v>
      </c>
      <c r="H2669" s="18" t="s">
        <v>96</v>
      </c>
      <c r="I2669" s="31">
        <v>8858637.5795999989</v>
      </c>
      <c r="J2669" s="43">
        <v>9775896.3499999996</v>
      </c>
      <c r="K2669" s="44">
        <v>9775896.3499999996</v>
      </c>
      <c r="L2669" s="32">
        <f t="shared" si="317"/>
        <v>8858637.5795999989</v>
      </c>
      <c r="M2669" s="43"/>
      <c r="N2669" s="43">
        <f t="shared" si="315"/>
        <v>209204.18188999998</v>
      </c>
      <c r="O2669" s="32"/>
      <c r="P2669" s="42">
        <f t="shared" si="316"/>
        <v>3543455.0318399994</v>
      </c>
      <c r="Q2669" s="34"/>
      <c r="R2669" s="34"/>
      <c r="S2669" s="35">
        <v>46021</v>
      </c>
      <c r="T2669" s="42"/>
      <c r="U2669" s="36"/>
      <c r="V2669" s="34"/>
      <c r="W2669" s="37"/>
    </row>
    <row r="2670" spans="1:23" s="29" customFormat="1" ht="30" customHeight="1" x14ac:dyDescent="0.2">
      <c r="A2670" s="24">
        <f t="shared" si="319"/>
        <v>2666</v>
      </c>
      <c r="B2670" s="24">
        <v>2025</v>
      </c>
      <c r="C2670" s="30" t="s">
        <v>2638</v>
      </c>
      <c r="D2670" s="30" t="s">
        <v>2786</v>
      </c>
      <c r="E2670" s="38" t="s">
        <v>2818</v>
      </c>
      <c r="F2670" s="18" t="s">
        <v>2819</v>
      </c>
      <c r="G2670" s="39" t="s">
        <v>25</v>
      </c>
      <c r="H2670" s="18" t="s">
        <v>96</v>
      </c>
      <c r="I2670" s="31">
        <v>8993049.7259999998</v>
      </c>
      <c r="J2670" s="43">
        <v>9924226.0700000003</v>
      </c>
      <c r="K2670" s="44">
        <v>9924226.0700000003</v>
      </c>
      <c r="L2670" s="32">
        <f t="shared" si="317"/>
        <v>8993049.7259999998</v>
      </c>
      <c r="M2670" s="43"/>
      <c r="N2670" s="43">
        <f t="shared" si="315"/>
        <v>212378.437898</v>
      </c>
      <c r="O2670" s="32"/>
      <c r="P2670" s="42">
        <f t="shared" si="316"/>
        <v>3597219.8903999999</v>
      </c>
      <c r="Q2670" s="34"/>
      <c r="R2670" s="34"/>
      <c r="S2670" s="35">
        <v>46021</v>
      </c>
      <c r="T2670" s="42"/>
      <c r="U2670" s="36"/>
      <c r="V2670" s="34"/>
      <c r="W2670" s="37"/>
    </row>
    <row r="2671" spans="1:23" s="29" customFormat="1" ht="30" customHeight="1" x14ac:dyDescent="0.2">
      <c r="A2671" s="24">
        <f t="shared" si="319"/>
        <v>2667</v>
      </c>
      <c r="B2671" s="24">
        <v>2025</v>
      </c>
      <c r="C2671" s="30" t="s">
        <v>2638</v>
      </c>
      <c r="D2671" s="30" t="s">
        <v>2786</v>
      </c>
      <c r="E2671" s="38" t="s">
        <v>2820</v>
      </c>
      <c r="F2671" s="18" t="s">
        <v>2821</v>
      </c>
      <c r="G2671" s="39" t="s">
        <v>25</v>
      </c>
      <c r="H2671" s="18" t="s">
        <v>34</v>
      </c>
      <c r="I2671" s="31">
        <v>484728</v>
      </c>
      <c r="J2671" s="43">
        <v>534918.68000000005</v>
      </c>
      <c r="K2671" s="44">
        <v>534918.68000000005</v>
      </c>
      <c r="L2671" s="32">
        <f t="shared" si="317"/>
        <v>484728</v>
      </c>
      <c r="M2671" s="43"/>
      <c r="N2671" s="43"/>
      <c r="O2671" s="32"/>
      <c r="P2671" s="42">
        <f t="shared" si="316"/>
        <v>193891.20000000001</v>
      </c>
      <c r="Q2671" s="34"/>
      <c r="R2671" s="34"/>
      <c r="S2671" s="35">
        <v>46021</v>
      </c>
      <c r="T2671" s="42"/>
      <c r="U2671" s="36"/>
      <c r="V2671" s="34"/>
      <c r="W2671" s="37"/>
    </row>
    <row r="2672" spans="1:23" s="29" customFormat="1" ht="30" customHeight="1" x14ac:dyDescent="0.2">
      <c r="A2672" s="24">
        <f t="shared" si="319"/>
        <v>2668</v>
      </c>
      <c r="B2672" s="24">
        <v>2025</v>
      </c>
      <c r="C2672" s="30" t="s">
        <v>2638</v>
      </c>
      <c r="D2672" s="30" t="s">
        <v>2786</v>
      </c>
      <c r="E2672" s="38" t="s">
        <v>2822</v>
      </c>
      <c r="F2672" s="18" t="s">
        <v>2823</v>
      </c>
      <c r="G2672" s="39" t="s">
        <v>25</v>
      </c>
      <c r="H2672" s="18" t="s">
        <v>34</v>
      </c>
      <c r="I2672" s="31">
        <v>313664</v>
      </c>
      <c r="J2672" s="43">
        <v>346142.03</v>
      </c>
      <c r="K2672" s="44">
        <v>346142.03</v>
      </c>
      <c r="L2672" s="32">
        <f t="shared" si="317"/>
        <v>313664</v>
      </c>
      <c r="M2672" s="43"/>
      <c r="N2672" s="43"/>
      <c r="O2672" s="32"/>
      <c r="P2672" s="42">
        <f t="shared" si="316"/>
        <v>125465.60000000001</v>
      </c>
      <c r="Q2672" s="34"/>
      <c r="R2672" s="34"/>
      <c r="S2672" s="35">
        <v>46021</v>
      </c>
      <c r="T2672" s="42"/>
      <c r="U2672" s="36"/>
      <c r="V2672" s="34"/>
      <c r="W2672" s="37"/>
    </row>
    <row r="2673" spans="1:23" s="29" customFormat="1" ht="30" customHeight="1" x14ac:dyDescent="0.2">
      <c r="A2673" s="24">
        <f t="shared" si="319"/>
        <v>2669</v>
      </c>
      <c r="B2673" s="24">
        <v>2025</v>
      </c>
      <c r="C2673" s="30" t="s">
        <v>2638</v>
      </c>
      <c r="D2673" s="30" t="s">
        <v>2786</v>
      </c>
      <c r="E2673" s="38" t="s">
        <v>2824</v>
      </c>
      <c r="F2673" s="18" t="s">
        <v>2825</v>
      </c>
      <c r="G2673" s="39" t="s">
        <v>25</v>
      </c>
      <c r="H2673" s="18" t="s">
        <v>34</v>
      </c>
      <c r="I2673" s="31">
        <v>326888</v>
      </c>
      <c r="J2673" s="43">
        <v>360735.29</v>
      </c>
      <c r="K2673" s="44">
        <v>360735.29</v>
      </c>
      <c r="L2673" s="32">
        <f t="shared" si="317"/>
        <v>326888</v>
      </c>
      <c r="M2673" s="43"/>
      <c r="N2673" s="43"/>
      <c r="O2673" s="32"/>
      <c r="P2673" s="42">
        <f t="shared" si="316"/>
        <v>130755.2</v>
      </c>
      <c r="Q2673" s="34"/>
      <c r="R2673" s="34"/>
      <c r="S2673" s="35">
        <v>46021</v>
      </c>
      <c r="T2673" s="42"/>
      <c r="U2673" s="36"/>
      <c r="V2673" s="34"/>
      <c r="W2673" s="37"/>
    </row>
    <row r="2674" spans="1:23" s="29" customFormat="1" ht="30" customHeight="1" x14ac:dyDescent="0.2">
      <c r="A2674" s="24">
        <f t="shared" si="319"/>
        <v>2670</v>
      </c>
      <c r="B2674" s="24">
        <v>2025</v>
      </c>
      <c r="C2674" s="30" t="s">
        <v>2638</v>
      </c>
      <c r="D2674" s="30" t="s">
        <v>2786</v>
      </c>
      <c r="E2674" s="38" t="s">
        <v>2826</v>
      </c>
      <c r="F2674" s="18" t="s">
        <v>2827</v>
      </c>
      <c r="G2674" s="39" t="s">
        <v>25</v>
      </c>
      <c r="H2674" s="18" t="s">
        <v>34</v>
      </c>
      <c r="I2674" s="31">
        <v>382800</v>
      </c>
      <c r="J2674" s="43">
        <v>422436.64</v>
      </c>
      <c r="K2674" s="44">
        <v>422436.64</v>
      </c>
      <c r="L2674" s="32">
        <f t="shared" si="317"/>
        <v>382800</v>
      </c>
      <c r="M2674" s="43"/>
      <c r="N2674" s="43"/>
      <c r="O2674" s="32"/>
      <c r="P2674" s="42">
        <f t="shared" si="316"/>
        <v>153120</v>
      </c>
      <c r="Q2674" s="34"/>
      <c r="R2674" s="34"/>
      <c r="S2674" s="35">
        <v>46021</v>
      </c>
      <c r="T2674" s="42"/>
      <c r="U2674" s="36"/>
      <c r="V2674" s="34"/>
      <c r="W2674" s="37"/>
    </row>
    <row r="2675" spans="1:23" s="29" customFormat="1" ht="30" customHeight="1" x14ac:dyDescent="0.2">
      <c r="A2675" s="24">
        <f t="shared" si="319"/>
        <v>2671</v>
      </c>
      <c r="B2675" s="24">
        <v>2025</v>
      </c>
      <c r="C2675" s="30" t="s">
        <v>2638</v>
      </c>
      <c r="D2675" s="30" t="s">
        <v>2786</v>
      </c>
      <c r="E2675" s="38" t="s">
        <v>2828</v>
      </c>
      <c r="F2675" s="18" t="s">
        <v>2829</v>
      </c>
      <c r="G2675" s="39" t="s">
        <v>25</v>
      </c>
      <c r="H2675" s="18" t="s">
        <v>34</v>
      </c>
      <c r="I2675" s="31">
        <v>423864</v>
      </c>
      <c r="J2675" s="43">
        <v>467752.57</v>
      </c>
      <c r="K2675" s="44">
        <v>467752.57</v>
      </c>
      <c r="L2675" s="32">
        <f t="shared" si="317"/>
        <v>423864</v>
      </c>
      <c r="M2675" s="43"/>
      <c r="N2675" s="43"/>
      <c r="O2675" s="32"/>
      <c r="P2675" s="42">
        <f t="shared" si="316"/>
        <v>169545.60000000001</v>
      </c>
      <c r="Q2675" s="34"/>
      <c r="R2675" s="34"/>
      <c r="S2675" s="35">
        <v>46021</v>
      </c>
      <c r="T2675" s="42"/>
      <c r="U2675" s="36"/>
      <c r="V2675" s="34"/>
      <c r="W2675" s="37"/>
    </row>
    <row r="2676" spans="1:23" s="29" customFormat="1" ht="30" customHeight="1" x14ac:dyDescent="0.2">
      <c r="A2676" s="24">
        <f t="shared" si="319"/>
        <v>2672</v>
      </c>
      <c r="B2676" s="24">
        <v>2025</v>
      </c>
      <c r="C2676" s="30" t="s">
        <v>2638</v>
      </c>
      <c r="D2676" s="30" t="s">
        <v>2786</v>
      </c>
      <c r="E2676" s="38" t="s">
        <v>2830</v>
      </c>
      <c r="F2676" s="18" t="s">
        <v>2831</v>
      </c>
      <c r="G2676" s="39" t="s">
        <v>25</v>
      </c>
      <c r="H2676" s="18" t="s">
        <v>34</v>
      </c>
      <c r="I2676" s="31">
        <v>359832</v>
      </c>
      <c r="J2676" s="43">
        <v>397090.44</v>
      </c>
      <c r="K2676" s="44">
        <v>397090.44</v>
      </c>
      <c r="L2676" s="32">
        <f t="shared" si="317"/>
        <v>359832</v>
      </c>
      <c r="M2676" s="43"/>
      <c r="N2676" s="43"/>
      <c r="O2676" s="32"/>
      <c r="P2676" s="42">
        <f t="shared" si="316"/>
        <v>143932.79999999999</v>
      </c>
      <c r="Q2676" s="34"/>
      <c r="R2676" s="34"/>
      <c r="S2676" s="35">
        <v>46021</v>
      </c>
      <c r="T2676" s="42"/>
      <c r="U2676" s="36"/>
      <c r="V2676" s="34"/>
      <c r="W2676" s="37"/>
    </row>
    <row r="2677" spans="1:23" s="29" customFormat="1" ht="30" customHeight="1" x14ac:dyDescent="0.2">
      <c r="A2677" s="24">
        <f t="shared" si="319"/>
        <v>2673</v>
      </c>
      <c r="B2677" s="24">
        <v>2025</v>
      </c>
      <c r="C2677" s="30" t="s">
        <v>2638</v>
      </c>
      <c r="D2677" s="30" t="s">
        <v>2786</v>
      </c>
      <c r="E2677" s="38" t="s">
        <v>2832</v>
      </c>
      <c r="F2677" s="18" t="s">
        <v>2833</v>
      </c>
      <c r="G2677" s="39" t="s">
        <v>25</v>
      </c>
      <c r="H2677" s="18" t="s">
        <v>34</v>
      </c>
      <c r="I2677" s="31">
        <v>435000</v>
      </c>
      <c r="J2677" s="43">
        <v>480041.64</v>
      </c>
      <c r="K2677" s="44">
        <v>480041.64</v>
      </c>
      <c r="L2677" s="32">
        <f t="shared" si="317"/>
        <v>435000</v>
      </c>
      <c r="M2677" s="43"/>
      <c r="N2677" s="43"/>
      <c r="O2677" s="32"/>
      <c r="P2677" s="42">
        <f t="shared" si="316"/>
        <v>174000</v>
      </c>
      <c r="Q2677" s="34"/>
      <c r="R2677" s="34"/>
      <c r="S2677" s="35">
        <v>46021</v>
      </c>
      <c r="T2677" s="42"/>
      <c r="U2677" s="36"/>
      <c r="V2677" s="34"/>
      <c r="W2677" s="37"/>
    </row>
    <row r="2678" spans="1:23" ht="30" customHeight="1" x14ac:dyDescent="0.2">
      <c r="A2678" s="24">
        <f t="shared" si="319"/>
        <v>2674</v>
      </c>
      <c r="B2678" s="39">
        <v>2023</v>
      </c>
      <c r="C2678" s="38" t="s">
        <v>2638</v>
      </c>
      <c r="D2678" s="38" t="s">
        <v>2786</v>
      </c>
      <c r="E2678" s="38" t="s">
        <v>2834</v>
      </c>
      <c r="F2678" s="18" t="s">
        <v>2835</v>
      </c>
      <c r="G2678" s="39" t="s">
        <v>25</v>
      </c>
      <c r="H2678" s="18" t="s">
        <v>26</v>
      </c>
      <c r="I2678" s="31">
        <v>660326</v>
      </c>
      <c r="J2678" s="32">
        <v>995939</v>
      </c>
      <c r="K2678" s="32">
        <v>995939</v>
      </c>
      <c r="L2678" s="32">
        <f t="shared" si="317"/>
        <v>660326</v>
      </c>
      <c r="M2678" s="32"/>
      <c r="N2678" s="32">
        <f t="shared" si="315"/>
        <v>21313.0946</v>
      </c>
      <c r="O2678" s="32"/>
      <c r="P2678" s="34"/>
      <c r="Q2678" s="34"/>
      <c r="R2678" s="34"/>
      <c r="S2678" s="35">
        <v>46021</v>
      </c>
      <c r="T2678" s="46"/>
      <c r="U2678" s="36"/>
      <c r="V2678" s="46"/>
      <c r="W2678" s="37"/>
    </row>
    <row r="2679" spans="1:23" ht="30" customHeight="1" x14ac:dyDescent="0.2">
      <c r="A2679" s="24">
        <f t="shared" si="319"/>
        <v>2675</v>
      </c>
      <c r="B2679" s="39">
        <v>2023</v>
      </c>
      <c r="C2679" s="38" t="s">
        <v>2638</v>
      </c>
      <c r="D2679" s="38" t="s">
        <v>2786</v>
      </c>
      <c r="E2679" s="38" t="s">
        <v>2834</v>
      </c>
      <c r="F2679" s="18" t="s">
        <v>2835</v>
      </c>
      <c r="G2679" s="39" t="s">
        <v>25</v>
      </c>
      <c r="H2679" s="18" t="s">
        <v>319</v>
      </c>
      <c r="I2679" s="31">
        <v>314160</v>
      </c>
      <c r="J2679" s="32">
        <f t="shared" si="311"/>
        <v>314160</v>
      </c>
      <c r="K2679" s="32">
        <f t="shared" si="312"/>
        <v>314160</v>
      </c>
      <c r="L2679" s="32">
        <f t="shared" si="317"/>
        <v>314160</v>
      </c>
      <c r="M2679" s="32"/>
      <c r="N2679" s="32"/>
      <c r="O2679" s="32"/>
      <c r="P2679" s="34"/>
      <c r="Q2679" s="34"/>
      <c r="R2679" s="34"/>
      <c r="S2679" s="35">
        <v>46021</v>
      </c>
      <c r="T2679" s="46"/>
      <c r="U2679" s="36"/>
      <c r="V2679" s="46"/>
      <c r="W2679" s="37"/>
    </row>
    <row r="2680" spans="1:23" s="29" customFormat="1" ht="30" customHeight="1" x14ac:dyDescent="0.2">
      <c r="A2680" s="24">
        <f t="shared" si="319"/>
        <v>2676</v>
      </c>
      <c r="B2680" s="24">
        <v>2025</v>
      </c>
      <c r="C2680" s="30" t="s">
        <v>2638</v>
      </c>
      <c r="D2680" s="30" t="s">
        <v>2786</v>
      </c>
      <c r="E2680" s="38" t="s">
        <v>2836</v>
      </c>
      <c r="F2680" s="18" t="s">
        <v>2837</v>
      </c>
      <c r="G2680" s="39" t="s">
        <v>25</v>
      </c>
      <c r="H2680" s="18" t="s">
        <v>96</v>
      </c>
      <c r="I2680" s="31">
        <v>7163994.8430395992</v>
      </c>
      <c r="J2680" s="49">
        <v>5233799.51</v>
      </c>
      <c r="K2680" s="41">
        <f>J2680-M2680</f>
        <v>2496005.8299999996</v>
      </c>
      <c r="L2680" s="33">
        <v>2737793.68</v>
      </c>
      <c r="M2680" s="40">
        <v>2737793.68</v>
      </c>
      <c r="N2680" s="43">
        <f t="shared" si="315"/>
        <v>112003.30951399999</v>
      </c>
      <c r="O2680" s="32"/>
      <c r="P2680" s="42">
        <f t="shared" si="316"/>
        <v>1095117.4720000001</v>
      </c>
      <c r="Q2680" s="34"/>
      <c r="R2680" s="34"/>
      <c r="S2680" s="35">
        <v>46021</v>
      </c>
      <c r="T2680" s="42"/>
      <c r="U2680" s="36"/>
      <c r="V2680" s="34"/>
      <c r="W2680" s="37"/>
    </row>
    <row r="2681" spans="1:23" ht="30" customHeight="1" x14ac:dyDescent="0.2">
      <c r="A2681" s="24">
        <f t="shared" si="319"/>
        <v>2677</v>
      </c>
      <c r="B2681" s="39">
        <v>2023</v>
      </c>
      <c r="C2681" s="38" t="s">
        <v>2638</v>
      </c>
      <c r="D2681" s="38" t="s">
        <v>2786</v>
      </c>
      <c r="E2681" s="38" t="s">
        <v>2838</v>
      </c>
      <c r="F2681" s="18" t="s">
        <v>2839</v>
      </c>
      <c r="G2681" s="39" t="s">
        <v>25</v>
      </c>
      <c r="H2681" s="18" t="s">
        <v>26</v>
      </c>
      <c r="I2681" s="31">
        <v>598426</v>
      </c>
      <c r="J2681" s="32">
        <v>844284</v>
      </c>
      <c r="K2681" s="32">
        <v>844284</v>
      </c>
      <c r="L2681" s="32">
        <f t="shared" si="317"/>
        <v>598426</v>
      </c>
      <c r="M2681" s="32"/>
      <c r="N2681" s="32">
        <f t="shared" si="315"/>
        <v>18067.677599999999</v>
      </c>
      <c r="O2681" s="32"/>
      <c r="P2681" s="34"/>
      <c r="Q2681" s="34"/>
      <c r="R2681" s="34"/>
      <c r="S2681" s="35">
        <v>46021</v>
      </c>
      <c r="T2681" s="46"/>
      <c r="U2681" s="36"/>
      <c r="V2681" s="46"/>
      <c r="W2681" s="37"/>
    </row>
    <row r="2682" spans="1:23" ht="30" customHeight="1" x14ac:dyDescent="0.2">
      <c r="A2682" s="24">
        <f t="shared" si="319"/>
        <v>2678</v>
      </c>
      <c r="B2682" s="39">
        <v>2023</v>
      </c>
      <c r="C2682" s="38" t="s">
        <v>2638</v>
      </c>
      <c r="D2682" s="38" t="s">
        <v>2786</v>
      </c>
      <c r="E2682" s="38" t="s">
        <v>2838</v>
      </c>
      <c r="F2682" s="18" t="s">
        <v>2839</v>
      </c>
      <c r="G2682" s="39" t="s">
        <v>25</v>
      </c>
      <c r="H2682" s="18" t="s">
        <v>96</v>
      </c>
      <c r="I2682" s="31">
        <v>2938785.6683999998</v>
      </c>
      <c r="J2682" s="32">
        <f t="shared" si="311"/>
        <v>2938785.6683999998</v>
      </c>
      <c r="K2682" s="32">
        <f t="shared" si="312"/>
        <v>2938785.6683999998</v>
      </c>
      <c r="L2682" s="32">
        <f t="shared" si="317"/>
        <v>2938785.6683999998</v>
      </c>
      <c r="M2682" s="32"/>
      <c r="N2682" s="32">
        <f t="shared" si="315"/>
        <v>62890.013303759995</v>
      </c>
      <c r="O2682" s="32"/>
      <c r="P2682" s="34"/>
      <c r="Q2682" s="34"/>
      <c r="R2682" s="34"/>
      <c r="S2682" s="35">
        <v>46021</v>
      </c>
      <c r="T2682" s="46"/>
      <c r="U2682" s="36"/>
      <c r="V2682" s="46"/>
      <c r="W2682" s="37"/>
    </row>
    <row r="2683" spans="1:23" ht="30" customHeight="1" x14ac:dyDescent="0.2">
      <c r="A2683" s="24">
        <f t="shared" si="319"/>
        <v>2679</v>
      </c>
      <c r="B2683" s="39">
        <v>2023</v>
      </c>
      <c r="C2683" s="38" t="s">
        <v>2638</v>
      </c>
      <c r="D2683" s="38" t="s">
        <v>2786</v>
      </c>
      <c r="E2683" s="38" t="s">
        <v>2838</v>
      </c>
      <c r="F2683" s="18" t="s">
        <v>2839</v>
      </c>
      <c r="G2683" s="39" t="s">
        <v>25</v>
      </c>
      <c r="H2683" s="18" t="s">
        <v>37</v>
      </c>
      <c r="I2683" s="31">
        <v>4167360</v>
      </c>
      <c r="J2683" s="32">
        <v>6935452</v>
      </c>
      <c r="K2683" s="32">
        <v>6935452</v>
      </c>
      <c r="L2683" s="32">
        <f t="shared" si="317"/>
        <v>4167360</v>
      </c>
      <c r="M2683" s="32"/>
      <c r="N2683" s="32">
        <f t="shared" si="315"/>
        <v>148418.6728</v>
      </c>
      <c r="O2683" s="32"/>
      <c r="P2683" s="34"/>
      <c r="Q2683" s="34"/>
      <c r="R2683" s="34"/>
      <c r="S2683" s="35">
        <v>46021</v>
      </c>
      <c r="T2683" s="46"/>
      <c r="U2683" s="36"/>
      <c r="V2683" s="46"/>
      <c r="W2683" s="37"/>
    </row>
    <row r="2684" spans="1:23" ht="30" customHeight="1" x14ac:dyDescent="0.2">
      <c r="A2684" s="24">
        <f t="shared" si="319"/>
        <v>2680</v>
      </c>
      <c r="B2684" s="39">
        <v>2023</v>
      </c>
      <c r="C2684" s="38" t="s">
        <v>2638</v>
      </c>
      <c r="D2684" s="38" t="s">
        <v>2786</v>
      </c>
      <c r="E2684" s="38" t="s">
        <v>2838</v>
      </c>
      <c r="F2684" s="18" t="s">
        <v>2839</v>
      </c>
      <c r="G2684" s="39" t="s">
        <v>25</v>
      </c>
      <c r="H2684" s="18" t="s">
        <v>79</v>
      </c>
      <c r="I2684" s="31">
        <v>2005448.05</v>
      </c>
      <c r="J2684" s="32">
        <v>3944220</v>
      </c>
      <c r="K2684" s="32">
        <v>3944220</v>
      </c>
      <c r="L2684" s="32">
        <f t="shared" si="317"/>
        <v>2005448.05</v>
      </c>
      <c r="M2684" s="32"/>
      <c r="N2684" s="32">
        <f t="shared" si="315"/>
        <v>84406.30799999999</v>
      </c>
      <c r="O2684" s="32"/>
      <c r="P2684" s="34"/>
      <c r="Q2684" s="34"/>
      <c r="R2684" s="34"/>
      <c r="S2684" s="35">
        <v>46021</v>
      </c>
      <c r="T2684" s="46"/>
      <c r="U2684" s="36"/>
      <c r="V2684" s="46"/>
      <c r="W2684" s="37"/>
    </row>
    <row r="2685" spans="1:23" ht="30" customHeight="1" x14ac:dyDescent="0.2">
      <c r="A2685" s="24">
        <f t="shared" si="319"/>
        <v>2681</v>
      </c>
      <c r="B2685" s="39">
        <v>2023</v>
      </c>
      <c r="C2685" s="38" t="s">
        <v>2638</v>
      </c>
      <c r="D2685" s="38" t="s">
        <v>2786</v>
      </c>
      <c r="E2685" s="38" t="s">
        <v>2838</v>
      </c>
      <c r="F2685" s="18" t="s">
        <v>2839</v>
      </c>
      <c r="G2685" s="39" t="s">
        <v>25</v>
      </c>
      <c r="H2685" s="18" t="s">
        <v>319</v>
      </c>
      <c r="I2685" s="31">
        <v>141559</v>
      </c>
      <c r="J2685" s="32">
        <f t="shared" si="311"/>
        <v>141559</v>
      </c>
      <c r="K2685" s="32">
        <f t="shared" si="312"/>
        <v>141559</v>
      </c>
      <c r="L2685" s="32">
        <f t="shared" si="317"/>
        <v>141559</v>
      </c>
      <c r="M2685" s="32"/>
      <c r="N2685" s="32"/>
      <c r="O2685" s="32"/>
      <c r="P2685" s="34"/>
      <c r="Q2685" s="34"/>
      <c r="R2685" s="34"/>
      <c r="S2685" s="35">
        <v>46021</v>
      </c>
      <c r="T2685" s="46"/>
      <c r="U2685" s="36"/>
      <c r="V2685" s="46"/>
      <c r="W2685" s="37"/>
    </row>
    <row r="2686" spans="1:23" ht="30" customHeight="1" x14ac:dyDescent="0.2">
      <c r="A2686" s="24">
        <f t="shared" si="319"/>
        <v>2682</v>
      </c>
      <c r="B2686" s="39">
        <v>2023</v>
      </c>
      <c r="C2686" s="38" t="s">
        <v>2638</v>
      </c>
      <c r="D2686" s="38" t="s">
        <v>2786</v>
      </c>
      <c r="E2686" s="38" t="s">
        <v>2838</v>
      </c>
      <c r="F2686" s="18" t="s">
        <v>2839</v>
      </c>
      <c r="G2686" s="39" t="s">
        <v>25</v>
      </c>
      <c r="H2686" s="18" t="s">
        <v>31</v>
      </c>
      <c r="I2686" s="31">
        <v>465555</v>
      </c>
      <c r="J2686" s="32">
        <f t="shared" si="311"/>
        <v>465555</v>
      </c>
      <c r="K2686" s="32">
        <f t="shared" si="312"/>
        <v>465555</v>
      </c>
      <c r="L2686" s="32">
        <f t="shared" si="317"/>
        <v>465555</v>
      </c>
      <c r="M2686" s="32"/>
      <c r="N2686" s="32"/>
      <c r="O2686" s="32"/>
      <c r="P2686" s="34"/>
      <c r="Q2686" s="34"/>
      <c r="R2686" s="34"/>
      <c r="S2686" s="35">
        <v>46021</v>
      </c>
      <c r="T2686" s="46"/>
      <c r="U2686" s="36"/>
      <c r="V2686" s="46"/>
      <c r="W2686" s="37"/>
    </row>
    <row r="2687" spans="1:23" ht="30" customHeight="1" x14ac:dyDescent="0.2">
      <c r="A2687" s="24">
        <f t="shared" si="319"/>
        <v>2683</v>
      </c>
      <c r="B2687" s="39">
        <v>2023</v>
      </c>
      <c r="C2687" s="38" t="s">
        <v>2638</v>
      </c>
      <c r="D2687" s="38" t="s">
        <v>2786</v>
      </c>
      <c r="E2687" s="38" t="s">
        <v>2838</v>
      </c>
      <c r="F2687" s="18" t="s">
        <v>2839</v>
      </c>
      <c r="G2687" s="39" t="s">
        <v>25</v>
      </c>
      <c r="H2687" s="18" t="s">
        <v>264</v>
      </c>
      <c r="I2687" s="31">
        <v>177895</v>
      </c>
      <c r="J2687" s="32">
        <f t="shared" si="311"/>
        <v>177895</v>
      </c>
      <c r="K2687" s="32">
        <f t="shared" si="312"/>
        <v>177895</v>
      </c>
      <c r="L2687" s="32">
        <f t="shared" si="317"/>
        <v>177895</v>
      </c>
      <c r="M2687" s="32"/>
      <c r="N2687" s="32"/>
      <c r="O2687" s="32"/>
      <c r="P2687" s="34"/>
      <c r="Q2687" s="34"/>
      <c r="R2687" s="34"/>
      <c r="S2687" s="35">
        <v>46021</v>
      </c>
      <c r="T2687" s="46"/>
      <c r="U2687" s="36"/>
      <c r="V2687" s="46"/>
      <c r="W2687" s="37"/>
    </row>
    <row r="2688" spans="1:23" s="29" customFormat="1" ht="30" customHeight="1" x14ac:dyDescent="0.2">
      <c r="A2688" s="24">
        <f t="shared" si="319"/>
        <v>2684</v>
      </c>
      <c r="B2688" s="24">
        <v>2024</v>
      </c>
      <c r="C2688" s="30" t="s">
        <v>2840</v>
      </c>
      <c r="D2688" s="30" t="s">
        <v>2841</v>
      </c>
      <c r="E2688" s="30" t="s">
        <v>2842</v>
      </c>
      <c r="F2688" s="25" t="s">
        <v>2843</v>
      </c>
      <c r="G2688" s="24" t="s">
        <v>25</v>
      </c>
      <c r="H2688" s="25" t="s">
        <v>45</v>
      </c>
      <c r="I2688" s="31">
        <v>521205.96125039988</v>
      </c>
      <c r="J2688" s="47">
        <v>192237.6</v>
      </c>
      <c r="K2688" s="48">
        <v>192237.6</v>
      </c>
      <c r="L2688" s="33"/>
      <c r="M2688" s="33"/>
      <c r="N2688" s="32">
        <f t="shared" si="315"/>
        <v>4113.8846400000002</v>
      </c>
      <c r="O2688" s="32"/>
      <c r="P2688" s="34"/>
      <c r="Q2688" s="34"/>
      <c r="R2688" s="34"/>
      <c r="S2688" s="35">
        <v>46021</v>
      </c>
      <c r="T2688" s="34"/>
      <c r="U2688" s="36"/>
      <c r="V2688" s="34"/>
      <c r="W2688" s="37"/>
    </row>
    <row r="2689" spans="1:23" s="29" customFormat="1" ht="30" customHeight="1" x14ac:dyDescent="0.2">
      <c r="A2689" s="24">
        <f t="shared" si="319"/>
        <v>2685</v>
      </c>
      <c r="B2689" s="24">
        <v>2024</v>
      </c>
      <c r="C2689" s="30" t="s">
        <v>2840</v>
      </c>
      <c r="D2689" s="30" t="s">
        <v>2841</v>
      </c>
      <c r="E2689" s="30" t="s">
        <v>2842</v>
      </c>
      <c r="F2689" s="25" t="s">
        <v>2843</v>
      </c>
      <c r="G2689" s="24" t="s">
        <v>25</v>
      </c>
      <c r="H2689" s="25" t="s">
        <v>47</v>
      </c>
      <c r="I2689" s="31">
        <v>421428.03775199997</v>
      </c>
      <c r="J2689" s="47">
        <v>376957.2</v>
      </c>
      <c r="K2689" s="48">
        <v>376957.2</v>
      </c>
      <c r="L2689" s="33"/>
      <c r="M2689" s="33"/>
      <c r="N2689" s="32">
        <f t="shared" si="315"/>
        <v>8066.8840799999998</v>
      </c>
      <c r="O2689" s="32"/>
      <c r="P2689" s="34"/>
      <c r="Q2689" s="34"/>
      <c r="R2689" s="34"/>
      <c r="S2689" s="35">
        <v>46021</v>
      </c>
      <c r="T2689" s="34"/>
      <c r="U2689" s="36"/>
      <c r="V2689" s="34"/>
      <c r="W2689" s="37"/>
    </row>
    <row r="2690" spans="1:23" s="29" customFormat="1" ht="30" customHeight="1" x14ac:dyDescent="0.2">
      <c r="A2690" s="24">
        <f t="shared" si="319"/>
        <v>2686</v>
      </c>
      <c r="B2690" s="24">
        <v>2024</v>
      </c>
      <c r="C2690" s="30" t="s">
        <v>2840</v>
      </c>
      <c r="D2690" s="30" t="s">
        <v>2841</v>
      </c>
      <c r="E2690" s="30" t="s">
        <v>2844</v>
      </c>
      <c r="F2690" s="25" t="s">
        <v>2845</v>
      </c>
      <c r="G2690" s="24" t="s">
        <v>25</v>
      </c>
      <c r="H2690" s="25" t="s">
        <v>37</v>
      </c>
      <c r="I2690" s="31">
        <v>1386997.5439511999</v>
      </c>
      <c r="J2690" s="42">
        <f>K2690+M2690</f>
        <v>1676695.2</v>
      </c>
      <c r="K2690" s="27">
        <v>838347.6</v>
      </c>
      <c r="L2690" s="32">
        <f t="shared" si="317"/>
        <v>1386997.5439511999</v>
      </c>
      <c r="M2690" s="32">
        <v>838347.6</v>
      </c>
      <c r="N2690" s="32">
        <f t="shared" si="315"/>
        <v>35881.277279999995</v>
      </c>
      <c r="O2690" s="32"/>
      <c r="P2690" s="34"/>
      <c r="Q2690" s="34"/>
      <c r="R2690" s="34"/>
      <c r="S2690" s="35">
        <v>46021</v>
      </c>
      <c r="T2690" s="34"/>
      <c r="U2690" s="36"/>
      <c r="V2690" s="34"/>
    </row>
    <row r="2691" spans="1:23" s="29" customFormat="1" ht="30" customHeight="1" x14ac:dyDescent="0.2">
      <c r="A2691" s="24">
        <f t="shared" si="319"/>
        <v>2687</v>
      </c>
      <c r="B2691" s="24">
        <v>2024</v>
      </c>
      <c r="C2691" s="30" t="s">
        <v>2840</v>
      </c>
      <c r="D2691" s="30" t="s">
        <v>2841</v>
      </c>
      <c r="E2691" s="30" t="s">
        <v>2846</v>
      </c>
      <c r="F2691" s="25" t="s">
        <v>2847</v>
      </c>
      <c r="G2691" s="24" t="s">
        <v>25</v>
      </c>
      <c r="H2691" s="25" t="s">
        <v>45</v>
      </c>
      <c r="I2691" s="31">
        <v>311207.6847252</v>
      </c>
      <c r="J2691" s="47">
        <v>299594.40000000002</v>
      </c>
      <c r="K2691" s="48">
        <v>299594.40000000002</v>
      </c>
      <c r="L2691" s="33"/>
      <c r="M2691" s="33"/>
      <c r="N2691" s="32">
        <f t="shared" si="315"/>
        <v>6411.3201600000002</v>
      </c>
      <c r="O2691" s="32"/>
      <c r="P2691" s="34"/>
      <c r="Q2691" s="34"/>
      <c r="R2691" s="34"/>
      <c r="S2691" s="35">
        <v>46021</v>
      </c>
      <c r="T2691" s="34"/>
      <c r="U2691" s="36"/>
      <c r="V2691" s="34"/>
      <c r="W2691" s="37"/>
    </row>
    <row r="2692" spans="1:23" s="29" customFormat="1" ht="30" customHeight="1" x14ac:dyDescent="0.2">
      <c r="A2692" s="24">
        <f t="shared" si="319"/>
        <v>2688</v>
      </c>
      <c r="B2692" s="24">
        <v>2023</v>
      </c>
      <c r="C2692" s="30" t="s">
        <v>2840</v>
      </c>
      <c r="D2692" s="30" t="s">
        <v>2848</v>
      </c>
      <c r="E2692" s="30" t="s">
        <v>2849</v>
      </c>
      <c r="F2692" s="25" t="s">
        <v>2850</v>
      </c>
      <c r="G2692" s="24" t="s">
        <v>173</v>
      </c>
      <c r="H2692" s="25" t="s">
        <v>319</v>
      </c>
      <c r="I2692" s="31">
        <v>130000</v>
      </c>
      <c r="J2692" s="32">
        <f t="shared" ref="J2692:J2755" si="320">IF(P2692&gt;0,P2692,L2692)</f>
        <v>130000</v>
      </c>
      <c r="K2692" s="32">
        <f t="shared" si="312"/>
        <v>130000</v>
      </c>
      <c r="L2692" s="32">
        <f t="shared" si="317"/>
        <v>130000</v>
      </c>
      <c r="M2692" s="32"/>
      <c r="N2692" s="32"/>
      <c r="O2692" s="32"/>
      <c r="P2692" s="34"/>
      <c r="Q2692" s="34"/>
      <c r="R2692" s="34"/>
      <c r="S2692" s="35">
        <v>45290</v>
      </c>
      <c r="T2692" s="34"/>
      <c r="U2692" s="36"/>
      <c r="V2692" s="34"/>
      <c r="W2692" s="37"/>
    </row>
    <row r="2693" spans="1:23" s="29" customFormat="1" ht="30" customHeight="1" x14ac:dyDescent="0.2">
      <c r="A2693" s="24">
        <f t="shared" si="319"/>
        <v>2689</v>
      </c>
      <c r="B2693" s="24">
        <v>2023</v>
      </c>
      <c r="C2693" s="30" t="s">
        <v>2840</v>
      </c>
      <c r="D2693" s="30" t="s">
        <v>2848</v>
      </c>
      <c r="E2693" s="30" t="s">
        <v>2851</v>
      </c>
      <c r="F2693" s="25" t="s">
        <v>2852</v>
      </c>
      <c r="G2693" s="24" t="s">
        <v>330</v>
      </c>
      <c r="H2693" s="25" t="s">
        <v>42</v>
      </c>
      <c r="I2693" s="31">
        <v>130000</v>
      </c>
      <c r="J2693" s="32">
        <f t="shared" si="320"/>
        <v>130000</v>
      </c>
      <c r="K2693" s="32">
        <f t="shared" si="312"/>
        <v>130000</v>
      </c>
      <c r="L2693" s="32">
        <f t="shared" si="317"/>
        <v>130000</v>
      </c>
      <c r="M2693" s="32"/>
      <c r="N2693" s="32"/>
      <c r="O2693" s="32"/>
      <c r="P2693" s="34"/>
      <c r="Q2693" s="34"/>
      <c r="R2693" s="34"/>
      <c r="S2693" s="35">
        <v>45290</v>
      </c>
      <c r="T2693" s="34"/>
      <c r="U2693" s="36"/>
      <c r="V2693" s="34"/>
      <c r="W2693" s="37"/>
    </row>
    <row r="2694" spans="1:23" s="29" customFormat="1" ht="30" customHeight="1" x14ac:dyDescent="0.2">
      <c r="A2694" s="24">
        <f t="shared" si="319"/>
        <v>2690</v>
      </c>
      <c r="B2694" s="24">
        <v>2024</v>
      </c>
      <c r="C2694" s="30" t="s">
        <v>2840</v>
      </c>
      <c r="D2694" s="30" t="s">
        <v>2848</v>
      </c>
      <c r="E2694" s="30" t="s">
        <v>2853</v>
      </c>
      <c r="F2694" s="25" t="s">
        <v>2854</v>
      </c>
      <c r="G2694" s="24" t="s">
        <v>25</v>
      </c>
      <c r="H2694" s="25" t="s">
        <v>47</v>
      </c>
      <c r="I2694" s="31">
        <v>535974.59685480001</v>
      </c>
      <c r="J2694" s="42">
        <f t="shared" si="320"/>
        <v>535974.59685480001</v>
      </c>
      <c r="K2694" s="27">
        <f t="shared" si="312"/>
        <v>535974.59685480001</v>
      </c>
      <c r="L2694" s="32">
        <f t="shared" si="317"/>
        <v>535974.59685480001</v>
      </c>
      <c r="M2694" s="32"/>
      <c r="N2694" s="32">
        <f t="shared" si="315"/>
        <v>11469.85637269272</v>
      </c>
      <c r="O2694" s="32"/>
      <c r="P2694" s="34"/>
      <c r="Q2694" s="34"/>
      <c r="R2694" s="34"/>
      <c r="S2694" s="35">
        <v>46021</v>
      </c>
      <c r="T2694" s="34"/>
      <c r="U2694" s="36"/>
      <c r="V2694" s="34"/>
      <c r="W2694" s="37"/>
    </row>
    <row r="2695" spans="1:23" s="29" customFormat="1" ht="30" customHeight="1" x14ac:dyDescent="0.2">
      <c r="A2695" s="24">
        <f t="shared" si="319"/>
        <v>2691</v>
      </c>
      <c r="B2695" s="24">
        <v>2025</v>
      </c>
      <c r="C2695" s="30" t="s">
        <v>2840</v>
      </c>
      <c r="D2695" s="30" t="s">
        <v>2848</v>
      </c>
      <c r="E2695" s="30" t="s">
        <v>2855</v>
      </c>
      <c r="F2695" s="25" t="s">
        <v>2856</v>
      </c>
      <c r="G2695" s="24" t="s">
        <v>25</v>
      </c>
      <c r="H2695" s="25" t="s">
        <v>528</v>
      </c>
      <c r="I2695" s="31">
        <v>297137</v>
      </c>
      <c r="J2695" s="43">
        <v>327903.75</v>
      </c>
      <c r="K2695" s="44">
        <v>327903.75</v>
      </c>
      <c r="L2695" s="32">
        <f t="shared" si="317"/>
        <v>297137</v>
      </c>
      <c r="M2695" s="43"/>
      <c r="N2695" s="43"/>
      <c r="O2695" s="32"/>
      <c r="P2695" s="42">
        <f t="shared" ref="P2695:P2750" si="321">L2695/2.5</f>
        <v>118854.8</v>
      </c>
      <c r="Q2695" s="34"/>
      <c r="R2695" s="34"/>
      <c r="S2695" s="35">
        <v>46021</v>
      </c>
      <c r="T2695" s="42"/>
      <c r="U2695" s="36"/>
      <c r="V2695" s="34"/>
      <c r="W2695" s="37"/>
    </row>
    <row r="2696" spans="1:23" s="29" customFormat="1" ht="30" customHeight="1" x14ac:dyDescent="0.2">
      <c r="A2696" s="24">
        <f t="shared" si="319"/>
        <v>2692</v>
      </c>
      <c r="B2696" s="24">
        <v>2025</v>
      </c>
      <c r="C2696" s="30" t="s">
        <v>2840</v>
      </c>
      <c r="D2696" s="30" t="s">
        <v>2848</v>
      </c>
      <c r="E2696" s="30" t="s">
        <v>2855</v>
      </c>
      <c r="F2696" s="25" t="s">
        <v>2856</v>
      </c>
      <c r="G2696" s="24" t="s">
        <v>25</v>
      </c>
      <c r="H2696" s="25" t="s">
        <v>529</v>
      </c>
      <c r="I2696" s="31">
        <v>3724806</v>
      </c>
      <c r="J2696" s="43">
        <v>4110487.31</v>
      </c>
      <c r="K2696" s="44">
        <v>4110487.31</v>
      </c>
      <c r="L2696" s="32">
        <f t="shared" si="317"/>
        <v>3724806</v>
      </c>
      <c r="M2696" s="43"/>
      <c r="N2696" s="43">
        <f t="shared" si="315"/>
        <v>87964.428434000001</v>
      </c>
      <c r="O2696" s="26">
        <v>1</v>
      </c>
      <c r="P2696" s="42">
        <f t="shared" si="321"/>
        <v>1489922.4</v>
      </c>
      <c r="Q2696" s="34"/>
      <c r="R2696" s="34"/>
      <c r="S2696" s="35">
        <v>46021</v>
      </c>
      <c r="T2696" s="42"/>
      <c r="U2696" s="36"/>
      <c r="V2696" s="34"/>
      <c r="W2696" s="37"/>
    </row>
    <row r="2697" spans="1:23" s="29" customFormat="1" ht="30" customHeight="1" x14ac:dyDescent="0.2">
      <c r="A2697" s="24">
        <f t="shared" si="319"/>
        <v>2693</v>
      </c>
      <c r="B2697" s="24">
        <v>2025</v>
      </c>
      <c r="C2697" s="30" t="s">
        <v>2840</v>
      </c>
      <c r="D2697" s="30" t="s">
        <v>2848</v>
      </c>
      <c r="E2697" s="30" t="s">
        <v>2855</v>
      </c>
      <c r="F2697" s="25" t="s">
        <v>2856</v>
      </c>
      <c r="G2697" s="24" t="s">
        <v>25</v>
      </c>
      <c r="H2697" s="25" t="s">
        <v>530</v>
      </c>
      <c r="I2697" s="31">
        <v>86160</v>
      </c>
      <c r="J2697" s="43">
        <v>95081.35</v>
      </c>
      <c r="K2697" s="44">
        <v>95081.35</v>
      </c>
      <c r="L2697" s="32">
        <f t="shared" si="317"/>
        <v>86160</v>
      </c>
      <c r="M2697" s="43"/>
      <c r="N2697" s="43"/>
      <c r="O2697" s="32"/>
      <c r="P2697" s="42">
        <f t="shared" si="321"/>
        <v>34464</v>
      </c>
      <c r="Q2697" s="34"/>
      <c r="R2697" s="34"/>
      <c r="S2697" s="35">
        <v>46021</v>
      </c>
      <c r="T2697" s="42"/>
      <c r="U2697" s="36"/>
      <c r="V2697" s="34"/>
      <c r="W2697" s="37"/>
    </row>
    <row r="2698" spans="1:23" s="29" customFormat="1" ht="30" customHeight="1" x14ac:dyDescent="0.2">
      <c r="A2698" s="24">
        <f t="shared" si="319"/>
        <v>2694</v>
      </c>
      <c r="B2698" s="24">
        <v>2024</v>
      </c>
      <c r="C2698" s="30" t="s">
        <v>2840</v>
      </c>
      <c r="D2698" s="30" t="s">
        <v>2848</v>
      </c>
      <c r="E2698" s="30" t="s">
        <v>2857</v>
      </c>
      <c r="F2698" s="25" t="s">
        <v>2858</v>
      </c>
      <c r="G2698" s="24" t="s">
        <v>25</v>
      </c>
      <c r="H2698" s="25" t="s">
        <v>45</v>
      </c>
      <c r="I2698" s="31">
        <v>1993450.9328795997</v>
      </c>
      <c r="J2698" s="42">
        <f t="shared" si="320"/>
        <v>1993450.9328795997</v>
      </c>
      <c r="K2698" s="27">
        <f t="shared" ref="K2698:K2750" si="322">IF(P2698&gt;0,P2698,L2698)</f>
        <v>1993450.9328795997</v>
      </c>
      <c r="L2698" s="32">
        <f t="shared" si="317"/>
        <v>1993450.9328795997</v>
      </c>
      <c r="M2698" s="32"/>
      <c r="N2698" s="32">
        <f t="shared" si="315"/>
        <v>42659.849963623434</v>
      </c>
      <c r="O2698" s="32"/>
      <c r="P2698" s="34"/>
      <c r="Q2698" s="34"/>
      <c r="R2698" s="34"/>
      <c r="S2698" s="35">
        <v>46021</v>
      </c>
      <c r="T2698" s="34"/>
      <c r="U2698" s="36"/>
      <c r="V2698" s="34"/>
      <c r="W2698" s="37"/>
    </row>
    <row r="2699" spans="1:23" ht="30" customHeight="1" x14ac:dyDescent="0.2">
      <c r="A2699" s="24">
        <f t="shared" si="319"/>
        <v>2695</v>
      </c>
      <c r="B2699" s="39">
        <v>2023</v>
      </c>
      <c r="C2699" s="38" t="s">
        <v>2840</v>
      </c>
      <c r="D2699" s="38" t="s">
        <v>2848</v>
      </c>
      <c r="E2699" s="38" t="s">
        <v>2857</v>
      </c>
      <c r="F2699" s="18" t="s">
        <v>2858</v>
      </c>
      <c r="G2699" s="39" t="s">
        <v>25</v>
      </c>
      <c r="H2699" s="18" t="s">
        <v>264</v>
      </c>
      <c r="I2699" s="31">
        <v>3285968</v>
      </c>
      <c r="J2699" s="32">
        <f t="shared" si="320"/>
        <v>3285968</v>
      </c>
      <c r="K2699" s="32">
        <f t="shared" si="322"/>
        <v>3285968</v>
      </c>
      <c r="L2699" s="32">
        <f t="shared" si="317"/>
        <v>3285968</v>
      </c>
      <c r="M2699" s="32"/>
      <c r="N2699" s="32"/>
      <c r="O2699" s="32"/>
      <c r="P2699" s="34"/>
      <c r="Q2699" s="34"/>
      <c r="R2699" s="34"/>
      <c r="S2699" s="35">
        <v>46021</v>
      </c>
      <c r="T2699" s="46"/>
      <c r="U2699" s="36"/>
      <c r="V2699" s="46"/>
      <c r="W2699" s="37"/>
    </row>
    <row r="2700" spans="1:23" s="29" customFormat="1" ht="30" customHeight="1" x14ac:dyDescent="0.2">
      <c r="A2700" s="24">
        <f t="shared" si="319"/>
        <v>2696</v>
      </c>
      <c r="B2700" s="24">
        <v>2024</v>
      </c>
      <c r="C2700" s="30" t="s">
        <v>2840</v>
      </c>
      <c r="D2700" s="30" t="s">
        <v>2848</v>
      </c>
      <c r="E2700" s="30" t="s">
        <v>2859</v>
      </c>
      <c r="F2700" s="25" t="s">
        <v>2860</v>
      </c>
      <c r="G2700" s="24" t="s">
        <v>25</v>
      </c>
      <c r="H2700" s="25" t="s">
        <v>26</v>
      </c>
      <c r="I2700" s="31">
        <v>4131066.3989975993</v>
      </c>
      <c r="J2700" s="42">
        <f t="shared" si="320"/>
        <v>4131066.3989975993</v>
      </c>
      <c r="K2700" s="27">
        <f t="shared" si="322"/>
        <v>4131066.3989975993</v>
      </c>
      <c r="L2700" s="32">
        <f t="shared" si="317"/>
        <v>4131066.3989975993</v>
      </c>
      <c r="M2700" s="32"/>
      <c r="N2700" s="32">
        <f t="shared" si="315"/>
        <v>88404.820938548626</v>
      </c>
      <c r="O2700" s="32"/>
      <c r="P2700" s="34"/>
      <c r="Q2700" s="34"/>
      <c r="R2700" s="34"/>
      <c r="S2700" s="35">
        <v>46021</v>
      </c>
      <c r="T2700" s="34"/>
      <c r="U2700" s="36"/>
      <c r="V2700" s="34"/>
      <c r="W2700" s="37"/>
    </row>
    <row r="2701" spans="1:23" s="29" customFormat="1" ht="30" customHeight="1" x14ac:dyDescent="0.2">
      <c r="A2701" s="24">
        <f t="shared" si="319"/>
        <v>2697</v>
      </c>
      <c r="B2701" s="24">
        <v>2024</v>
      </c>
      <c r="C2701" s="30" t="s">
        <v>2840</v>
      </c>
      <c r="D2701" s="30" t="s">
        <v>2848</v>
      </c>
      <c r="E2701" s="30" t="s">
        <v>2861</v>
      </c>
      <c r="F2701" s="25" t="s">
        <v>2862</v>
      </c>
      <c r="G2701" s="24" t="s">
        <v>25</v>
      </c>
      <c r="H2701" s="25" t="s">
        <v>45</v>
      </c>
      <c r="I2701" s="31">
        <v>1420190.2608443999</v>
      </c>
      <c r="J2701" s="42">
        <f t="shared" si="320"/>
        <v>1420190.2608443999</v>
      </c>
      <c r="K2701" s="27">
        <f t="shared" si="322"/>
        <v>1420190.2608443999</v>
      </c>
      <c r="L2701" s="32">
        <f t="shared" si="317"/>
        <v>1420190.2608443999</v>
      </c>
      <c r="M2701" s="32"/>
      <c r="N2701" s="32">
        <f t="shared" si="315"/>
        <v>30392.071582070155</v>
      </c>
      <c r="O2701" s="32"/>
      <c r="P2701" s="34"/>
      <c r="Q2701" s="34"/>
      <c r="R2701" s="34"/>
      <c r="S2701" s="35">
        <v>46021</v>
      </c>
      <c r="T2701" s="34"/>
      <c r="U2701" s="36"/>
      <c r="V2701" s="34"/>
      <c r="W2701" s="37"/>
    </row>
    <row r="2702" spans="1:23" s="29" customFormat="1" ht="30" customHeight="1" x14ac:dyDescent="0.2">
      <c r="A2702" s="24">
        <f t="shared" si="319"/>
        <v>2698</v>
      </c>
      <c r="B2702" s="24">
        <v>2024</v>
      </c>
      <c r="C2702" s="30" t="s">
        <v>2840</v>
      </c>
      <c r="D2702" s="30" t="s">
        <v>2848</v>
      </c>
      <c r="E2702" s="30" t="s">
        <v>2861</v>
      </c>
      <c r="F2702" s="25" t="s">
        <v>2862</v>
      </c>
      <c r="G2702" s="24" t="s">
        <v>25</v>
      </c>
      <c r="H2702" s="25" t="s">
        <v>47</v>
      </c>
      <c r="I2702" s="31">
        <v>1244760.6199643998</v>
      </c>
      <c r="J2702" s="42">
        <f t="shared" si="320"/>
        <v>1244760.6199643998</v>
      </c>
      <c r="K2702" s="27">
        <f t="shared" si="322"/>
        <v>1244760.6199643998</v>
      </c>
      <c r="L2702" s="32">
        <f t="shared" si="317"/>
        <v>1244760.6199643998</v>
      </c>
      <c r="M2702" s="32"/>
      <c r="N2702" s="32">
        <f t="shared" si="315"/>
        <v>26637.877267238156</v>
      </c>
      <c r="O2702" s="32"/>
      <c r="P2702" s="34"/>
      <c r="Q2702" s="34"/>
      <c r="R2702" s="34"/>
      <c r="S2702" s="35">
        <v>46021</v>
      </c>
      <c r="T2702" s="34"/>
      <c r="U2702" s="36"/>
      <c r="V2702" s="34"/>
      <c r="W2702" s="37"/>
    </row>
    <row r="2703" spans="1:23" s="29" customFormat="1" ht="30" customHeight="1" x14ac:dyDescent="0.2">
      <c r="A2703" s="24">
        <f t="shared" si="319"/>
        <v>2699</v>
      </c>
      <c r="B2703" s="24">
        <v>2025</v>
      </c>
      <c r="C2703" s="30" t="s">
        <v>2840</v>
      </c>
      <c r="D2703" s="30" t="s">
        <v>2848</v>
      </c>
      <c r="E2703" s="30" t="s">
        <v>2863</v>
      </c>
      <c r="F2703" s="25" t="s">
        <v>2864</v>
      </c>
      <c r="G2703" s="24" t="s">
        <v>25</v>
      </c>
      <c r="H2703" s="25" t="s">
        <v>31</v>
      </c>
      <c r="I2703" s="31">
        <v>794764.5</v>
      </c>
      <c r="J2703" s="43">
        <v>877057.6</v>
      </c>
      <c r="K2703" s="44">
        <v>877057.6</v>
      </c>
      <c r="L2703" s="32">
        <f t="shared" si="317"/>
        <v>794764.5</v>
      </c>
      <c r="M2703" s="43"/>
      <c r="N2703" s="43"/>
      <c r="O2703" s="32"/>
      <c r="P2703" s="42">
        <f t="shared" si="321"/>
        <v>317905.8</v>
      </c>
      <c r="Q2703" s="34"/>
      <c r="R2703" s="34"/>
      <c r="S2703" s="35">
        <v>46021</v>
      </c>
      <c r="T2703" s="42"/>
      <c r="U2703" s="36"/>
      <c r="V2703" s="34"/>
      <c r="W2703" s="37"/>
    </row>
    <row r="2704" spans="1:23" s="29" customFormat="1" ht="30" customHeight="1" x14ac:dyDescent="0.2">
      <c r="A2704" s="24">
        <f t="shared" si="319"/>
        <v>2700</v>
      </c>
      <c r="B2704" s="24">
        <v>2025</v>
      </c>
      <c r="C2704" s="30" t="s">
        <v>2840</v>
      </c>
      <c r="D2704" s="30" t="s">
        <v>2848</v>
      </c>
      <c r="E2704" s="30" t="s">
        <v>2865</v>
      </c>
      <c r="F2704" s="25" t="s">
        <v>2866</v>
      </c>
      <c r="G2704" s="24" t="s">
        <v>25</v>
      </c>
      <c r="H2704" s="25" t="s">
        <v>34</v>
      </c>
      <c r="I2704" s="31">
        <v>317968.8</v>
      </c>
      <c r="J2704" s="43">
        <v>350892.56</v>
      </c>
      <c r="K2704" s="44">
        <v>350892.56</v>
      </c>
      <c r="L2704" s="32">
        <f t="shared" si="317"/>
        <v>317968.8</v>
      </c>
      <c r="M2704" s="43"/>
      <c r="N2704" s="43"/>
      <c r="O2704" s="32"/>
      <c r="P2704" s="42">
        <f t="shared" si="321"/>
        <v>127187.51999999999</v>
      </c>
      <c r="Q2704" s="34"/>
      <c r="R2704" s="34"/>
      <c r="S2704" s="35">
        <v>46021</v>
      </c>
      <c r="T2704" s="42"/>
      <c r="U2704" s="36"/>
      <c r="V2704" s="34"/>
      <c r="W2704" s="37"/>
    </row>
    <row r="2705" spans="1:23" s="29" customFormat="1" ht="30" customHeight="1" x14ac:dyDescent="0.2">
      <c r="A2705" s="24">
        <f t="shared" si="319"/>
        <v>2701</v>
      </c>
      <c r="B2705" s="24">
        <v>2025</v>
      </c>
      <c r="C2705" s="30" t="s">
        <v>2840</v>
      </c>
      <c r="D2705" s="30" t="s">
        <v>2848</v>
      </c>
      <c r="E2705" s="30" t="s">
        <v>2867</v>
      </c>
      <c r="F2705" s="25" t="s">
        <v>2868</v>
      </c>
      <c r="G2705" s="24" t="s">
        <v>25</v>
      </c>
      <c r="H2705" s="25" t="s">
        <v>34</v>
      </c>
      <c r="I2705" s="31">
        <v>253809.6</v>
      </c>
      <c r="J2705" s="43">
        <v>280090.06</v>
      </c>
      <c r="K2705" s="44">
        <v>280090.06</v>
      </c>
      <c r="L2705" s="32">
        <f t="shared" si="317"/>
        <v>253809.6</v>
      </c>
      <c r="M2705" s="43"/>
      <c r="N2705" s="43"/>
      <c r="O2705" s="32"/>
      <c r="P2705" s="42">
        <f t="shared" si="321"/>
        <v>101523.84</v>
      </c>
      <c r="Q2705" s="34"/>
      <c r="R2705" s="34"/>
      <c r="S2705" s="35">
        <v>46021</v>
      </c>
      <c r="T2705" s="42"/>
      <c r="U2705" s="36"/>
      <c r="V2705" s="34"/>
      <c r="W2705" s="37"/>
    </row>
    <row r="2706" spans="1:23" s="29" customFormat="1" ht="30" customHeight="1" x14ac:dyDescent="0.2">
      <c r="A2706" s="24">
        <f t="shared" si="319"/>
        <v>2702</v>
      </c>
      <c r="B2706" s="24">
        <v>2025</v>
      </c>
      <c r="C2706" s="30" t="s">
        <v>2840</v>
      </c>
      <c r="D2706" s="30" t="s">
        <v>2848</v>
      </c>
      <c r="E2706" s="30" t="s">
        <v>2869</v>
      </c>
      <c r="F2706" s="25" t="s">
        <v>2870</v>
      </c>
      <c r="G2706" s="24" t="s">
        <v>330</v>
      </c>
      <c r="H2706" s="25" t="s">
        <v>319</v>
      </c>
      <c r="I2706" s="31"/>
      <c r="J2706" s="32">
        <v>52000</v>
      </c>
      <c r="K2706" s="27">
        <v>52000</v>
      </c>
      <c r="L2706" s="32"/>
      <c r="M2706" s="32"/>
      <c r="N2706" s="32"/>
      <c r="O2706" s="32"/>
      <c r="P2706" s="42"/>
      <c r="Q2706" s="34"/>
      <c r="R2706" s="34"/>
      <c r="S2706" s="35">
        <v>46021</v>
      </c>
      <c r="T2706" s="42"/>
      <c r="U2706" s="36"/>
      <c r="V2706" s="34"/>
      <c r="W2706" s="37"/>
    </row>
    <row r="2707" spans="1:23" s="29" customFormat="1" ht="30" customHeight="1" x14ac:dyDescent="0.2">
      <c r="A2707" s="24">
        <f t="shared" si="319"/>
        <v>2703</v>
      </c>
      <c r="B2707" s="24">
        <v>2025</v>
      </c>
      <c r="C2707" s="30" t="s">
        <v>2840</v>
      </c>
      <c r="D2707" s="30" t="s">
        <v>2848</v>
      </c>
      <c r="E2707" s="30" t="s">
        <v>2871</v>
      </c>
      <c r="F2707" s="25" t="s">
        <v>2872</v>
      </c>
      <c r="G2707" s="24" t="s">
        <v>330</v>
      </c>
      <c r="H2707" s="25" t="s">
        <v>34</v>
      </c>
      <c r="I2707" s="31"/>
      <c r="J2707" s="32">
        <v>52000</v>
      </c>
      <c r="K2707" s="27">
        <v>52000</v>
      </c>
      <c r="L2707" s="32"/>
      <c r="M2707" s="32"/>
      <c r="N2707" s="32"/>
      <c r="O2707" s="32"/>
      <c r="P2707" s="42"/>
      <c r="Q2707" s="34"/>
      <c r="R2707" s="34"/>
      <c r="S2707" s="35">
        <v>46021</v>
      </c>
      <c r="T2707" s="42"/>
      <c r="U2707" s="36"/>
      <c r="V2707" s="34"/>
      <c r="W2707" s="37"/>
    </row>
    <row r="2708" spans="1:23" s="29" customFormat="1" ht="30" customHeight="1" x14ac:dyDescent="0.2">
      <c r="A2708" s="24">
        <f t="shared" si="319"/>
        <v>2704</v>
      </c>
      <c r="B2708" s="24">
        <v>2025</v>
      </c>
      <c r="C2708" s="30" t="s">
        <v>2840</v>
      </c>
      <c r="D2708" s="30" t="s">
        <v>2848</v>
      </c>
      <c r="E2708" s="30" t="s">
        <v>2873</v>
      </c>
      <c r="F2708" s="25" t="s">
        <v>2874</v>
      </c>
      <c r="G2708" s="24" t="s">
        <v>25</v>
      </c>
      <c r="H2708" s="25" t="s">
        <v>31</v>
      </c>
      <c r="I2708" s="31">
        <v>1568640</v>
      </c>
      <c r="J2708" s="43">
        <v>1731063.26</v>
      </c>
      <c r="K2708" s="44">
        <v>1731063.26</v>
      </c>
      <c r="L2708" s="32">
        <f t="shared" si="317"/>
        <v>1568640</v>
      </c>
      <c r="M2708" s="43"/>
      <c r="N2708" s="43"/>
      <c r="O2708" s="32"/>
      <c r="P2708" s="42">
        <f t="shared" si="321"/>
        <v>627456</v>
      </c>
      <c r="Q2708" s="34"/>
      <c r="R2708" s="34"/>
      <c r="S2708" s="35">
        <v>46021</v>
      </c>
      <c r="T2708" s="42"/>
      <c r="U2708" s="36"/>
      <c r="V2708" s="34"/>
      <c r="W2708" s="37"/>
    </row>
    <row r="2709" spans="1:23" s="29" customFormat="1" ht="30" customHeight="1" x14ac:dyDescent="0.2">
      <c r="A2709" s="24">
        <f t="shared" si="319"/>
        <v>2705</v>
      </c>
      <c r="B2709" s="24">
        <v>2025</v>
      </c>
      <c r="C2709" s="57" t="s">
        <v>2840</v>
      </c>
      <c r="D2709" s="57" t="s">
        <v>2848</v>
      </c>
      <c r="E2709" s="57" t="s">
        <v>2875</v>
      </c>
      <c r="F2709" s="99" t="s">
        <v>2876</v>
      </c>
      <c r="G2709" s="56" t="s">
        <v>25</v>
      </c>
      <c r="H2709" s="25" t="s">
        <v>31</v>
      </c>
      <c r="I2709" s="31"/>
      <c r="J2709" s="43">
        <v>1864512</v>
      </c>
      <c r="K2709" s="44">
        <v>1864512</v>
      </c>
      <c r="L2709" s="32"/>
      <c r="M2709" s="43"/>
      <c r="N2709" s="43"/>
      <c r="O2709" s="32"/>
      <c r="P2709" s="34"/>
      <c r="Q2709" s="34"/>
      <c r="R2709" s="34"/>
      <c r="S2709" s="35">
        <v>46021</v>
      </c>
      <c r="T2709" s="34"/>
      <c r="U2709" s="36"/>
      <c r="V2709" s="34"/>
      <c r="W2709" s="37"/>
    </row>
    <row r="2710" spans="1:23" s="29" customFormat="1" ht="30" customHeight="1" x14ac:dyDescent="0.2">
      <c r="A2710" s="24">
        <f t="shared" si="319"/>
        <v>2706</v>
      </c>
      <c r="B2710" s="24">
        <v>2025</v>
      </c>
      <c r="C2710" s="57" t="s">
        <v>2840</v>
      </c>
      <c r="D2710" s="57" t="s">
        <v>2848</v>
      </c>
      <c r="E2710" s="57" t="s">
        <v>2875</v>
      </c>
      <c r="F2710" s="99" t="s">
        <v>2876</v>
      </c>
      <c r="G2710" s="56" t="s">
        <v>25</v>
      </c>
      <c r="H2710" s="25" t="s">
        <v>37</v>
      </c>
      <c r="I2710" s="31"/>
      <c r="J2710" s="49">
        <v>15269223.43</v>
      </c>
      <c r="K2710" s="50">
        <v>15269223.43</v>
      </c>
      <c r="L2710" s="33"/>
      <c r="M2710" s="40"/>
      <c r="N2710" s="43">
        <f t="shared" ref="N2710:N2766" si="323">J2710*0.0214</f>
        <v>326761.38140199997</v>
      </c>
      <c r="O2710" s="32"/>
      <c r="P2710" s="34"/>
      <c r="Q2710" s="34"/>
      <c r="R2710" s="34"/>
      <c r="S2710" s="35">
        <v>46021</v>
      </c>
      <c r="T2710" s="34"/>
      <c r="U2710" s="36"/>
      <c r="V2710" s="34"/>
      <c r="W2710" s="37"/>
    </row>
    <row r="2711" spans="1:23" s="29" customFormat="1" ht="30" customHeight="1" x14ac:dyDescent="0.2">
      <c r="A2711" s="24">
        <f t="shared" si="319"/>
        <v>2707</v>
      </c>
      <c r="B2711" s="24">
        <v>2025</v>
      </c>
      <c r="C2711" s="57" t="s">
        <v>2840</v>
      </c>
      <c r="D2711" s="57" t="s">
        <v>2848</v>
      </c>
      <c r="E2711" s="57" t="s">
        <v>2877</v>
      </c>
      <c r="F2711" s="56" t="s">
        <v>2878</v>
      </c>
      <c r="G2711" s="56" t="s">
        <v>25</v>
      </c>
      <c r="H2711" s="25" t="s">
        <v>31</v>
      </c>
      <c r="I2711" s="31"/>
      <c r="J2711" s="43">
        <v>1864512</v>
      </c>
      <c r="K2711" s="44">
        <v>1864512</v>
      </c>
      <c r="L2711" s="32"/>
      <c r="M2711" s="43"/>
      <c r="N2711" s="43"/>
      <c r="O2711" s="32"/>
      <c r="P2711" s="34"/>
      <c r="Q2711" s="34"/>
      <c r="R2711" s="34"/>
      <c r="S2711" s="35">
        <v>46021</v>
      </c>
      <c r="T2711" s="34"/>
      <c r="U2711" s="36"/>
      <c r="V2711" s="34"/>
      <c r="W2711" s="37"/>
    </row>
    <row r="2712" spans="1:23" s="29" customFormat="1" ht="30" customHeight="1" x14ac:dyDescent="0.2">
      <c r="A2712" s="24">
        <f t="shared" si="319"/>
        <v>2708</v>
      </c>
      <c r="B2712" s="24">
        <v>2025</v>
      </c>
      <c r="C2712" s="57" t="s">
        <v>2840</v>
      </c>
      <c r="D2712" s="57" t="s">
        <v>2848</v>
      </c>
      <c r="E2712" s="57" t="s">
        <v>2877</v>
      </c>
      <c r="F2712" s="56" t="s">
        <v>2878</v>
      </c>
      <c r="G2712" s="56" t="s">
        <v>25</v>
      </c>
      <c r="H2712" s="25" t="s">
        <v>37</v>
      </c>
      <c r="I2712" s="31"/>
      <c r="J2712" s="49">
        <v>15381802.859999999</v>
      </c>
      <c r="K2712" s="50">
        <v>15381802.859999999</v>
      </c>
      <c r="L2712" s="33"/>
      <c r="M2712" s="40"/>
      <c r="N2712" s="43">
        <f t="shared" si="323"/>
        <v>329170.58120399999</v>
      </c>
      <c r="O2712" s="32"/>
      <c r="P2712" s="34"/>
      <c r="Q2712" s="34"/>
      <c r="R2712" s="34"/>
      <c r="S2712" s="35">
        <v>46021</v>
      </c>
      <c r="T2712" s="34"/>
      <c r="U2712" s="36"/>
      <c r="V2712" s="34"/>
      <c r="W2712" s="37"/>
    </row>
    <row r="2713" spans="1:23" s="29" customFormat="1" ht="30" customHeight="1" x14ac:dyDescent="0.2">
      <c r="A2713" s="24">
        <f t="shared" si="319"/>
        <v>2709</v>
      </c>
      <c r="B2713" s="24">
        <v>2025</v>
      </c>
      <c r="C2713" s="57" t="s">
        <v>2840</v>
      </c>
      <c r="D2713" s="57" t="s">
        <v>2848</v>
      </c>
      <c r="E2713" s="57" t="s">
        <v>2879</v>
      </c>
      <c r="F2713" s="56" t="s">
        <v>2880</v>
      </c>
      <c r="G2713" s="56" t="s">
        <v>25</v>
      </c>
      <c r="H2713" s="25" t="s">
        <v>31</v>
      </c>
      <c r="I2713" s="31"/>
      <c r="J2713" s="43">
        <v>1293804</v>
      </c>
      <c r="K2713" s="44">
        <v>1293804</v>
      </c>
      <c r="L2713" s="32"/>
      <c r="M2713" s="43"/>
      <c r="N2713" s="43"/>
      <c r="O2713" s="32"/>
      <c r="P2713" s="34"/>
      <c r="Q2713" s="34"/>
      <c r="R2713" s="34"/>
      <c r="S2713" s="35">
        <v>46021</v>
      </c>
      <c r="T2713" s="34"/>
      <c r="U2713" s="36"/>
      <c r="V2713" s="34"/>
      <c r="W2713" s="37"/>
    </row>
    <row r="2714" spans="1:23" s="29" customFormat="1" ht="30" customHeight="1" x14ac:dyDescent="0.2">
      <c r="A2714" s="24">
        <f t="shared" si="319"/>
        <v>2710</v>
      </c>
      <c r="B2714" s="24">
        <v>2025</v>
      </c>
      <c r="C2714" s="57" t="s">
        <v>2840</v>
      </c>
      <c r="D2714" s="57" t="s">
        <v>2848</v>
      </c>
      <c r="E2714" s="57" t="s">
        <v>2879</v>
      </c>
      <c r="F2714" s="56" t="s">
        <v>2880</v>
      </c>
      <c r="G2714" s="56" t="s">
        <v>25</v>
      </c>
      <c r="H2714" s="25" t="s">
        <v>37</v>
      </c>
      <c r="I2714" s="31"/>
      <c r="J2714" s="49">
        <v>11720401.34</v>
      </c>
      <c r="K2714" s="50">
        <v>11720401.34</v>
      </c>
      <c r="L2714" s="33"/>
      <c r="M2714" s="40"/>
      <c r="N2714" s="43">
        <f t="shared" si="323"/>
        <v>250816.58867599998</v>
      </c>
      <c r="O2714" s="32"/>
      <c r="P2714" s="34"/>
      <c r="Q2714" s="34"/>
      <c r="R2714" s="34"/>
      <c r="S2714" s="35">
        <v>46021</v>
      </c>
      <c r="T2714" s="34"/>
      <c r="U2714" s="36"/>
      <c r="V2714" s="34"/>
      <c r="W2714" s="37"/>
    </row>
    <row r="2715" spans="1:23" ht="30" customHeight="1" x14ac:dyDescent="0.2">
      <c r="A2715" s="24">
        <f t="shared" si="319"/>
        <v>2711</v>
      </c>
      <c r="B2715" s="39">
        <v>2023</v>
      </c>
      <c r="C2715" s="38" t="s">
        <v>2840</v>
      </c>
      <c r="D2715" s="38" t="s">
        <v>2848</v>
      </c>
      <c r="E2715" s="38" t="s">
        <v>2881</v>
      </c>
      <c r="F2715" s="18" t="s">
        <v>2882</v>
      </c>
      <c r="G2715" s="39" t="s">
        <v>968</v>
      </c>
      <c r="H2715" s="18" t="s">
        <v>26</v>
      </c>
      <c r="I2715" s="31">
        <v>1436746.328579705</v>
      </c>
      <c r="J2715" s="32">
        <v>2784204</v>
      </c>
      <c r="K2715" s="32">
        <v>2784204</v>
      </c>
      <c r="L2715" s="32">
        <f t="shared" si="317"/>
        <v>1436746.328579705</v>
      </c>
      <c r="M2715" s="32"/>
      <c r="N2715" s="32">
        <f t="shared" si="323"/>
        <v>59581.965599999996</v>
      </c>
      <c r="O2715" s="32"/>
      <c r="P2715" s="34"/>
      <c r="Q2715" s="34"/>
      <c r="R2715" s="34"/>
      <c r="S2715" s="35">
        <v>46021</v>
      </c>
      <c r="T2715" s="46"/>
      <c r="U2715" s="36"/>
      <c r="V2715" s="46"/>
      <c r="W2715" s="37"/>
    </row>
    <row r="2716" spans="1:23" s="29" customFormat="1" ht="30" customHeight="1" x14ac:dyDescent="0.2">
      <c r="A2716" s="24">
        <f t="shared" si="319"/>
        <v>2712</v>
      </c>
      <c r="B2716" s="24">
        <v>2024</v>
      </c>
      <c r="C2716" s="30" t="s">
        <v>2840</v>
      </c>
      <c r="D2716" s="30" t="s">
        <v>2848</v>
      </c>
      <c r="E2716" s="30" t="s">
        <v>2883</v>
      </c>
      <c r="F2716" s="25" t="s">
        <v>2884</v>
      </c>
      <c r="G2716" s="24" t="s">
        <v>25</v>
      </c>
      <c r="H2716" s="25" t="s">
        <v>26</v>
      </c>
      <c r="I2716" s="31">
        <v>905074.0630703998</v>
      </c>
      <c r="J2716" s="42">
        <f t="shared" si="320"/>
        <v>905074.0630703998</v>
      </c>
      <c r="K2716" s="27">
        <f t="shared" si="322"/>
        <v>905074.0630703998</v>
      </c>
      <c r="L2716" s="32">
        <f t="shared" ref="L2716:L2772" si="324">I2716</f>
        <v>905074.0630703998</v>
      </c>
      <c r="M2716" s="32"/>
      <c r="N2716" s="32">
        <f t="shared" si="323"/>
        <v>19368.584949706554</v>
      </c>
      <c r="O2716" s="32"/>
      <c r="P2716" s="34"/>
      <c r="Q2716" s="34"/>
      <c r="R2716" s="34"/>
      <c r="S2716" s="35">
        <v>46021</v>
      </c>
      <c r="T2716" s="34"/>
      <c r="U2716" s="36"/>
      <c r="V2716" s="34"/>
      <c r="W2716" s="37"/>
    </row>
    <row r="2717" spans="1:23" s="29" customFormat="1" ht="30" customHeight="1" x14ac:dyDescent="0.2">
      <c r="A2717" s="24">
        <f t="shared" si="319"/>
        <v>2713</v>
      </c>
      <c r="B2717" s="24">
        <v>2024</v>
      </c>
      <c r="C2717" s="30" t="s">
        <v>2840</v>
      </c>
      <c r="D2717" s="30" t="s">
        <v>2848</v>
      </c>
      <c r="E2717" s="30" t="s">
        <v>2885</v>
      </c>
      <c r="F2717" s="25" t="s">
        <v>2886</v>
      </c>
      <c r="G2717" s="24" t="s">
        <v>25</v>
      </c>
      <c r="H2717" s="25" t="s">
        <v>45</v>
      </c>
      <c r="I2717" s="31">
        <v>174252.171948</v>
      </c>
      <c r="J2717" s="42">
        <f t="shared" si="320"/>
        <v>174252.171948</v>
      </c>
      <c r="K2717" s="27">
        <f t="shared" si="322"/>
        <v>174252.171948</v>
      </c>
      <c r="L2717" s="32">
        <f t="shared" si="324"/>
        <v>174252.171948</v>
      </c>
      <c r="M2717" s="32"/>
      <c r="N2717" s="32">
        <f t="shared" si="323"/>
        <v>3728.9964796872</v>
      </c>
      <c r="O2717" s="32"/>
      <c r="P2717" s="34"/>
      <c r="Q2717" s="34"/>
      <c r="R2717" s="34"/>
      <c r="S2717" s="35">
        <v>46021</v>
      </c>
      <c r="T2717" s="34"/>
      <c r="U2717" s="36"/>
      <c r="V2717" s="34"/>
      <c r="W2717" s="37"/>
    </row>
    <row r="2718" spans="1:23" s="29" customFormat="1" ht="30" customHeight="1" x14ac:dyDescent="0.2">
      <c r="A2718" s="24">
        <f t="shared" si="319"/>
        <v>2714</v>
      </c>
      <c r="B2718" s="24">
        <v>2025</v>
      </c>
      <c r="C2718" s="30" t="s">
        <v>2840</v>
      </c>
      <c r="D2718" s="30" t="s">
        <v>2848</v>
      </c>
      <c r="E2718" s="30" t="s">
        <v>2887</v>
      </c>
      <c r="F2718" s="25" t="s">
        <v>2888</v>
      </c>
      <c r="G2718" s="24" t="s">
        <v>25</v>
      </c>
      <c r="H2718" s="25" t="s">
        <v>31</v>
      </c>
      <c r="I2718" s="31"/>
      <c r="J2718" s="43">
        <v>1222092</v>
      </c>
      <c r="K2718" s="44">
        <v>1222092</v>
      </c>
      <c r="L2718" s="32"/>
      <c r="M2718" s="43"/>
      <c r="N2718" s="43"/>
      <c r="O2718" s="32"/>
      <c r="P2718" s="34"/>
      <c r="Q2718" s="34"/>
      <c r="R2718" s="34"/>
      <c r="S2718" s="35">
        <v>46021</v>
      </c>
      <c r="T2718" s="34"/>
      <c r="U2718" s="36"/>
      <c r="V2718" s="34"/>
      <c r="W2718" s="37"/>
    </row>
    <row r="2719" spans="1:23" s="29" customFormat="1" ht="30" customHeight="1" x14ac:dyDescent="0.2">
      <c r="A2719" s="24">
        <f t="shared" si="319"/>
        <v>2715</v>
      </c>
      <c r="B2719" s="24">
        <v>2025</v>
      </c>
      <c r="C2719" s="30" t="s">
        <v>2840</v>
      </c>
      <c r="D2719" s="30" t="s">
        <v>2848</v>
      </c>
      <c r="E2719" s="30" t="s">
        <v>2887</v>
      </c>
      <c r="F2719" s="25" t="s">
        <v>2888</v>
      </c>
      <c r="G2719" s="24" t="s">
        <v>25</v>
      </c>
      <c r="H2719" s="25" t="s">
        <v>37</v>
      </c>
      <c r="I2719" s="31"/>
      <c r="J2719" s="49">
        <v>12970278.77</v>
      </c>
      <c r="K2719" s="50">
        <v>12970278.77</v>
      </c>
      <c r="L2719" s="33"/>
      <c r="M2719" s="40"/>
      <c r="N2719" s="43">
        <f t="shared" si="323"/>
        <v>277563.96567799995</v>
      </c>
      <c r="O2719" s="32"/>
      <c r="P2719" s="34"/>
      <c r="Q2719" s="34"/>
      <c r="R2719" s="34"/>
      <c r="S2719" s="35">
        <v>46021</v>
      </c>
      <c r="T2719" s="34"/>
      <c r="U2719" s="36"/>
      <c r="V2719" s="34"/>
      <c r="W2719" s="37"/>
    </row>
    <row r="2720" spans="1:23" s="29" customFormat="1" ht="30" customHeight="1" x14ac:dyDescent="0.2">
      <c r="A2720" s="24">
        <f t="shared" si="319"/>
        <v>2716</v>
      </c>
      <c r="B2720" s="24">
        <v>2024</v>
      </c>
      <c r="C2720" s="30" t="s">
        <v>2840</v>
      </c>
      <c r="D2720" s="30" t="s">
        <v>2848</v>
      </c>
      <c r="E2720" s="30" t="s">
        <v>2889</v>
      </c>
      <c r="F2720" s="25" t="s">
        <v>2890</v>
      </c>
      <c r="G2720" s="24" t="s">
        <v>25</v>
      </c>
      <c r="H2720" s="25" t="s">
        <v>528</v>
      </c>
      <c r="I2720" s="31">
        <v>891411</v>
      </c>
      <c r="J2720" s="42">
        <v>933306</v>
      </c>
      <c r="K2720" s="27">
        <v>933306</v>
      </c>
      <c r="L2720" s="32">
        <f t="shared" si="324"/>
        <v>891411</v>
      </c>
      <c r="M2720" s="32"/>
      <c r="N2720" s="32"/>
      <c r="O2720" s="32"/>
      <c r="P2720" s="34"/>
      <c r="Q2720" s="34"/>
      <c r="R2720" s="34"/>
      <c r="S2720" s="35">
        <v>46021</v>
      </c>
      <c r="T2720" s="34"/>
      <c r="U2720" s="36"/>
      <c r="V2720" s="34"/>
      <c r="W2720" s="37"/>
    </row>
    <row r="2721" spans="1:23" s="29" customFormat="1" ht="30" customHeight="1" x14ac:dyDescent="0.2">
      <c r="A2721" s="24">
        <f t="shared" si="319"/>
        <v>2717</v>
      </c>
      <c r="B2721" s="24">
        <v>2024</v>
      </c>
      <c r="C2721" s="30" t="s">
        <v>2840</v>
      </c>
      <c r="D2721" s="30" t="s">
        <v>2848</v>
      </c>
      <c r="E2721" s="30" t="s">
        <v>2889</v>
      </c>
      <c r="F2721" s="25" t="s">
        <v>2890</v>
      </c>
      <c r="G2721" s="24" t="s">
        <v>25</v>
      </c>
      <c r="H2721" s="25" t="s">
        <v>529</v>
      </c>
      <c r="I2721" s="31">
        <v>10572480</v>
      </c>
      <c r="J2721" s="42">
        <v>11069388</v>
      </c>
      <c r="K2721" s="27">
        <v>11069388</v>
      </c>
      <c r="L2721" s="32">
        <f t="shared" si="324"/>
        <v>10572480</v>
      </c>
      <c r="M2721" s="32"/>
      <c r="N2721" s="32">
        <f t="shared" si="323"/>
        <v>236884.9032</v>
      </c>
      <c r="O2721" s="26">
        <v>3</v>
      </c>
      <c r="P2721" s="34"/>
      <c r="Q2721" s="34"/>
      <c r="R2721" s="34"/>
      <c r="S2721" s="35">
        <v>46021</v>
      </c>
      <c r="T2721" s="34"/>
      <c r="U2721" s="36"/>
      <c r="V2721" s="34"/>
      <c r="W2721" s="37"/>
    </row>
    <row r="2722" spans="1:23" s="29" customFormat="1" ht="30" customHeight="1" x14ac:dyDescent="0.2">
      <c r="A2722" s="24">
        <f t="shared" si="319"/>
        <v>2718</v>
      </c>
      <c r="B2722" s="24">
        <v>2024</v>
      </c>
      <c r="C2722" s="30" t="s">
        <v>2840</v>
      </c>
      <c r="D2722" s="30" t="s">
        <v>2848</v>
      </c>
      <c r="E2722" s="30" t="s">
        <v>2889</v>
      </c>
      <c r="F2722" s="25" t="s">
        <v>2890</v>
      </c>
      <c r="G2722" s="24" t="s">
        <v>25</v>
      </c>
      <c r="H2722" s="25" t="s">
        <v>530</v>
      </c>
      <c r="I2722" s="31">
        <v>243312</v>
      </c>
      <c r="J2722" s="42">
        <v>254748</v>
      </c>
      <c r="K2722" s="27">
        <v>254748</v>
      </c>
      <c r="L2722" s="32">
        <f t="shared" si="324"/>
        <v>243312</v>
      </c>
      <c r="M2722" s="32"/>
      <c r="N2722" s="32"/>
      <c r="O2722" s="32"/>
      <c r="P2722" s="34"/>
      <c r="Q2722" s="34"/>
      <c r="R2722" s="34"/>
      <c r="S2722" s="35">
        <v>46021</v>
      </c>
      <c r="T2722" s="34"/>
      <c r="U2722" s="36"/>
      <c r="V2722" s="34"/>
      <c r="W2722" s="37"/>
    </row>
    <row r="2723" spans="1:23" s="29" customFormat="1" ht="30" customHeight="1" x14ac:dyDescent="0.2">
      <c r="A2723" s="24">
        <f t="shared" si="319"/>
        <v>2719</v>
      </c>
      <c r="B2723" s="24">
        <v>2025</v>
      </c>
      <c r="C2723" s="57" t="s">
        <v>2840</v>
      </c>
      <c r="D2723" s="57" t="s">
        <v>2848</v>
      </c>
      <c r="E2723" s="57" t="s">
        <v>2891</v>
      </c>
      <c r="F2723" s="56" t="s">
        <v>2892</v>
      </c>
      <c r="G2723" s="56" t="s">
        <v>25</v>
      </c>
      <c r="H2723" s="25" t="s">
        <v>31</v>
      </c>
      <c r="I2723" s="31"/>
      <c r="J2723" s="43">
        <v>1215452</v>
      </c>
      <c r="K2723" s="44">
        <v>1215452</v>
      </c>
      <c r="L2723" s="32"/>
      <c r="M2723" s="43"/>
      <c r="N2723" s="43"/>
      <c r="O2723" s="32"/>
      <c r="P2723" s="34"/>
      <c r="Q2723" s="34"/>
      <c r="R2723" s="34"/>
      <c r="S2723" s="35">
        <v>46021</v>
      </c>
      <c r="T2723" s="34"/>
      <c r="U2723" s="36"/>
      <c r="V2723" s="34"/>
      <c r="W2723" s="37"/>
    </row>
    <row r="2724" spans="1:23" s="29" customFormat="1" ht="30" customHeight="1" x14ac:dyDescent="0.2">
      <c r="A2724" s="24">
        <f t="shared" si="319"/>
        <v>2720</v>
      </c>
      <c r="B2724" s="24">
        <v>2025</v>
      </c>
      <c r="C2724" s="57" t="s">
        <v>2840</v>
      </c>
      <c r="D2724" s="57" t="s">
        <v>2848</v>
      </c>
      <c r="E2724" s="57" t="s">
        <v>2891</v>
      </c>
      <c r="F2724" s="56" t="s">
        <v>2892</v>
      </c>
      <c r="G2724" s="56" t="s">
        <v>25</v>
      </c>
      <c r="H2724" s="25" t="s">
        <v>37</v>
      </c>
      <c r="I2724" s="31"/>
      <c r="J2724" s="49">
        <v>11766181.390000001</v>
      </c>
      <c r="K2724" s="50">
        <v>11766181.390000001</v>
      </c>
      <c r="L2724" s="33"/>
      <c r="M2724" s="40"/>
      <c r="N2724" s="43">
        <f t="shared" si="323"/>
        <v>251796.28174599999</v>
      </c>
      <c r="O2724" s="32"/>
      <c r="P2724" s="34"/>
      <c r="Q2724" s="34"/>
      <c r="R2724" s="34"/>
      <c r="S2724" s="35">
        <v>46021</v>
      </c>
      <c r="T2724" s="34"/>
      <c r="U2724" s="36"/>
      <c r="V2724" s="34"/>
      <c r="W2724" s="37"/>
    </row>
    <row r="2725" spans="1:23" s="29" customFormat="1" ht="30" customHeight="1" x14ac:dyDescent="0.2">
      <c r="A2725" s="24">
        <f t="shared" si="319"/>
        <v>2721</v>
      </c>
      <c r="B2725" s="24">
        <v>2025</v>
      </c>
      <c r="C2725" s="30" t="s">
        <v>2840</v>
      </c>
      <c r="D2725" s="30" t="s">
        <v>2848</v>
      </c>
      <c r="E2725" s="30" t="s">
        <v>2893</v>
      </c>
      <c r="F2725" s="25" t="s">
        <v>2894</v>
      </c>
      <c r="G2725" s="24" t="s">
        <v>25</v>
      </c>
      <c r="H2725" s="18" t="s">
        <v>96</v>
      </c>
      <c r="I2725" s="31">
        <v>6368076.1189620001</v>
      </c>
      <c r="J2725" s="43">
        <v>7027452.1900000004</v>
      </c>
      <c r="K2725" s="44">
        <f>J2725-M2725</f>
        <v>3327583.9800000004</v>
      </c>
      <c r="L2725" s="32">
        <f t="shared" si="324"/>
        <v>6368076.1189620001</v>
      </c>
      <c r="M2725" s="62">
        <v>3699868.21</v>
      </c>
      <c r="N2725" s="43">
        <f t="shared" si="323"/>
        <v>150387.47686600001</v>
      </c>
      <c r="O2725" s="32"/>
      <c r="P2725" s="42">
        <f t="shared" si="321"/>
        <v>2547230.4475848</v>
      </c>
      <c r="Q2725" s="34"/>
      <c r="R2725" s="34"/>
      <c r="S2725" s="35">
        <v>46021</v>
      </c>
      <c r="T2725" s="42"/>
      <c r="U2725" s="36"/>
      <c r="V2725" s="34"/>
      <c r="W2725" s="37"/>
    </row>
    <row r="2726" spans="1:23" s="29" customFormat="1" ht="30" customHeight="1" x14ac:dyDescent="0.2">
      <c r="A2726" s="24">
        <f t="shared" si="319"/>
        <v>2722</v>
      </c>
      <c r="B2726" s="24">
        <v>2025</v>
      </c>
      <c r="C2726" s="30" t="s">
        <v>2840</v>
      </c>
      <c r="D2726" s="30" t="s">
        <v>2848</v>
      </c>
      <c r="E2726" s="30" t="s">
        <v>2895</v>
      </c>
      <c r="F2726" s="25" t="s">
        <v>2896</v>
      </c>
      <c r="G2726" s="24" t="s">
        <v>25</v>
      </c>
      <c r="H2726" s="25" t="s">
        <v>34</v>
      </c>
      <c r="I2726" s="31">
        <v>333384</v>
      </c>
      <c r="J2726" s="43">
        <v>367903.91</v>
      </c>
      <c r="K2726" s="44">
        <v>367903.91</v>
      </c>
      <c r="L2726" s="32">
        <f t="shared" si="324"/>
        <v>333384</v>
      </c>
      <c r="M2726" s="43"/>
      <c r="N2726" s="43"/>
      <c r="O2726" s="32"/>
      <c r="P2726" s="42">
        <f t="shared" si="321"/>
        <v>133353.60000000001</v>
      </c>
      <c r="Q2726" s="34"/>
      <c r="R2726" s="34"/>
      <c r="S2726" s="35">
        <v>46021</v>
      </c>
      <c r="T2726" s="42"/>
      <c r="U2726" s="36"/>
      <c r="V2726" s="34"/>
      <c r="W2726" s="37"/>
    </row>
    <row r="2727" spans="1:23" s="29" customFormat="1" ht="30" customHeight="1" x14ac:dyDescent="0.2">
      <c r="A2727" s="24">
        <f t="shared" si="319"/>
        <v>2723</v>
      </c>
      <c r="B2727" s="24">
        <v>2025</v>
      </c>
      <c r="C2727" s="30" t="s">
        <v>2840</v>
      </c>
      <c r="D2727" s="30" t="s">
        <v>2848</v>
      </c>
      <c r="E2727" s="30" t="s">
        <v>2897</v>
      </c>
      <c r="F2727" s="25" t="s">
        <v>2898</v>
      </c>
      <c r="G2727" s="24" t="s">
        <v>25</v>
      </c>
      <c r="H2727" s="25" t="s">
        <v>96</v>
      </c>
      <c r="I2727" s="31">
        <v>2400759.9274379998</v>
      </c>
      <c r="J2727" s="43">
        <v>2649344.21</v>
      </c>
      <c r="K2727" s="44">
        <v>2649344.21</v>
      </c>
      <c r="L2727" s="32">
        <f t="shared" si="324"/>
        <v>2400759.9274379998</v>
      </c>
      <c r="M2727" s="43"/>
      <c r="N2727" s="43">
        <f t="shared" si="323"/>
        <v>56695.966093999996</v>
      </c>
      <c r="O2727" s="32"/>
      <c r="P2727" s="42">
        <f t="shared" si="321"/>
        <v>960303.97097519995</v>
      </c>
      <c r="Q2727" s="34"/>
      <c r="R2727" s="34"/>
      <c r="S2727" s="35">
        <v>46021</v>
      </c>
      <c r="T2727" s="42"/>
      <c r="U2727" s="36"/>
      <c r="V2727" s="34"/>
      <c r="W2727" s="37"/>
    </row>
    <row r="2728" spans="1:23" s="29" customFormat="1" ht="30" customHeight="1" x14ac:dyDescent="0.2">
      <c r="A2728" s="24">
        <f t="shared" si="319"/>
        <v>2724</v>
      </c>
      <c r="B2728" s="24">
        <v>2025</v>
      </c>
      <c r="C2728" s="57" t="s">
        <v>2840</v>
      </c>
      <c r="D2728" s="57" t="s">
        <v>2848</v>
      </c>
      <c r="E2728" s="57" t="s">
        <v>2899</v>
      </c>
      <c r="F2728" s="56" t="s">
        <v>2900</v>
      </c>
      <c r="G2728" s="56" t="s">
        <v>25</v>
      </c>
      <c r="H2728" s="25" t="s">
        <v>31</v>
      </c>
      <c r="I2728" s="31"/>
      <c r="J2728" s="43">
        <v>3624444</v>
      </c>
      <c r="K2728" s="44">
        <v>3624444</v>
      </c>
      <c r="L2728" s="32"/>
      <c r="M2728" s="43"/>
      <c r="N2728" s="43"/>
      <c r="O2728" s="32"/>
      <c r="P2728" s="42"/>
      <c r="Q2728" s="34"/>
      <c r="R2728" s="34"/>
      <c r="S2728" s="35">
        <v>46021</v>
      </c>
      <c r="T2728" s="42"/>
      <c r="U2728" s="36"/>
      <c r="V2728" s="34"/>
      <c r="W2728" s="37"/>
    </row>
    <row r="2729" spans="1:23" s="29" customFormat="1" ht="30" customHeight="1" x14ac:dyDescent="0.2">
      <c r="A2729" s="24">
        <f t="shared" ref="A2729:A2792" si="325">A2728+1</f>
        <v>2725</v>
      </c>
      <c r="B2729" s="24">
        <v>2025</v>
      </c>
      <c r="C2729" s="57" t="s">
        <v>2840</v>
      </c>
      <c r="D2729" s="57" t="s">
        <v>2848</v>
      </c>
      <c r="E2729" s="57" t="s">
        <v>2899</v>
      </c>
      <c r="F2729" s="56" t="s">
        <v>2900</v>
      </c>
      <c r="G2729" s="56" t="s">
        <v>25</v>
      </c>
      <c r="H2729" s="25" t="s">
        <v>37</v>
      </c>
      <c r="I2729" s="31"/>
      <c r="J2729" s="49">
        <v>31701233.539999999</v>
      </c>
      <c r="K2729" s="50">
        <v>31701233.539999999</v>
      </c>
      <c r="L2729" s="33"/>
      <c r="M2729" s="40"/>
      <c r="N2729" s="43">
        <f t="shared" si="323"/>
        <v>678406.39775599993</v>
      </c>
      <c r="O2729" s="32"/>
      <c r="P2729" s="42"/>
      <c r="Q2729" s="34"/>
      <c r="R2729" s="34"/>
      <c r="S2729" s="35">
        <v>46021</v>
      </c>
      <c r="T2729" s="42"/>
      <c r="U2729" s="36"/>
      <c r="V2729" s="34"/>
      <c r="W2729" s="37"/>
    </row>
    <row r="2730" spans="1:23" s="29" customFormat="1" ht="30" customHeight="1" x14ac:dyDescent="0.2">
      <c r="A2730" s="24">
        <f t="shared" si="325"/>
        <v>2726</v>
      </c>
      <c r="B2730" s="24">
        <v>2024</v>
      </c>
      <c r="C2730" s="30" t="s">
        <v>2840</v>
      </c>
      <c r="D2730" s="30" t="s">
        <v>2848</v>
      </c>
      <c r="E2730" s="30" t="s">
        <v>2901</v>
      </c>
      <c r="F2730" s="25" t="s">
        <v>2902</v>
      </c>
      <c r="G2730" s="24" t="s">
        <v>25</v>
      </c>
      <c r="H2730" s="25" t="s">
        <v>26</v>
      </c>
      <c r="I2730" s="31">
        <v>1061543.8081475999</v>
      </c>
      <c r="J2730" s="42">
        <f t="shared" si="320"/>
        <v>1061543.8081475999</v>
      </c>
      <c r="K2730" s="27">
        <f t="shared" si="322"/>
        <v>1061543.8081475999</v>
      </c>
      <c r="L2730" s="32">
        <f t="shared" si="324"/>
        <v>1061543.8081475999</v>
      </c>
      <c r="M2730" s="32"/>
      <c r="N2730" s="32">
        <f t="shared" si="323"/>
        <v>22717.037494358636</v>
      </c>
      <c r="O2730" s="32"/>
      <c r="P2730" s="34"/>
      <c r="Q2730" s="34"/>
      <c r="R2730" s="34"/>
      <c r="S2730" s="35">
        <v>46021</v>
      </c>
      <c r="T2730" s="34"/>
      <c r="U2730" s="36"/>
      <c r="V2730" s="34"/>
      <c r="W2730" s="37"/>
    </row>
    <row r="2731" spans="1:23" s="29" customFormat="1" ht="30" customHeight="1" x14ac:dyDescent="0.2">
      <c r="A2731" s="24">
        <f t="shared" si="325"/>
        <v>2727</v>
      </c>
      <c r="B2731" s="24">
        <v>2025</v>
      </c>
      <c r="C2731" s="30" t="s">
        <v>2840</v>
      </c>
      <c r="D2731" s="30" t="s">
        <v>2848</v>
      </c>
      <c r="E2731" s="30" t="s">
        <v>2903</v>
      </c>
      <c r="F2731" s="25" t="s">
        <v>2904</v>
      </c>
      <c r="G2731" s="24" t="s">
        <v>330</v>
      </c>
      <c r="H2731" s="25" t="s">
        <v>264</v>
      </c>
      <c r="I2731" s="31"/>
      <c r="J2731" s="32">
        <v>52000</v>
      </c>
      <c r="K2731" s="27">
        <v>52000</v>
      </c>
      <c r="L2731" s="32"/>
      <c r="M2731" s="32"/>
      <c r="N2731" s="32"/>
      <c r="O2731" s="32"/>
      <c r="P2731" s="34"/>
      <c r="Q2731" s="34"/>
      <c r="R2731" s="34"/>
      <c r="S2731" s="35">
        <v>46021</v>
      </c>
      <c r="T2731" s="42"/>
      <c r="U2731" s="36"/>
      <c r="V2731" s="34"/>
      <c r="W2731" s="37"/>
    </row>
    <row r="2732" spans="1:23" s="29" customFormat="1" ht="30" customHeight="1" x14ac:dyDescent="0.2">
      <c r="A2732" s="24">
        <f t="shared" si="325"/>
        <v>2728</v>
      </c>
      <c r="B2732" s="24">
        <v>2024</v>
      </c>
      <c r="C2732" s="30" t="s">
        <v>2840</v>
      </c>
      <c r="D2732" s="30" t="s">
        <v>2848</v>
      </c>
      <c r="E2732" s="30" t="s">
        <v>2905</v>
      </c>
      <c r="F2732" s="25" t="s">
        <v>2906</v>
      </c>
      <c r="G2732" s="24" t="s">
        <v>25</v>
      </c>
      <c r="H2732" s="25" t="s">
        <v>26</v>
      </c>
      <c r="I2732" s="31">
        <v>5159526.928183536</v>
      </c>
      <c r="J2732" s="42">
        <f t="shared" si="320"/>
        <v>5159526.928183536</v>
      </c>
      <c r="K2732" s="27">
        <f t="shared" si="322"/>
        <v>5159526.928183536</v>
      </c>
      <c r="L2732" s="32">
        <f t="shared" si="324"/>
        <v>5159526.928183536</v>
      </c>
      <c r="M2732" s="32"/>
      <c r="N2732" s="32">
        <f t="shared" si="323"/>
        <v>110413.87626312766</v>
      </c>
      <c r="O2732" s="32"/>
      <c r="P2732" s="34"/>
      <c r="Q2732" s="34"/>
      <c r="R2732" s="34"/>
      <c r="S2732" s="35">
        <v>46021</v>
      </c>
      <c r="T2732" s="34"/>
      <c r="U2732" s="36"/>
      <c r="V2732" s="34"/>
      <c r="W2732" s="37"/>
    </row>
    <row r="2733" spans="1:23" s="29" customFormat="1" ht="30" customHeight="1" x14ac:dyDescent="0.2">
      <c r="A2733" s="24">
        <f t="shared" si="325"/>
        <v>2729</v>
      </c>
      <c r="B2733" s="24">
        <v>2025</v>
      </c>
      <c r="C2733" s="30" t="s">
        <v>2840</v>
      </c>
      <c r="D2733" s="30" t="s">
        <v>2848</v>
      </c>
      <c r="E2733" s="30" t="s">
        <v>2907</v>
      </c>
      <c r="F2733" s="25" t="s">
        <v>2908</v>
      </c>
      <c r="G2733" s="24" t="s">
        <v>25</v>
      </c>
      <c r="H2733" s="25" t="s">
        <v>96</v>
      </c>
      <c r="I2733" s="31">
        <v>3745577.6236475995</v>
      </c>
      <c r="J2733" s="43">
        <v>4133409.71</v>
      </c>
      <c r="K2733" s="44">
        <v>4133409.71</v>
      </c>
      <c r="L2733" s="32">
        <f t="shared" si="324"/>
        <v>3745577.6236475995</v>
      </c>
      <c r="M2733" s="43"/>
      <c r="N2733" s="43">
        <f t="shared" si="323"/>
        <v>88454.967793999997</v>
      </c>
      <c r="O2733" s="32"/>
      <c r="P2733" s="42">
        <f t="shared" si="321"/>
        <v>1498231.0494590397</v>
      </c>
      <c r="Q2733" s="34"/>
      <c r="R2733" s="34"/>
      <c r="S2733" s="35">
        <v>46021</v>
      </c>
      <c r="T2733" s="42"/>
      <c r="U2733" s="36"/>
      <c r="V2733" s="34"/>
      <c r="W2733" s="37"/>
    </row>
    <row r="2734" spans="1:23" s="29" customFormat="1" ht="30" customHeight="1" x14ac:dyDescent="0.2">
      <c r="A2734" s="24">
        <f t="shared" si="325"/>
        <v>2730</v>
      </c>
      <c r="B2734" s="24">
        <v>2025</v>
      </c>
      <c r="C2734" s="30" t="s">
        <v>2840</v>
      </c>
      <c r="D2734" s="30" t="s">
        <v>2848</v>
      </c>
      <c r="E2734" s="30" t="s">
        <v>2909</v>
      </c>
      <c r="F2734" s="25" t="s">
        <v>2910</v>
      </c>
      <c r="G2734" s="24" t="s">
        <v>25</v>
      </c>
      <c r="H2734" s="25" t="s">
        <v>96</v>
      </c>
      <c r="I2734" s="31">
        <v>6013598.4354839996</v>
      </c>
      <c r="J2734" s="43">
        <v>6636270.4699999997</v>
      </c>
      <c r="K2734" s="44">
        <v>6636270.4699999997</v>
      </c>
      <c r="L2734" s="32">
        <f t="shared" si="324"/>
        <v>6013598.4354839996</v>
      </c>
      <c r="M2734" s="43"/>
      <c r="N2734" s="43">
        <f t="shared" si="323"/>
        <v>142016.188058</v>
      </c>
      <c r="O2734" s="32"/>
      <c r="P2734" s="42">
        <f t="shared" si="321"/>
        <v>2405439.3741935999</v>
      </c>
      <c r="Q2734" s="34"/>
      <c r="R2734" s="34"/>
      <c r="S2734" s="35">
        <v>46021</v>
      </c>
      <c r="T2734" s="42"/>
      <c r="U2734" s="36"/>
      <c r="V2734" s="34"/>
      <c r="W2734" s="37"/>
    </row>
    <row r="2735" spans="1:23" s="29" customFormat="1" ht="30" customHeight="1" x14ac:dyDescent="0.2">
      <c r="A2735" s="24">
        <f t="shared" si="325"/>
        <v>2731</v>
      </c>
      <c r="B2735" s="24">
        <v>2025</v>
      </c>
      <c r="C2735" s="30" t="s">
        <v>2840</v>
      </c>
      <c r="D2735" s="30" t="s">
        <v>2848</v>
      </c>
      <c r="E2735" s="30" t="s">
        <v>2911</v>
      </c>
      <c r="F2735" s="25" t="s">
        <v>2912</v>
      </c>
      <c r="G2735" s="24" t="s">
        <v>25</v>
      </c>
      <c r="H2735" s="25" t="s">
        <v>96</v>
      </c>
      <c r="I2735" s="31">
        <v>6549451.3164491989</v>
      </c>
      <c r="J2735" s="43">
        <v>7227607.7000000002</v>
      </c>
      <c r="K2735" s="44">
        <v>7227607.7000000002</v>
      </c>
      <c r="L2735" s="32">
        <f t="shared" si="324"/>
        <v>6549451.3164491989</v>
      </c>
      <c r="M2735" s="43"/>
      <c r="N2735" s="43">
        <f t="shared" si="323"/>
        <v>154670.80478000001</v>
      </c>
      <c r="O2735" s="32"/>
      <c r="P2735" s="42">
        <f t="shared" si="321"/>
        <v>2619780.5265796795</v>
      </c>
      <c r="Q2735" s="34"/>
      <c r="R2735" s="34"/>
      <c r="S2735" s="35">
        <v>46021</v>
      </c>
      <c r="T2735" s="42"/>
      <c r="U2735" s="36"/>
      <c r="V2735" s="34"/>
      <c r="W2735" s="37"/>
    </row>
    <row r="2736" spans="1:23" s="29" customFormat="1" ht="30" customHeight="1" x14ac:dyDescent="0.2">
      <c r="A2736" s="24">
        <f t="shared" si="325"/>
        <v>2732</v>
      </c>
      <c r="B2736" s="24">
        <v>2025</v>
      </c>
      <c r="C2736" s="30" t="s">
        <v>2840</v>
      </c>
      <c r="D2736" s="30" t="s">
        <v>2848</v>
      </c>
      <c r="E2736" s="30" t="s">
        <v>2913</v>
      </c>
      <c r="F2736" s="25" t="s">
        <v>2914</v>
      </c>
      <c r="G2736" s="24" t="s">
        <v>25</v>
      </c>
      <c r="H2736" s="25" t="s">
        <v>34</v>
      </c>
      <c r="I2736" s="31">
        <v>443120</v>
      </c>
      <c r="J2736" s="43">
        <v>489002.42</v>
      </c>
      <c r="K2736" s="44">
        <v>489002.42</v>
      </c>
      <c r="L2736" s="32">
        <f t="shared" si="324"/>
        <v>443120</v>
      </c>
      <c r="M2736" s="43"/>
      <c r="N2736" s="43"/>
      <c r="O2736" s="32"/>
      <c r="P2736" s="42">
        <f t="shared" si="321"/>
        <v>177248</v>
      </c>
      <c r="Q2736" s="34"/>
      <c r="R2736" s="34"/>
      <c r="S2736" s="35">
        <v>46021</v>
      </c>
      <c r="T2736" s="42"/>
      <c r="U2736" s="36"/>
      <c r="V2736" s="34"/>
      <c r="W2736" s="37"/>
    </row>
    <row r="2737" spans="1:23" s="29" customFormat="1" ht="30" customHeight="1" x14ac:dyDescent="0.2">
      <c r="A2737" s="24">
        <f t="shared" si="325"/>
        <v>2733</v>
      </c>
      <c r="B2737" s="24">
        <v>2024</v>
      </c>
      <c r="C2737" s="30" t="s">
        <v>2840</v>
      </c>
      <c r="D2737" s="30" t="s">
        <v>2848</v>
      </c>
      <c r="E2737" s="30" t="s">
        <v>2915</v>
      </c>
      <c r="F2737" s="25" t="s">
        <v>2916</v>
      </c>
      <c r="G2737" s="24" t="s">
        <v>25</v>
      </c>
      <c r="H2737" s="25" t="s">
        <v>45</v>
      </c>
      <c r="I2737" s="31">
        <v>397857.49113119999</v>
      </c>
      <c r="J2737" s="42">
        <f t="shared" si="320"/>
        <v>397857.49113119999</v>
      </c>
      <c r="K2737" s="27">
        <f t="shared" si="322"/>
        <v>397857.49113119999</v>
      </c>
      <c r="L2737" s="32">
        <f t="shared" si="324"/>
        <v>397857.49113119999</v>
      </c>
      <c r="M2737" s="32"/>
      <c r="N2737" s="32">
        <f t="shared" si="323"/>
        <v>8514.1503102076786</v>
      </c>
      <c r="O2737" s="32"/>
      <c r="P2737" s="34"/>
      <c r="Q2737" s="34"/>
      <c r="R2737" s="34"/>
      <c r="S2737" s="35">
        <v>46021</v>
      </c>
      <c r="T2737" s="34"/>
      <c r="U2737" s="36"/>
      <c r="V2737" s="34"/>
      <c r="W2737" s="37"/>
    </row>
    <row r="2738" spans="1:23" s="29" customFormat="1" ht="30" customHeight="1" x14ac:dyDescent="0.2">
      <c r="A2738" s="24">
        <f t="shared" si="325"/>
        <v>2734</v>
      </c>
      <c r="B2738" s="24">
        <v>2024</v>
      </c>
      <c r="C2738" s="30" t="s">
        <v>2840</v>
      </c>
      <c r="D2738" s="30" t="s">
        <v>2848</v>
      </c>
      <c r="E2738" s="30" t="s">
        <v>2915</v>
      </c>
      <c r="F2738" s="25" t="s">
        <v>2916</v>
      </c>
      <c r="G2738" s="24" t="s">
        <v>25</v>
      </c>
      <c r="H2738" s="25" t="s">
        <v>47</v>
      </c>
      <c r="I2738" s="31">
        <v>583042.92516239989</v>
      </c>
      <c r="J2738" s="42">
        <f t="shared" si="320"/>
        <v>583042.92516239989</v>
      </c>
      <c r="K2738" s="27">
        <f t="shared" si="322"/>
        <v>583042.92516239989</v>
      </c>
      <c r="L2738" s="32">
        <f t="shared" si="324"/>
        <v>583042.92516239989</v>
      </c>
      <c r="M2738" s="32"/>
      <c r="N2738" s="32">
        <f t="shared" si="323"/>
        <v>12477.118598475357</v>
      </c>
      <c r="O2738" s="32"/>
      <c r="P2738" s="34"/>
      <c r="Q2738" s="34"/>
      <c r="R2738" s="34"/>
      <c r="S2738" s="35">
        <v>46021</v>
      </c>
      <c r="T2738" s="34"/>
      <c r="U2738" s="36"/>
      <c r="V2738" s="34"/>
      <c r="W2738" s="37"/>
    </row>
    <row r="2739" spans="1:23" s="29" customFormat="1" ht="30" customHeight="1" x14ac:dyDescent="0.2">
      <c r="A2739" s="24">
        <f t="shared" si="325"/>
        <v>2735</v>
      </c>
      <c r="B2739" s="24">
        <v>2024</v>
      </c>
      <c r="C2739" s="30" t="s">
        <v>2840</v>
      </c>
      <c r="D2739" s="30" t="s">
        <v>2848</v>
      </c>
      <c r="E2739" s="30" t="s">
        <v>2917</v>
      </c>
      <c r="F2739" s="25" t="s">
        <v>2918</v>
      </c>
      <c r="G2739" s="24" t="s">
        <v>25</v>
      </c>
      <c r="H2739" s="25" t="s">
        <v>47</v>
      </c>
      <c r="I2739" s="31">
        <v>1036080</v>
      </c>
      <c r="J2739" s="42">
        <f t="shared" si="320"/>
        <v>1036080</v>
      </c>
      <c r="K2739" s="27">
        <f t="shared" si="322"/>
        <v>1036080</v>
      </c>
      <c r="L2739" s="32">
        <f t="shared" si="324"/>
        <v>1036080</v>
      </c>
      <c r="M2739" s="32"/>
      <c r="N2739" s="32">
        <f t="shared" si="323"/>
        <v>22172.111999999997</v>
      </c>
      <c r="O2739" s="32"/>
      <c r="P2739" s="34"/>
      <c r="Q2739" s="34"/>
      <c r="R2739" s="34"/>
      <c r="S2739" s="35">
        <v>46021</v>
      </c>
      <c r="T2739" s="34"/>
      <c r="U2739" s="36"/>
      <c r="V2739" s="34"/>
      <c r="W2739" s="37"/>
    </row>
    <row r="2740" spans="1:23" ht="30" customHeight="1" x14ac:dyDescent="0.2">
      <c r="A2740" s="24">
        <f t="shared" si="325"/>
        <v>2736</v>
      </c>
      <c r="B2740" s="39">
        <v>2023</v>
      </c>
      <c r="C2740" s="38" t="s">
        <v>2840</v>
      </c>
      <c r="D2740" s="38" t="s">
        <v>2848</v>
      </c>
      <c r="E2740" s="38" t="s">
        <v>2919</v>
      </c>
      <c r="F2740" s="18" t="s">
        <v>2920</v>
      </c>
      <c r="G2740" s="39" t="s">
        <v>25</v>
      </c>
      <c r="H2740" s="18" t="s">
        <v>264</v>
      </c>
      <c r="I2740" s="31">
        <v>1287014.3999999999</v>
      </c>
      <c r="J2740" s="32">
        <f t="shared" si="320"/>
        <v>1287014.3999999999</v>
      </c>
      <c r="K2740" s="32">
        <f t="shared" si="322"/>
        <v>1287014.3999999999</v>
      </c>
      <c r="L2740" s="32">
        <f t="shared" si="324"/>
        <v>1287014.3999999999</v>
      </c>
      <c r="M2740" s="32"/>
      <c r="N2740" s="32"/>
      <c r="O2740" s="32"/>
      <c r="P2740" s="34"/>
      <c r="Q2740" s="34"/>
      <c r="R2740" s="34"/>
      <c r="S2740" s="35">
        <v>46021</v>
      </c>
      <c r="T2740" s="46"/>
      <c r="U2740" s="36"/>
      <c r="V2740" s="46"/>
      <c r="W2740" s="37"/>
    </row>
    <row r="2741" spans="1:23" ht="30" customHeight="1" x14ac:dyDescent="0.2">
      <c r="A2741" s="24">
        <f t="shared" si="325"/>
        <v>2737</v>
      </c>
      <c r="B2741" s="39">
        <v>2023</v>
      </c>
      <c r="C2741" s="38" t="s">
        <v>2840</v>
      </c>
      <c r="D2741" s="38" t="s">
        <v>2848</v>
      </c>
      <c r="E2741" s="38" t="s">
        <v>2921</v>
      </c>
      <c r="F2741" s="18" t="s">
        <v>2922</v>
      </c>
      <c r="G2741" s="39" t="s">
        <v>25</v>
      </c>
      <c r="H2741" s="18" t="s">
        <v>528</v>
      </c>
      <c r="I2741" s="31">
        <v>297137</v>
      </c>
      <c r="J2741" s="32">
        <f t="shared" si="320"/>
        <v>297137</v>
      </c>
      <c r="K2741" s="32">
        <f t="shared" si="322"/>
        <v>297137</v>
      </c>
      <c r="L2741" s="32">
        <f t="shared" si="324"/>
        <v>297137</v>
      </c>
      <c r="M2741" s="32"/>
      <c r="N2741" s="32"/>
      <c r="O2741" s="32"/>
      <c r="P2741" s="34"/>
      <c r="Q2741" s="34"/>
      <c r="R2741" s="34"/>
      <c r="S2741" s="35">
        <v>46021</v>
      </c>
      <c r="T2741" s="46"/>
      <c r="U2741" s="36"/>
      <c r="V2741" s="46"/>
      <c r="W2741" s="37"/>
    </row>
    <row r="2742" spans="1:23" ht="27.75" customHeight="1" x14ac:dyDescent="0.2">
      <c r="A2742" s="24">
        <f t="shared" si="325"/>
        <v>2738</v>
      </c>
      <c r="B2742" s="39">
        <v>2023</v>
      </c>
      <c r="C2742" s="38" t="s">
        <v>2840</v>
      </c>
      <c r="D2742" s="38" t="s">
        <v>2848</v>
      </c>
      <c r="E2742" s="38" t="s">
        <v>2921</v>
      </c>
      <c r="F2742" s="18" t="s">
        <v>2922</v>
      </c>
      <c r="G2742" s="39" t="s">
        <v>25</v>
      </c>
      <c r="H2742" s="18" t="s">
        <v>529</v>
      </c>
      <c r="I2742" s="31">
        <v>3524160</v>
      </c>
      <c r="J2742" s="32">
        <f t="shared" si="320"/>
        <v>3524160</v>
      </c>
      <c r="K2742" s="32">
        <f t="shared" si="322"/>
        <v>3524160</v>
      </c>
      <c r="L2742" s="32">
        <f t="shared" si="324"/>
        <v>3524160</v>
      </c>
      <c r="M2742" s="32"/>
      <c r="N2742" s="32">
        <f t="shared" si="323"/>
        <v>75417.02399999999</v>
      </c>
      <c r="O2742" s="26">
        <v>1</v>
      </c>
      <c r="P2742" s="34"/>
      <c r="Q2742" s="34"/>
      <c r="R2742" s="34"/>
      <c r="S2742" s="35">
        <v>46021</v>
      </c>
      <c r="T2742" s="46"/>
      <c r="U2742" s="36"/>
      <c r="V2742" s="46"/>
      <c r="W2742" s="37"/>
    </row>
    <row r="2743" spans="1:23" ht="33" customHeight="1" x14ac:dyDescent="0.2">
      <c r="A2743" s="24">
        <f t="shared" si="325"/>
        <v>2739</v>
      </c>
      <c r="B2743" s="39">
        <v>2023</v>
      </c>
      <c r="C2743" s="38" t="s">
        <v>2840</v>
      </c>
      <c r="D2743" s="38" t="s">
        <v>2848</v>
      </c>
      <c r="E2743" s="38" t="s">
        <v>2921</v>
      </c>
      <c r="F2743" s="18" t="s">
        <v>2922</v>
      </c>
      <c r="G2743" s="39" t="s">
        <v>25</v>
      </c>
      <c r="H2743" s="18" t="s">
        <v>530</v>
      </c>
      <c r="I2743" s="31">
        <v>81104</v>
      </c>
      <c r="J2743" s="32">
        <f t="shared" si="320"/>
        <v>81104</v>
      </c>
      <c r="K2743" s="32">
        <f t="shared" si="322"/>
        <v>81104</v>
      </c>
      <c r="L2743" s="32">
        <f t="shared" si="324"/>
        <v>81104</v>
      </c>
      <c r="M2743" s="32"/>
      <c r="N2743" s="32"/>
      <c r="O2743" s="32"/>
      <c r="P2743" s="34"/>
      <c r="Q2743" s="34"/>
      <c r="R2743" s="34"/>
      <c r="S2743" s="35">
        <v>46021</v>
      </c>
      <c r="T2743" s="46"/>
      <c r="U2743" s="36"/>
      <c r="V2743" s="46"/>
      <c r="W2743" s="37"/>
    </row>
    <row r="2744" spans="1:23" s="29" customFormat="1" ht="30" customHeight="1" x14ac:dyDescent="0.2">
      <c r="A2744" s="24">
        <f t="shared" si="325"/>
        <v>2740</v>
      </c>
      <c r="B2744" s="24">
        <v>2024</v>
      </c>
      <c r="C2744" s="30" t="s">
        <v>2923</v>
      </c>
      <c r="D2744" s="30" t="s">
        <v>2924</v>
      </c>
      <c r="E2744" s="30" t="s">
        <v>2925</v>
      </c>
      <c r="F2744" s="25" t="s">
        <v>2926</v>
      </c>
      <c r="G2744" s="24" t="s">
        <v>25</v>
      </c>
      <c r="H2744" s="25" t="s">
        <v>45</v>
      </c>
      <c r="I2744" s="31">
        <v>804342.98879999993</v>
      </c>
      <c r="J2744" s="42">
        <f t="shared" si="320"/>
        <v>804342.98879999993</v>
      </c>
      <c r="K2744" s="27">
        <f t="shared" si="322"/>
        <v>804342.98879999993</v>
      </c>
      <c r="L2744" s="32">
        <f t="shared" si="324"/>
        <v>804342.98879999993</v>
      </c>
      <c r="M2744" s="32"/>
      <c r="N2744" s="32">
        <f t="shared" si="323"/>
        <v>17212.939960319996</v>
      </c>
      <c r="O2744" s="32"/>
      <c r="P2744" s="34"/>
      <c r="Q2744" s="34"/>
      <c r="R2744" s="34"/>
      <c r="S2744" s="35">
        <v>46021</v>
      </c>
      <c r="T2744" s="34"/>
      <c r="U2744" s="36"/>
      <c r="V2744" s="34"/>
      <c r="W2744" s="37"/>
    </row>
    <row r="2745" spans="1:23" s="29" customFormat="1" ht="30" customHeight="1" x14ac:dyDescent="0.2">
      <c r="A2745" s="24">
        <f t="shared" si="325"/>
        <v>2741</v>
      </c>
      <c r="B2745" s="24">
        <v>2024</v>
      </c>
      <c r="C2745" s="30" t="s">
        <v>2923</v>
      </c>
      <c r="D2745" s="30" t="s">
        <v>2924</v>
      </c>
      <c r="E2745" s="30" t="s">
        <v>2925</v>
      </c>
      <c r="F2745" s="25" t="s">
        <v>2926</v>
      </c>
      <c r="G2745" s="24" t="s">
        <v>25</v>
      </c>
      <c r="H2745" s="25" t="s">
        <v>46</v>
      </c>
      <c r="I2745" s="31">
        <v>1514424.5159999998</v>
      </c>
      <c r="J2745" s="42">
        <f t="shared" si="320"/>
        <v>1514424.5159999998</v>
      </c>
      <c r="K2745" s="27">
        <f t="shared" si="322"/>
        <v>1514424.5159999998</v>
      </c>
      <c r="L2745" s="32">
        <f t="shared" si="324"/>
        <v>1514424.5159999998</v>
      </c>
      <c r="M2745" s="32"/>
      <c r="N2745" s="32">
        <f t="shared" si="323"/>
        <v>32408.684642399996</v>
      </c>
      <c r="O2745" s="32"/>
      <c r="P2745" s="34"/>
      <c r="Q2745" s="34"/>
      <c r="R2745" s="34"/>
      <c r="S2745" s="35">
        <v>46021</v>
      </c>
      <c r="T2745" s="34"/>
      <c r="U2745" s="36"/>
      <c r="V2745" s="34"/>
      <c r="W2745" s="37"/>
    </row>
    <row r="2746" spans="1:23" s="29" customFormat="1" ht="30" customHeight="1" x14ac:dyDescent="0.2">
      <c r="A2746" s="24">
        <f t="shared" si="325"/>
        <v>2742</v>
      </c>
      <c r="B2746" s="24">
        <v>2024</v>
      </c>
      <c r="C2746" s="30" t="s">
        <v>2923</v>
      </c>
      <c r="D2746" s="30" t="s">
        <v>2924</v>
      </c>
      <c r="E2746" s="30" t="s">
        <v>2925</v>
      </c>
      <c r="F2746" s="25" t="s">
        <v>2926</v>
      </c>
      <c r="G2746" s="24" t="s">
        <v>25</v>
      </c>
      <c r="H2746" s="25" t="s">
        <v>47</v>
      </c>
      <c r="I2746" s="31">
        <v>872958.91799999995</v>
      </c>
      <c r="J2746" s="42">
        <f t="shared" si="320"/>
        <v>872958.91799999995</v>
      </c>
      <c r="K2746" s="27">
        <f t="shared" si="322"/>
        <v>872958.91799999995</v>
      </c>
      <c r="L2746" s="32">
        <f t="shared" si="324"/>
        <v>872958.91799999995</v>
      </c>
      <c r="M2746" s="32"/>
      <c r="N2746" s="32">
        <f t="shared" si="323"/>
        <v>18681.320845199996</v>
      </c>
      <c r="O2746" s="32"/>
      <c r="P2746" s="34"/>
      <c r="Q2746" s="34"/>
      <c r="R2746" s="34"/>
      <c r="S2746" s="35">
        <v>46021</v>
      </c>
      <c r="T2746" s="34"/>
      <c r="U2746" s="36"/>
      <c r="V2746" s="34"/>
      <c r="W2746" s="37"/>
    </row>
    <row r="2747" spans="1:23" s="29" customFormat="1" ht="30" customHeight="1" x14ac:dyDescent="0.2">
      <c r="A2747" s="24">
        <f t="shared" si="325"/>
        <v>2743</v>
      </c>
      <c r="B2747" s="24">
        <v>2024</v>
      </c>
      <c r="C2747" s="30" t="s">
        <v>2923</v>
      </c>
      <c r="D2747" s="30" t="s">
        <v>2924</v>
      </c>
      <c r="E2747" s="30" t="s">
        <v>2927</v>
      </c>
      <c r="F2747" s="25" t="s">
        <v>2928</v>
      </c>
      <c r="G2747" s="24" t="s">
        <v>25</v>
      </c>
      <c r="H2747" s="25" t="s">
        <v>79</v>
      </c>
      <c r="I2747" s="31">
        <v>5859951.5</v>
      </c>
      <c r="J2747" s="54">
        <v>23834667.079999998</v>
      </c>
      <c r="K2747" s="55">
        <v>13606067.429999998</v>
      </c>
      <c r="L2747" s="33">
        <v>10228599.65</v>
      </c>
      <c r="M2747" s="33">
        <v>10228599.65</v>
      </c>
      <c r="N2747" s="32">
        <f t="shared" si="323"/>
        <v>510061.87551199994</v>
      </c>
      <c r="O2747" s="32"/>
      <c r="P2747" s="34"/>
      <c r="Q2747" s="34"/>
      <c r="R2747" s="34"/>
      <c r="S2747" s="35">
        <v>46021</v>
      </c>
      <c r="T2747" s="34"/>
      <c r="U2747" s="36"/>
      <c r="V2747" s="34"/>
      <c r="W2747" s="37"/>
    </row>
    <row r="2748" spans="1:23" s="29" customFormat="1" ht="30" customHeight="1" x14ac:dyDescent="0.2">
      <c r="A2748" s="24">
        <f t="shared" si="325"/>
        <v>2744</v>
      </c>
      <c r="B2748" s="24">
        <v>2023</v>
      </c>
      <c r="C2748" s="30" t="s">
        <v>2923</v>
      </c>
      <c r="D2748" s="30" t="s">
        <v>2924</v>
      </c>
      <c r="E2748" s="30" t="s">
        <v>2929</v>
      </c>
      <c r="F2748" s="25" t="s">
        <v>2930</v>
      </c>
      <c r="G2748" s="24" t="s">
        <v>25</v>
      </c>
      <c r="H2748" s="25" t="s">
        <v>70</v>
      </c>
      <c r="I2748" s="31">
        <v>820206</v>
      </c>
      <c r="J2748" s="32">
        <f t="shared" si="320"/>
        <v>328082.40000000002</v>
      </c>
      <c r="K2748" s="32">
        <f t="shared" si="322"/>
        <v>328082.40000000002</v>
      </c>
      <c r="L2748" s="32">
        <f t="shared" si="324"/>
        <v>820206</v>
      </c>
      <c r="M2748" s="32"/>
      <c r="N2748" s="32"/>
      <c r="O2748" s="32"/>
      <c r="P2748" s="42">
        <f t="shared" si="321"/>
        <v>328082.40000000002</v>
      </c>
      <c r="Q2748" s="34"/>
      <c r="R2748" s="34"/>
      <c r="S2748" s="35">
        <v>46021</v>
      </c>
      <c r="T2748" s="34"/>
      <c r="U2748" s="36"/>
      <c r="V2748" s="34"/>
      <c r="W2748" s="37"/>
    </row>
    <row r="2749" spans="1:23" s="29" customFormat="1" ht="30" customHeight="1" x14ac:dyDescent="0.2">
      <c r="A2749" s="24">
        <f t="shared" si="325"/>
        <v>2745</v>
      </c>
      <c r="B2749" s="24">
        <v>2023</v>
      </c>
      <c r="C2749" s="30" t="s">
        <v>2923</v>
      </c>
      <c r="D2749" s="30" t="s">
        <v>2924</v>
      </c>
      <c r="E2749" s="30" t="s">
        <v>2929</v>
      </c>
      <c r="F2749" s="25" t="s">
        <v>2930</v>
      </c>
      <c r="G2749" s="24" t="s">
        <v>25</v>
      </c>
      <c r="H2749" s="25" t="s">
        <v>71</v>
      </c>
      <c r="I2749" s="31">
        <v>810324</v>
      </c>
      <c r="J2749" s="32">
        <f t="shared" si="320"/>
        <v>324129.59999999998</v>
      </c>
      <c r="K2749" s="32">
        <f t="shared" si="322"/>
        <v>324129.59999999998</v>
      </c>
      <c r="L2749" s="32">
        <f t="shared" si="324"/>
        <v>810324</v>
      </c>
      <c r="M2749" s="32"/>
      <c r="N2749" s="32"/>
      <c r="O2749" s="32"/>
      <c r="P2749" s="42">
        <f t="shared" si="321"/>
        <v>324129.59999999998</v>
      </c>
      <c r="Q2749" s="34"/>
      <c r="R2749" s="34"/>
      <c r="S2749" s="35">
        <v>46021</v>
      </c>
      <c r="T2749" s="34"/>
      <c r="U2749" s="36"/>
      <c r="V2749" s="34"/>
      <c r="W2749" s="37"/>
    </row>
    <row r="2750" spans="1:23" s="29" customFormat="1" ht="30" customHeight="1" x14ac:dyDescent="0.2">
      <c r="A2750" s="24">
        <f t="shared" si="325"/>
        <v>2746</v>
      </c>
      <c r="B2750" s="24">
        <v>2023</v>
      </c>
      <c r="C2750" s="30" t="s">
        <v>2923</v>
      </c>
      <c r="D2750" s="30" t="s">
        <v>2924</v>
      </c>
      <c r="E2750" s="30" t="s">
        <v>2929</v>
      </c>
      <c r="F2750" s="25" t="s">
        <v>2930</v>
      </c>
      <c r="G2750" s="24" t="s">
        <v>25</v>
      </c>
      <c r="H2750" s="25" t="s">
        <v>129</v>
      </c>
      <c r="I2750" s="31">
        <v>820206</v>
      </c>
      <c r="J2750" s="32">
        <f t="shared" si="320"/>
        <v>328082.40000000002</v>
      </c>
      <c r="K2750" s="32">
        <f t="shared" si="322"/>
        <v>328082.40000000002</v>
      </c>
      <c r="L2750" s="32">
        <f t="shared" si="324"/>
        <v>820206</v>
      </c>
      <c r="M2750" s="32"/>
      <c r="N2750" s="32"/>
      <c r="O2750" s="32"/>
      <c r="P2750" s="42">
        <f t="shared" si="321"/>
        <v>328082.40000000002</v>
      </c>
      <c r="Q2750" s="34"/>
      <c r="R2750" s="34"/>
      <c r="S2750" s="35">
        <v>46021</v>
      </c>
      <c r="T2750" s="34"/>
      <c r="U2750" s="36"/>
      <c r="V2750" s="34"/>
      <c r="W2750" s="37"/>
    </row>
    <row r="2751" spans="1:23" s="29" customFormat="1" ht="30" customHeight="1" x14ac:dyDescent="0.2">
      <c r="A2751" s="24">
        <f t="shared" si="325"/>
        <v>2747</v>
      </c>
      <c r="B2751" s="24">
        <v>2023</v>
      </c>
      <c r="C2751" s="30" t="s">
        <v>2923</v>
      </c>
      <c r="D2751" s="30" t="s">
        <v>2924</v>
      </c>
      <c r="E2751" s="30" t="s">
        <v>2929</v>
      </c>
      <c r="F2751" s="25" t="s">
        <v>2930</v>
      </c>
      <c r="G2751" s="24" t="s">
        <v>25</v>
      </c>
      <c r="H2751" s="25" t="s">
        <v>45</v>
      </c>
      <c r="I2751" s="31">
        <v>3488089</v>
      </c>
      <c r="J2751" s="32">
        <v>3488089</v>
      </c>
      <c r="K2751" s="32">
        <f t="shared" ref="K2751:K2753" si="326">J2751</f>
        <v>3488089</v>
      </c>
      <c r="L2751" s="32">
        <f t="shared" si="324"/>
        <v>3488089</v>
      </c>
      <c r="M2751" s="32"/>
      <c r="N2751" s="32">
        <f t="shared" si="323"/>
        <v>74645.104599999991</v>
      </c>
      <c r="O2751" s="32"/>
      <c r="P2751" s="42"/>
      <c r="Q2751" s="34"/>
      <c r="R2751" s="34"/>
      <c r="S2751" s="35">
        <v>46021</v>
      </c>
      <c r="T2751" s="34"/>
      <c r="U2751" s="36"/>
      <c r="V2751" s="34"/>
      <c r="W2751" s="37"/>
    </row>
    <row r="2752" spans="1:23" s="29" customFormat="1" ht="30" customHeight="1" x14ac:dyDescent="0.2">
      <c r="A2752" s="24">
        <f t="shared" si="325"/>
        <v>2748</v>
      </c>
      <c r="B2752" s="24">
        <v>2023</v>
      </c>
      <c r="C2752" s="30" t="s">
        <v>2923</v>
      </c>
      <c r="D2752" s="30" t="s">
        <v>2924</v>
      </c>
      <c r="E2752" s="30" t="s">
        <v>2929</v>
      </c>
      <c r="F2752" s="25" t="s">
        <v>2930</v>
      </c>
      <c r="G2752" s="24" t="s">
        <v>25</v>
      </c>
      <c r="H2752" s="25" t="s">
        <v>46</v>
      </c>
      <c r="I2752" s="31">
        <v>3593100</v>
      </c>
      <c r="J2752" s="32">
        <v>3593100</v>
      </c>
      <c r="K2752" s="32">
        <f t="shared" si="326"/>
        <v>3593100</v>
      </c>
      <c r="L2752" s="32">
        <f t="shared" si="324"/>
        <v>3593100</v>
      </c>
      <c r="M2752" s="32"/>
      <c r="N2752" s="32">
        <f t="shared" si="323"/>
        <v>76892.34</v>
      </c>
      <c r="O2752" s="32"/>
      <c r="P2752" s="42"/>
      <c r="Q2752" s="34"/>
      <c r="R2752" s="34"/>
      <c r="S2752" s="35">
        <v>46021</v>
      </c>
      <c r="T2752" s="34"/>
      <c r="U2752" s="36"/>
      <c r="V2752" s="34"/>
      <c r="W2752" s="37"/>
    </row>
    <row r="2753" spans="1:23" s="29" customFormat="1" ht="30" customHeight="1" x14ac:dyDescent="0.2">
      <c r="A2753" s="24">
        <f t="shared" si="325"/>
        <v>2749</v>
      </c>
      <c r="B2753" s="24">
        <v>2023</v>
      </c>
      <c r="C2753" s="30" t="s">
        <v>2923</v>
      </c>
      <c r="D2753" s="30" t="s">
        <v>2924</v>
      </c>
      <c r="E2753" s="30" t="s">
        <v>2929</v>
      </c>
      <c r="F2753" s="25" t="s">
        <v>2930</v>
      </c>
      <c r="G2753" s="24" t="s">
        <v>25</v>
      </c>
      <c r="H2753" s="25" t="s">
        <v>47</v>
      </c>
      <c r="I2753" s="31">
        <v>2705320</v>
      </c>
      <c r="J2753" s="32">
        <v>2705320</v>
      </c>
      <c r="K2753" s="32">
        <f t="shared" si="326"/>
        <v>2705320</v>
      </c>
      <c r="L2753" s="32">
        <f t="shared" si="324"/>
        <v>2705320</v>
      </c>
      <c r="M2753" s="32"/>
      <c r="N2753" s="32">
        <f t="shared" si="323"/>
        <v>57893.847999999998</v>
      </c>
      <c r="O2753" s="32"/>
      <c r="P2753" s="42"/>
      <c r="Q2753" s="34"/>
      <c r="R2753" s="34"/>
      <c r="S2753" s="35">
        <v>46021</v>
      </c>
      <c r="T2753" s="34"/>
      <c r="U2753" s="36"/>
      <c r="V2753" s="34"/>
      <c r="W2753" s="37"/>
    </row>
    <row r="2754" spans="1:23" s="29" customFormat="1" ht="30" customHeight="1" x14ac:dyDescent="0.2">
      <c r="A2754" s="24">
        <f t="shared" si="325"/>
        <v>2750</v>
      </c>
      <c r="B2754" s="24">
        <v>2024</v>
      </c>
      <c r="C2754" s="30" t="s">
        <v>2923</v>
      </c>
      <c r="D2754" s="30" t="s">
        <v>2924</v>
      </c>
      <c r="E2754" s="30" t="s">
        <v>2931</v>
      </c>
      <c r="F2754" s="25" t="s">
        <v>2932</v>
      </c>
      <c r="G2754" s="24" t="s">
        <v>25</v>
      </c>
      <c r="H2754" s="25" t="s">
        <v>45</v>
      </c>
      <c r="I2754" s="31">
        <v>773980.73279999988</v>
      </c>
      <c r="J2754" s="42">
        <f t="shared" si="320"/>
        <v>773980.73279999988</v>
      </c>
      <c r="K2754" s="27">
        <f t="shared" ref="K2754:K2817" si="327">IF(P2754&gt;0,P2754,L2754)</f>
        <v>773980.73279999988</v>
      </c>
      <c r="L2754" s="32">
        <f t="shared" si="324"/>
        <v>773980.73279999988</v>
      </c>
      <c r="M2754" s="32"/>
      <c r="N2754" s="32">
        <f t="shared" si="323"/>
        <v>16563.187681919997</v>
      </c>
      <c r="O2754" s="32"/>
      <c r="P2754" s="34"/>
      <c r="Q2754" s="34"/>
      <c r="R2754" s="34"/>
      <c r="S2754" s="35">
        <v>46021</v>
      </c>
      <c r="T2754" s="34"/>
      <c r="U2754" s="36"/>
      <c r="V2754" s="34"/>
      <c r="W2754" s="37"/>
    </row>
    <row r="2755" spans="1:23" s="29" customFormat="1" ht="30" customHeight="1" x14ac:dyDescent="0.2">
      <c r="A2755" s="24">
        <f t="shared" si="325"/>
        <v>2751</v>
      </c>
      <c r="B2755" s="24">
        <v>2024</v>
      </c>
      <c r="C2755" s="30" t="s">
        <v>2923</v>
      </c>
      <c r="D2755" s="30" t="s">
        <v>2924</v>
      </c>
      <c r="E2755" s="30" t="s">
        <v>2931</v>
      </c>
      <c r="F2755" s="25" t="s">
        <v>2932</v>
      </c>
      <c r="G2755" s="24" t="s">
        <v>25</v>
      </c>
      <c r="H2755" s="25" t="s">
        <v>46</v>
      </c>
      <c r="I2755" s="31">
        <v>1538670.2627999999</v>
      </c>
      <c r="J2755" s="42">
        <f t="shared" si="320"/>
        <v>1538670.2627999999</v>
      </c>
      <c r="K2755" s="27">
        <f t="shared" si="327"/>
        <v>1538670.2627999999</v>
      </c>
      <c r="L2755" s="32">
        <f t="shared" si="324"/>
        <v>1538670.2627999999</v>
      </c>
      <c r="M2755" s="32"/>
      <c r="N2755" s="32">
        <f t="shared" si="323"/>
        <v>32927.543623919999</v>
      </c>
      <c r="O2755" s="32"/>
      <c r="P2755" s="34"/>
      <c r="Q2755" s="34"/>
      <c r="R2755" s="34"/>
      <c r="S2755" s="35">
        <v>46021</v>
      </c>
      <c r="T2755" s="34"/>
      <c r="U2755" s="36"/>
      <c r="V2755" s="34"/>
      <c r="W2755" s="37"/>
    </row>
    <row r="2756" spans="1:23" s="29" customFormat="1" ht="30" customHeight="1" x14ac:dyDescent="0.2">
      <c r="A2756" s="24">
        <f t="shared" si="325"/>
        <v>2752</v>
      </c>
      <c r="B2756" s="24">
        <v>2024</v>
      </c>
      <c r="C2756" s="30" t="s">
        <v>2923</v>
      </c>
      <c r="D2756" s="30" t="s">
        <v>2924</v>
      </c>
      <c r="E2756" s="30" t="s">
        <v>2931</v>
      </c>
      <c r="F2756" s="25" t="s">
        <v>2932</v>
      </c>
      <c r="G2756" s="24" t="s">
        <v>25</v>
      </c>
      <c r="H2756" s="25" t="s">
        <v>47</v>
      </c>
      <c r="I2756" s="31">
        <v>827652.18839999987</v>
      </c>
      <c r="J2756" s="42">
        <f t="shared" ref="J2756:J2800" si="328">IF(P2756&gt;0,P2756,L2756)</f>
        <v>827652.18839999987</v>
      </c>
      <c r="K2756" s="27">
        <f t="shared" si="327"/>
        <v>827652.18839999987</v>
      </c>
      <c r="L2756" s="32">
        <f t="shared" si="324"/>
        <v>827652.18839999987</v>
      </c>
      <c r="M2756" s="32"/>
      <c r="N2756" s="32">
        <f t="shared" si="323"/>
        <v>17711.756831759998</v>
      </c>
      <c r="O2756" s="32"/>
      <c r="P2756" s="34"/>
      <c r="Q2756" s="34"/>
      <c r="R2756" s="34"/>
      <c r="S2756" s="35">
        <v>46021</v>
      </c>
      <c r="T2756" s="34"/>
      <c r="U2756" s="36"/>
      <c r="V2756" s="34"/>
      <c r="W2756" s="37"/>
    </row>
    <row r="2757" spans="1:23" s="29" customFormat="1" ht="30" customHeight="1" x14ac:dyDescent="0.2">
      <c r="A2757" s="24">
        <f t="shared" si="325"/>
        <v>2753</v>
      </c>
      <c r="B2757" s="24">
        <v>2024</v>
      </c>
      <c r="C2757" s="30" t="s">
        <v>2923</v>
      </c>
      <c r="D2757" s="30" t="s">
        <v>2924</v>
      </c>
      <c r="E2757" s="30" t="s">
        <v>2933</v>
      </c>
      <c r="F2757" s="25" t="s">
        <v>2934</v>
      </c>
      <c r="G2757" s="24" t="s">
        <v>25</v>
      </c>
      <c r="H2757" s="25" t="s">
        <v>45</v>
      </c>
      <c r="I2757" s="31">
        <v>794643.93479999993</v>
      </c>
      <c r="J2757" s="42">
        <f t="shared" si="328"/>
        <v>794643.93479999993</v>
      </c>
      <c r="K2757" s="27">
        <f t="shared" si="327"/>
        <v>794643.93479999993</v>
      </c>
      <c r="L2757" s="32">
        <f t="shared" si="324"/>
        <v>794643.93479999993</v>
      </c>
      <c r="M2757" s="32"/>
      <c r="N2757" s="32">
        <f t="shared" si="323"/>
        <v>17005.380204719997</v>
      </c>
      <c r="O2757" s="32"/>
      <c r="P2757" s="34"/>
      <c r="Q2757" s="34"/>
      <c r="R2757" s="34"/>
      <c r="S2757" s="35">
        <v>46021</v>
      </c>
      <c r="T2757" s="34"/>
      <c r="U2757" s="36"/>
      <c r="V2757" s="34"/>
      <c r="W2757" s="37"/>
    </row>
    <row r="2758" spans="1:23" s="29" customFormat="1" ht="30" customHeight="1" x14ac:dyDescent="0.2">
      <c r="A2758" s="24">
        <f t="shared" si="325"/>
        <v>2754</v>
      </c>
      <c r="B2758" s="24">
        <v>2024</v>
      </c>
      <c r="C2758" s="30" t="s">
        <v>2923</v>
      </c>
      <c r="D2758" s="30" t="s">
        <v>2924</v>
      </c>
      <c r="E2758" s="30" t="s">
        <v>2933</v>
      </c>
      <c r="F2758" s="25" t="s">
        <v>2934</v>
      </c>
      <c r="G2758" s="24" t="s">
        <v>25</v>
      </c>
      <c r="H2758" s="25" t="s">
        <v>46</v>
      </c>
      <c r="I2758" s="31">
        <v>1825623.7932</v>
      </c>
      <c r="J2758" s="42">
        <f t="shared" si="328"/>
        <v>1825623.7932</v>
      </c>
      <c r="K2758" s="27">
        <f t="shared" si="327"/>
        <v>1825623.7932</v>
      </c>
      <c r="L2758" s="32">
        <f t="shared" si="324"/>
        <v>1825623.7932</v>
      </c>
      <c r="M2758" s="32"/>
      <c r="N2758" s="32">
        <f t="shared" si="323"/>
        <v>39068.349174479998</v>
      </c>
      <c r="O2758" s="32"/>
      <c r="P2758" s="34"/>
      <c r="Q2758" s="34"/>
      <c r="R2758" s="34"/>
      <c r="S2758" s="35">
        <v>46021</v>
      </c>
      <c r="T2758" s="34"/>
      <c r="U2758" s="36"/>
      <c r="V2758" s="34"/>
      <c r="W2758" s="37"/>
    </row>
    <row r="2759" spans="1:23" s="29" customFormat="1" ht="30" customHeight="1" x14ac:dyDescent="0.2">
      <c r="A2759" s="24">
        <f t="shared" si="325"/>
        <v>2755</v>
      </c>
      <c r="B2759" s="24">
        <v>2024</v>
      </c>
      <c r="C2759" s="30" t="s">
        <v>2923</v>
      </c>
      <c r="D2759" s="30" t="s">
        <v>2924</v>
      </c>
      <c r="E2759" s="30" t="s">
        <v>2933</v>
      </c>
      <c r="F2759" s="25" t="s">
        <v>2934</v>
      </c>
      <c r="G2759" s="24" t="s">
        <v>25</v>
      </c>
      <c r="H2759" s="25" t="s">
        <v>47</v>
      </c>
      <c r="I2759" s="31">
        <v>950784.22799999989</v>
      </c>
      <c r="J2759" s="42">
        <f t="shared" si="328"/>
        <v>950784.22799999989</v>
      </c>
      <c r="K2759" s="27">
        <f t="shared" si="327"/>
        <v>950784.22799999989</v>
      </c>
      <c r="L2759" s="32">
        <f t="shared" si="324"/>
        <v>950784.22799999989</v>
      </c>
      <c r="M2759" s="32"/>
      <c r="N2759" s="32">
        <f t="shared" si="323"/>
        <v>20346.782479199996</v>
      </c>
      <c r="O2759" s="32"/>
      <c r="P2759" s="34"/>
      <c r="Q2759" s="34"/>
      <c r="R2759" s="34"/>
      <c r="S2759" s="35">
        <v>46021</v>
      </c>
      <c r="T2759" s="34"/>
      <c r="U2759" s="36"/>
      <c r="V2759" s="34"/>
      <c r="W2759" s="37"/>
    </row>
    <row r="2760" spans="1:23" s="29" customFormat="1" ht="30" customHeight="1" x14ac:dyDescent="0.2">
      <c r="A2760" s="24">
        <f t="shared" si="325"/>
        <v>2756</v>
      </c>
      <c r="B2760" s="24">
        <v>2024</v>
      </c>
      <c r="C2760" s="30" t="s">
        <v>2923</v>
      </c>
      <c r="D2760" s="30" t="s">
        <v>2924</v>
      </c>
      <c r="E2760" s="30" t="s">
        <v>2935</v>
      </c>
      <c r="F2760" s="25" t="s">
        <v>2936</v>
      </c>
      <c r="G2760" s="24" t="s">
        <v>25</v>
      </c>
      <c r="H2760" s="25" t="s">
        <v>45</v>
      </c>
      <c r="I2760" s="31">
        <v>781809.21</v>
      </c>
      <c r="J2760" s="42">
        <f t="shared" si="328"/>
        <v>781809.21</v>
      </c>
      <c r="K2760" s="27">
        <f t="shared" si="327"/>
        <v>781809.21</v>
      </c>
      <c r="L2760" s="32">
        <f t="shared" si="324"/>
        <v>781809.21</v>
      </c>
      <c r="M2760" s="32"/>
      <c r="N2760" s="32">
        <f t="shared" si="323"/>
        <v>16730.717094</v>
      </c>
      <c r="O2760" s="32"/>
      <c r="P2760" s="34"/>
      <c r="Q2760" s="34"/>
      <c r="R2760" s="34"/>
      <c r="S2760" s="35">
        <v>46021</v>
      </c>
      <c r="T2760" s="34"/>
      <c r="U2760" s="36"/>
      <c r="V2760" s="34"/>
      <c r="W2760" s="37"/>
    </row>
    <row r="2761" spans="1:23" s="29" customFormat="1" ht="30" customHeight="1" x14ac:dyDescent="0.2">
      <c r="A2761" s="24">
        <f t="shared" si="325"/>
        <v>2757</v>
      </c>
      <c r="B2761" s="24">
        <v>2024</v>
      </c>
      <c r="C2761" s="30" t="s">
        <v>2923</v>
      </c>
      <c r="D2761" s="30" t="s">
        <v>2924</v>
      </c>
      <c r="E2761" s="30" t="s">
        <v>2935</v>
      </c>
      <c r="F2761" s="25" t="s">
        <v>2936</v>
      </c>
      <c r="G2761" s="24" t="s">
        <v>25</v>
      </c>
      <c r="H2761" s="25" t="s">
        <v>46</v>
      </c>
      <c r="I2761" s="31">
        <v>1828714.1472</v>
      </c>
      <c r="J2761" s="42">
        <f t="shared" si="328"/>
        <v>1828714.1472</v>
      </c>
      <c r="K2761" s="27">
        <f t="shared" si="327"/>
        <v>1828714.1472</v>
      </c>
      <c r="L2761" s="32">
        <f t="shared" si="324"/>
        <v>1828714.1472</v>
      </c>
      <c r="M2761" s="32"/>
      <c r="N2761" s="32">
        <f t="shared" si="323"/>
        <v>39134.482750079995</v>
      </c>
      <c r="O2761" s="32"/>
      <c r="P2761" s="34"/>
      <c r="Q2761" s="34"/>
      <c r="R2761" s="34"/>
      <c r="S2761" s="35">
        <v>46021</v>
      </c>
      <c r="T2761" s="34"/>
      <c r="U2761" s="36"/>
      <c r="V2761" s="34"/>
      <c r="W2761" s="37"/>
    </row>
    <row r="2762" spans="1:23" s="29" customFormat="1" ht="30" customHeight="1" x14ac:dyDescent="0.2">
      <c r="A2762" s="24">
        <f t="shared" si="325"/>
        <v>2758</v>
      </c>
      <c r="B2762" s="24">
        <v>2024</v>
      </c>
      <c r="C2762" s="30" t="s">
        <v>2923</v>
      </c>
      <c r="D2762" s="30" t="s">
        <v>2924</v>
      </c>
      <c r="E2762" s="30" t="s">
        <v>2935</v>
      </c>
      <c r="F2762" s="25" t="s">
        <v>2936</v>
      </c>
      <c r="G2762" s="24" t="s">
        <v>25</v>
      </c>
      <c r="H2762" s="25" t="s">
        <v>47</v>
      </c>
      <c r="I2762" s="31">
        <v>969327.61079999991</v>
      </c>
      <c r="J2762" s="42">
        <f t="shared" si="328"/>
        <v>969327.61079999991</v>
      </c>
      <c r="K2762" s="27">
        <f t="shared" si="327"/>
        <v>969327.61079999991</v>
      </c>
      <c r="L2762" s="32">
        <f t="shared" si="324"/>
        <v>969327.61079999991</v>
      </c>
      <c r="M2762" s="32"/>
      <c r="N2762" s="32">
        <f t="shared" si="323"/>
        <v>20743.610871119996</v>
      </c>
      <c r="O2762" s="32"/>
      <c r="P2762" s="34"/>
      <c r="Q2762" s="34"/>
      <c r="R2762" s="34"/>
      <c r="S2762" s="35">
        <v>46021</v>
      </c>
      <c r="T2762" s="34"/>
      <c r="U2762" s="36"/>
      <c r="V2762" s="34"/>
      <c r="W2762" s="37"/>
    </row>
    <row r="2763" spans="1:23" s="29" customFormat="1" ht="30" customHeight="1" x14ac:dyDescent="0.2">
      <c r="A2763" s="24">
        <f t="shared" si="325"/>
        <v>2759</v>
      </c>
      <c r="B2763" s="24">
        <v>2024</v>
      </c>
      <c r="C2763" s="30" t="s">
        <v>2923</v>
      </c>
      <c r="D2763" s="30" t="s">
        <v>2924</v>
      </c>
      <c r="E2763" s="30" t="s">
        <v>2937</v>
      </c>
      <c r="F2763" s="25" t="s">
        <v>2938</v>
      </c>
      <c r="G2763" s="24" t="s">
        <v>25</v>
      </c>
      <c r="H2763" s="25" t="s">
        <v>45</v>
      </c>
      <c r="I2763" s="31">
        <v>766801.79639999988</v>
      </c>
      <c r="J2763" s="42">
        <f t="shared" si="328"/>
        <v>766801.79639999988</v>
      </c>
      <c r="K2763" s="27">
        <f t="shared" si="327"/>
        <v>766801.79639999988</v>
      </c>
      <c r="L2763" s="32">
        <f t="shared" si="324"/>
        <v>766801.79639999988</v>
      </c>
      <c r="M2763" s="32"/>
      <c r="N2763" s="32">
        <f t="shared" si="323"/>
        <v>16409.558442959995</v>
      </c>
      <c r="O2763" s="32"/>
      <c r="P2763" s="34"/>
      <c r="Q2763" s="34"/>
      <c r="R2763" s="34"/>
      <c r="S2763" s="35">
        <v>46021</v>
      </c>
      <c r="T2763" s="34"/>
      <c r="U2763" s="36"/>
      <c r="V2763" s="34"/>
      <c r="W2763" s="37"/>
    </row>
    <row r="2764" spans="1:23" s="29" customFormat="1" ht="30" customHeight="1" x14ac:dyDescent="0.2">
      <c r="A2764" s="24">
        <f t="shared" si="325"/>
        <v>2760</v>
      </c>
      <c r="B2764" s="24">
        <v>2024</v>
      </c>
      <c r="C2764" s="30" t="s">
        <v>2923</v>
      </c>
      <c r="D2764" s="30" t="s">
        <v>2924</v>
      </c>
      <c r="E2764" s="30" t="s">
        <v>2937</v>
      </c>
      <c r="F2764" s="25" t="s">
        <v>2938</v>
      </c>
      <c r="G2764" s="24" t="s">
        <v>25</v>
      </c>
      <c r="H2764" s="25" t="s">
        <v>46</v>
      </c>
      <c r="I2764" s="31">
        <v>1846103.2104</v>
      </c>
      <c r="J2764" s="42">
        <f t="shared" si="328"/>
        <v>1846103.2104</v>
      </c>
      <c r="K2764" s="27">
        <f t="shared" si="327"/>
        <v>1846103.2104</v>
      </c>
      <c r="L2764" s="32">
        <f t="shared" si="324"/>
        <v>1846103.2104</v>
      </c>
      <c r="M2764" s="32"/>
      <c r="N2764" s="32">
        <f t="shared" si="323"/>
        <v>39506.608702559999</v>
      </c>
      <c r="O2764" s="32"/>
      <c r="P2764" s="34"/>
      <c r="Q2764" s="34"/>
      <c r="R2764" s="34"/>
      <c r="S2764" s="35">
        <v>46021</v>
      </c>
      <c r="T2764" s="34"/>
      <c r="U2764" s="36"/>
      <c r="V2764" s="34"/>
      <c r="W2764" s="37"/>
    </row>
    <row r="2765" spans="1:23" s="29" customFormat="1" ht="30" customHeight="1" x14ac:dyDescent="0.2">
      <c r="A2765" s="24">
        <f t="shared" si="325"/>
        <v>2761</v>
      </c>
      <c r="B2765" s="24">
        <v>2024</v>
      </c>
      <c r="C2765" s="30" t="s">
        <v>2923</v>
      </c>
      <c r="D2765" s="30" t="s">
        <v>2924</v>
      </c>
      <c r="E2765" s="30" t="s">
        <v>2937</v>
      </c>
      <c r="F2765" s="25" t="s">
        <v>2938</v>
      </c>
      <c r="G2765" s="24" t="s">
        <v>25</v>
      </c>
      <c r="H2765" s="25" t="s">
        <v>47</v>
      </c>
      <c r="I2765" s="31">
        <v>948094.17239999992</v>
      </c>
      <c r="J2765" s="42">
        <f t="shared" si="328"/>
        <v>948094.17239999992</v>
      </c>
      <c r="K2765" s="27">
        <f t="shared" si="327"/>
        <v>948094.17239999992</v>
      </c>
      <c r="L2765" s="32">
        <f t="shared" si="324"/>
        <v>948094.17239999992</v>
      </c>
      <c r="M2765" s="32"/>
      <c r="N2765" s="32">
        <f t="shared" si="323"/>
        <v>20289.215289359996</v>
      </c>
      <c r="O2765" s="32"/>
      <c r="P2765" s="34"/>
      <c r="Q2765" s="34"/>
      <c r="R2765" s="34"/>
      <c r="S2765" s="35">
        <v>46021</v>
      </c>
      <c r="T2765" s="34"/>
      <c r="U2765" s="36"/>
      <c r="V2765" s="34"/>
      <c r="W2765" s="37"/>
    </row>
    <row r="2766" spans="1:23" s="29" customFormat="1" ht="30" customHeight="1" x14ac:dyDescent="0.2">
      <c r="A2766" s="24">
        <f t="shared" si="325"/>
        <v>2762</v>
      </c>
      <c r="B2766" s="24">
        <v>2024</v>
      </c>
      <c r="C2766" s="30" t="s">
        <v>2923</v>
      </c>
      <c r="D2766" s="30" t="s">
        <v>2924</v>
      </c>
      <c r="E2766" s="30" t="s">
        <v>2939</v>
      </c>
      <c r="F2766" s="25" t="s">
        <v>2940</v>
      </c>
      <c r="G2766" s="24" t="s">
        <v>25</v>
      </c>
      <c r="H2766" s="25" t="s">
        <v>45</v>
      </c>
      <c r="I2766" s="31">
        <v>2214221.6471999995</v>
      </c>
      <c r="J2766" s="47">
        <v>1574108.06</v>
      </c>
      <c r="K2766" s="48">
        <v>1574108.06</v>
      </c>
      <c r="L2766" s="33"/>
      <c r="M2766" s="33"/>
      <c r="N2766" s="32">
        <f t="shared" si="323"/>
        <v>33685.912484</v>
      </c>
      <c r="O2766" s="32"/>
      <c r="P2766" s="34"/>
      <c r="Q2766" s="34"/>
      <c r="R2766" s="34"/>
      <c r="S2766" s="35">
        <v>46021</v>
      </c>
      <c r="T2766" s="34"/>
      <c r="U2766" s="36"/>
      <c r="V2766" s="34"/>
      <c r="W2766" s="37"/>
    </row>
    <row r="2767" spans="1:23" s="29" customFormat="1" ht="30" customHeight="1" x14ac:dyDescent="0.2">
      <c r="A2767" s="24">
        <f t="shared" si="325"/>
        <v>2763</v>
      </c>
      <c r="B2767" s="24">
        <v>2024</v>
      </c>
      <c r="C2767" s="30" t="s">
        <v>2923</v>
      </c>
      <c r="D2767" s="30" t="s">
        <v>2924</v>
      </c>
      <c r="E2767" s="30" t="s">
        <v>2939</v>
      </c>
      <c r="F2767" s="25" t="s">
        <v>2940</v>
      </c>
      <c r="G2767" s="24" t="s">
        <v>25</v>
      </c>
      <c r="H2767" s="25" t="s">
        <v>46</v>
      </c>
      <c r="I2767" s="31">
        <v>2368909.2851999998</v>
      </c>
      <c r="J2767" s="47">
        <v>1147144.26</v>
      </c>
      <c r="K2767" s="48">
        <v>1147144.26</v>
      </c>
      <c r="L2767" s="33"/>
      <c r="M2767" s="33"/>
      <c r="N2767" s="32">
        <f t="shared" ref="N2767:N2828" si="329">J2767*0.0214</f>
        <v>24548.887164</v>
      </c>
      <c r="O2767" s="32"/>
      <c r="P2767" s="34"/>
      <c r="Q2767" s="34"/>
      <c r="R2767" s="34"/>
      <c r="S2767" s="35">
        <v>46021</v>
      </c>
      <c r="T2767" s="34"/>
      <c r="U2767" s="36"/>
      <c r="V2767" s="34"/>
      <c r="W2767" s="37"/>
    </row>
    <row r="2768" spans="1:23" s="29" customFormat="1" ht="30" customHeight="1" x14ac:dyDescent="0.2">
      <c r="A2768" s="24">
        <f t="shared" si="325"/>
        <v>2764</v>
      </c>
      <c r="B2768" s="24">
        <v>2024</v>
      </c>
      <c r="C2768" s="30" t="s">
        <v>2923</v>
      </c>
      <c r="D2768" s="30" t="s">
        <v>2924</v>
      </c>
      <c r="E2768" s="30" t="s">
        <v>2939</v>
      </c>
      <c r="F2768" s="25" t="s">
        <v>2940</v>
      </c>
      <c r="G2768" s="24" t="s">
        <v>25</v>
      </c>
      <c r="H2768" s="25" t="s">
        <v>47</v>
      </c>
      <c r="I2768" s="31">
        <v>1601170.9415999998</v>
      </c>
      <c r="J2768" s="47">
        <v>528915.76</v>
      </c>
      <c r="K2768" s="48">
        <v>528915.76</v>
      </c>
      <c r="L2768" s="33"/>
      <c r="M2768" s="33"/>
      <c r="N2768" s="32">
        <f t="shared" si="329"/>
        <v>11318.797263999999</v>
      </c>
      <c r="O2768" s="32"/>
      <c r="P2768" s="34"/>
      <c r="Q2768" s="34"/>
      <c r="R2768" s="34"/>
      <c r="S2768" s="35">
        <v>46021</v>
      </c>
      <c r="T2768" s="34"/>
      <c r="U2768" s="36"/>
      <c r="V2768" s="34"/>
      <c r="W2768" s="37"/>
    </row>
    <row r="2769" spans="1:23" s="29" customFormat="1" ht="30" customHeight="1" x14ac:dyDescent="0.2">
      <c r="A2769" s="24">
        <f t="shared" si="325"/>
        <v>2765</v>
      </c>
      <c r="B2769" s="24">
        <v>2024</v>
      </c>
      <c r="C2769" s="30" t="s">
        <v>2923</v>
      </c>
      <c r="D2769" s="30" t="s">
        <v>2924</v>
      </c>
      <c r="E2769" s="30" t="s">
        <v>2941</v>
      </c>
      <c r="F2769" s="25" t="s">
        <v>2942</v>
      </c>
      <c r="G2769" s="24" t="s">
        <v>25</v>
      </c>
      <c r="H2769" s="25" t="s">
        <v>45</v>
      </c>
      <c r="I2769" s="31">
        <v>1164862.0499999998</v>
      </c>
      <c r="J2769" s="42">
        <f t="shared" si="328"/>
        <v>1164862.0499999998</v>
      </c>
      <c r="K2769" s="27">
        <f t="shared" si="327"/>
        <v>1164862.0499999998</v>
      </c>
      <c r="L2769" s="32">
        <f t="shared" si="324"/>
        <v>1164862.0499999998</v>
      </c>
      <c r="M2769" s="32"/>
      <c r="N2769" s="32">
        <f t="shared" si="329"/>
        <v>24928.047869999995</v>
      </c>
      <c r="O2769" s="32"/>
      <c r="P2769" s="34"/>
      <c r="Q2769" s="34"/>
      <c r="R2769" s="34"/>
      <c r="S2769" s="35">
        <v>46021</v>
      </c>
      <c r="T2769" s="34"/>
      <c r="U2769" s="36"/>
      <c r="V2769" s="34"/>
      <c r="W2769" s="37"/>
    </row>
    <row r="2770" spans="1:23" s="29" customFormat="1" ht="30" customHeight="1" x14ac:dyDescent="0.2">
      <c r="A2770" s="24">
        <f t="shared" si="325"/>
        <v>2766</v>
      </c>
      <c r="B2770" s="24">
        <v>2024</v>
      </c>
      <c r="C2770" s="30" t="s">
        <v>2923</v>
      </c>
      <c r="D2770" s="30" t="s">
        <v>2924</v>
      </c>
      <c r="E2770" s="30" t="s">
        <v>2941</v>
      </c>
      <c r="F2770" s="25" t="s">
        <v>2942</v>
      </c>
      <c r="G2770" s="24" t="s">
        <v>25</v>
      </c>
      <c r="H2770" s="25" t="s">
        <v>46</v>
      </c>
      <c r="I2770" s="31">
        <v>2690666.1179999998</v>
      </c>
      <c r="J2770" s="42">
        <f t="shared" si="328"/>
        <v>2690666.1179999998</v>
      </c>
      <c r="K2770" s="27">
        <f t="shared" si="327"/>
        <v>2690666.1179999998</v>
      </c>
      <c r="L2770" s="32">
        <f t="shared" si="324"/>
        <v>2690666.1179999998</v>
      </c>
      <c r="M2770" s="32"/>
      <c r="N2770" s="32">
        <f t="shared" si="329"/>
        <v>57580.254925199995</v>
      </c>
      <c r="O2770" s="32"/>
      <c r="P2770" s="34"/>
      <c r="Q2770" s="34"/>
      <c r="R2770" s="34"/>
      <c r="S2770" s="35">
        <v>46021</v>
      </c>
      <c r="T2770" s="34"/>
      <c r="U2770" s="36"/>
      <c r="V2770" s="34"/>
      <c r="W2770" s="37"/>
    </row>
    <row r="2771" spans="1:23" s="29" customFormat="1" ht="30" customHeight="1" x14ac:dyDescent="0.2">
      <c r="A2771" s="24">
        <f t="shared" si="325"/>
        <v>2767</v>
      </c>
      <c r="B2771" s="24">
        <v>2024</v>
      </c>
      <c r="C2771" s="30" t="s">
        <v>2923</v>
      </c>
      <c r="D2771" s="30" t="s">
        <v>2924</v>
      </c>
      <c r="E2771" s="30" t="s">
        <v>2941</v>
      </c>
      <c r="F2771" s="25" t="s">
        <v>2942</v>
      </c>
      <c r="G2771" s="24" t="s">
        <v>25</v>
      </c>
      <c r="H2771" s="25" t="s">
        <v>47</v>
      </c>
      <c r="I2771" s="31">
        <v>1521662.6159999999</v>
      </c>
      <c r="J2771" s="42">
        <f t="shared" si="328"/>
        <v>1521662.6159999999</v>
      </c>
      <c r="K2771" s="27">
        <f t="shared" si="327"/>
        <v>1521662.6159999999</v>
      </c>
      <c r="L2771" s="32">
        <f t="shared" si="324"/>
        <v>1521662.6159999999</v>
      </c>
      <c r="M2771" s="32"/>
      <c r="N2771" s="32">
        <f t="shared" si="329"/>
        <v>32563.579982399995</v>
      </c>
      <c r="O2771" s="32"/>
      <c r="P2771" s="34"/>
      <c r="Q2771" s="34"/>
      <c r="R2771" s="34"/>
      <c r="S2771" s="35">
        <v>46021</v>
      </c>
      <c r="T2771" s="34"/>
      <c r="U2771" s="36"/>
      <c r="V2771" s="34"/>
      <c r="W2771" s="37"/>
    </row>
    <row r="2772" spans="1:23" s="29" customFormat="1" ht="30" customHeight="1" x14ac:dyDescent="0.2">
      <c r="A2772" s="24">
        <f t="shared" si="325"/>
        <v>2768</v>
      </c>
      <c r="B2772" s="24">
        <v>2024</v>
      </c>
      <c r="C2772" s="30" t="s">
        <v>2923</v>
      </c>
      <c r="D2772" s="30" t="s">
        <v>2924</v>
      </c>
      <c r="E2772" s="30" t="s">
        <v>2943</v>
      </c>
      <c r="F2772" s="25" t="s">
        <v>2944</v>
      </c>
      <c r="G2772" s="24" t="s">
        <v>25</v>
      </c>
      <c r="H2772" s="25" t="s">
        <v>45</v>
      </c>
      <c r="I2772" s="31">
        <v>679313.93759999995</v>
      </c>
      <c r="J2772" s="42">
        <f t="shared" si="328"/>
        <v>679313.93759999995</v>
      </c>
      <c r="K2772" s="27">
        <f t="shared" si="327"/>
        <v>679313.93759999995</v>
      </c>
      <c r="L2772" s="32">
        <f t="shared" si="324"/>
        <v>679313.93759999995</v>
      </c>
      <c r="M2772" s="32"/>
      <c r="N2772" s="32">
        <f t="shared" si="329"/>
        <v>14537.318264639998</v>
      </c>
      <c r="O2772" s="32"/>
      <c r="P2772" s="34"/>
      <c r="Q2772" s="34"/>
      <c r="R2772" s="34"/>
      <c r="S2772" s="35">
        <v>46021</v>
      </c>
      <c r="T2772" s="34"/>
      <c r="U2772" s="36"/>
      <c r="V2772" s="34"/>
      <c r="W2772" s="37"/>
    </row>
    <row r="2773" spans="1:23" s="29" customFormat="1" ht="30" customHeight="1" x14ac:dyDescent="0.2">
      <c r="A2773" s="24">
        <f t="shared" si="325"/>
        <v>2769</v>
      </c>
      <c r="B2773" s="24">
        <v>2025</v>
      </c>
      <c r="C2773" s="30" t="s">
        <v>2923</v>
      </c>
      <c r="D2773" s="30" t="s">
        <v>2924</v>
      </c>
      <c r="E2773" s="30" t="s">
        <v>2945</v>
      </c>
      <c r="F2773" s="25" t="s">
        <v>2946</v>
      </c>
      <c r="G2773" s="24" t="s">
        <v>330</v>
      </c>
      <c r="H2773" s="25" t="s">
        <v>319</v>
      </c>
      <c r="I2773" s="31"/>
      <c r="J2773" s="32">
        <v>52000</v>
      </c>
      <c r="K2773" s="27">
        <v>52000</v>
      </c>
      <c r="L2773" s="32"/>
      <c r="M2773" s="32"/>
      <c r="N2773" s="32"/>
      <c r="O2773" s="32"/>
      <c r="P2773" s="34"/>
      <c r="Q2773" s="34"/>
      <c r="R2773" s="34"/>
      <c r="S2773" s="35">
        <v>46021</v>
      </c>
      <c r="T2773" s="42"/>
      <c r="U2773" s="36"/>
      <c r="V2773" s="34"/>
      <c r="W2773" s="37"/>
    </row>
    <row r="2774" spans="1:23" s="29" customFormat="1" ht="30" customHeight="1" x14ac:dyDescent="0.2">
      <c r="A2774" s="24">
        <f t="shared" si="325"/>
        <v>2770</v>
      </c>
      <c r="B2774" s="24">
        <v>2025</v>
      </c>
      <c r="C2774" s="30" t="s">
        <v>2923</v>
      </c>
      <c r="D2774" s="30" t="s">
        <v>2924</v>
      </c>
      <c r="E2774" s="30" t="s">
        <v>2945</v>
      </c>
      <c r="F2774" s="25" t="s">
        <v>2946</v>
      </c>
      <c r="G2774" s="24" t="s">
        <v>330</v>
      </c>
      <c r="H2774" s="25" t="s">
        <v>528</v>
      </c>
      <c r="I2774" s="31"/>
      <c r="J2774" s="32">
        <v>124440.8</v>
      </c>
      <c r="K2774" s="27">
        <v>124440.8</v>
      </c>
      <c r="L2774" s="32"/>
      <c r="M2774" s="32"/>
      <c r="N2774" s="32"/>
      <c r="O2774" s="32"/>
      <c r="P2774" s="34"/>
      <c r="Q2774" s="34"/>
      <c r="R2774" s="34"/>
      <c r="S2774" s="35">
        <v>46021</v>
      </c>
      <c r="T2774" s="42"/>
      <c r="U2774" s="36"/>
      <c r="V2774" s="34"/>
      <c r="W2774" s="37"/>
    </row>
    <row r="2775" spans="1:23" s="29" customFormat="1" ht="30" customHeight="1" x14ac:dyDescent="0.2">
      <c r="A2775" s="24">
        <f t="shared" si="325"/>
        <v>2771</v>
      </c>
      <c r="B2775" s="24">
        <v>2025</v>
      </c>
      <c r="C2775" s="30" t="s">
        <v>2923</v>
      </c>
      <c r="D2775" s="30" t="s">
        <v>2924</v>
      </c>
      <c r="E2775" s="30" t="s">
        <v>2945</v>
      </c>
      <c r="F2775" s="25" t="s">
        <v>2946</v>
      </c>
      <c r="G2775" s="24" t="s">
        <v>330</v>
      </c>
      <c r="H2775" s="25" t="s">
        <v>529</v>
      </c>
      <c r="I2775" s="31"/>
      <c r="J2775" s="32">
        <v>1559948.8</v>
      </c>
      <c r="K2775" s="27">
        <v>1559948.8</v>
      </c>
      <c r="L2775" s="32"/>
      <c r="M2775" s="32"/>
      <c r="N2775" s="32">
        <f t="shared" si="329"/>
        <v>33382.904320000001</v>
      </c>
      <c r="O2775" s="26">
        <v>1</v>
      </c>
      <c r="P2775" s="34"/>
      <c r="Q2775" s="34"/>
      <c r="R2775" s="34"/>
      <c r="S2775" s="35">
        <v>46021</v>
      </c>
      <c r="T2775" s="42"/>
      <c r="U2775" s="36"/>
      <c r="V2775" s="34"/>
      <c r="W2775" s="37"/>
    </row>
    <row r="2776" spans="1:23" s="29" customFormat="1" ht="30" customHeight="1" x14ac:dyDescent="0.2">
      <c r="A2776" s="24">
        <f t="shared" si="325"/>
        <v>2772</v>
      </c>
      <c r="B2776" s="24">
        <v>2025</v>
      </c>
      <c r="C2776" s="30" t="s">
        <v>2923</v>
      </c>
      <c r="D2776" s="30" t="s">
        <v>2924</v>
      </c>
      <c r="E2776" s="30" t="s">
        <v>2945</v>
      </c>
      <c r="F2776" s="25" t="s">
        <v>2946</v>
      </c>
      <c r="G2776" s="24" t="s">
        <v>330</v>
      </c>
      <c r="H2776" s="25" t="s">
        <v>530</v>
      </c>
      <c r="I2776" s="31"/>
      <c r="J2776" s="32">
        <v>36084</v>
      </c>
      <c r="K2776" s="27">
        <v>36084</v>
      </c>
      <c r="L2776" s="32"/>
      <c r="M2776" s="32"/>
      <c r="N2776" s="32"/>
      <c r="O2776" s="32"/>
      <c r="P2776" s="34"/>
      <c r="Q2776" s="34"/>
      <c r="R2776" s="34"/>
      <c r="S2776" s="35">
        <v>46021</v>
      </c>
      <c r="T2776" s="42"/>
      <c r="U2776" s="36"/>
      <c r="V2776" s="34"/>
      <c r="W2776" s="37"/>
    </row>
    <row r="2777" spans="1:23" s="29" customFormat="1" ht="30" customHeight="1" x14ac:dyDescent="0.2">
      <c r="A2777" s="24">
        <f t="shared" si="325"/>
        <v>2773</v>
      </c>
      <c r="B2777" s="24">
        <v>2024</v>
      </c>
      <c r="C2777" s="30" t="s">
        <v>2923</v>
      </c>
      <c r="D2777" s="30" t="s">
        <v>2924</v>
      </c>
      <c r="E2777" s="30" t="s">
        <v>2947</v>
      </c>
      <c r="F2777" s="25" t="s">
        <v>2948</v>
      </c>
      <c r="G2777" s="24" t="s">
        <v>25</v>
      </c>
      <c r="H2777" s="25" t="s">
        <v>79</v>
      </c>
      <c r="I2777" s="31">
        <v>2605067.7179999999</v>
      </c>
      <c r="J2777" s="54">
        <v>4563877.4400000004</v>
      </c>
      <c r="K2777" s="55">
        <v>2399671.9900000002</v>
      </c>
      <c r="L2777" s="33">
        <v>2164205.4500000002</v>
      </c>
      <c r="M2777" s="33">
        <v>2164205.4500000002</v>
      </c>
      <c r="N2777" s="32">
        <f t="shared" si="329"/>
        <v>97666.977215999999</v>
      </c>
      <c r="O2777" s="32"/>
      <c r="P2777" s="34"/>
      <c r="Q2777" s="34"/>
      <c r="R2777" s="34"/>
      <c r="S2777" s="35">
        <v>46021</v>
      </c>
      <c r="T2777" s="34"/>
      <c r="U2777" s="36"/>
      <c r="V2777" s="34"/>
      <c r="W2777" s="37"/>
    </row>
    <row r="2778" spans="1:23" s="29" customFormat="1" ht="30" customHeight="1" x14ac:dyDescent="0.2">
      <c r="A2778" s="24">
        <f t="shared" si="325"/>
        <v>2774</v>
      </c>
      <c r="B2778" s="24">
        <v>2024</v>
      </c>
      <c r="C2778" s="30" t="s">
        <v>2923</v>
      </c>
      <c r="D2778" s="30" t="s">
        <v>2924</v>
      </c>
      <c r="E2778" s="30" t="s">
        <v>2947</v>
      </c>
      <c r="F2778" s="25" t="s">
        <v>2948</v>
      </c>
      <c r="G2778" s="24" t="s">
        <v>25</v>
      </c>
      <c r="H2778" s="25" t="s">
        <v>78</v>
      </c>
      <c r="I2778" s="31">
        <v>8328544.3115999997</v>
      </c>
      <c r="J2778" s="47">
        <v>3721898.8</v>
      </c>
      <c r="K2778" s="55">
        <v>1584939.2199999997</v>
      </c>
      <c r="L2778" s="33">
        <v>2136959.58</v>
      </c>
      <c r="M2778" s="33">
        <v>2136959.58</v>
      </c>
      <c r="N2778" s="32">
        <f t="shared" si="329"/>
        <v>79648.634319999997</v>
      </c>
      <c r="O2778" s="32"/>
      <c r="P2778" s="34"/>
      <c r="Q2778" s="34"/>
      <c r="R2778" s="34"/>
      <c r="S2778" s="35">
        <v>46021</v>
      </c>
      <c r="T2778" s="34"/>
      <c r="U2778" s="36"/>
      <c r="V2778" s="34"/>
      <c r="W2778" s="37"/>
    </row>
    <row r="2779" spans="1:23" s="29" customFormat="1" ht="30" customHeight="1" x14ac:dyDescent="0.2">
      <c r="A2779" s="24">
        <f t="shared" si="325"/>
        <v>2775</v>
      </c>
      <c r="B2779" s="24">
        <v>2024</v>
      </c>
      <c r="C2779" s="30" t="s">
        <v>2923</v>
      </c>
      <c r="D2779" s="30" t="s">
        <v>2924</v>
      </c>
      <c r="E2779" s="30" t="s">
        <v>2949</v>
      </c>
      <c r="F2779" s="25" t="s">
        <v>2950</v>
      </c>
      <c r="G2779" s="24" t="s">
        <v>25</v>
      </c>
      <c r="H2779" s="25" t="s">
        <v>78</v>
      </c>
      <c r="I2779" s="31">
        <v>8790680.002799999</v>
      </c>
      <c r="J2779" s="54">
        <v>6417272.0599999996</v>
      </c>
      <c r="K2779" s="55">
        <v>3281692.5599999996</v>
      </c>
      <c r="L2779" s="33">
        <v>3135579.5</v>
      </c>
      <c r="M2779" s="33">
        <v>3135579.5</v>
      </c>
      <c r="N2779" s="32">
        <f t="shared" si="329"/>
        <v>137329.62208399997</v>
      </c>
      <c r="O2779" s="32"/>
      <c r="P2779" s="34"/>
      <c r="Q2779" s="34"/>
      <c r="R2779" s="34"/>
      <c r="S2779" s="35">
        <v>46021</v>
      </c>
      <c r="T2779" s="34"/>
      <c r="U2779" s="36"/>
      <c r="V2779" s="34"/>
      <c r="W2779" s="37"/>
    </row>
    <row r="2780" spans="1:23" s="29" customFormat="1" ht="30" customHeight="1" x14ac:dyDescent="0.2">
      <c r="A2780" s="24">
        <f t="shared" si="325"/>
        <v>2776</v>
      </c>
      <c r="B2780" s="24">
        <v>2024</v>
      </c>
      <c r="C2780" s="30" t="s">
        <v>2923</v>
      </c>
      <c r="D2780" s="30" t="s">
        <v>2924</v>
      </c>
      <c r="E2780" s="30" t="s">
        <v>2951</v>
      </c>
      <c r="F2780" s="25" t="s">
        <v>2952</v>
      </c>
      <c r="G2780" s="24" t="s">
        <v>25</v>
      </c>
      <c r="H2780" s="25" t="s">
        <v>45</v>
      </c>
      <c r="I2780" s="31">
        <v>768512.50560000003</v>
      </c>
      <c r="J2780" s="42">
        <f t="shared" si="328"/>
        <v>768512.50560000003</v>
      </c>
      <c r="K2780" s="27">
        <f t="shared" si="327"/>
        <v>768512.50560000003</v>
      </c>
      <c r="L2780" s="32">
        <f t="shared" ref="L2780:L2843" si="330">I2780</f>
        <v>768512.50560000003</v>
      </c>
      <c r="M2780" s="32"/>
      <c r="N2780" s="32">
        <f t="shared" si="329"/>
        <v>16446.167619839998</v>
      </c>
      <c r="O2780" s="32"/>
      <c r="P2780" s="34"/>
      <c r="Q2780" s="34"/>
      <c r="R2780" s="34"/>
      <c r="S2780" s="35">
        <v>46021</v>
      </c>
      <c r="T2780" s="34"/>
      <c r="U2780" s="36"/>
      <c r="V2780" s="34"/>
      <c r="W2780" s="37"/>
    </row>
    <row r="2781" spans="1:23" s="29" customFormat="1" ht="30" customHeight="1" x14ac:dyDescent="0.2">
      <c r="A2781" s="24">
        <f t="shared" si="325"/>
        <v>2777</v>
      </c>
      <c r="B2781" s="24">
        <v>2024</v>
      </c>
      <c r="C2781" s="30" t="s">
        <v>2923</v>
      </c>
      <c r="D2781" s="30" t="s">
        <v>2924</v>
      </c>
      <c r="E2781" s="30" t="s">
        <v>2951</v>
      </c>
      <c r="F2781" s="25" t="s">
        <v>2952</v>
      </c>
      <c r="G2781" s="24" t="s">
        <v>25</v>
      </c>
      <c r="H2781" s="25" t="s">
        <v>46</v>
      </c>
      <c r="I2781" s="31">
        <v>1883573.91</v>
      </c>
      <c r="J2781" s="42">
        <f t="shared" si="328"/>
        <v>1883573.91</v>
      </c>
      <c r="K2781" s="27">
        <f t="shared" si="327"/>
        <v>1883573.91</v>
      </c>
      <c r="L2781" s="32">
        <f t="shared" si="330"/>
        <v>1883573.91</v>
      </c>
      <c r="M2781" s="32"/>
      <c r="N2781" s="32">
        <f t="shared" si="329"/>
        <v>40308.481673999995</v>
      </c>
      <c r="O2781" s="32"/>
      <c r="P2781" s="34"/>
      <c r="Q2781" s="34"/>
      <c r="R2781" s="34"/>
      <c r="S2781" s="35">
        <v>46021</v>
      </c>
      <c r="T2781" s="34"/>
      <c r="U2781" s="36"/>
      <c r="V2781" s="34"/>
      <c r="W2781" s="37"/>
    </row>
    <row r="2782" spans="1:23" s="29" customFormat="1" ht="30" customHeight="1" x14ac:dyDescent="0.2">
      <c r="A2782" s="24">
        <f t="shared" si="325"/>
        <v>2778</v>
      </c>
      <c r="B2782" s="24">
        <v>2024</v>
      </c>
      <c r="C2782" s="30" t="s">
        <v>2923</v>
      </c>
      <c r="D2782" s="30" t="s">
        <v>2924</v>
      </c>
      <c r="E2782" s="30" t="s">
        <v>2951</v>
      </c>
      <c r="F2782" s="25" t="s">
        <v>2952</v>
      </c>
      <c r="G2782" s="24" t="s">
        <v>25</v>
      </c>
      <c r="H2782" s="25" t="s">
        <v>47</v>
      </c>
      <c r="I2782" s="31">
        <v>959954.58599999989</v>
      </c>
      <c r="J2782" s="42">
        <f t="shared" si="328"/>
        <v>959954.58599999989</v>
      </c>
      <c r="K2782" s="27">
        <f t="shared" si="327"/>
        <v>959954.58599999989</v>
      </c>
      <c r="L2782" s="32">
        <f t="shared" si="330"/>
        <v>959954.58599999989</v>
      </c>
      <c r="M2782" s="32"/>
      <c r="N2782" s="32">
        <f t="shared" si="329"/>
        <v>20543.028140399998</v>
      </c>
      <c r="O2782" s="32"/>
      <c r="P2782" s="34"/>
      <c r="Q2782" s="34"/>
      <c r="R2782" s="34"/>
      <c r="S2782" s="35">
        <v>46021</v>
      </c>
      <c r="T2782" s="34"/>
      <c r="U2782" s="36"/>
      <c r="V2782" s="34"/>
      <c r="W2782" s="37"/>
    </row>
    <row r="2783" spans="1:23" s="29" customFormat="1" ht="30" customHeight="1" x14ac:dyDescent="0.2">
      <c r="A2783" s="24">
        <f t="shared" si="325"/>
        <v>2779</v>
      </c>
      <c r="B2783" s="24">
        <v>2024</v>
      </c>
      <c r="C2783" s="30" t="s">
        <v>2923</v>
      </c>
      <c r="D2783" s="30" t="s">
        <v>2924</v>
      </c>
      <c r="E2783" s="30" t="s">
        <v>2953</v>
      </c>
      <c r="F2783" s="25" t="s">
        <v>2954</v>
      </c>
      <c r="G2783" s="24" t="s">
        <v>25</v>
      </c>
      <c r="H2783" s="25" t="s">
        <v>45</v>
      </c>
      <c r="I2783" s="31">
        <v>1858659.7404</v>
      </c>
      <c r="J2783" s="42">
        <f t="shared" si="328"/>
        <v>1858659.7404</v>
      </c>
      <c r="K2783" s="27">
        <f t="shared" si="327"/>
        <v>1858659.7404</v>
      </c>
      <c r="L2783" s="32">
        <f t="shared" si="330"/>
        <v>1858659.7404</v>
      </c>
      <c r="M2783" s="32"/>
      <c r="N2783" s="32">
        <f t="shared" si="329"/>
        <v>39775.318444559998</v>
      </c>
      <c r="O2783" s="32"/>
      <c r="P2783" s="34"/>
      <c r="Q2783" s="34"/>
      <c r="R2783" s="34"/>
      <c r="S2783" s="35">
        <v>46021</v>
      </c>
      <c r="T2783" s="34"/>
      <c r="U2783" s="36"/>
      <c r="V2783" s="34"/>
      <c r="W2783" s="37"/>
    </row>
    <row r="2784" spans="1:23" s="29" customFormat="1" ht="30" customHeight="1" x14ac:dyDescent="0.2">
      <c r="A2784" s="24">
        <f t="shared" si="325"/>
        <v>2780</v>
      </c>
      <c r="B2784" s="24">
        <v>2024</v>
      </c>
      <c r="C2784" s="30" t="s">
        <v>2923</v>
      </c>
      <c r="D2784" s="30" t="s">
        <v>2924</v>
      </c>
      <c r="E2784" s="30" t="s">
        <v>2953</v>
      </c>
      <c r="F2784" s="25" t="s">
        <v>2954</v>
      </c>
      <c r="G2784" s="24" t="s">
        <v>25</v>
      </c>
      <c r="H2784" s="25" t="s">
        <v>46</v>
      </c>
      <c r="I2784" s="31">
        <v>1911993.8375999997</v>
      </c>
      <c r="J2784" s="42">
        <f t="shared" si="328"/>
        <v>1911993.8375999997</v>
      </c>
      <c r="K2784" s="27">
        <f t="shared" si="327"/>
        <v>1911993.8375999997</v>
      </c>
      <c r="L2784" s="32">
        <f t="shared" si="330"/>
        <v>1911993.8375999997</v>
      </c>
      <c r="M2784" s="32"/>
      <c r="N2784" s="32">
        <f t="shared" si="329"/>
        <v>40916.668124639989</v>
      </c>
      <c r="O2784" s="32"/>
      <c r="P2784" s="34"/>
      <c r="Q2784" s="34"/>
      <c r="R2784" s="34"/>
      <c r="S2784" s="35">
        <v>46021</v>
      </c>
      <c r="T2784" s="34"/>
      <c r="U2784" s="36"/>
      <c r="V2784" s="34"/>
      <c r="W2784" s="37"/>
    </row>
    <row r="2785" spans="1:23" s="29" customFormat="1" ht="30" customHeight="1" x14ac:dyDescent="0.2">
      <c r="A2785" s="24">
        <f t="shared" si="325"/>
        <v>2781</v>
      </c>
      <c r="B2785" s="24">
        <v>2024</v>
      </c>
      <c r="C2785" s="30" t="s">
        <v>2923</v>
      </c>
      <c r="D2785" s="30" t="s">
        <v>2924</v>
      </c>
      <c r="E2785" s="30" t="s">
        <v>2953</v>
      </c>
      <c r="F2785" s="25" t="s">
        <v>2954</v>
      </c>
      <c r="G2785" s="24" t="s">
        <v>25</v>
      </c>
      <c r="H2785" s="25" t="s">
        <v>47</v>
      </c>
      <c r="I2785" s="31">
        <v>2461843.9715999998</v>
      </c>
      <c r="J2785" s="42">
        <f t="shared" si="328"/>
        <v>2461843.9715999998</v>
      </c>
      <c r="K2785" s="27">
        <f t="shared" si="327"/>
        <v>2461843.9715999998</v>
      </c>
      <c r="L2785" s="32">
        <f t="shared" si="330"/>
        <v>2461843.9715999998</v>
      </c>
      <c r="M2785" s="32"/>
      <c r="N2785" s="32">
        <f t="shared" si="329"/>
        <v>52683.46099223999</v>
      </c>
      <c r="O2785" s="32"/>
      <c r="P2785" s="34"/>
      <c r="Q2785" s="34"/>
      <c r="R2785" s="34"/>
      <c r="S2785" s="35">
        <v>46021</v>
      </c>
      <c r="T2785" s="34"/>
      <c r="U2785" s="36"/>
      <c r="V2785" s="34"/>
      <c r="W2785" s="37"/>
    </row>
    <row r="2786" spans="1:23" s="29" customFormat="1" ht="30" customHeight="1" x14ac:dyDescent="0.2">
      <c r="A2786" s="24">
        <f t="shared" si="325"/>
        <v>2782</v>
      </c>
      <c r="B2786" s="24">
        <v>2024</v>
      </c>
      <c r="C2786" s="30" t="s">
        <v>2923</v>
      </c>
      <c r="D2786" s="30" t="s">
        <v>2924</v>
      </c>
      <c r="E2786" s="30" t="s">
        <v>2955</v>
      </c>
      <c r="F2786" s="25" t="s">
        <v>2956</v>
      </c>
      <c r="G2786" s="24" t="s">
        <v>25</v>
      </c>
      <c r="H2786" s="25" t="s">
        <v>45</v>
      </c>
      <c r="I2786" s="31">
        <v>841709.20799999998</v>
      </c>
      <c r="J2786" s="42">
        <f t="shared" si="328"/>
        <v>841709.20799999998</v>
      </c>
      <c r="K2786" s="27">
        <f t="shared" si="327"/>
        <v>841709.20799999998</v>
      </c>
      <c r="L2786" s="32">
        <f t="shared" si="330"/>
        <v>841709.20799999998</v>
      </c>
      <c r="M2786" s="32"/>
      <c r="N2786" s="32">
        <f t="shared" si="329"/>
        <v>18012.577051199998</v>
      </c>
      <c r="O2786" s="32"/>
      <c r="P2786" s="34"/>
      <c r="Q2786" s="34"/>
      <c r="R2786" s="34"/>
      <c r="S2786" s="35">
        <v>46021</v>
      </c>
      <c r="T2786" s="34"/>
      <c r="U2786" s="36"/>
      <c r="V2786" s="34"/>
      <c r="W2786" s="37"/>
    </row>
    <row r="2787" spans="1:23" s="29" customFormat="1" ht="30" customHeight="1" x14ac:dyDescent="0.2">
      <c r="A2787" s="24">
        <f t="shared" si="325"/>
        <v>2783</v>
      </c>
      <c r="B2787" s="24">
        <v>2024</v>
      </c>
      <c r="C2787" s="30" t="s">
        <v>2923</v>
      </c>
      <c r="D2787" s="30" t="s">
        <v>2924</v>
      </c>
      <c r="E2787" s="30" t="s">
        <v>2955</v>
      </c>
      <c r="F2787" s="25" t="s">
        <v>2956</v>
      </c>
      <c r="G2787" s="24" t="s">
        <v>25</v>
      </c>
      <c r="H2787" s="25" t="s">
        <v>46</v>
      </c>
      <c r="I2787" s="31">
        <v>1784957.0004</v>
      </c>
      <c r="J2787" s="42">
        <f t="shared" si="328"/>
        <v>1784957.0004</v>
      </c>
      <c r="K2787" s="27">
        <f t="shared" si="327"/>
        <v>1784957.0004</v>
      </c>
      <c r="L2787" s="32">
        <f t="shared" si="330"/>
        <v>1784957.0004</v>
      </c>
      <c r="M2787" s="32"/>
      <c r="N2787" s="32">
        <f t="shared" si="329"/>
        <v>38198.079808559996</v>
      </c>
      <c r="O2787" s="32"/>
      <c r="P2787" s="34"/>
      <c r="Q2787" s="34"/>
      <c r="R2787" s="34"/>
      <c r="S2787" s="35">
        <v>46021</v>
      </c>
      <c r="T2787" s="34"/>
      <c r="U2787" s="36"/>
      <c r="V2787" s="34"/>
      <c r="W2787" s="37"/>
    </row>
    <row r="2788" spans="1:23" s="29" customFormat="1" ht="30" customHeight="1" x14ac:dyDescent="0.2">
      <c r="A2788" s="24">
        <f t="shared" si="325"/>
        <v>2784</v>
      </c>
      <c r="B2788" s="24">
        <v>2024</v>
      </c>
      <c r="C2788" s="30" t="s">
        <v>2923</v>
      </c>
      <c r="D2788" s="30" t="s">
        <v>2924</v>
      </c>
      <c r="E2788" s="30" t="s">
        <v>2955</v>
      </c>
      <c r="F2788" s="25" t="s">
        <v>2956</v>
      </c>
      <c r="G2788" s="24" t="s">
        <v>25</v>
      </c>
      <c r="H2788" s="25" t="s">
        <v>47</v>
      </c>
      <c r="I2788" s="31">
        <v>969046.89839999995</v>
      </c>
      <c r="J2788" s="42">
        <f t="shared" si="328"/>
        <v>969046.89839999995</v>
      </c>
      <c r="K2788" s="27">
        <f t="shared" si="327"/>
        <v>969046.89839999995</v>
      </c>
      <c r="L2788" s="32">
        <f t="shared" si="330"/>
        <v>969046.89839999995</v>
      </c>
      <c r="M2788" s="32"/>
      <c r="N2788" s="32">
        <f t="shared" si="329"/>
        <v>20737.603625759999</v>
      </c>
      <c r="O2788" s="32"/>
      <c r="P2788" s="34"/>
      <c r="Q2788" s="34"/>
      <c r="R2788" s="34"/>
      <c r="S2788" s="35">
        <v>46021</v>
      </c>
      <c r="T2788" s="34"/>
      <c r="U2788" s="36"/>
      <c r="V2788" s="34"/>
      <c r="W2788" s="37"/>
    </row>
    <row r="2789" spans="1:23" s="29" customFormat="1" ht="30" customHeight="1" x14ac:dyDescent="0.2">
      <c r="A2789" s="24">
        <f t="shared" si="325"/>
        <v>2785</v>
      </c>
      <c r="B2789" s="24">
        <v>2024</v>
      </c>
      <c r="C2789" s="30" t="s">
        <v>2923</v>
      </c>
      <c r="D2789" s="30" t="s">
        <v>2924</v>
      </c>
      <c r="E2789" s="30" t="s">
        <v>2957</v>
      </c>
      <c r="F2789" s="25" t="s">
        <v>2958</v>
      </c>
      <c r="G2789" s="24" t="s">
        <v>25</v>
      </c>
      <c r="H2789" s="25" t="s">
        <v>45</v>
      </c>
      <c r="I2789" s="31">
        <v>2171797.5695999996</v>
      </c>
      <c r="J2789" s="42">
        <f t="shared" si="328"/>
        <v>2171797.5695999996</v>
      </c>
      <c r="K2789" s="27">
        <f t="shared" si="327"/>
        <v>2171797.5695999996</v>
      </c>
      <c r="L2789" s="32">
        <f t="shared" si="330"/>
        <v>2171797.5695999996</v>
      </c>
      <c r="M2789" s="32"/>
      <c r="N2789" s="32">
        <f t="shared" si="329"/>
        <v>46476.467989439989</v>
      </c>
      <c r="O2789" s="32"/>
      <c r="P2789" s="34"/>
      <c r="Q2789" s="34"/>
      <c r="R2789" s="34"/>
      <c r="S2789" s="35">
        <v>46021</v>
      </c>
      <c r="T2789" s="34"/>
      <c r="U2789" s="36"/>
      <c r="V2789" s="34"/>
      <c r="W2789" s="37"/>
    </row>
    <row r="2790" spans="1:23" s="29" customFormat="1" ht="30" customHeight="1" x14ac:dyDescent="0.2">
      <c r="A2790" s="24">
        <f t="shared" si="325"/>
        <v>2786</v>
      </c>
      <c r="B2790" s="24">
        <v>2024</v>
      </c>
      <c r="C2790" s="30" t="s">
        <v>2923</v>
      </c>
      <c r="D2790" s="30" t="s">
        <v>2924</v>
      </c>
      <c r="E2790" s="30" t="s">
        <v>2957</v>
      </c>
      <c r="F2790" s="25" t="s">
        <v>2958</v>
      </c>
      <c r="G2790" s="24" t="s">
        <v>25</v>
      </c>
      <c r="H2790" s="25" t="s">
        <v>46</v>
      </c>
      <c r="I2790" s="31">
        <v>2311492.8995999997</v>
      </c>
      <c r="J2790" s="42">
        <f t="shared" si="328"/>
        <v>2311492.8995999997</v>
      </c>
      <c r="K2790" s="27">
        <f t="shared" si="327"/>
        <v>2311492.8995999997</v>
      </c>
      <c r="L2790" s="32">
        <f t="shared" si="330"/>
        <v>2311492.8995999997</v>
      </c>
      <c r="M2790" s="32"/>
      <c r="N2790" s="32">
        <f t="shared" si="329"/>
        <v>49465.948051439991</v>
      </c>
      <c r="O2790" s="32"/>
      <c r="P2790" s="34"/>
      <c r="Q2790" s="34"/>
      <c r="R2790" s="34"/>
      <c r="S2790" s="35">
        <v>46021</v>
      </c>
      <c r="T2790" s="34"/>
      <c r="U2790" s="36"/>
      <c r="V2790" s="34"/>
      <c r="W2790" s="37"/>
    </row>
    <row r="2791" spans="1:23" s="29" customFormat="1" ht="30" customHeight="1" x14ac:dyDescent="0.2">
      <c r="A2791" s="24">
        <f t="shared" si="325"/>
        <v>2787</v>
      </c>
      <c r="B2791" s="24">
        <v>2024</v>
      </c>
      <c r="C2791" s="30" t="s">
        <v>2923</v>
      </c>
      <c r="D2791" s="30" t="s">
        <v>2924</v>
      </c>
      <c r="E2791" s="30" t="s">
        <v>2957</v>
      </c>
      <c r="F2791" s="25" t="s">
        <v>2958</v>
      </c>
      <c r="G2791" s="24" t="s">
        <v>25</v>
      </c>
      <c r="H2791" s="25" t="s">
        <v>47</v>
      </c>
      <c r="I2791" s="31">
        <v>1601170.9415999998</v>
      </c>
      <c r="J2791" s="42">
        <f t="shared" si="328"/>
        <v>1601170.9415999998</v>
      </c>
      <c r="K2791" s="27">
        <f t="shared" si="327"/>
        <v>1601170.9415999998</v>
      </c>
      <c r="L2791" s="32">
        <f t="shared" si="330"/>
        <v>1601170.9415999998</v>
      </c>
      <c r="M2791" s="32"/>
      <c r="N2791" s="32">
        <f t="shared" si="329"/>
        <v>34265.058150239995</v>
      </c>
      <c r="O2791" s="32"/>
      <c r="P2791" s="34"/>
      <c r="Q2791" s="34"/>
      <c r="R2791" s="34"/>
      <c r="S2791" s="35">
        <v>46021</v>
      </c>
      <c r="T2791" s="34"/>
      <c r="U2791" s="36"/>
      <c r="V2791" s="34"/>
      <c r="W2791" s="37"/>
    </row>
    <row r="2792" spans="1:23" s="29" customFormat="1" ht="30" customHeight="1" x14ac:dyDescent="0.2">
      <c r="A2792" s="24">
        <f t="shared" si="325"/>
        <v>2788</v>
      </c>
      <c r="B2792" s="24">
        <v>2024</v>
      </c>
      <c r="C2792" s="30" t="s">
        <v>2923</v>
      </c>
      <c r="D2792" s="30" t="s">
        <v>2924</v>
      </c>
      <c r="E2792" s="30" t="s">
        <v>2959</v>
      </c>
      <c r="F2792" s="25" t="s">
        <v>2960</v>
      </c>
      <c r="G2792" s="24" t="s">
        <v>25</v>
      </c>
      <c r="H2792" s="25" t="s">
        <v>45</v>
      </c>
      <c r="I2792" s="31">
        <v>1866130.7183999999</v>
      </c>
      <c r="J2792" s="42">
        <f t="shared" si="328"/>
        <v>1866130.7183999999</v>
      </c>
      <c r="K2792" s="27">
        <f t="shared" si="327"/>
        <v>1866130.7183999999</v>
      </c>
      <c r="L2792" s="32">
        <f t="shared" si="330"/>
        <v>1866130.7183999999</v>
      </c>
      <c r="M2792" s="32"/>
      <c r="N2792" s="32">
        <f t="shared" si="329"/>
        <v>39935.197373759998</v>
      </c>
      <c r="O2792" s="32"/>
      <c r="P2792" s="34"/>
      <c r="Q2792" s="34"/>
      <c r="R2792" s="34"/>
      <c r="S2792" s="35">
        <v>46021</v>
      </c>
      <c r="T2792" s="34"/>
      <c r="U2792" s="36"/>
      <c r="V2792" s="34"/>
      <c r="W2792" s="37"/>
    </row>
    <row r="2793" spans="1:23" s="29" customFormat="1" ht="30" customHeight="1" x14ac:dyDescent="0.2">
      <c r="A2793" s="24">
        <f t="shared" ref="A2793:A2856" si="331">A2792+1</f>
        <v>2789</v>
      </c>
      <c r="B2793" s="24">
        <v>2024</v>
      </c>
      <c r="C2793" s="30" t="s">
        <v>2923</v>
      </c>
      <c r="D2793" s="30" t="s">
        <v>2924</v>
      </c>
      <c r="E2793" s="30" t="s">
        <v>2959</v>
      </c>
      <c r="F2793" s="25" t="s">
        <v>2960</v>
      </c>
      <c r="G2793" s="24" t="s">
        <v>25</v>
      </c>
      <c r="H2793" s="25" t="s">
        <v>46</v>
      </c>
      <c r="I2793" s="31">
        <v>1905479.5475999997</v>
      </c>
      <c r="J2793" s="42">
        <f t="shared" si="328"/>
        <v>1905479.5475999997</v>
      </c>
      <c r="K2793" s="27">
        <f t="shared" si="327"/>
        <v>1905479.5475999997</v>
      </c>
      <c r="L2793" s="32">
        <f t="shared" si="330"/>
        <v>1905479.5475999997</v>
      </c>
      <c r="M2793" s="32"/>
      <c r="N2793" s="32">
        <f t="shared" si="329"/>
        <v>40777.262318639994</v>
      </c>
      <c r="O2793" s="32"/>
      <c r="P2793" s="34"/>
      <c r="Q2793" s="34"/>
      <c r="R2793" s="34"/>
      <c r="S2793" s="35">
        <v>46021</v>
      </c>
      <c r="T2793" s="34"/>
      <c r="U2793" s="36"/>
      <c r="V2793" s="34"/>
      <c r="W2793" s="37"/>
    </row>
    <row r="2794" spans="1:23" s="29" customFormat="1" ht="30" customHeight="1" x14ac:dyDescent="0.2">
      <c r="A2794" s="24">
        <f t="shared" si="331"/>
        <v>2790</v>
      </c>
      <c r="B2794" s="24">
        <v>2024</v>
      </c>
      <c r="C2794" s="30" t="s">
        <v>2923</v>
      </c>
      <c r="D2794" s="30" t="s">
        <v>2924</v>
      </c>
      <c r="E2794" s="30" t="s">
        <v>2959</v>
      </c>
      <c r="F2794" s="25" t="s">
        <v>2960</v>
      </c>
      <c r="G2794" s="24" t="s">
        <v>25</v>
      </c>
      <c r="H2794" s="25" t="s">
        <v>47</v>
      </c>
      <c r="I2794" s="31">
        <v>2261487.0695999996</v>
      </c>
      <c r="J2794" s="42">
        <f t="shared" si="328"/>
        <v>2261487.0695999996</v>
      </c>
      <c r="K2794" s="27">
        <f t="shared" si="327"/>
        <v>2261487.0695999996</v>
      </c>
      <c r="L2794" s="32">
        <f t="shared" si="330"/>
        <v>2261487.0695999996</v>
      </c>
      <c r="M2794" s="32"/>
      <c r="N2794" s="32">
        <f t="shared" si="329"/>
        <v>48395.823289439992</v>
      </c>
      <c r="O2794" s="32"/>
      <c r="P2794" s="34"/>
      <c r="Q2794" s="34"/>
      <c r="R2794" s="34"/>
      <c r="S2794" s="35">
        <v>46021</v>
      </c>
      <c r="T2794" s="34"/>
      <c r="U2794" s="36"/>
      <c r="V2794" s="34"/>
      <c r="W2794" s="37"/>
    </row>
    <row r="2795" spans="1:23" s="29" customFormat="1" ht="30" customHeight="1" x14ac:dyDescent="0.2">
      <c r="A2795" s="24">
        <f t="shared" si="331"/>
        <v>2791</v>
      </c>
      <c r="B2795" s="24">
        <v>2024</v>
      </c>
      <c r="C2795" s="30" t="s">
        <v>2923</v>
      </c>
      <c r="D2795" s="30" t="s">
        <v>2924</v>
      </c>
      <c r="E2795" s="30" t="s">
        <v>2961</v>
      </c>
      <c r="F2795" s="25" t="s">
        <v>2962</v>
      </c>
      <c r="G2795" s="24" t="s">
        <v>25</v>
      </c>
      <c r="H2795" s="25" t="s">
        <v>45</v>
      </c>
      <c r="I2795" s="31">
        <v>3079800</v>
      </c>
      <c r="J2795" s="42">
        <f t="shared" si="328"/>
        <v>3079800</v>
      </c>
      <c r="K2795" s="27">
        <f t="shared" si="327"/>
        <v>3079800</v>
      </c>
      <c r="L2795" s="32">
        <f t="shared" si="330"/>
        <v>3079800</v>
      </c>
      <c r="M2795" s="32"/>
      <c r="N2795" s="32">
        <f t="shared" si="329"/>
        <v>65907.72</v>
      </c>
      <c r="O2795" s="32"/>
      <c r="P2795" s="34"/>
      <c r="Q2795" s="34"/>
      <c r="R2795" s="34"/>
      <c r="S2795" s="35">
        <v>46021</v>
      </c>
      <c r="T2795" s="34"/>
      <c r="U2795" s="36"/>
      <c r="V2795" s="34"/>
      <c r="W2795" s="37"/>
    </row>
    <row r="2796" spans="1:23" s="29" customFormat="1" ht="30" customHeight="1" x14ac:dyDescent="0.2">
      <c r="A2796" s="24">
        <f t="shared" si="331"/>
        <v>2792</v>
      </c>
      <c r="B2796" s="24">
        <v>2024</v>
      </c>
      <c r="C2796" s="30" t="s">
        <v>2923</v>
      </c>
      <c r="D2796" s="30" t="s">
        <v>2924</v>
      </c>
      <c r="E2796" s="30" t="s">
        <v>2961</v>
      </c>
      <c r="F2796" s="25" t="s">
        <v>2962</v>
      </c>
      <c r="G2796" s="24" t="s">
        <v>25</v>
      </c>
      <c r="H2796" s="25" t="s">
        <v>46</v>
      </c>
      <c r="I2796" s="31">
        <v>3079800</v>
      </c>
      <c r="J2796" s="42">
        <f t="shared" si="328"/>
        <v>3079800</v>
      </c>
      <c r="K2796" s="27">
        <f t="shared" si="327"/>
        <v>3079800</v>
      </c>
      <c r="L2796" s="32">
        <f t="shared" si="330"/>
        <v>3079800</v>
      </c>
      <c r="M2796" s="32"/>
      <c r="N2796" s="32">
        <f t="shared" si="329"/>
        <v>65907.72</v>
      </c>
      <c r="O2796" s="32"/>
      <c r="P2796" s="34"/>
      <c r="Q2796" s="34"/>
      <c r="R2796" s="34"/>
      <c r="S2796" s="35">
        <v>46021</v>
      </c>
      <c r="T2796" s="34"/>
      <c r="U2796" s="36"/>
      <c r="V2796" s="34"/>
      <c r="W2796" s="37"/>
    </row>
    <row r="2797" spans="1:23" s="29" customFormat="1" ht="30" customHeight="1" x14ac:dyDescent="0.2">
      <c r="A2797" s="24">
        <f t="shared" si="331"/>
        <v>2793</v>
      </c>
      <c r="B2797" s="24">
        <v>2024</v>
      </c>
      <c r="C2797" s="30" t="s">
        <v>2923</v>
      </c>
      <c r="D2797" s="30" t="s">
        <v>2924</v>
      </c>
      <c r="E2797" s="30" t="s">
        <v>2961</v>
      </c>
      <c r="F2797" s="25" t="s">
        <v>2962</v>
      </c>
      <c r="G2797" s="24" t="s">
        <v>25</v>
      </c>
      <c r="H2797" s="25" t="s">
        <v>47</v>
      </c>
      <c r="I2797" s="31">
        <v>3453600</v>
      </c>
      <c r="J2797" s="42">
        <f t="shared" si="328"/>
        <v>3453600</v>
      </c>
      <c r="K2797" s="27">
        <f t="shared" si="327"/>
        <v>3453600</v>
      </c>
      <c r="L2797" s="32">
        <f t="shared" si="330"/>
        <v>3453600</v>
      </c>
      <c r="M2797" s="32"/>
      <c r="N2797" s="32">
        <f t="shared" si="329"/>
        <v>73907.039999999994</v>
      </c>
      <c r="O2797" s="32"/>
      <c r="P2797" s="34"/>
      <c r="Q2797" s="34"/>
      <c r="R2797" s="34"/>
      <c r="S2797" s="35">
        <v>46021</v>
      </c>
      <c r="T2797" s="34"/>
      <c r="U2797" s="36"/>
      <c r="V2797" s="34"/>
      <c r="W2797" s="37"/>
    </row>
    <row r="2798" spans="1:23" s="29" customFormat="1" ht="30" customHeight="1" x14ac:dyDescent="0.2">
      <c r="A2798" s="24">
        <f t="shared" si="331"/>
        <v>2794</v>
      </c>
      <c r="B2798" s="24">
        <v>2024</v>
      </c>
      <c r="C2798" s="30" t="s">
        <v>2923</v>
      </c>
      <c r="D2798" s="30" t="s">
        <v>2924</v>
      </c>
      <c r="E2798" s="30" t="s">
        <v>2963</v>
      </c>
      <c r="F2798" s="25" t="s">
        <v>2964</v>
      </c>
      <c r="G2798" s="24" t="s">
        <v>25</v>
      </c>
      <c r="H2798" s="25" t="s">
        <v>45</v>
      </c>
      <c r="I2798" s="31">
        <v>1283250</v>
      </c>
      <c r="J2798" s="42">
        <f t="shared" si="328"/>
        <v>1283250</v>
      </c>
      <c r="K2798" s="27">
        <f t="shared" si="327"/>
        <v>1283250</v>
      </c>
      <c r="L2798" s="32">
        <f t="shared" si="330"/>
        <v>1283250</v>
      </c>
      <c r="M2798" s="32"/>
      <c r="N2798" s="32">
        <f t="shared" si="329"/>
        <v>27461.55</v>
      </c>
      <c r="O2798" s="32"/>
      <c r="P2798" s="34"/>
      <c r="Q2798" s="34"/>
      <c r="R2798" s="34"/>
      <c r="S2798" s="35">
        <v>46021</v>
      </c>
      <c r="T2798" s="34"/>
      <c r="U2798" s="36"/>
      <c r="V2798" s="34"/>
      <c r="W2798" s="37"/>
    </row>
    <row r="2799" spans="1:23" s="29" customFormat="1" ht="30" customHeight="1" x14ac:dyDescent="0.2">
      <c r="A2799" s="24">
        <f t="shared" si="331"/>
        <v>2795</v>
      </c>
      <c r="B2799" s="24">
        <v>2024</v>
      </c>
      <c r="C2799" s="30" t="s">
        <v>2923</v>
      </c>
      <c r="D2799" s="30" t="s">
        <v>2924</v>
      </c>
      <c r="E2799" s="30" t="s">
        <v>2963</v>
      </c>
      <c r="F2799" s="25" t="s">
        <v>2964</v>
      </c>
      <c r="G2799" s="24" t="s">
        <v>25</v>
      </c>
      <c r="H2799" s="25" t="s">
        <v>46</v>
      </c>
      <c r="I2799" s="31">
        <v>1283250</v>
      </c>
      <c r="J2799" s="42">
        <f t="shared" si="328"/>
        <v>1283250</v>
      </c>
      <c r="K2799" s="27">
        <f t="shared" si="327"/>
        <v>1283250</v>
      </c>
      <c r="L2799" s="32">
        <f t="shared" si="330"/>
        <v>1283250</v>
      </c>
      <c r="M2799" s="32"/>
      <c r="N2799" s="32">
        <f t="shared" si="329"/>
        <v>27461.55</v>
      </c>
      <c r="O2799" s="32"/>
      <c r="P2799" s="34"/>
      <c r="Q2799" s="34"/>
      <c r="R2799" s="34"/>
      <c r="S2799" s="35">
        <v>46021</v>
      </c>
      <c r="T2799" s="34"/>
      <c r="U2799" s="36"/>
      <c r="V2799" s="34"/>
      <c r="W2799" s="37"/>
    </row>
    <row r="2800" spans="1:23" s="29" customFormat="1" ht="30" customHeight="1" x14ac:dyDescent="0.2">
      <c r="A2800" s="24">
        <f t="shared" si="331"/>
        <v>2796</v>
      </c>
      <c r="B2800" s="24">
        <v>2024</v>
      </c>
      <c r="C2800" s="30" t="s">
        <v>2923</v>
      </c>
      <c r="D2800" s="30" t="s">
        <v>2924</v>
      </c>
      <c r="E2800" s="30" t="s">
        <v>2963</v>
      </c>
      <c r="F2800" s="25" t="s">
        <v>2964</v>
      </c>
      <c r="G2800" s="24" t="s">
        <v>25</v>
      </c>
      <c r="H2800" s="25" t="s">
        <v>47</v>
      </c>
      <c r="I2800" s="31">
        <v>1439000</v>
      </c>
      <c r="J2800" s="42">
        <f t="shared" si="328"/>
        <v>1439000</v>
      </c>
      <c r="K2800" s="27">
        <f t="shared" si="327"/>
        <v>1439000</v>
      </c>
      <c r="L2800" s="32">
        <f t="shared" si="330"/>
        <v>1439000</v>
      </c>
      <c r="M2800" s="32"/>
      <c r="N2800" s="32">
        <f t="shared" si="329"/>
        <v>30794.6</v>
      </c>
      <c r="O2800" s="32"/>
      <c r="P2800" s="34"/>
      <c r="Q2800" s="34"/>
      <c r="R2800" s="34"/>
      <c r="S2800" s="35">
        <v>46021</v>
      </c>
      <c r="T2800" s="34"/>
      <c r="U2800" s="36"/>
      <c r="V2800" s="34"/>
      <c r="W2800" s="37"/>
    </row>
    <row r="2801" spans="1:23" s="29" customFormat="1" ht="30" customHeight="1" x14ac:dyDescent="0.2">
      <c r="A2801" s="24">
        <f t="shared" si="331"/>
        <v>2797</v>
      </c>
      <c r="B2801" s="24">
        <v>2025</v>
      </c>
      <c r="C2801" s="30" t="s">
        <v>2923</v>
      </c>
      <c r="D2801" s="30" t="s">
        <v>2924</v>
      </c>
      <c r="E2801" s="30" t="s">
        <v>2965</v>
      </c>
      <c r="F2801" s="25" t="s">
        <v>2966</v>
      </c>
      <c r="G2801" s="24" t="s">
        <v>330</v>
      </c>
      <c r="H2801" s="25" t="s">
        <v>528</v>
      </c>
      <c r="I2801" s="31"/>
      <c r="J2801" s="32">
        <v>124440.8</v>
      </c>
      <c r="K2801" s="27">
        <v>124440.8</v>
      </c>
      <c r="L2801" s="32"/>
      <c r="M2801" s="32"/>
      <c r="N2801" s="32"/>
      <c r="O2801" s="32"/>
      <c r="P2801" s="34"/>
      <c r="Q2801" s="34"/>
      <c r="R2801" s="34"/>
      <c r="S2801" s="35">
        <v>46021</v>
      </c>
      <c r="T2801" s="42"/>
      <c r="U2801" s="36"/>
      <c r="V2801" s="34"/>
      <c r="W2801" s="37"/>
    </row>
    <row r="2802" spans="1:23" s="29" customFormat="1" ht="30" customHeight="1" x14ac:dyDescent="0.2">
      <c r="A2802" s="24">
        <f t="shared" si="331"/>
        <v>2798</v>
      </c>
      <c r="B2802" s="24">
        <v>2025</v>
      </c>
      <c r="C2802" s="30" t="s">
        <v>2923</v>
      </c>
      <c r="D2802" s="30" t="s">
        <v>2924</v>
      </c>
      <c r="E2802" s="30" t="s">
        <v>2965</v>
      </c>
      <c r="F2802" s="25" t="s">
        <v>2966</v>
      </c>
      <c r="G2802" s="24" t="s">
        <v>330</v>
      </c>
      <c r="H2802" s="25" t="s">
        <v>529</v>
      </c>
      <c r="I2802" s="31"/>
      <c r="J2802" s="32">
        <v>1559948.8</v>
      </c>
      <c r="K2802" s="27">
        <v>1559948.8</v>
      </c>
      <c r="L2802" s="32"/>
      <c r="M2802" s="32"/>
      <c r="N2802" s="32">
        <f t="shared" si="329"/>
        <v>33382.904320000001</v>
      </c>
      <c r="O2802" s="26">
        <v>1</v>
      </c>
      <c r="P2802" s="34"/>
      <c r="Q2802" s="34"/>
      <c r="R2802" s="34"/>
      <c r="S2802" s="35">
        <v>46021</v>
      </c>
      <c r="T2802" s="42"/>
      <c r="U2802" s="36"/>
      <c r="V2802" s="34"/>
      <c r="W2802" s="37"/>
    </row>
    <row r="2803" spans="1:23" s="29" customFormat="1" ht="30" customHeight="1" x14ac:dyDescent="0.2">
      <c r="A2803" s="24">
        <f t="shared" si="331"/>
        <v>2799</v>
      </c>
      <c r="B2803" s="24">
        <v>2025</v>
      </c>
      <c r="C2803" s="30" t="s">
        <v>2923</v>
      </c>
      <c r="D2803" s="30" t="s">
        <v>2924</v>
      </c>
      <c r="E2803" s="30" t="s">
        <v>2965</v>
      </c>
      <c r="F2803" s="25" t="s">
        <v>2966</v>
      </c>
      <c r="G2803" s="24" t="s">
        <v>330</v>
      </c>
      <c r="H2803" s="25" t="s">
        <v>530</v>
      </c>
      <c r="I2803" s="31"/>
      <c r="J2803" s="32">
        <v>36084</v>
      </c>
      <c r="K2803" s="27">
        <v>36084</v>
      </c>
      <c r="L2803" s="32"/>
      <c r="M2803" s="32"/>
      <c r="N2803" s="32"/>
      <c r="O2803" s="32"/>
      <c r="P2803" s="34"/>
      <c r="Q2803" s="34"/>
      <c r="R2803" s="34"/>
      <c r="S2803" s="35">
        <v>46021</v>
      </c>
      <c r="T2803" s="42"/>
      <c r="U2803" s="36"/>
      <c r="V2803" s="34"/>
      <c r="W2803" s="37"/>
    </row>
    <row r="2804" spans="1:23" s="29" customFormat="1" ht="30" customHeight="1" x14ac:dyDescent="0.2">
      <c r="A2804" s="24">
        <f t="shared" si="331"/>
        <v>2800</v>
      </c>
      <c r="B2804" s="24">
        <v>2024</v>
      </c>
      <c r="C2804" s="30" t="s">
        <v>2923</v>
      </c>
      <c r="D2804" s="30" t="s">
        <v>2924</v>
      </c>
      <c r="E2804" s="30" t="s">
        <v>2967</v>
      </c>
      <c r="F2804" s="25" t="s">
        <v>2968</v>
      </c>
      <c r="G2804" s="24" t="s">
        <v>25</v>
      </c>
      <c r="H2804" s="25" t="s">
        <v>37</v>
      </c>
      <c r="I2804" s="31">
        <v>8502480</v>
      </c>
      <c r="J2804" s="42">
        <f>K2804+M2804</f>
        <v>29390116.620000001</v>
      </c>
      <c r="K2804" s="27">
        <v>14695058.310000001</v>
      </c>
      <c r="L2804" s="32">
        <f t="shared" si="330"/>
        <v>8502480</v>
      </c>
      <c r="M2804" s="32">
        <v>14695058.310000001</v>
      </c>
      <c r="N2804" s="32">
        <f t="shared" si="329"/>
        <v>628948.49566799996</v>
      </c>
      <c r="O2804" s="32"/>
      <c r="P2804" s="34"/>
      <c r="Q2804" s="34"/>
      <c r="R2804" s="34"/>
      <c r="S2804" s="35">
        <v>46021</v>
      </c>
      <c r="T2804" s="34"/>
      <c r="U2804" s="36"/>
      <c r="V2804" s="34"/>
    </row>
    <row r="2805" spans="1:23" s="29" customFormat="1" ht="30" customHeight="1" x14ac:dyDescent="0.2">
      <c r="A2805" s="24">
        <f t="shared" si="331"/>
        <v>2801</v>
      </c>
      <c r="B2805" s="24">
        <v>2024</v>
      </c>
      <c r="C2805" s="30" t="s">
        <v>2923</v>
      </c>
      <c r="D2805" s="30" t="s">
        <v>2924</v>
      </c>
      <c r="E2805" s="30" t="s">
        <v>2967</v>
      </c>
      <c r="F2805" s="25" t="s">
        <v>2968</v>
      </c>
      <c r="G2805" s="24" t="s">
        <v>25</v>
      </c>
      <c r="H2805" s="25" t="s">
        <v>528</v>
      </c>
      <c r="I2805" s="31">
        <v>297137</v>
      </c>
      <c r="J2805" s="42">
        <v>311102</v>
      </c>
      <c r="K2805" s="27">
        <v>311102</v>
      </c>
      <c r="L2805" s="32">
        <f t="shared" si="330"/>
        <v>297137</v>
      </c>
      <c r="M2805" s="32"/>
      <c r="N2805" s="32"/>
      <c r="O2805" s="32"/>
      <c r="P2805" s="34"/>
      <c r="Q2805" s="34"/>
      <c r="R2805" s="34"/>
      <c r="S2805" s="35">
        <v>46021</v>
      </c>
      <c r="T2805" s="34"/>
      <c r="U2805" s="36"/>
      <c r="V2805" s="34"/>
      <c r="W2805" s="37"/>
    </row>
    <row r="2806" spans="1:23" s="29" customFormat="1" ht="30" customHeight="1" x14ac:dyDescent="0.2">
      <c r="A2806" s="24">
        <f t="shared" si="331"/>
        <v>2802</v>
      </c>
      <c r="B2806" s="24">
        <v>2024</v>
      </c>
      <c r="C2806" s="30" t="s">
        <v>2923</v>
      </c>
      <c r="D2806" s="30" t="s">
        <v>2924</v>
      </c>
      <c r="E2806" s="30" t="s">
        <v>2967</v>
      </c>
      <c r="F2806" s="25" t="s">
        <v>2968</v>
      </c>
      <c r="G2806" s="24" t="s">
        <v>25</v>
      </c>
      <c r="H2806" s="25" t="s">
        <v>529</v>
      </c>
      <c r="I2806" s="31">
        <v>4326744</v>
      </c>
      <c r="J2806" s="42">
        <v>5211261</v>
      </c>
      <c r="K2806" s="27">
        <v>5211261</v>
      </c>
      <c r="L2806" s="32">
        <f t="shared" si="330"/>
        <v>4326744</v>
      </c>
      <c r="M2806" s="32"/>
      <c r="N2806" s="32">
        <f t="shared" si="329"/>
        <v>111520.98539999999</v>
      </c>
      <c r="O2806" s="26">
        <v>1</v>
      </c>
      <c r="P2806" s="34"/>
      <c r="Q2806" s="34"/>
      <c r="R2806" s="34"/>
      <c r="S2806" s="35">
        <v>46021</v>
      </c>
      <c r="T2806" s="34"/>
      <c r="U2806" s="36"/>
      <c r="V2806" s="34"/>
      <c r="W2806" s="37"/>
    </row>
    <row r="2807" spans="1:23" s="29" customFormat="1" ht="30" customHeight="1" x14ac:dyDescent="0.2">
      <c r="A2807" s="24">
        <f t="shared" si="331"/>
        <v>2803</v>
      </c>
      <c r="B2807" s="24">
        <v>2024</v>
      </c>
      <c r="C2807" s="30" t="s">
        <v>2923</v>
      </c>
      <c r="D2807" s="30" t="s">
        <v>2924</v>
      </c>
      <c r="E2807" s="30" t="s">
        <v>2967</v>
      </c>
      <c r="F2807" s="25" t="s">
        <v>2968</v>
      </c>
      <c r="G2807" s="24" t="s">
        <v>25</v>
      </c>
      <c r="H2807" s="25" t="s">
        <v>530</v>
      </c>
      <c r="I2807" s="31">
        <v>101328</v>
      </c>
      <c r="J2807" s="42">
        <v>106092</v>
      </c>
      <c r="K2807" s="27">
        <v>106092</v>
      </c>
      <c r="L2807" s="32">
        <f t="shared" si="330"/>
        <v>101328</v>
      </c>
      <c r="M2807" s="32"/>
      <c r="N2807" s="32"/>
      <c r="O2807" s="32"/>
      <c r="P2807" s="34"/>
      <c r="Q2807" s="34"/>
      <c r="R2807" s="34"/>
      <c r="S2807" s="35">
        <v>46021</v>
      </c>
      <c r="T2807" s="34"/>
      <c r="U2807" s="36"/>
      <c r="V2807" s="34"/>
      <c r="W2807" s="37"/>
    </row>
    <row r="2808" spans="1:23" s="29" customFormat="1" ht="30" customHeight="1" x14ac:dyDescent="0.2">
      <c r="A2808" s="24">
        <f t="shared" si="331"/>
        <v>2804</v>
      </c>
      <c r="B2808" s="24">
        <v>2024</v>
      </c>
      <c r="C2808" s="30" t="s">
        <v>2923</v>
      </c>
      <c r="D2808" s="30" t="s">
        <v>2924</v>
      </c>
      <c r="E2808" s="30" t="s">
        <v>2969</v>
      </c>
      <c r="F2808" s="25" t="s">
        <v>2970</v>
      </c>
      <c r="G2808" s="24" t="s">
        <v>25</v>
      </c>
      <c r="H2808" s="25" t="s">
        <v>37</v>
      </c>
      <c r="I2808" s="31">
        <v>5194393.4537312593</v>
      </c>
      <c r="J2808" s="42">
        <f t="shared" ref="J2808:J2810" si="332">K2808+M2808</f>
        <v>6020850.8399999999</v>
      </c>
      <c r="K2808" s="27">
        <v>3010425.42</v>
      </c>
      <c r="L2808" s="32">
        <f t="shared" si="330"/>
        <v>5194393.4537312593</v>
      </c>
      <c r="M2808" s="32">
        <v>3010425.42</v>
      </c>
      <c r="N2808" s="32">
        <f t="shared" si="329"/>
        <v>128846.20797599999</v>
      </c>
      <c r="O2808" s="32"/>
      <c r="P2808" s="34"/>
      <c r="Q2808" s="34"/>
      <c r="R2808" s="34"/>
      <c r="S2808" s="35">
        <v>46021</v>
      </c>
      <c r="T2808" s="34"/>
      <c r="U2808" s="36"/>
      <c r="V2808" s="34"/>
    </row>
    <row r="2809" spans="1:23" s="29" customFormat="1" ht="30" customHeight="1" x14ac:dyDescent="0.2">
      <c r="A2809" s="24">
        <f t="shared" si="331"/>
        <v>2805</v>
      </c>
      <c r="B2809" s="24">
        <v>2024</v>
      </c>
      <c r="C2809" s="30" t="s">
        <v>2923</v>
      </c>
      <c r="D2809" s="30" t="s">
        <v>2924</v>
      </c>
      <c r="E2809" s="30" t="s">
        <v>2971</v>
      </c>
      <c r="F2809" s="25" t="s">
        <v>2972</v>
      </c>
      <c r="G2809" s="24" t="s">
        <v>25</v>
      </c>
      <c r="H2809" s="25" t="s">
        <v>37</v>
      </c>
      <c r="I2809" s="31">
        <v>21097788.847026333</v>
      </c>
      <c r="J2809" s="42">
        <f t="shared" si="332"/>
        <v>27505260</v>
      </c>
      <c r="K2809" s="27">
        <v>13752630</v>
      </c>
      <c r="L2809" s="32">
        <f t="shared" si="330"/>
        <v>21097788.847026333</v>
      </c>
      <c r="M2809" s="32">
        <v>13752630</v>
      </c>
      <c r="N2809" s="32">
        <f t="shared" si="329"/>
        <v>588612.56400000001</v>
      </c>
      <c r="O2809" s="32"/>
      <c r="P2809" s="34"/>
      <c r="Q2809" s="34"/>
      <c r="R2809" s="34"/>
      <c r="S2809" s="35">
        <v>46021</v>
      </c>
      <c r="T2809" s="34"/>
      <c r="U2809" s="36"/>
      <c r="V2809" s="34"/>
    </row>
    <row r="2810" spans="1:23" s="29" customFormat="1" ht="30" customHeight="1" x14ac:dyDescent="0.2">
      <c r="A2810" s="24">
        <f t="shared" si="331"/>
        <v>2806</v>
      </c>
      <c r="B2810" s="24">
        <v>2024</v>
      </c>
      <c r="C2810" s="30" t="s">
        <v>2923</v>
      </c>
      <c r="D2810" s="30" t="s">
        <v>2924</v>
      </c>
      <c r="E2810" s="30" t="s">
        <v>2973</v>
      </c>
      <c r="F2810" s="25" t="s">
        <v>2974</v>
      </c>
      <c r="G2810" s="24" t="s">
        <v>25</v>
      </c>
      <c r="H2810" s="25" t="s">
        <v>37</v>
      </c>
      <c r="I2810" s="31">
        <v>70179500</v>
      </c>
      <c r="J2810" s="42">
        <f t="shared" si="332"/>
        <v>47042219.299999997</v>
      </c>
      <c r="K2810" s="27">
        <v>23521109.649999999</v>
      </c>
      <c r="L2810" s="32">
        <f t="shared" si="330"/>
        <v>70179500</v>
      </c>
      <c r="M2810" s="32">
        <v>23521109.649999999</v>
      </c>
      <c r="N2810" s="32">
        <f t="shared" si="329"/>
        <v>1006703.4930199999</v>
      </c>
      <c r="O2810" s="32"/>
      <c r="P2810" s="34"/>
      <c r="Q2810" s="34"/>
      <c r="R2810" s="34"/>
      <c r="S2810" s="35">
        <v>46021</v>
      </c>
      <c r="T2810" s="34"/>
      <c r="U2810" s="36"/>
      <c r="V2810" s="34"/>
    </row>
    <row r="2811" spans="1:23" s="29" customFormat="1" ht="30" customHeight="1" x14ac:dyDescent="0.2">
      <c r="A2811" s="24">
        <f t="shared" si="331"/>
        <v>2807</v>
      </c>
      <c r="B2811" s="24">
        <v>2024</v>
      </c>
      <c r="C2811" s="30" t="s">
        <v>2923</v>
      </c>
      <c r="D2811" s="30" t="s">
        <v>2924</v>
      </c>
      <c r="E2811" s="30" t="s">
        <v>2975</v>
      </c>
      <c r="F2811" s="25" t="s">
        <v>2976</v>
      </c>
      <c r="G2811" s="24" t="s">
        <v>25</v>
      </c>
      <c r="H2811" s="25" t="s">
        <v>45</v>
      </c>
      <c r="I2811" s="31">
        <v>2309850</v>
      </c>
      <c r="J2811" s="42">
        <f t="shared" ref="J2811:J2872" si="333">IF(P2811&gt;0,P2811,L2811)</f>
        <v>2309850</v>
      </c>
      <c r="K2811" s="27">
        <f t="shared" si="327"/>
        <v>2309850</v>
      </c>
      <c r="L2811" s="32">
        <f t="shared" si="330"/>
        <v>2309850</v>
      </c>
      <c r="M2811" s="32"/>
      <c r="N2811" s="32">
        <f t="shared" si="329"/>
        <v>49430.79</v>
      </c>
      <c r="O2811" s="32"/>
      <c r="P2811" s="34"/>
      <c r="Q2811" s="34"/>
      <c r="R2811" s="34"/>
      <c r="S2811" s="35">
        <v>46021</v>
      </c>
      <c r="T2811" s="34"/>
      <c r="U2811" s="36"/>
      <c r="V2811" s="34"/>
      <c r="W2811" s="37"/>
    </row>
    <row r="2812" spans="1:23" s="29" customFormat="1" ht="30" customHeight="1" x14ac:dyDescent="0.2">
      <c r="A2812" s="24">
        <f t="shared" si="331"/>
        <v>2808</v>
      </c>
      <c r="B2812" s="24">
        <v>2024</v>
      </c>
      <c r="C2812" s="30" t="s">
        <v>2923</v>
      </c>
      <c r="D2812" s="30" t="s">
        <v>2924</v>
      </c>
      <c r="E2812" s="30" t="s">
        <v>2975</v>
      </c>
      <c r="F2812" s="25" t="s">
        <v>2976</v>
      </c>
      <c r="G2812" s="24" t="s">
        <v>25</v>
      </c>
      <c r="H2812" s="25" t="s">
        <v>46</v>
      </c>
      <c r="I2812" s="31">
        <v>2309850</v>
      </c>
      <c r="J2812" s="42">
        <f t="shared" si="333"/>
        <v>2309850</v>
      </c>
      <c r="K2812" s="27">
        <f t="shared" si="327"/>
        <v>2309850</v>
      </c>
      <c r="L2812" s="32">
        <f t="shared" si="330"/>
        <v>2309850</v>
      </c>
      <c r="M2812" s="32"/>
      <c r="N2812" s="32">
        <f t="shared" si="329"/>
        <v>49430.79</v>
      </c>
      <c r="O2812" s="32"/>
      <c r="P2812" s="34"/>
      <c r="Q2812" s="34"/>
      <c r="R2812" s="34"/>
      <c r="S2812" s="35">
        <v>46021</v>
      </c>
      <c r="T2812" s="34"/>
      <c r="U2812" s="36"/>
      <c r="V2812" s="34"/>
      <c r="W2812" s="37"/>
    </row>
    <row r="2813" spans="1:23" s="29" customFormat="1" ht="30" customHeight="1" x14ac:dyDescent="0.2">
      <c r="A2813" s="24">
        <f t="shared" si="331"/>
        <v>2809</v>
      </c>
      <c r="B2813" s="24">
        <v>2024</v>
      </c>
      <c r="C2813" s="30" t="s">
        <v>2923</v>
      </c>
      <c r="D2813" s="30" t="s">
        <v>2924</v>
      </c>
      <c r="E2813" s="30" t="s">
        <v>2975</v>
      </c>
      <c r="F2813" s="25" t="s">
        <v>2976</v>
      </c>
      <c r="G2813" s="24" t="s">
        <v>25</v>
      </c>
      <c r="H2813" s="25" t="s">
        <v>47</v>
      </c>
      <c r="I2813" s="31">
        <v>2590200</v>
      </c>
      <c r="J2813" s="42">
        <f t="shared" si="333"/>
        <v>2590200</v>
      </c>
      <c r="K2813" s="27">
        <f t="shared" si="327"/>
        <v>2590200</v>
      </c>
      <c r="L2813" s="32">
        <f t="shared" si="330"/>
        <v>2590200</v>
      </c>
      <c r="M2813" s="32"/>
      <c r="N2813" s="32">
        <f t="shared" si="329"/>
        <v>55430.28</v>
      </c>
      <c r="O2813" s="32"/>
      <c r="P2813" s="34"/>
      <c r="Q2813" s="34"/>
      <c r="R2813" s="34"/>
      <c r="S2813" s="35">
        <v>46021</v>
      </c>
      <c r="T2813" s="34"/>
      <c r="U2813" s="36"/>
      <c r="V2813" s="34"/>
      <c r="W2813" s="37"/>
    </row>
    <row r="2814" spans="1:23" s="29" customFormat="1" ht="30" customHeight="1" x14ac:dyDescent="0.2">
      <c r="A2814" s="24">
        <f t="shared" si="331"/>
        <v>2810</v>
      </c>
      <c r="B2814" s="24">
        <v>2024</v>
      </c>
      <c r="C2814" s="30" t="s">
        <v>2923</v>
      </c>
      <c r="D2814" s="30" t="s">
        <v>2924</v>
      </c>
      <c r="E2814" s="30" t="s">
        <v>2977</v>
      </c>
      <c r="F2814" s="25" t="s">
        <v>2978</v>
      </c>
      <c r="G2814" s="24" t="s">
        <v>25</v>
      </c>
      <c r="H2814" s="25" t="s">
        <v>45</v>
      </c>
      <c r="I2814" s="31">
        <v>1283250</v>
      </c>
      <c r="J2814" s="42">
        <f t="shared" si="333"/>
        <v>1283250</v>
      </c>
      <c r="K2814" s="27">
        <f t="shared" si="327"/>
        <v>1283250</v>
      </c>
      <c r="L2814" s="32">
        <f t="shared" si="330"/>
        <v>1283250</v>
      </c>
      <c r="M2814" s="32"/>
      <c r="N2814" s="32">
        <f t="shared" si="329"/>
        <v>27461.55</v>
      </c>
      <c r="O2814" s="32"/>
      <c r="P2814" s="34"/>
      <c r="Q2814" s="34"/>
      <c r="R2814" s="34"/>
      <c r="S2814" s="35">
        <v>46021</v>
      </c>
      <c r="T2814" s="34"/>
      <c r="U2814" s="36"/>
      <c r="V2814" s="34"/>
      <c r="W2814" s="37"/>
    </row>
    <row r="2815" spans="1:23" s="29" customFormat="1" ht="30" customHeight="1" x14ac:dyDescent="0.2">
      <c r="A2815" s="24">
        <f t="shared" si="331"/>
        <v>2811</v>
      </c>
      <c r="B2815" s="24">
        <v>2024</v>
      </c>
      <c r="C2815" s="30" t="s">
        <v>2923</v>
      </c>
      <c r="D2815" s="30" t="s">
        <v>2924</v>
      </c>
      <c r="E2815" s="30" t="s">
        <v>2977</v>
      </c>
      <c r="F2815" s="25" t="s">
        <v>2978</v>
      </c>
      <c r="G2815" s="24" t="s">
        <v>25</v>
      </c>
      <c r="H2815" s="25" t="s">
        <v>46</v>
      </c>
      <c r="I2815" s="31">
        <v>1283250</v>
      </c>
      <c r="J2815" s="42">
        <f t="shared" si="333"/>
        <v>1283250</v>
      </c>
      <c r="K2815" s="27">
        <f t="shared" si="327"/>
        <v>1283250</v>
      </c>
      <c r="L2815" s="32">
        <f t="shared" si="330"/>
        <v>1283250</v>
      </c>
      <c r="M2815" s="32"/>
      <c r="N2815" s="32">
        <f t="shared" si="329"/>
        <v>27461.55</v>
      </c>
      <c r="O2815" s="32"/>
      <c r="P2815" s="34"/>
      <c r="Q2815" s="34"/>
      <c r="R2815" s="34"/>
      <c r="S2815" s="35">
        <v>46021</v>
      </c>
      <c r="T2815" s="34"/>
      <c r="U2815" s="36"/>
      <c r="V2815" s="34"/>
      <c r="W2815" s="37"/>
    </row>
    <row r="2816" spans="1:23" s="29" customFormat="1" ht="29.65" customHeight="1" x14ac:dyDescent="0.2">
      <c r="A2816" s="24">
        <f t="shared" si="331"/>
        <v>2812</v>
      </c>
      <c r="B2816" s="24">
        <v>2024</v>
      </c>
      <c r="C2816" s="30" t="s">
        <v>2923</v>
      </c>
      <c r="D2816" s="30" t="s">
        <v>2924</v>
      </c>
      <c r="E2816" s="30" t="s">
        <v>2977</v>
      </c>
      <c r="F2816" s="25" t="s">
        <v>2978</v>
      </c>
      <c r="G2816" s="24" t="s">
        <v>25</v>
      </c>
      <c r="H2816" s="25" t="s">
        <v>47</v>
      </c>
      <c r="I2816" s="31">
        <v>1439000</v>
      </c>
      <c r="J2816" s="42">
        <f t="shared" si="333"/>
        <v>1439000</v>
      </c>
      <c r="K2816" s="27">
        <f t="shared" si="327"/>
        <v>1439000</v>
      </c>
      <c r="L2816" s="32">
        <f t="shared" si="330"/>
        <v>1439000</v>
      </c>
      <c r="M2816" s="32"/>
      <c r="N2816" s="32">
        <f t="shared" si="329"/>
        <v>30794.6</v>
      </c>
      <c r="O2816" s="32"/>
      <c r="P2816" s="34"/>
      <c r="Q2816" s="34"/>
      <c r="R2816" s="34"/>
      <c r="S2816" s="35">
        <v>46021</v>
      </c>
      <c r="T2816" s="34"/>
      <c r="U2816" s="36"/>
      <c r="V2816" s="34"/>
      <c r="W2816" s="37"/>
    </row>
    <row r="2817" spans="1:23" s="29" customFormat="1" ht="30" customHeight="1" x14ac:dyDescent="0.2">
      <c r="A2817" s="24">
        <f t="shared" si="331"/>
        <v>2813</v>
      </c>
      <c r="B2817" s="24">
        <v>2024</v>
      </c>
      <c r="C2817" s="30" t="s">
        <v>2923</v>
      </c>
      <c r="D2817" s="30" t="s">
        <v>2924</v>
      </c>
      <c r="E2817" s="30" t="s">
        <v>2979</v>
      </c>
      <c r="F2817" s="25" t="s">
        <v>2980</v>
      </c>
      <c r="G2817" s="24" t="s">
        <v>25</v>
      </c>
      <c r="H2817" s="25" t="s">
        <v>45</v>
      </c>
      <c r="I2817" s="31">
        <v>1026600</v>
      </c>
      <c r="J2817" s="42">
        <f t="shared" si="333"/>
        <v>1026600</v>
      </c>
      <c r="K2817" s="27">
        <f t="shared" si="327"/>
        <v>1026600</v>
      </c>
      <c r="L2817" s="32">
        <f t="shared" si="330"/>
        <v>1026600</v>
      </c>
      <c r="M2817" s="32"/>
      <c r="N2817" s="32">
        <f t="shared" si="329"/>
        <v>21969.239999999998</v>
      </c>
      <c r="O2817" s="32"/>
      <c r="P2817" s="34"/>
      <c r="Q2817" s="34"/>
      <c r="R2817" s="34"/>
      <c r="S2817" s="35">
        <v>46021</v>
      </c>
      <c r="T2817" s="34"/>
      <c r="U2817" s="36"/>
      <c r="V2817" s="34"/>
      <c r="W2817" s="37"/>
    </row>
    <row r="2818" spans="1:23" s="29" customFormat="1" ht="30" customHeight="1" x14ac:dyDescent="0.2">
      <c r="A2818" s="24">
        <f t="shared" si="331"/>
        <v>2814</v>
      </c>
      <c r="B2818" s="24">
        <v>2024</v>
      </c>
      <c r="C2818" s="30" t="s">
        <v>2923</v>
      </c>
      <c r="D2818" s="30" t="s">
        <v>2924</v>
      </c>
      <c r="E2818" s="30" t="s">
        <v>2979</v>
      </c>
      <c r="F2818" s="25" t="s">
        <v>2980</v>
      </c>
      <c r="G2818" s="24" t="s">
        <v>25</v>
      </c>
      <c r="H2818" s="25" t="s">
        <v>46</v>
      </c>
      <c r="I2818" s="31">
        <v>1026600</v>
      </c>
      <c r="J2818" s="42">
        <f t="shared" si="333"/>
        <v>1026600</v>
      </c>
      <c r="K2818" s="27">
        <f t="shared" ref="K2818:K2877" si="334">IF(P2818&gt;0,P2818,L2818)</f>
        <v>1026600</v>
      </c>
      <c r="L2818" s="32">
        <f t="shared" si="330"/>
        <v>1026600</v>
      </c>
      <c r="M2818" s="32"/>
      <c r="N2818" s="32">
        <f t="shared" si="329"/>
        <v>21969.239999999998</v>
      </c>
      <c r="O2818" s="32"/>
      <c r="P2818" s="34"/>
      <c r="Q2818" s="34"/>
      <c r="R2818" s="34"/>
      <c r="S2818" s="35">
        <v>46021</v>
      </c>
      <c r="T2818" s="34"/>
      <c r="U2818" s="36"/>
      <c r="V2818" s="34"/>
      <c r="W2818" s="37"/>
    </row>
    <row r="2819" spans="1:23" s="29" customFormat="1" ht="30" customHeight="1" x14ac:dyDescent="0.2">
      <c r="A2819" s="24">
        <f t="shared" si="331"/>
        <v>2815</v>
      </c>
      <c r="B2819" s="24">
        <v>2024</v>
      </c>
      <c r="C2819" s="30" t="s">
        <v>2923</v>
      </c>
      <c r="D2819" s="30" t="s">
        <v>2924</v>
      </c>
      <c r="E2819" s="30" t="s">
        <v>2979</v>
      </c>
      <c r="F2819" s="25" t="s">
        <v>2980</v>
      </c>
      <c r="G2819" s="24" t="s">
        <v>25</v>
      </c>
      <c r="H2819" s="25" t="s">
        <v>47</v>
      </c>
      <c r="I2819" s="31">
        <v>1151200</v>
      </c>
      <c r="J2819" s="42">
        <f t="shared" si="333"/>
        <v>1151200</v>
      </c>
      <c r="K2819" s="27">
        <f t="shared" si="334"/>
        <v>1151200</v>
      </c>
      <c r="L2819" s="32">
        <f t="shared" si="330"/>
        <v>1151200</v>
      </c>
      <c r="M2819" s="32"/>
      <c r="N2819" s="32">
        <f t="shared" si="329"/>
        <v>24635.68</v>
      </c>
      <c r="O2819" s="32"/>
      <c r="P2819" s="34"/>
      <c r="Q2819" s="34"/>
      <c r="R2819" s="34"/>
      <c r="S2819" s="35">
        <v>46021</v>
      </c>
      <c r="T2819" s="34"/>
      <c r="U2819" s="36"/>
      <c r="V2819" s="34"/>
      <c r="W2819" s="37"/>
    </row>
    <row r="2820" spans="1:23" s="29" customFormat="1" ht="30" customHeight="1" x14ac:dyDescent="0.2">
      <c r="A2820" s="24">
        <f t="shared" si="331"/>
        <v>2816</v>
      </c>
      <c r="B2820" s="24">
        <v>2024</v>
      </c>
      <c r="C2820" s="30" t="s">
        <v>2923</v>
      </c>
      <c r="D2820" s="30" t="s">
        <v>2924</v>
      </c>
      <c r="E2820" s="30" t="s">
        <v>2981</v>
      </c>
      <c r="F2820" s="25" t="s">
        <v>2982</v>
      </c>
      <c r="G2820" s="24" t="s">
        <v>25</v>
      </c>
      <c r="H2820" s="25" t="s">
        <v>45</v>
      </c>
      <c r="I2820" s="31">
        <v>884053.98120000004</v>
      </c>
      <c r="J2820" s="42">
        <f t="shared" si="333"/>
        <v>884053.98120000004</v>
      </c>
      <c r="K2820" s="27">
        <f t="shared" si="334"/>
        <v>884053.98120000004</v>
      </c>
      <c r="L2820" s="32">
        <f t="shared" si="330"/>
        <v>884053.98120000004</v>
      </c>
      <c r="M2820" s="32"/>
      <c r="N2820" s="32">
        <f t="shared" si="329"/>
        <v>18918.755197679999</v>
      </c>
      <c r="O2820" s="32"/>
      <c r="P2820" s="34"/>
      <c r="Q2820" s="34"/>
      <c r="R2820" s="34"/>
      <c r="S2820" s="35">
        <v>46021</v>
      </c>
      <c r="T2820" s="34"/>
      <c r="U2820" s="36"/>
      <c r="V2820" s="34"/>
      <c r="W2820" s="37"/>
    </row>
    <row r="2821" spans="1:23" s="29" customFormat="1" ht="30" customHeight="1" x14ac:dyDescent="0.2">
      <c r="A2821" s="24">
        <f t="shared" si="331"/>
        <v>2817</v>
      </c>
      <c r="B2821" s="24">
        <v>2024</v>
      </c>
      <c r="C2821" s="30" t="s">
        <v>2923</v>
      </c>
      <c r="D2821" s="30" t="s">
        <v>2924</v>
      </c>
      <c r="E2821" s="30" t="s">
        <v>2981</v>
      </c>
      <c r="F2821" s="25" t="s">
        <v>2982</v>
      </c>
      <c r="G2821" s="24" t="s">
        <v>25</v>
      </c>
      <c r="H2821" s="25" t="s">
        <v>46</v>
      </c>
      <c r="I2821" s="31">
        <v>2019373.254</v>
      </c>
      <c r="J2821" s="42">
        <f t="shared" si="333"/>
        <v>2019373.254</v>
      </c>
      <c r="K2821" s="27">
        <f t="shared" si="334"/>
        <v>2019373.254</v>
      </c>
      <c r="L2821" s="32">
        <f t="shared" si="330"/>
        <v>2019373.254</v>
      </c>
      <c r="M2821" s="32"/>
      <c r="N2821" s="32">
        <f t="shared" si="329"/>
        <v>43214.587635599994</v>
      </c>
      <c r="O2821" s="32"/>
      <c r="P2821" s="34"/>
      <c r="Q2821" s="34"/>
      <c r="R2821" s="34"/>
      <c r="S2821" s="35">
        <v>46021</v>
      </c>
      <c r="T2821" s="34"/>
      <c r="U2821" s="36"/>
      <c r="V2821" s="34"/>
      <c r="W2821" s="37"/>
    </row>
    <row r="2822" spans="1:23" s="29" customFormat="1" ht="30" customHeight="1" x14ac:dyDescent="0.2">
      <c r="A2822" s="24">
        <f t="shared" si="331"/>
        <v>2818</v>
      </c>
      <c r="B2822" s="24">
        <v>2024</v>
      </c>
      <c r="C2822" s="30" t="s">
        <v>2923</v>
      </c>
      <c r="D2822" s="30" t="s">
        <v>2924</v>
      </c>
      <c r="E2822" s="30" t="s">
        <v>2981</v>
      </c>
      <c r="F2822" s="25" t="s">
        <v>2982</v>
      </c>
      <c r="G2822" s="24" t="s">
        <v>25</v>
      </c>
      <c r="H2822" s="25" t="s">
        <v>47</v>
      </c>
      <c r="I2822" s="31">
        <v>1377757.8587999998</v>
      </c>
      <c r="J2822" s="42">
        <f t="shared" si="333"/>
        <v>1377757.8587999998</v>
      </c>
      <c r="K2822" s="27">
        <f t="shared" si="334"/>
        <v>1377757.8587999998</v>
      </c>
      <c r="L2822" s="32">
        <f t="shared" si="330"/>
        <v>1377757.8587999998</v>
      </c>
      <c r="M2822" s="32"/>
      <c r="N2822" s="32">
        <f t="shared" si="329"/>
        <v>29484.018178319995</v>
      </c>
      <c r="O2822" s="32"/>
      <c r="P2822" s="34"/>
      <c r="Q2822" s="34"/>
      <c r="R2822" s="34"/>
      <c r="S2822" s="35">
        <v>46021</v>
      </c>
      <c r="T2822" s="34"/>
      <c r="U2822" s="36"/>
      <c r="V2822" s="34"/>
      <c r="W2822" s="37"/>
    </row>
    <row r="2823" spans="1:23" s="29" customFormat="1" ht="30" customHeight="1" x14ac:dyDescent="0.2">
      <c r="A2823" s="24">
        <f t="shared" si="331"/>
        <v>2819</v>
      </c>
      <c r="B2823" s="24">
        <v>2024</v>
      </c>
      <c r="C2823" s="30" t="s">
        <v>2923</v>
      </c>
      <c r="D2823" s="30" t="s">
        <v>2924</v>
      </c>
      <c r="E2823" s="30" t="s">
        <v>2983</v>
      </c>
      <c r="F2823" s="25" t="s">
        <v>2984</v>
      </c>
      <c r="G2823" s="24" t="s">
        <v>25</v>
      </c>
      <c r="H2823" s="25" t="s">
        <v>45</v>
      </c>
      <c r="I2823" s="31">
        <v>1026600</v>
      </c>
      <c r="J2823" s="42">
        <f t="shared" si="333"/>
        <v>1026600</v>
      </c>
      <c r="K2823" s="27">
        <f t="shared" si="334"/>
        <v>1026600</v>
      </c>
      <c r="L2823" s="32">
        <f t="shared" si="330"/>
        <v>1026600</v>
      </c>
      <c r="M2823" s="32"/>
      <c r="N2823" s="32">
        <f t="shared" si="329"/>
        <v>21969.239999999998</v>
      </c>
      <c r="O2823" s="32"/>
      <c r="P2823" s="34"/>
      <c r="Q2823" s="34"/>
      <c r="R2823" s="34"/>
      <c r="S2823" s="35">
        <v>46021</v>
      </c>
      <c r="T2823" s="34"/>
      <c r="U2823" s="36"/>
      <c r="V2823" s="34"/>
      <c r="W2823" s="37"/>
    </row>
    <row r="2824" spans="1:23" s="29" customFormat="1" ht="30" customHeight="1" x14ac:dyDescent="0.2">
      <c r="A2824" s="24">
        <f t="shared" si="331"/>
        <v>2820</v>
      </c>
      <c r="B2824" s="24">
        <v>2024</v>
      </c>
      <c r="C2824" s="30" t="s">
        <v>2923</v>
      </c>
      <c r="D2824" s="30" t="s">
        <v>2924</v>
      </c>
      <c r="E2824" s="30" t="s">
        <v>2983</v>
      </c>
      <c r="F2824" s="25" t="s">
        <v>2984</v>
      </c>
      <c r="G2824" s="24" t="s">
        <v>25</v>
      </c>
      <c r="H2824" s="25" t="s">
        <v>46</v>
      </c>
      <c r="I2824" s="31">
        <v>1026600</v>
      </c>
      <c r="J2824" s="42">
        <f t="shared" si="333"/>
        <v>1026600</v>
      </c>
      <c r="K2824" s="27">
        <f t="shared" si="334"/>
        <v>1026600</v>
      </c>
      <c r="L2824" s="32">
        <f t="shared" si="330"/>
        <v>1026600</v>
      </c>
      <c r="M2824" s="32"/>
      <c r="N2824" s="32">
        <f t="shared" si="329"/>
        <v>21969.239999999998</v>
      </c>
      <c r="O2824" s="32"/>
      <c r="P2824" s="34"/>
      <c r="Q2824" s="34"/>
      <c r="R2824" s="34"/>
      <c r="S2824" s="35">
        <v>46021</v>
      </c>
      <c r="T2824" s="34"/>
      <c r="U2824" s="36"/>
      <c r="V2824" s="34"/>
      <c r="W2824" s="37"/>
    </row>
    <row r="2825" spans="1:23" s="29" customFormat="1" ht="30" customHeight="1" x14ac:dyDescent="0.2">
      <c r="A2825" s="24">
        <f t="shared" si="331"/>
        <v>2821</v>
      </c>
      <c r="B2825" s="24">
        <v>2024</v>
      </c>
      <c r="C2825" s="30" t="s">
        <v>2923</v>
      </c>
      <c r="D2825" s="30" t="s">
        <v>2924</v>
      </c>
      <c r="E2825" s="30" t="s">
        <v>2983</v>
      </c>
      <c r="F2825" s="25" t="s">
        <v>2984</v>
      </c>
      <c r="G2825" s="24" t="s">
        <v>25</v>
      </c>
      <c r="H2825" s="25" t="s">
        <v>47</v>
      </c>
      <c r="I2825" s="31">
        <v>1151200</v>
      </c>
      <c r="J2825" s="42">
        <f t="shared" si="333"/>
        <v>1151200</v>
      </c>
      <c r="K2825" s="27">
        <f t="shared" si="334"/>
        <v>1151200</v>
      </c>
      <c r="L2825" s="32">
        <f t="shared" si="330"/>
        <v>1151200</v>
      </c>
      <c r="M2825" s="32"/>
      <c r="N2825" s="32">
        <f t="shared" si="329"/>
        <v>24635.68</v>
      </c>
      <c r="O2825" s="32"/>
      <c r="P2825" s="34"/>
      <c r="Q2825" s="34"/>
      <c r="R2825" s="34"/>
      <c r="S2825" s="35">
        <v>46021</v>
      </c>
      <c r="T2825" s="34"/>
      <c r="U2825" s="36"/>
      <c r="V2825" s="34"/>
      <c r="W2825" s="37"/>
    </row>
    <row r="2826" spans="1:23" s="29" customFormat="1" ht="30" customHeight="1" x14ac:dyDescent="0.2">
      <c r="A2826" s="24">
        <f t="shared" si="331"/>
        <v>2822</v>
      </c>
      <c r="B2826" s="24">
        <v>2024</v>
      </c>
      <c r="C2826" s="30" t="s">
        <v>2923</v>
      </c>
      <c r="D2826" s="30" t="s">
        <v>2924</v>
      </c>
      <c r="E2826" s="30" t="s">
        <v>2985</v>
      </c>
      <c r="F2826" s="25" t="s">
        <v>2986</v>
      </c>
      <c r="G2826" s="24" t="s">
        <v>25</v>
      </c>
      <c r="H2826" s="25" t="s">
        <v>45</v>
      </c>
      <c r="I2826" s="31">
        <v>905293.71360000002</v>
      </c>
      <c r="J2826" s="42">
        <f t="shared" si="333"/>
        <v>905293.71360000002</v>
      </c>
      <c r="K2826" s="27">
        <f t="shared" si="334"/>
        <v>905293.71360000002</v>
      </c>
      <c r="L2826" s="32">
        <f t="shared" si="330"/>
        <v>905293.71360000002</v>
      </c>
      <c r="M2826" s="32"/>
      <c r="N2826" s="32">
        <f t="shared" si="329"/>
        <v>19373.285471039999</v>
      </c>
      <c r="O2826" s="32"/>
      <c r="P2826" s="34"/>
      <c r="Q2826" s="34"/>
      <c r="R2826" s="34"/>
      <c r="S2826" s="35">
        <v>46021</v>
      </c>
      <c r="T2826" s="34"/>
      <c r="U2826" s="36"/>
      <c r="V2826" s="34"/>
      <c r="W2826" s="37"/>
    </row>
    <row r="2827" spans="1:23" s="29" customFormat="1" ht="30" customHeight="1" x14ac:dyDescent="0.2">
      <c r="A2827" s="24">
        <f t="shared" si="331"/>
        <v>2823</v>
      </c>
      <c r="B2827" s="24">
        <v>2024</v>
      </c>
      <c r="C2827" s="30" t="s">
        <v>2923</v>
      </c>
      <c r="D2827" s="30" t="s">
        <v>2924</v>
      </c>
      <c r="E2827" s="30" t="s">
        <v>2985</v>
      </c>
      <c r="F2827" s="25" t="s">
        <v>2986</v>
      </c>
      <c r="G2827" s="24" t="s">
        <v>25</v>
      </c>
      <c r="H2827" s="25" t="s">
        <v>46</v>
      </c>
      <c r="I2827" s="31">
        <v>1932702.3563999999</v>
      </c>
      <c r="J2827" s="42">
        <f t="shared" si="333"/>
        <v>1932702.3563999999</v>
      </c>
      <c r="K2827" s="27">
        <f t="shared" si="334"/>
        <v>1932702.3563999999</v>
      </c>
      <c r="L2827" s="32">
        <f t="shared" si="330"/>
        <v>1932702.3563999999</v>
      </c>
      <c r="M2827" s="32"/>
      <c r="N2827" s="32">
        <f t="shared" si="329"/>
        <v>41359.830426959998</v>
      </c>
      <c r="O2827" s="32"/>
      <c r="P2827" s="34"/>
      <c r="Q2827" s="34"/>
      <c r="R2827" s="34"/>
      <c r="S2827" s="35">
        <v>46021</v>
      </c>
      <c r="T2827" s="34"/>
      <c r="U2827" s="36"/>
      <c r="V2827" s="34"/>
      <c r="W2827" s="37"/>
    </row>
    <row r="2828" spans="1:23" s="29" customFormat="1" ht="30" customHeight="1" x14ac:dyDescent="0.2">
      <c r="A2828" s="24">
        <f t="shared" si="331"/>
        <v>2824</v>
      </c>
      <c r="B2828" s="24">
        <v>2024</v>
      </c>
      <c r="C2828" s="30" t="s">
        <v>2923</v>
      </c>
      <c r="D2828" s="30" t="s">
        <v>2924</v>
      </c>
      <c r="E2828" s="30" t="s">
        <v>2985</v>
      </c>
      <c r="F2828" s="25" t="s">
        <v>2986</v>
      </c>
      <c r="G2828" s="24" t="s">
        <v>25</v>
      </c>
      <c r="H2828" s="25" t="s">
        <v>47</v>
      </c>
      <c r="I2828" s="31">
        <v>1370742.5663999999</v>
      </c>
      <c r="J2828" s="42">
        <f t="shared" si="333"/>
        <v>1370742.5663999999</v>
      </c>
      <c r="K2828" s="27">
        <f t="shared" si="334"/>
        <v>1370742.5663999999</v>
      </c>
      <c r="L2828" s="32">
        <f t="shared" si="330"/>
        <v>1370742.5663999999</v>
      </c>
      <c r="M2828" s="32"/>
      <c r="N2828" s="32">
        <f t="shared" si="329"/>
        <v>29333.890920959995</v>
      </c>
      <c r="O2828" s="32"/>
      <c r="P2828" s="34"/>
      <c r="Q2828" s="34"/>
      <c r="R2828" s="34"/>
      <c r="S2828" s="35">
        <v>46021</v>
      </c>
      <c r="T2828" s="34"/>
      <c r="U2828" s="36"/>
      <c r="V2828" s="34"/>
      <c r="W2828" s="37"/>
    </row>
    <row r="2829" spans="1:23" s="29" customFormat="1" ht="30" customHeight="1" x14ac:dyDescent="0.2">
      <c r="A2829" s="24">
        <f t="shared" si="331"/>
        <v>2825</v>
      </c>
      <c r="B2829" s="24">
        <v>2023</v>
      </c>
      <c r="C2829" s="30" t="s">
        <v>2923</v>
      </c>
      <c r="D2829" s="30" t="s">
        <v>2924</v>
      </c>
      <c r="E2829" s="30" t="s">
        <v>2987</v>
      </c>
      <c r="F2829" s="25" t="s">
        <v>2988</v>
      </c>
      <c r="G2829" s="24" t="s">
        <v>173</v>
      </c>
      <c r="H2829" s="25" t="s">
        <v>2135</v>
      </c>
      <c r="I2829" s="31">
        <v>130000</v>
      </c>
      <c r="J2829" s="32">
        <f t="shared" si="333"/>
        <v>130000</v>
      </c>
      <c r="K2829" s="32">
        <f t="shared" si="334"/>
        <v>130000</v>
      </c>
      <c r="L2829" s="32">
        <f t="shared" si="330"/>
        <v>130000</v>
      </c>
      <c r="M2829" s="32"/>
      <c r="N2829" s="32"/>
      <c r="O2829" s="32"/>
      <c r="P2829" s="34"/>
      <c r="Q2829" s="34"/>
      <c r="R2829" s="34"/>
      <c r="S2829" s="35">
        <v>45290</v>
      </c>
      <c r="T2829" s="34"/>
      <c r="U2829" s="36"/>
      <c r="V2829" s="34"/>
      <c r="W2829" s="37"/>
    </row>
    <row r="2830" spans="1:23" s="29" customFormat="1" ht="30" customHeight="1" x14ac:dyDescent="0.2">
      <c r="A2830" s="24">
        <f t="shared" si="331"/>
        <v>2826</v>
      </c>
      <c r="B2830" s="24">
        <v>2025</v>
      </c>
      <c r="C2830" s="30" t="s">
        <v>2923</v>
      </c>
      <c r="D2830" s="30" t="s">
        <v>2924</v>
      </c>
      <c r="E2830" s="38" t="s">
        <v>2989</v>
      </c>
      <c r="F2830" s="18" t="s">
        <v>2990</v>
      </c>
      <c r="G2830" s="39" t="s">
        <v>25</v>
      </c>
      <c r="H2830" s="18" t="s">
        <v>31</v>
      </c>
      <c r="I2830" s="31">
        <v>1561040</v>
      </c>
      <c r="J2830" s="43">
        <v>1722676.33</v>
      </c>
      <c r="K2830" s="44">
        <v>1722676.33</v>
      </c>
      <c r="L2830" s="32">
        <f t="shared" si="330"/>
        <v>1561040</v>
      </c>
      <c r="M2830" s="43"/>
      <c r="N2830" s="43"/>
      <c r="O2830" s="32"/>
      <c r="P2830" s="42">
        <f t="shared" ref="P2830:P2875" si="335">L2830/2.5</f>
        <v>624416</v>
      </c>
      <c r="Q2830" s="34"/>
      <c r="R2830" s="34"/>
      <c r="S2830" s="35">
        <v>46021</v>
      </c>
      <c r="T2830" s="42"/>
      <c r="U2830" s="36"/>
      <c r="V2830" s="34"/>
      <c r="W2830" s="37"/>
    </row>
    <row r="2831" spans="1:23" s="29" customFormat="1" ht="30" customHeight="1" x14ac:dyDescent="0.2">
      <c r="A2831" s="24">
        <f t="shared" si="331"/>
        <v>2827</v>
      </c>
      <c r="B2831" s="24">
        <v>2025</v>
      </c>
      <c r="C2831" s="30" t="s">
        <v>2923</v>
      </c>
      <c r="D2831" s="30" t="s">
        <v>2924</v>
      </c>
      <c r="E2831" s="38" t="s">
        <v>2991</v>
      </c>
      <c r="F2831" s="18" t="s">
        <v>2992</v>
      </c>
      <c r="G2831" s="39" t="s">
        <v>25</v>
      </c>
      <c r="H2831" s="18" t="s">
        <v>58</v>
      </c>
      <c r="I2831" s="31">
        <v>8456155</v>
      </c>
      <c r="J2831" s="43">
        <v>9331739.1099999994</v>
      </c>
      <c r="K2831" s="44">
        <v>9331739.1099999994</v>
      </c>
      <c r="L2831" s="32">
        <f t="shared" si="330"/>
        <v>8456155</v>
      </c>
      <c r="M2831" s="43"/>
      <c r="N2831" s="43">
        <f t="shared" ref="N2831:N2890" si="336">J2831*0.0214</f>
        <v>199699.21695399997</v>
      </c>
      <c r="O2831" s="32"/>
      <c r="P2831" s="42">
        <f t="shared" si="335"/>
        <v>3382462</v>
      </c>
      <c r="Q2831" s="34"/>
      <c r="R2831" s="34"/>
      <c r="S2831" s="35">
        <v>46021</v>
      </c>
      <c r="T2831" s="42"/>
      <c r="U2831" s="36"/>
      <c r="V2831" s="34"/>
      <c r="W2831" s="37"/>
    </row>
    <row r="2832" spans="1:23" s="29" customFormat="1" ht="30" customHeight="1" x14ac:dyDescent="0.2">
      <c r="A2832" s="24">
        <f t="shared" si="331"/>
        <v>2828</v>
      </c>
      <c r="B2832" s="24">
        <v>2025</v>
      </c>
      <c r="C2832" s="30" t="s">
        <v>2923</v>
      </c>
      <c r="D2832" s="30" t="s">
        <v>2924</v>
      </c>
      <c r="E2832" s="38" t="s">
        <v>2991</v>
      </c>
      <c r="F2832" s="18" t="s">
        <v>2992</v>
      </c>
      <c r="G2832" s="39" t="s">
        <v>25</v>
      </c>
      <c r="H2832" s="18" t="s">
        <v>45</v>
      </c>
      <c r="I2832" s="31">
        <v>1047132</v>
      </c>
      <c r="J2832" s="43">
        <v>1155556.24</v>
      </c>
      <c r="K2832" s="44">
        <v>1155556.24</v>
      </c>
      <c r="L2832" s="32">
        <f t="shared" si="330"/>
        <v>1047132</v>
      </c>
      <c r="M2832" s="43"/>
      <c r="N2832" s="43">
        <f t="shared" si="336"/>
        <v>24728.903535999998</v>
      </c>
      <c r="O2832" s="32"/>
      <c r="P2832" s="42">
        <f t="shared" si="335"/>
        <v>418852.8</v>
      </c>
      <c r="Q2832" s="34"/>
      <c r="R2832" s="34"/>
      <c r="S2832" s="35">
        <v>46021</v>
      </c>
      <c r="T2832" s="42"/>
      <c r="U2832" s="36"/>
      <c r="V2832" s="34"/>
      <c r="W2832" s="37"/>
    </row>
    <row r="2833" spans="1:23" s="29" customFormat="1" ht="30" customHeight="1" x14ac:dyDescent="0.2">
      <c r="A2833" s="24">
        <f t="shared" si="331"/>
        <v>2829</v>
      </c>
      <c r="B2833" s="24">
        <v>2025</v>
      </c>
      <c r="C2833" s="30" t="s">
        <v>2923</v>
      </c>
      <c r="D2833" s="30" t="s">
        <v>2924</v>
      </c>
      <c r="E2833" s="38" t="s">
        <v>2991</v>
      </c>
      <c r="F2833" s="18" t="s">
        <v>2992</v>
      </c>
      <c r="G2833" s="39" t="s">
        <v>25</v>
      </c>
      <c r="H2833" s="18" t="s">
        <v>46</v>
      </c>
      <c r="I2833" s="31">
        <v>1170324</v>
      </c>
      <c r="J2833" s="43">
        <v>1291504.03</v>
      </c>
      <c r="K2833" s="44">
        <v>1291504.03</v>
      </c>
      <c r="L2833" s="32">
        <f t="shared" si="330"/>
        <v>1170324</v>
      </c>
      <c r="M2833" s="43"/>
      <c r="N2833" s="43">
        <f t="shared" si="336"/>
        <v>27638.186242</v>
      </c>
      <c r="O2833" s="32"/>
      <c r="P2833" s="42">
        <f t="shared" si="335"/>
        <v>468129.6</v>
      </c>
      <c r="Q2833" s="34"/>
      <c r="R2833" s="34"/>
      <c r="S2833" s="35">
        <v>46021</v>
      </c>
      <c r="T2833" s="42"/>
      <c r="U2833" s="36"/>
      <c r="V2833" s="34"/>
      <c r="W2833" s="37"/>
    </row>
    <row r="2834" spans="1:23" s="29" customFormat="1" ht="30" customHeight="1" x14ac:dyDescent="0.2">
      <c r="A2834" s="24">
        <f t="shared" si="331"/>
        <v>2830</v>
      </c>
      <c r="B2834" s="24">
        <v>2025</v>
      </c>
      <c r="C2834" s="30" t="s">
        <v>2923</v>
      </c>
      <c r="D2834" s="30" t="s">
        <v>2924</v>
      </c>
      <c r="E2834" s="30" t="s">
        <v>2991</v>
      </c>
      <c r="F2834" s="25" t="s">
        <v>2992</v>
      </c>
      <c r="G2834" s="24" t="s">
        <v>25</v>
      </c>
      <c r="H2834" s="25" t="s">
        <v>47</v>
      </c>
      <c r="I2834" s="31">
        <v>1122420</v>
      </c>
      <c r="J2834" s="43">
        <v>1238639.8600000001</v>
      </c>
      <c r="K2834" s="44">
        <v>1238639.8600000001</v>
      </c>
      <c r="L2834" s="32">
        <f t="shared" si="330"/>
        <v>1122420</v>
      </c>
      <c r="M2834" s="43"/>
      <c r="N2834" s="43">
        <f t="shared" si="336"/>
        <v>26506.893004000001</v>
      </c>
      <c r="O2834" s="32"/>
      <c r="P2834" s="42">
        <f t="shared" si="335"/>
        <v>448968</v>
      </c>
      <c r="Q2834" s="34"/>
      <c r="R2834" s="34"/>
      <c r="S2834" s="35">
        <v>46021</v>
      </c>
      <c r="T2834" s="42"/>
      <c r="U2834" s="36"/>
      <c r="V2834" s="34"/>
      <c r="W2834" s="37"/>
    </row>
    <row r="2835" spans="1:23" s="29" customFormat="1" ht="30" customHeight="1" x14ac:dyDescent="0.2">
      <c r="A2835" s="24">
        <f t="shared" si="331"/>
        <v>2831</v>
      </c>
      <c r="B2835" s="24">
        <v>2025</v>
      </c>
      <c r="C2835" s="30" t="s">
        <v>2923</v>
      </c>
      <c r="D2835" s="30" t="s">
        <v>2924</v>
      </c>
      <c r="E2835" s="38" t="s">
        <v>2993</v>
      </c>
      <c r="F2835" s="18" t="s">
        <v>2994</v>
      </c>
      <c r="G2835" s="39" t="s">
        <v>25</v>
      </c>
      <c r="H2835" s="18" t="s">
        <v>96</v>
      </c>
      <c r="I2835" s="31">
        <v>3312320</v>
      </c>
      <c r="J2835" s="43">
        <v>3655290.86</v>
      </c>
      <c r="K2835" s="44">
        <v>3655290.86</v>
      </c>
      <c r="L2835" s="32">
        <f t="shared" si="330"/>
        <v>3312320</v>
      </c>
      <c r="M2835" s="43"/>
      <c r="N2835" s="43">
        <f t="shared" si="336"/>
        <v>78223.224403999993</v>
      </c>
      <c r="O2835" s="32"/>
      <c r="P2835" s="42">
        <f t="shared" si="335"/>
        <v>1324928</v>
      </c>
      <c r="Q2835" s="34"/>
      <c r="R2835" s="34"/>
      <c r="S2835" s="35">
        <v>46021</v>
      </c>
      <c r="T2835" s="42"/>
      <c r="U2835" s="36"/>
      <c r="V2835" s="34"/>
      <c r="W2835" s="37"/>
    </row>
    <row r="2836" spans="1:23" s="29" customFormat="1" ht="30" customHeight="1" x14ac:dyDescent="0.2">
      <c r="A2836" s="24">
        <f t="shared" si="331"/>
        <v>2832</v>
      </c>
      <c r="B2836" s="24">
        <v>2025</v>
      </c>
      <c r="C2836" s="30" t="s">
        <v>2923</v>
      </c>
      <c r="D2836" s="30" t="s">
        <v>2924</v>
      </c>
      <c r="E2836" s="38" t="s">
        <v>2993</v>
      </c>
      <c r="F2836" s="18" t="s">
        <v>2994</v>
      </c>
      <c r="G2836" s="39" t="s">
        <v>25</v>
      </c>
      <c r="H2836" s="18" t="s">
        <v>78</v>
      </c>
      <c r="I2836" s="31">
        <v>7557760</v>
      </c>
      <c r="J2836" s="43">
        <v>8340320.7000000002</v>
      </c>
      <c r="K2836" s="44">
        <v>8340320.7000000002</v>
      </c>
      <c r="L2836" s="32">
        <f t="shared" si="330"/>
        <v>7557760</v>
      </c>
      <c r="M2836" s="43"/>
      <c r="N2836" s="43">
        <f t="shared" si="336"/>
        <v>178482.86298000001</v>
      </c>
      <c r="O2836" s="32"/>
      <c r="P2836" s="42">
        <f t="shared" si="335"/>
        <v>3023104</v>
      </c>
      <c r="Q2836" s="34"/>
      <c r="R2836" s="34"/>
      <c r="S2836" s="35">
        <v>46021</v>
      </c>
      <c r="T2836" s="42"/>
      <c r="U2836" s="36"/>
      <c r="V2836" s="34"/>
      <c r="W2836" s="37"/>
    </row>
    <row r="2837" spans="1:23" s="29" customFormat="1" ht="30" customHeight="1" x14ac:dyDescent="0.2">
      <c r="A2837" s="24">
        <f t="shared" si="331"/>
        <v>2833</v>
      </c>
      <c r="B2837" s="24">
        <v>2025</v>
      </c>
      <c r="C2837" s="30" t="s">
        <v>2923</v>
      </c>
      <c r="D2837" s="30" t="s">
        <v>2924</v>
      </c>
      <c r="E2837" s="38" t="s">
        <v>2993</v>
      </c>
      <c r="F2837" s="18" t="s">
        <v>2994</v>
      </c>
      <c r="G2837" s="39" t="s">
        <v>25</v>
      </c>
      <c r="H2837" s="18" t="s">
        <v>37</v>
      </c>
      <c r="I2837" s="31">
        <v>31602480</v>
      </c>
      <c r="J2837" s="43">
        <v>34874727.189999998</v>
      </c>
      <c r="K2837" s="44">
        <v>34874727.189999998</v>
      </c>
      <c r="L2837" s="32">
        <f t="shared" si="330"/>
        <v>31602480</v>
      </c>
      <c r="M2837" s="43"/>
      <c r="N2837" s="43">
        <f t="shared" si="336"/>
        <v>746319.16186599992</v>
      </c>
      <c r="O2837" s="32"/>
      <c r="P2837" s="42">
        <f t="shared" si="335"/>
        <v>12640992</v>
      </c>
      <c r="Q2837" s="34"/>
      <c r="R2837" s="34"/>
      <c r="S2837" s="35">
        <v>46021</v>
      </c>
      <c r="T2837" s="42"/>
      <c r="U2837" s="36"/>
      <c r="V2837" s="34"/>
      <c r="W2837" s="37"/>
    </row>
    <row r="2838" spans="1:23" s="29" customFormat="1" ht="30" customHeight="1" x14ac:dyDescent="0.2">
      <c r="A2838" s="24">
        <f t="shared" si="331"/>
        <v>2834</v>
      </c>
      <c r="B2838" s="24">
        <v>2024</v>
      </c>
      <c r="C2838" s="30" t="s">
        <v>2923</v>
      </c>
      <c r="D2838" s="30" t="s">
        <v>2924</v>
      </c>
      <c r="E2838" s="30" t="s">
        <v>2993</v>
      </c>
      <c r="F2838" s="25" t="s">
        <v>2994</v>
      </c>
      <c r="G2838" s="24" t="s">
        <v>25</v>
      </c>
      <c r="H2838" s="25" t="s">
        <v>528</v>
      </c>
      <c r="I2838" s="31">
        <v>297137</v>
      </c>
      <c r="J2838" s="42">
        <v>311102</v>
      </c>
      <c r="K2838" s="27">
        <v>311102</v>
      </c>
      <c r="L2838" s="32">
        <f t="shared" si="330"/>
        <v>297137</v>
      </c>
      <c r="M2838" s="32"/>
      <c r="N2838" s="32"/>
      <c r="O2838" s="32"/>
      <c r="P2838" s="34"/>
      <c r="Q2838" s="34"/>
      <c r="R2838" s="34"/>
      <c r="S2838" s="35">
        <v>46021</v>
      </c>
      <c r="T2838" s="34"/>
      <c r="U2838" s="36"/>
      <c r="V2838" s="34"/>
      <c r="W2838" s="37"/>
    </row>
    <row r="2839" spans="1:23" s="29" customFormat="1" ht="30" customHeight="1" x14ac:dyDescent="0.2">
      <c r="A2839" s="24">
        <f t="shared" si="331"/>
        <v>2835</v>
      </c>
      <c r="B2839" s="24">
        <v>2024</v>
      </c>
      <c r="C2839" s="30" t="s">
        <v>2923</v>
      </c>
      <c r="D2839" s="30" t="s">
        <v>2924</v>
      </c>
      <c r="E2839" s="30" t="s">
        <v>2993</v>
      </c>
      <c r="F2839" s="25" t="s">
        <v>2994</v>
      </c>
      <c r="G2839" s="24" t="s">
        <v>25</v>
      </c>
      <c r="H2839" s="25" t="s">
        <v>529</v>
      </c>
      <c r="I2839" s="31">
        <v>3724806</v>
      </c>
      <c r="J2839" s="42">
        <v>3899872</v>
      </c>
      <c r="K2839" s="27">
        <v>3899872</v>
      </c>
      <c r="L2839" s="32">
        <f t="shared" si="330"/>
        <v>3724806</v>
      </c>
      <c r="M2839" s="32"/>
      <c r="N2839" s="32">
        <f t="shared" si="336"/>
        <v>83457.260799999989</v>
      </c>
      <c r="O2839" s="26">
        <v>1</v>
      </c>
      <c r="P2839" s="34"/>
      <c r="Q2839" s="34"/>
      <c r="R2839" s="34"/>
      <c r="S2839" s="35">
        <v>46021</v>
      </c>
      <c r="T2839" s="34"/>
      <c r="U2839" s="36"/>
      <c r="V2839" s="34"/>
      <c r="W2839" s="37"/>
    </row>
    <row r="2840" spans="1:23" s="29" customFormat="1" ht="30" customHeight="1" x14ac:dyDescent="0.2">
      <c r="A2840" s="24">
        <f t="shared" si="331"/>
        <v>2836</v>
      </c>
      <c r="B2840" s="24">
        <v>2024</v>
      </c>
      <c r="C2840" s="30" t="s">
        <v>2923</v>
      </c>
      <c r="D2840" s="30" t="s">
        <v>2924</v>
      </c>
      <c r="E2840" s="30" t="s">
        <v>2993</v>
      </c>
      <c r="F2840" s="25" t="s">
        <v>2994</v>
      </c>
      <c r="G2840" s="24" t="s">
        <v>25</v>
      </c>
      <c r="H2840" s="25" t="s">
        <v>530</v>
      </c>
      <c r="I2840" s="31">
        <v>86160</v>
      </c>
      <c r="J2840" s="42">
        <v>90210</v>
      </c>
      <c r="K2840" s="27">
        <v>90210</v>
      </c>
      <c r="L2840" s="32">
        <f t="shared" si="330"/>
        <v>86160</v>
      </c>
      <c r="M2840" s="32"/>
      <c r="N2840" s="32"/>
      <c r="O2840" s="32"/>
      <c r="P2840" s="34"/>
      <c r="Q2840" s="34"/>
      <c r="R2840" s="34"/>
      <c r="S2840" s="35">
        <v>46021</v>
      </c>
      <c r="T2840" s="34"/>
      <c r="U2840" s="36"/>
      <c r="V2840" s="34"/>
      <c r="W2840" s="37"/>
    </row>
    <row r="2841" spans="1:23" s="29" customFormat="1" ht="30" customHeight="1" x14ac:dyDescent="0.2">
      <c r="A2841" s="24">
        <f t="shared" si="331"/>
        <v>2837</v>
      </c>
      <c r="B2841" s="24">
        <v>2025</v>
      </c>
      <c r="C2841" s="30" t="s">
        <v>2923</v>
      </c>
      <c r="D2841" s="30" t="s">
        <v>2924</v>
      </c>
      <c r="E2841" s="38" t="s">
        <v>2995</v>
      </c>
      <c r="F2841" s="18" t="s">
        <v>2996</v>
      </c>
      <c r="G2841" s="39" t="s">
        <v>25</v>
      </c>
      <c r="H2841" s="18" t="s">
        <v>96</v>
      </c>
      <c r="I2841" s="31">
        <v>25137403.5</v>
      </c>
      <c r="J2841" s="43">
        <v>27740230.809999999</v>
      </c>
      <c r="K2841" s="44">
        <v>27740230.809999999</v>
      </c>
      <c r="L2841" s="32">
        <f t="shared" si="330"/>
        <v>25137403.5</v>
      </c>
      <c r="M2841" s="43"/>
      <c r="N2841" s="43">
        <f t="shared" si="336"/>
        <v>593640.939334</v>
      </c>
      <c r="O2841" s="32"/>
      <c r="P2841" s="42">
        <f t="shared" si="335"/>
        <v>10054961.4</v>
      </c>
      <c r="Q2841" s="34"/>
      <c r="R2841" s="34"/>
      <c r="S2841" s="35">
        <v>46021</v>
      </c>
      <c r="T2841" s="42"/>
      <c r="U2841" s="36"/>
      <c r="V2841" s="34"/>
      <c r="W2841" s="37"/>
    </row>
    <row r="2842" spans="1:23" s="29" customFormat="1" ht="30" customHeight="1" x14ac:dyDescent="0.2">
      <c r="A2842" s="24">
        <f t="shared" si="331"/>
        <v>2838</v>
      </c>
      <c r="B2842" s="24">
        <v>2025</v>
      </c>
      <c r="C2842" s="30" t="s">
        <v>2923</v>
      </c>
      <c r="D2842" s="30" t="s">
        <v>2924</v>
      </c>
      <c r="E2842" s="30" t="s">
        <v>2997</v>
      </c>
      <c r="F2842" s="25" t="s">
        <v>2998</v>
      </c>
      <c r="G2842" s="24" t="s">
        <v>25</v>
      </c>
      <c r="H2842" s="25" t="s">
        <v>34</v>
      </c>
      <c r="I2842" s="31">
        <v>6186894</v>
      </c>
      <c r="J2842" s="43">
        <v>6827509.75</v>
      </c>
      <c r="K2842" s="44">
        <v>6827509.75</v>
      </c>
      <c r="L2842" s="32">
        <f t="shared" si="330"/>
        <v>6186894</v>
      </c>
      <c r="M2842" s="43"/>
      <c r="N2842" s="43"/>
      <c r="O2842" s="32"/>
      <c r="P2842" s="42">
        <f t="shared" si="335"/>
        <v>2474757.6</v>
      </c>
      <c r="Q2842" s="34"/>
      <c r="R2842" s="34"/>
      <c r="S2842" s="35">
        <v>46021</v>
      </c>
      <c r="T2842" s="42"/>
      <c r="U2842" s="36"/>
      <c r="V2842" s="34"/>
      <c r="W2842" s="37"/>
    </row>
    <row r="2843" spans="1:23" s="29" customFormat="1" ht="30" customHeight="1" x14ac:dyDescent="0.2">
      <c r="A2843" s="24">
        <f t="shared" si="331"/>
        <v>2839</v>
      </c>
      <c r="B2843" s="24">
        <v>2024</v>
      </c>
      <c r="C2843" s="30" t="s">
        <v>2923</v>
      </c>
      <c r="D2843" s="30" t="s">
        <v>2924</v>
      </c>
      <c r="E2843" s="30" t="s">
        <v>2999</v>
      </c>
      <c r="F2843" s="25" t="s">
        <v>3000</v>
      </c>
      <c r="G2843" s="24" t="s">
        <v>25</v>
      </c>
      <c r="H2843" s="25" t="s">
        <v>528</v>
      </c>
      <c r="I2843" s="31">
        <v>311102</v>
      </c>
      <c r="J2843" s="42">
        <f t="shared" si="333"/>
        <v>311102</v>
      </c>
      <c r="K2843" s="27">
        <f t="shared" si="334"/>
        <v>311102</v>
      </c>
      <c r="L2843" s="32">
        <f t="shared" si="330"/>
        <v>311102</v>
      </c>
      <c r="M2843" s="32"/>
      <c r="N2843" s="32"/>
      <c r="O2843" s="32"/>
      <c r="P2843" s="34"/>
      <c r="Q2843" s="34"/>
      <c r="R2843" s="34"/>
      <c r="S2843" s="35">
        <v>45656</v>
      </c>
      <c r="T2843" s="34"/>
      <c r="U2843" s="36"/>
      <c r="V2843" s="34"/>
      <c r="W2843" s="37"/>
    </row>
    <row r="2844" spans="1:23" s="29" customFormat="1" ht="30" customHeight="1" x14ac:dyDescent="0.2">
      <c r="A2844" s="24">
        <f t="shared" si="331"/>
        <v>2840</v>
      </c>
      <c r="B2844" s="24">
        <v>2024</v>
      </c>
      <c r="C2844" s="30" t="s">
        <v>2923</v>
      </c>
      <c r="D2844" s="30" t="s">
        <v>2924</v>
      </c>
      <c r="E2844" s="30" t="s">
        <v>2999</v>
      </c>
      <c r="F2844" s="25" t="s">
        <v>3000</v>
      </c>
      <c r="G2844" s="24" t="s">
        <v>25</v>
      </c>
      <c r="H2844" s="25" t="s">
        <v>529</v>
      </c>
      <c r="I2844" s="31">
        <v>3899872</v>
      </c>
      <c r="J2844" s="47">
        <v>3856616.62</v>
      </c>
      <c r="K2844" s="48">
        <v>3856616.62</v>
      </c>
      <c r="L2844" s="33"/>
      <c r="M2844" s="33"/>
      <c r="N2844" s="32">
        <f t="shared" si="336"/>
        <v>82531.595667999994</v>
      </c>
      <c r="O2844" s="26">
        <v>1</v>
      </c>
      <c r="P2844" s="34"/>
      <c r="Q2844" s="34"/>
      <c r="R2844" s="34"/>
      <c r="S2844" s="35">
        <v>45656</v>
      </c>
      <c r="T2844" s="34"/>
      <c r="U2844" s="36"/>
      <c r="V2844" s="34"/>
      <c r="W2844" s="37"/>
    </row>
    <row r="2845" spans="1:23" s="29" customFormat="1" ht="30" customHeight="1" x14ac:dyDescent="0.2">
      <c r="A2845" s="24">
        <f t="shared" si="331"/>
        <v>2841</v>
      </c>
      <c r="B2845" s="24">
        <v>2024</v>
      </c>
      <c r="C2845" s="30" t="s">
        <v>2923</v>
      </c>
      <c r="D2845" s="30" t="s">
        <v>2924</v>
      </c>
      <c r="E2845" s="30" t="s">
        <v>2999</v>
      </c>
      <c r="F2845" s="25" t="s">
        <v>3000</v>
      </c>
      <c r="G2845" s="24" t="s">
        <v>25</v>
      </c>
      <c r="H2845" s="25" t="s">
        <v>530</v>
      </c>
      <c r="I2845" s="31">
        <v>90210</v>
      </c>
      <c r="J2845" s="42">
        <f t="shared" si="333"/>
        <v>90210</v>
      </c>
      <c r="K2845" s="27">
        <f t="shared" si="334"/>
        <v>90210</v>
      </c>
      <c r="L2845" s="32">
        <f t="shared" ref="L2845:L2907" si="337">I2845</f>
        <v>90210</v>
      </c>
      <c r="M2845" s="32"/>
      <c r="N2845" s="32"/>
      <c r="O2845" s="32"/>
      <c r="P2845" s="34"/>
      <c r="Q2845" s="34"/>
      <c r="R2845" s="34"/>
      <c r="S2845" s="35">
        <v>45656</v>
      </c>
      <c r="T2845" s="34"/>
      <c r="U2845" s="36"/>
      <c r="V2845" s="34"/>
      <c r="W2845" s="37"/>
    </row>
    <row r="2846" spans="1:23" s="29" customFormat="1" ht="30" customHeight="1" x14ac:dyDescent="0.2">
      <c r="A2846" s="24">
        <f t="shared" si="331"/>
        <v>2842</v>
      </c>
      <c r="B2846" s="24">
        <v>2024</v>
      </c>
      <c r="C2846" s="30" t="s">
        <v>2923</v>
      </c>
      <c r="D2846" s="30" t="s">
        <v>2924</v>
      </c>
      <c r="E2846" s="30" t="s">
        <v>3001</v>
      </c>
      <c r="F2846" s="25" t="s">
        <v>3002</v>
      </c>
      <c r="G2846" s="24" t="s">
        <v>173</v>
      </c>
      <c r="H2846" s="25" t="s">
        <v>528</v>
      </c>
      <c r="I2846" s="31">
        <v>311102</v>
      </c>
      <c r="J2846" s="32">
        <f t="shared" si="333"/>
        <v>311102</v>
      </c>
      <c r="K2846" s="27">
        <f t="shared" si="334"/>
        <v>311102</v>
      </c>
      <c r="L2846" s="32">
        <f t="shared" si="337"/>
        <v>311102</v>
      </c>
      <c r="M2846" s="32"/>
      <c r="N2846" s="32"/>
      <c r="O2846" s="32"/>
      <c r="P2846" s="34"/>
      <c r="Q2846" s="34"/>
      <c r="R2846" s="34"/>
      <c r="S2846" s="35">
        <v>45656</v>
      </c>
      <c r="T2846" s="34"/>
      <c r="U2846" s="36"/>
      <c r="V2846" s="34"/>
      <c r="W2846" s="37"/>
    </row>
    <row r="2847" spans="1:23" s="29" customFormat="1" ht="30" customHeight="1" x14ac:dyDescent="0.2">
      <c r="A2847" s="24">
        <f t="shared" si="331"/>
        <v>2843</v>
      </c>
      <c r="B2847" s="24">
        <v>2024</v>
      </c>
      <c r="C2847" s="30" t="s">
        <v>2923</v>
      </c>
      <c r="D2847" s="30" t="s">
        <v>2924</v>
      </c>
      <c r="E2847" s="30" t="s">
        <v>3001</v>
      </c>
      <c r="F2847" s="25" t="s">
        <v>3002</v>
      </c>
      <c r="G2847" s="24" t="s">
        <v>173</v>
      </c>
      <c r="H2847" s="25" t="s">
        <v>529</v>
      </c>
      <c r="I2847" s="31">
        <v>3899872</v>
      </c>
      <c r="J2847" s="32">
        <f t="shared" si="333"/>
        <v>3899872</v>
      </c>
      <c r="K2847" s="27">
        <f t="shared" si="334"/>
        <v>3899872</v>
      </c>
      <c r="L2847" s="32">
        <f t="shared" si="337"/>
        <v>3899872</v>
      </c>
      <c r="M2847" s="32"/>
      <c r="N2847" s="32">
        <f t="shared" si="336"/>
        <v>83457.260799999989</v>
      </c>
      <c r="O2847" s="26">
        <v>1</v>
      </c>
      <c r="P2847" s="34"/>
      <c r="Q2847" s="34"/>
      <c r="R2847" s="34"/>
      <c r="S2847" s="35">
        <v>45656</v>
      </c>
      <c r="T2847" s="34"/>
      <c r="U2847" s="36"/>
      <c r="V2847" s="34"/>
      <c r="W2847" s="37"/>
    </row>
    <row r="2848" spans="1:23" s="29" customFormat="1" ht="30" customHeight="1" x14ac:dyDescent="0.2">
      <c r="A2848" s="24">
        <f t="shared" si="331"/>
        <v>2844</v>
      </c>
      <c r="B2848" s="24">
        <v>2024</v>
      </c>
      <c r="C2848" s="30" t="s">
        <v>2923</v>
      </c>
      <c r="D2848" s="30" t="s">
        <v>2924</v>
      </c>
      <c r="E2848" s="30" t="s">
        <v>3001</v>
      </c>
      <c r="F2848" s="25" t="s">
        <v>3002</v>
      </c>
      <c r="G2848" s="24" t="s">
        <v>173</v>
      </c>
      <c r="H2848" s="25" t="s">
        <v>530</v>
      </c>
      <c r="I2848" s="31">
        <v>90210</v>
      </c>
      <c r="J2848" s="32">
        <f t="shared" si="333"/>
        <v>90210</v>
      </c>
      <c r="K2848" s="27">
        <f t="shared" si="334"/>
        <v>90210</v>
      </c>
      <c r="L2848" s="32">
        <f t="shared" si="337"/>
        <v>90210</v>
      </c>
      <c r="M2848" s="32"/>
      <c r="N2848" s="32"/>
      <c r="O2848" s="32"/>
      <c r="P2848" s="34"/>
      <c r="Q2848" s="34"/>
      <c r="R2848" s="34"/>
      <c r="S2848" s="35">
        <v>45656</v>
      </c>
      <c r="T2848" s="34"/>
      <c r="U2848" s="36"/>
      <c r="V2848" s="34"/>
      <c r="W2848" s="37"/>
    </row>
    <row r="2849" spans="1:23" s="29" customFormat="1" ht="30" customHeight="1" x14ac:dyDescent="0.2">
      <c r="A2849" s="24">
        <f t="shared" si="331"/>
        <v>2845</v>
      </c>
      <c r="B2849" s="24">
        <v>2024</v>
      </c>
      <c r="C2849" s="30" t="s">
        <v>2923</v>
      </c>
      <c r="D2849" s="30" t="s">
        <v>2924</v>
      </c>
      <c r="E2849" s="30" t="s">
        <v>3003</v>
      </c>
      <c r="F2849" s="25" t="s">
        <v>3004</v>
      </c>
      <c r="G2849" s="24" t="s">
        <v>25</v>
      </c>
      <c r="H2849" s="25" t="s">
        <v>529</v>
      </c>
      <c r="I2849" s="31">
        <v>23399232</v>
      </c>
      <c r="J2849" s="47">
        <v>16807047.600000001</v>
      </c>
      <c r="K2849" s="48">
        <v>16807047.600000001</v>
      </c>
      <c r="L2849" s="33"/>
      <c r="M2849" s="33"/>
      <c r="N2849" s="32">
        <f t="shared" si="336"/>
        <v>359670.81864000001</v>
      </c>
      <c r="O2849" s="26">
        <v>6</v>
      </c>
      <c r="P2849" s="34"/>
      <c r="Q2849" s="34"/>
      <c r="R2849" s="34"/>
      <c r="S2849" s="35">
        <v>45656</v>
      </c>
      <c r="T2849" s="34"/>
      <c r="U2849" s="36"/>
      <c r="V2849" s="34"/>
      <c r="W2849" s="37"/>
    </row>
    <row r="2850" spans="1:23" s="29" customFormat="1" ht="30" customHeight="1" x14ac:dyDescent="0.2">
      <c r="A2850" s="24">
        <f t="shared" si="331"/>
        <v>2846</v>
      </c>
      <c r="B2850" s="24">
        <v>2024</v>
      </c>
      <c r="C2850" s="30" t="s">
        <v>2923</v>
      </c>
      <c r="D2850" s="30" t="s">
        <v>2924</v>
      </c>
      <c r="E2850" s="30" t="s">
        <v>3003</v>
      </c>
      <c r="F2850" s="25" t="s">
        <v>3004</v>
      </c>
      <c r="G2850" s="24" t="s">
        <v>25</v>
      </c>
      <c r="H2850" s="25" t="s">
        <v>530</v>
      </c>
      <c r="I2850" s="31">
        <v>541260</v>
      </c>
      <c r="J2850" s="42">
        <f t="shared" si="333"/>
        <v>541260</v>
      </c>
      <c r="K2850" s="27">
        <f t="shared" si="334"/>
        <v>541260</v>
      </c>
      <c r="L2850" s="32">
        <f t="shared" si="337"/>
        <v>541260</v>
      </c>
      <c r="M2850" s="32"/>
      <c r="N2850" s="32"/>
      <c r="O2850" s="32"/>
      <c r="P2850" s="34"/>
      <c r="Q2850" s="34"/>
      <c r="R2850" s="34"/>
      <c r="S2850" s="35">
        <v>45656</v>
      </c>
      <c r="T2850" s="34"/>
      <c r="U2850" s="36"/>
      <c r="V2850" s="34"/>
      <c r="W2850" s="37"/>
    </row>
    <row r="2851" spans="1:23" s="29" customFormat="1" ht="30" customHeight="1" x14ac:dyDescent="0.2">
      <c r="A2851" s="24">
        <f t="shared" si="331"/>
        <v>2847</v>
      </c>
      <c r="B2851" s="24">
        <v>2023</v>
      </c>
      <c r="C2851" s="30" t="s">
        <v>2923</v>
      </c>
      <c r="D2851" s="30" t="s">
        <v>2924</v>
      </c>
      <c r="E2851" s="30" t="s">
        <v>2965</v>
      </c>
      <c r="F2851" s="25" t="s">
        <v>2966</v>
      </c>
      <c r="G2851" s="24" t="s">
        <v>330</v>
      </c>
      <c r="H2851" s="25" t="s">
        <v>528</v>
      </c>
      <c r="I2851" s="31">
        <v>311102</v>
      </c>
      <c r="J2851" s="32">
        <f t="shared" si="333"/>
        <v>311102</v>
      </c>
      <c r="K2851" s="32">
        <f t="shared" si="334"/>
        <v>311102</v>
      </c>
      <c r="L2851" s="32">
        <f t="shared" si="337"/>
        <v>311102</v>
      </c>
      <c r="M2851" s="32"/>
      <c r="N2851" s="32"/>
      <c r="O2851" s="32"/>
      <c r="P2851" s="34"/>
      <c r="Q2851" s="34"/>
      <c r="R2851" s="34"/>
      <c r="S2851" s="35">
        <v>45290</v>
      </c>
      <c r="T2851" s="34"/>
      <c r="U2851" s="36"/>
      <c r="V2851" s="34"/>
      <c r="W2851" s="37"/>
    </row>
    <row r="2852" spans="1:23" s="29" customFormat="1" ht="30" customHeight="1" x14ac:dyDescent="0.2">
      <c r="A2852" s="24">
        <f t="shared" si="331"/>
        <v>2848</v>
      </c>
      <c r="B2852" s="24">
        <v>2023</v>
      </c>
      <c r="C2852" s="30" t="s">
        <v>2923</v>
      </c>
      <c r="D2852" s="30" t="s">
        <v>2924</v>
      </c>
      <c r="E2852" s="30" t="s">
        <v>2965</v>
      </c>
      <c r="F2852" s="25" t="s">
        <v>2966</v>
      </c>
      <c r="G2852" s="24" t="s">
        <v>330</v>
      </c>
      <c r="H2852" s="25" t="s">
        <v>529</v>
      </c>
      <c r="I2852" s="31">
        <v>3899872</v>
      </c>
      <c r="J2852" s="32">
        <f t="shared" si="333"/>
        <v>3899872</v>
      </c>
      <c r="K2852" s="32">
        <f t="shared" si="334"/>
        <v>3899872</v>
      </c>
      <c r="L2852" s="32">
        <f t="shared" si="337"/>
        <v>3899872</v>
      </c>
      <c r="M2852" s="32"/>
      <c r="N2852" s="32">
        <f t="shared" si="336"/>
        <v>83457.260799999989</v>
      </c>
      <c r="O2852" s="26">
        <v>1</v>
      </c>
      <c r="P2852" s="34"/>
      <c r="Q2852" s="34"/>
      <c r="R2852" s="34"/>
      <c r="S2852" s="35">
        <v>45290</v>
      </c>
      <c r="T2852" s="34"/>
      <c r="U2852" s="36"/>
      <c r="V2852" s="34"/>
      <c r="W2852" s="37"/>
    </row>
    <row r="2853" spans="1:23" s="29" customFormat="1" ht="30" customHeight="1" x14ac:dyDescent="0.2">
      <c r="A2853" s="24">
        <f t="shared" si="331"/>
        <v>2849</v>
      </c>
      <c r="B2853" s="24">
        <v>2023</v>
      </c>
      <c r="C2853" s="30" t="s">
        <v>2923</v>
      </c>
      <c r="D2853" s="30" t="s">
        <v>2924</v>
      </c>
      <c r="E2853" s="30" t="s">
        <v>2965</v>
      </c>
      <c r="F2853" s="25" t="s">
        <v>2966</v>
      </c>
      <c r="G2853" s="24" t="s">
        <v>330</v>
      </c>
      <c r="H2853" s="25" t="s">
        <v>530</v>
      </c>
      <c r="I2853" s="31">
        <v>90210</v>
      </c>
      <c r="J2853" s="32">
        <f t="shared" si="333"/>
        <v>90210</v>
      </c>
      <c r="K2853" s="32">
        <f t="shared" si="334"/>
        <v>90210</v>
      </c>
      <c r="L2853" s="32">
        <f t="shared" si="337"/>
        <v>90210</v>
      </c>
      <c r="M2853" s="32"/>
      <c r="N2853" s="32"/>
      <c r="O2853" s="32"/>
      <c r="P2853" s="34"/>
      <c r="Q2853" s="34"/>
      <c r="R2853" s="34"/>
      <c r="S2853" s="35">
        <v>45290</v>
      </c>
      <c r="T2853" s="34"/>
      <c r="U2853" s="36"/>
      <c r="V2853" s="34"/>
      <c r="W2853" s="37"/>
    </row>
    <row r="2854" spans="1:23" s="29" customFormat="1" ht="30" customHeight="1" x14ac:dyDescent="0.2">
      <c r="A2854" s="24">
        <f t="shared" si="331"/>
        <v>2850</v>
      </c>
      <c r="B2854" s="24">
        <v>2024</v>
      </c>
      <c r="C2854" s="30" t="s">
        <v>2923</v>
      </c>
      <c r="D2854" s="30" t="s">
        <v>2924</v>
      </c>
      <c r="E2854" s="30" t="s">
        <v>2965</v>
      </c>
      <c r="F2854" s="25" t="s">
        <v>2966</v>
      </c>
      <c r="G2854" s="24" t="s">
        <v>330</v>
      </c>
      <c r="H2854" s="25" t="s">
        <v>528</v>
      </c>
      <c r="I2854" s="31">
        <v>311102</v>
      </c>
      <c r="J2854" s="32">
        <f t="shared" si="333"/>
        <v>311102</v>
      </c>
      <c r="K2854" s="27">
        <f t="shared" si="334"/>
        <v>311102</v>
      </c>
      <c r="L2854" s="32">
        <f t="shared" si="337"/>
        <v>311102</v>
      </c>
      <c r="M2854" s="32"/>
      <c r="N2854" s="32"/>
      <c r="O2854" s="32"/>
      <c r="P2854" s="34"/>
      <c r="Q2854" s="34"/>
      <c r="R2854" s="34"/>
      <c r="S2854" s="35">
        <v>45656</v>
      </c>
      <c r="T2854" s="34"/>
      <c r="U2854" s="36"/>
      <c r="V2854" s="34"/>
      <c r="W2854" s="37"/>
    </row>
    <row r="2855" spans="1:23" s="29" customFormat="1" ht="30" customHeight="1" x14ac:dyDescent="0.2">
      <c r="A2855" s="24">
        <f t="shared" si="331"/>
        <v>2851</v>
      </c>
      <c r="B2855" s="24">
        <v>2024</v>
      </c>
      <c r="C2855" s="30" t="s">
        <v>2923</v>
      </c>
      <c r="D2855" s="30" t="s">
        <v>2924</v>
      </c>
      <c r="E2855" s="30" t="s">
        <v>2965</v>
      </c>
      <c r="F2855" s="25" t="s">
        <v>2966</v>
      </c>
      <c r="G2855" s="24" t="s">
        <v>330</v>
      </c>
      <c r="H2855" s="25" t="s">
        <v>529</v>
      </c>
      <c r="I2855" s="31">
        <v>3899872</v>
      </c>
      <c r="J2855" s="32">
        <f t="shared" si="333"/>
        <v>3899872</v>
      </c>
      <c r="K2855" s="27">
        <f t="shared" si="334"/>
        <v>3899872</v>
      </c>
      <c r="L2855" s="32">
        <f t="shared" si="337"/>
        <v>3899872</v>
      </c>
      <c r="M2855" s="32"/>
      <c r="N2855" s="32">
        <f t="shared" si="336"/>
        <v>83457.260799999989</v>
      </c>
      <c r="O2855" s="26">
        <v>1</v>
      </c>
      <c r="P2855" s="34"/>
      <c r="Q2855" s="34"/>
      <c r="R2855" s="34"/>
      <c r="S2855" s="35">
        <v>45656</v>
      </c>
      <c r="T2855" s="34"/>
      <c r="U2855" s="36"/>
      <c r="V2855" s="34"/>
      <c r="W2855" s="37"/>
    </row>
    <row r="2856" spans="1:23" s="29" customFormat="1" ht="30" customHeight="1" x14ac:dyDescent="0.2">
      <c r="A2856" s="24">
        <f t="shared" si="331"/>
        <v>2852</v>
      </c>
      <c r="B2856" s="24">
        <v>2024</v>
      </c>
      <c r="C2856" s="30" t="s">
        <v>2923</v>
      </c>
      <c r="D2856" s="30" t="s">
        <v>2924</v>
      </c>
      <c r="E2856" s="30" t="s">
        <v>2965</v>
      </c>
      <c r="F2856" s="25" t="s">
        <v>2966</v>
      </c>
      <c r="G2856" s="24" t="s">
        <v>330</v>
      </c>
      <c r="H2856" s="25" t="s">
        <v>530</v>
      </c>
      <c r="I2856" s="31">
        <v>90210</v>
      </c>
      <c r="J2856" s="32">
        <f t="shared" si="333"/>
        <v>90210</v>
      </c>
      <c r="K2856" s="27">
        <f t="shared" si="334"/>
        <v>90210</v>
      </c>
      <c r="L2856" s="32">
        <f t="shared" si="337"/>
        <v>90210</v>
      </c>
      <c r="M2856" s="32"/>
      <c r="N2856" s="32"/>
      <c r="O2856" s="32"/>
      <c r="P2856" s="34"/>
      <c r="Q2856" s="34"/>
      <c r="R2856" s="34"/>
      <c r="S2856" s="35">
        <v>45656</v>
      </c>
      <c r="T2856" s="34"/>
      <c r="U2856" s="36"/>
      <c r="V2856" s="34"/>
      <c r="W2856" s="37"/>
    </row>
    <row r="2857" spans="1:23" ht="30" customHeight="1" x14ac:dyDescent="0.2">
      <c r="A2857" s="24">
        <f t="shared" ref="A2857:A2920" si="338">A2856+1</f>
        <v>2853</v>
      </c>
      <c r="B2857" s="39">
        <v>2023</v>
      </c>
      <c r="C2857" s="38" t="s">
        <v>2923</v>
      </c>
      <c r="D2857" s="38" t="s">
        <v>2924</v>
      </c>
      <c r="E2857" s="38" t="s">
        <v>3005</v>
      </c>
      <c r="F2857" s="18" t="s">
        <v>3006</v>
      </c>
      <c r="G2857" s="39" t="s">
        <v>25</v>
      </c>
      <c r="H2857" s="18" t="s">
        <v>3007</v>
      </c>
      <c r="I2857" s="31">
        <v>238127</v>
      </c>
      <c r="J2857" s="32">
        <f t="shared" si="333"/>
        <v>238127</v>
      </c>
      <c r="K2857" s="32">
        <f t="shared" si="334"/>
        <v>238127</v>
      </c>
      <c r="L2857" s="32">
        <f t="shared" si="337"/>
        <v>238127</v>
      </c>
      <c r="M2857" s="32"/>
      <c r="N2857" s="32"/>
      <c r="O2857" s="32"/>
      <c r="P2857" s="34"/>
      <c r="Q2857" s="34"/>
      <c r="R2857" s="34"/>
      <c r="S2857" s="35">
        <v>46021</v>
      </c>
      <c r="T2857" s="46"/>
      <c r="U2857" s="36"/>
      <c r="V2857" s="46"/>
      <c r="W2857" s="37"/>
    </row>
    <row r="2858" spans="1:23" ht="30" customHeight="1" x14ac:dyDescent="0.2">
      <c r="A2858" s="24">
        <f t="shared" si="338"/>
        <v>2854</v>
      </c>
      <c r="B2858" s="39">
        <v>2023</v>
      </c>
      <c r="C2858" s="38" t="s">
        <v>2923</v>
      </c>
      <c r="D2858" s="38" t="s">
        <v>2924</v>
      </c>
      <c r="E2858" s="38" t="s">
        <v>3005</v>
      </c>
      <c r="F2858" s="18" t="s">
        <v>3006</v>
      </c>
      <c r="G2858" s="39" t="s">
        <v>25</v>
      </c>
      <c r="H2858" s="18" t="s">
        <v>615</v>
      </c>
      <c r="I2858" s="31">
        <v>235258</v>
      </c>
      <c r="J2858" s="32">
        <f t="shared" si="333"/>
        <v>235258</v>
      </c>
      <c r="K2858" s="32">
        <f t="shared" si="334"/>
        <v>235258</v>
      </c>
      <c r="L2858" s="32">
        <f t="shared" si="337"/>
        <v>235258</v>
      </c>
      <c r="M2858" s="32"/>
      <c r="N2858" s="32"/>
      <c r="O2858" s="32"/>
      <c r="P2858" s="34"/>
      <c r="Q2858" s="34"/>
      <c r="R2858" s="34"/>
      <c r="S2858" s="35">
        <v>46021</v>
      </c>
      <c r="T2858" s="46"/>
      <c r="U2858" s="36"/>
      <c r="V2858" s="46"/>
      <c r="W2858" s="37"/>
    </row>
    <row r="2859" spans="1:23" ht="30" customHeight="1" x14ac:dyDescent="0.2">
      <c r="A2859" s="24">
        <f t="shared" si="338"/>
        <v>2855</v>
      </c>
      <c r="B2859" s="39">
        <v>2023</v>
      </c>
      <c r="C2859" s="38" t="s">
        <v>2923</v>
      </c>
      <c r="D2859" s="38" t="s">
        <v>2924</v>
      </c>
      <c r="E2859" s="38" t="s">
        <v>3005</v>
      </c>
      <c r="F2859" s="18" t="s">
        <v>3006</v>
      </c>
      <c r="G2859" s="39" t="s">
        <v>25</v>
      </c>
      <c r="H2859" s="18" t="s">
        <v>129</v>
      </c>
      <c r="I2859" s="31">
        <v>238127</v>
      </c>
      <c r="J2859" s="32">
        <f t="shared" si="333"/>
        <v>238127</v>
      </c>
      <c r="K2859" s="32">
        <f t="shared" si="334"/>
        <v>238127</v>
      </c>
      <c r="L2859" s="32">
        <f t="shared" si="337"/>
        <v>238127</v>
      </c>
      <c r="M2859" s="32"/>
      <c r="N2859" s="32"/>
      <c r="O2859" s="32"/>
      <c r="P2859" s="34"/>
      <c r="Q2859" s="34"/>
      <c r="R2859" s="34"/>
      <c r="S2859" s="35">
        <v>46021</v>
      </c>
      <c r="T2859" s="46"/>
      <c r="U2859" s="36"/>
      <c r="V2859" s="46"/>
      <c r="W2859" s="37"/>
    </row>
    <row r="2860" spans="1:23" ht="30" customHeight="1" x14ac:dyDescent="0.2">
      <c r="A2860" s="24">
        <f t="shared" si="338"/>
        <v>2856</v>
      </c>
      <c r="B2860" s="39">
        <v>2023</v>
      </c>
      <c r="C2860" s="38" t="s">
        <v>2923</v>
      </c>
      <c r="D2860" s="38" t="s">
        <v>2924</v>
      </c>
      <c r="E2860" s="38" t="s">
        <v>3008</v>
      </c>
      <c r="F2860" s="18" t="s">
        <v>3009</v>
      </c>
      <c r="G2860" s="39" t="s">
        <v>25</v>
      </c>
      <c r="H2860" s="18" t="s">
        <v>528</v>
      </c>
      <c r="I2860" s="31">
        <v>297137</v>
      </c>
      <c r="J2860" s="32">
        <f t="shared" si="333"/>
        <v>297137</v>
      </c>
      <c r="K2860" s="32">
        <f t="shared" si="334"/>
        <v>297137</v>
      </c>
      <c r="L2860" s="32">
        <f t="shared" si="337"/>
        <v>297137</v>
      </c>
      <c r="M2860" s="32"/>
      <c r="N2860" s="32"/>
      <c r="O2860" s="32"/>
      <c r="P2860" s="34"/>
      <c r="Q2860" s="34"/>
      <c r="R2860" s="34"/>
      <c r="S2860" s="35">
        <v>46021</v>
      </c>
      <c r="T2860" s="46"/>
      <c r="U2860" s="36"/>
      <c r="V2860" s="46"/>
      <c r="W2860" s="37"/>
    </row>
    <row r="2861" spans="1:23" ht="30" customHeight="1" x14ac:dyDescent="0.2">
      <c r="A2861" s="24">
        <f t="shared" si="338"/>
        <v>2857</v>
      </c>
      <c r="B2861" s="39">
        <v>2023</v>
      </c>
      <c r="C2861" s="38" t="s">
        <v>2923</v>
      </c>
      <c r="D2861" s="38" t="s">
        <v>2924</v>
      </c>
      <c r="E2861" s="38" t="s">
        <v>3008</v>
      </c>
      <c r="F2861" s="18" t="s">
        <v>3009</v>
      </c>
      <c r="G2861" s="39" t="s">
        <v>25</v>
      </c>
      <c r="H2861" s="18" t="s">
        <v>529</v>
      </c>
      <c r="I2861" s="31">
        <v>3724806</v>
      </c>
      <c r="J2861" s="32">
        <f t="shared" si="333"/>
        <v>3724806</v>
      </c>
      <c r="K2861" s="32">
        <f t="shared" si="334"/>
        <v>3724806</v>
      </c>
      <c r="L2861" s="32">
        <f t="shared" si="337"/>
        <v>3724806</v>
      </c>
      <c r="M2861" s="32"/>
      <c r="N2861" s="32">
        <f t="shared" si="336"/>
        <v>79710.848400000003</v>
      </c>
      <c r="O2861" s="26">
        <v>1</v>
      </c>
      <c r="P2861" s="34"/>
      <c r="Q2861" s="34"/>
      <c r="R2861" s="34"/>
      <c r="S2861" s="35">
        <v>46021</v>
      </c>
      <c r="T2861" s="46"/>
      <c r="U2861" s="36"/>
      <c r="V2861" s="46"/>
      <c r="W2861" s="37"/>
    </row>
    <row r="2862" spans="1:23" ht="30" customHeight="1" x14ac:dyDescent="0.2">
      <c r="A2862" s="24">
        <f t="shared" si="338"/>
        <v>2858</v>
      </c>
      <c r="B2862" s="39">
        <v>2023</v>
      </c>
      <c r="C2862" s="38" t="s">
        <v>2923</v>
      </c>
      <c r="D2862" s="38" t="s">
        <v>2924</v>
      </c>
      <c r="E2862" s="38" t="s">
        <v>3008</v>
      </c>
      <c r="F2862" s="18" t="s">
        <v>3009</v>
      </c>
      <c r="G2862" s="39" t="s">
        <v>25</v>
      </c>
      <c r="H2862" s="18" t="s">
        <v>530</v>
      </c>
      <c r="I2862" s="31">
        <v>86160</v>
      </c>
      <c r="J2862" s="32">
        <f t="shared" si="333"/>
        <v>86160</v>
      </c>
      <c r="K2862" s="32">
        <f t="shared" si="334"/>
        <v>86160</v>
      </c>
      <c r="L2862" s="32">
        <f t="shared" si="337"/>
        <v>86160</v>
      </c>
      <c r="M2862" s="32"/>
      <c r="N2862" s="32"/>
      <c r="O2862" s="32"/>
      <c r="P2862" s="34"/>
      <c r="Q2862" s="34"/>
      <c r="R2862" s="34"/>
      <c r="S2862" s="35">
        <v>46021</v>
      </c>
      <c r="T2862" s="46"/>
      <c r="U2862" s="36"/>
      <c r="V2862" s="46"/>
      <c r="W2862" s="37"/>
    </row>
    <row r="2863" spans="1:23" s="29" customFormat="1" ht="30" customHeight="1" x14ac:dyDescent="0.2">
      <c r="A2863" s="24">
        <f t="shared" si="338"/>
        <v>2859</v>
      </c>
      <c r="B2863" s="24">
        <v>2024</v>
      </c>
      <c r="C2863" s="30" t="s">
        <v>2923</v>
      </c>
      <c r="D2863" s="30" t="s">
        <v>2924</v>
      </c>
      <c r="E2863" s="30" t="s">
        <v>3010</v>
      </c>
      <c r="F2863" s="25" t="s">
        <v>3011</v>
      </c>
      <c r="G2863" s="24" t="s">
        <v>25</v>
      </c>
      <c r="H2863" s="25" t="s">
        <v>528</v>
      </c>
      <c r="I2863" s="31">
        <v>297137</v>
      </c>
      <c r="J2863" s="42">
        <v>311102</v>
      </c>
      <c r="K2863" s="27">
        <v>311102</v>
      </c>
      <c r="L2863" s="32">
        <f t="shared" si="337"/>
        <v>297137</v>
      </c>
      <c r="M2863" s="32"/>
      <c r="N2863" s="32"/>
      <c r="O2863" s="32"/>
      <c r="P2863" s="34"/>
      <c r="Q2863" s="34"/>
      <c r="R2863" s="34"/>
      <c r="S2863" s="35">
        <v>46021</v>
      </c>
      <c r="T2863" s="34"/>
      <c r="U2863" s="36"/>
      <c r="V2863" s="34"/>
      <c r="W2863" s="37"/>
    </row>
    <row r="2864" spans="1:23" s="29" customFormat="1" ht="30" customHeight="1" x14ac:dyDescent="0.2">
      <c r="A2864" s="24">
        <f t="shared" si="338"/>
        <v>2860</v>
      </c>
      <c r="B2864" s="24">
        <v>2024</v>
      </c>
      <c r="C2864" s="30" t="s">
        <v>2923</v>
      </c>
      <c r="D2864" s="30" t="s">
        <v>2924</v>
      </c>
      <c r="E2864" s="30" t="s">
        <v>3010</v>
      </c>
      <c r="F2864" s="25" t="s">
        <v>3011</v>
      </c>
      <c r="G2864" s="24" t="s">
        <v>25</v>
      </c>
      <c r="H2864" s="25" t="s">
        <v>529</v>
      </c>
      <c r="I2864" s="31">
        <v>3724806</v>
      </c>
      <c r="J2864" s="42">
        <v>3899872</v>
      </c>
      <c r="K2864" s="27">
        <v>3899872</v>
      </c>
      <c r="L2864" s="32">
        <f t="shared" si="337"/>
        <v>3724806</v>
      </c>
      <c r="M2864" s="32"/>
      <c r="N2864" s="32">
        <f t="shared" si="336"/>
        <v>83457.260799999989</v>
      </c>
      <c r="O2864" s="26">
        <v>1</v>
      </c>
      <c r="P2864" s="34"/>
      <c r="Q2864" s="34"/>
      <c r="R2864" s="34"/>
      <c r="S2864" s="35">
        <v>46021</v>
      </c>
      <c r="T2864" s="34"/>
      <c r="U2864" s="36"/>
      <c r="V2864" s="34"/>
      <c r="W2864" s="37"/>
    </row>
    <row r="2865" spans="1:23" s="29" customFormat="1" ht="30" customHeight="1" x14ac:dyDescent="0.2">
      <c r="A2865" s="24">
        <f t="shared" si="338"/>
        <v>2861</v>
      </c>
      <c r="B2865" s="24">
        <v>2024</v>
      </c>
      <c r="C2865" s="30" t="s">
        <v>2923</v>
      </c>
      <c r="D2865" s="30" t="s">
        <v>2924</v>
      </c>
      <c r="E2865" s="30" t="s">
        <v>3010</v>
      </c>
      <c r="F2865" s="25" t="s">
        <v>3011</v>
      </c>
      <c r="G2865" s="24" t="s">
        <v>25</v>
      </c>
      <c r="H2865" s="25" t="s">
        <v>530</v>
      </c>
      <c r="I2865" s="31">
        <v>86160</v>
      </c>
      <c r="J2865" s="42">
        <v>90210</v>
      </c>
      <c r="K2865" s="27">
        <v>90210</v>
      </c>
      <c r="L2865" s="32">
        <f t="shared" si="337"/>
        <v>86160</v>
      </c>
      <c r="M2865" s="32"/>
      <c r="N2865" s="32"/>
      <c r="O2865" s="32"/>
      <c r="P2865" s="34"/>
      <c r="Q2865" s="34"/>
      <c r="R2865" s="34"/>
      <c r="S2865" s="35">
        <v>46021</v>
      </c>
      <c r="T2865" s="34"/>
      <c r="U2865" s="36"/>
      <c r="V2865" s="34"/>
      <c r="W2865" s="37"/>
    </row>
    <row r="2866" spans="1:23" s="29" customFormat="1" ht="30" customHeight="1" x14ac:dyDescent="0.2">
      <c r="A2866" s="24">
        <f t="shared" si="338"/>
        <v>2862</v>
      </c>
      <c r="B2866" s="24">
        <v>2025</v>
      </c>
      <c r="C2866" s="30" t="s">
        <v>2923</v>
      </c>
      <c r="D2866" s="30" t="s">
        <v>2924</v>
      </c>
      <c r="E2866" s="38" t="s">
        <v>3012</v>
      </c>
      <c r="F2866" s="18" t="s">
        <v>3013</v>
      </c>
      <c r="G2866" s="39" t="s">
        <v>25</v>
      </c>
      <c r="H2866" s="18" t="s">
        <v>50</v>
      </c>
      <c r="I2866" s="31">
        <v>2771385</v>
      </c>
      <c r="J2866" s="43">
        <v>3058345.29</v>
      </c>
      <c r="K2866" s="44">
        <v>3058345.29</v>
      </c>
      <c r="L2866" s="32">
        <f t="shared" si="337"/>
        <v>2771385</v>
      </c>
      <c r="M2866" s="43"/>
      <c r="N2866" s="43"/>
      <c r="O2866" s="32"/>
      <c r="P2866" s="42">
        <f t="shared" si="335"/>
        <v>1108554</v>
      </c>
      <c r="Q2866" s="34"/>
      <c r="R2866" s="34"/>
      <c r="S2866" s="35">
        <v>46021</v>
      </c>
      <c r="T2866" s="42"/>
      <c r="U2866" s="36"/>
      <c r="V2866" s="34"/>
      <c r="W2866" s="37"/>
    </row>
    <row r="2867" spans="1:23" s="29" customFormat="1" ht="30" customHeight="1" x14ac:dyDescent="0.2">
      <c r="A2867" s="24">
        <f t="shared" si="338"/>
        <v>2863</v>
      </c>
      <c r="B2867" s="24">
        <v>2025</v>
      </c>
      <c r="C2867" s="30" t="s">
        <v>2923</v>
      </c>
      <c r="D2867" s="30" t="s">
        <v>2924</v>
      </c>
      <c r="E2867" s="38" t="s">
        <v>3014</v>
      </c>
      <c r="F2867" s="18" t="s">
        <v>3015</v>
      </c>
      <c r="G2867" s="39" t="s">
        <v>25</v>
      </c>
      <c r="H2867" s="18" t="s">
        <v>34</v>
      </c>
      <c r="I2867" s="31">
        <v>1292304</v>
      </c>
      <c r="J2867" s="43">
        <v>1426114.33</v>
      </c>
      <c r="K2867" s="44">
        <v>1426114.33</v>
      </c>
      <c r="L2867" s="32">
        <f t="shared" si="337"/>
        <v>1292304</v>
      </c>
      <c r="M2867" s="43"/>
      <c r="N2867" s="43"/>
      <c r="O2867" s="32"/>
      <c r="P2867" s="42">
        <f t="shared" si="335"/>
        <v>516921.59999999998</v>
      </c>
      <c r="Q2867" s="34"/>
      <c r="R2867" s="34"/>
      <c r="S2867" s="35">
        <v>46021</v>
      </c>
      <c r="T2867" s="42"/>
      <c r="U2867" s="36"/>
      <c r="V2867" s="34"/>
      <c r="W2867" s="37"/>
    </row>
    <row r="2868" spans="1:23" s="29" customFormat="1" ht="30" customHeight="1" x14ac:dyDescent="0.2">
      <c r="A2868" s="24">
        <f t="shared" si="338"/>
        <v>2864</v>
      </c>
      <c r="B2868" s="24">
        <v>2025</v>
      </c>
      <c r="C2868" s="30" t="s">
        <v>2923</v>
      </c>
      <c r="D2868" s="30" t="s">
        <v>2924</v>
      </c>
      <c r="E2868" s="38" t="s">
        <v>3016</v>
      </c>
      <c r="F2868" s="18" t="s">
        <v>3017</v>
      </c>
      <c r="G2868" s="39" t="s">
        <v>25</v>
      </c>
      <c r="H2868" s="18" t="s">
        <v>50</v>
      </c>
      <c r="I2868" s="31">
        <v>1221915</v>
      </c>
      <c r="J2868" s="43">
        <v>1348436.97</v>
      </c>
      <c r="K2868" s="44">
        <v>1348436.97</v>
      </c>
      <c r="L2868" s="32">
        <f t="shared" si="337"/>
        <v>1221915</v>
      </c>
      <c r="M2868" s="43"/>
      <c r="N2868" s="43"/>
      <c r="O2868" s="32"/>
      <c r="P2868" s="42">
        <f t="shared" si="335"/>
        <v>488766</v>
      </c>
      <c r="Q2868" s="34"/>
      <c r="R2868" s="34"/>
      <c r="S2868" s="35">
        <v>46021</v>
      </c>
      <c r="T2868" s="42"/>
      <c r="U2868" s="36"/>
      <c r="V2868" s="34"/>
      <c r="W2868" s="37"/>
    </row>
    <row r="2869" spans="1:23" s="29" customFormat="1" ht="30" customHeight="1" x14ac:dyDescent="0.2">
      <c r="A2869" s="24">
        <f t="shared" si="338"/>
        <v>2865</v>
      </c>
      <c r="B2869" s="24">
        <v>2025</v>
      </c>
      <c r="C2869" s="30" t="s">
        <v>2923</v>
      </c>
      <c r="D2869" s="30" t="s">
        <v>2924</v>
      </c>
      <c r="E2869" s="38" t="s">
        <v>3018</v>
      </c>
      <c r="F2869" s="18" t="s">
        <v>3019</v>
      </c>
      <c r="G2869" s="39" t="s">
        <v>25</v>
      </c>
      <c r="H2869" s="18" t="s">
        <v>96</v>
      </c>
      <c r="I2869" s="31">
        <v>28403144</v>
      </c>
      <c r="J2869" s="49">
        <v>13161862.02</v>
      </c>
      <c r="K2869" s="50">
        <v>13161862.02</v>
      </c>
      <c r="L2869" s="33"/>
      <c r="M2869" s="40"/>
      <c r="N2869" s="43">
        <f t="shared" si="336"/>
        <v>281663.847228</v>
      </c>
      <c r="O2869" s="32"/>
      <c r="P2869" s="42">
        <f t="shared" si="335"/>
        <v>0</v>
      </c>
      <c r="Q2869" s="34"/>
      <c r="R2869" s="34"/>
      <c r="S2869" s="35">
        <v>46021</v>
      </c>
      <c r="T2869" s="42"/>
      <c r="U2869" s="36"/>
      <c r="V2869" s="34"/>
      <c r="W2869" s="37"/>
    </row>
    <row r="2870" spans="1:23" s="29" customFormat="1" ht="30" customHeight="1" x14ac:dyDescent="0.2">
      <c r="A2870" s="24">
        <f t="shared" si="338"/>
        <v>2866</v>
      </c>
      <c r="B2870" s="24">
        <v>2023</v>
      </c>
      <c r="C2870" s="30" t="s">
        <v>2923</v>
      </c>
      <c r="D2870" s="30" t="s">
        <v>2924</v>
      </c>
      <c r="E2870" s="30" t="s">
        <v>3020</v>
      </c>
      <c r="F2870" s="25" t="s">
        <v>3021</v>
      </c>
      <c r="G2870" s="24" t="s">
        <v>173</v>
      </c>
      <c r="H2870" s="25" t="s">
        <v>70</v>
      </c>
      <c r="I2870" s="31">
        <v>44000</v>
      </c>
      <c r="J2870" s="32">
        <f t="shared" si="333"/>
        <v>44000</v>
      </c>
      <c r="K2870" s="32">
        <f t="shared" si="334"/>
        <v>44000</v>
      </c>
      <c r="L2870" s="32">
        <f t="shared" si="337"/>
        <v>44000</v>
      </c>
      <c r="M2870" s="32"/>
      <c r="N2870" s="32"/>
      <c r="O2870" s="32"/>
      <c r="P2870" s="34"/>
      <c r="Q2870" s="34"/>
      <c r="R2870" s="34"/>
      <c r="S2870" s="35">
        <v>45290</v>
      </c>
      <c r="T2870" s="34"/>
      <c r="U2870" s="36"/>
      <c r="V2870" s="34"/>
      <c r="W2870" s="37"/>
    </row>
    <row r="2871" spans="1:23" s="29" customFormat="1" ht="30" customHeight="1" x14ac:dyDescent="0.2">
      <c r="A2871" s="24">
        <f t="shared" si="338"/>
        <v>2867</v>
      </c>
      <c r="B2871" s="24">
        <v>2023</v>
      </c>
      <c r="C2871" s="30" t="s">
        <v>2923</v>
      </c>
      <c r="D2871" s="30" t="s">
        <v>2924</v>
      </c>
      <c r="E2871" s="30" t="s">
        <v>3020</v>
      </c>
      <c r="F2871" s="25" t="s">
        <v>3021</v>
      </c>
      <c r="G2871" s="24" t="s">
        <v>173</v>
      </c>
      <c r="H2871" s="25" t="s">
        <v>71</v>
      </c>
      <c r="I2871" s="31">
        <v>44000</v>
      </c>
      <c r="J2871" s="32">
        <f t="shared" si="333"/>
        <v>44000</v>
      </c>
      <c r="K2871" s="32">
        <f t="shared" si="334"/>
        <v>44000</v>
      </c>
      <c r="L2871" s="32">
        <f t="shared" si="337"/>
        <v>44000</v>
      </c>
      <c r="M2871" s="32"/>
      <c r="N2871" s="32"/>
      <c r="O2871" s="32"/>
      <c r="P2871" s="34"/>
      <c r="Q2871" s="34"/>
      <c r="R2871" s="34"/>
      <c r="S2871" s="35">
        <v>45290</v>
      </c>
      <c r="T2871" s="34"/>
      <c r="U2871" s="36"/>
      <c r="V2871" s="34"/>
      <c r="W2871" s="37"/>
    </row>
    <row r="2872" spans="1:23" s="29" customFormat="1" ht="30" customHeight="1" x14ac:dyDescent="0.2">
      <c r="A2872" s="24">
        <f t="shared" si="338"/>
        <v>2868</v>
      </c>
      <c r="B2872" s="24">
        <v>2023</v>
      </c>
      <c r="C2872" s="30" t="s">
        <v>2923</v>
      </c>
      <c r="D2872" s="30" t="s">
        <v>2924</v>
      </c>
      <c r="E2872" s="30" t="s">
        <v>3020</v>
      </c>
      <c r="F2872" s="25" t="s">
        <v>3021</v>
      </c>
      <c r="G2872" s="24" t="s">
        <v>173</v>
      </c>
      <c r="H2872" s="25" t="s">
        <v>129</v>
      </c>
      <c r="I2872" s="31">
        <v>42000</v>
      </c>
      <c r="J2872" s="32">
        <f t="shared" si="333"/>
        <v>42000</v>
      </c>
      <c r="K2872" s="32">
        <f t="shared" si="334"/>
        <v>42000</v>
      </c>
      <c r="L2872" s="32">
        <f t="shared" si="337"/>
        <v>42000</v>
      </c>
      <c r="M2872" s="32"/>
      <c r="N2872" s="32"/>
      <c r="O2872" s="32"/>
      <c r="P2872" s="34"/>
      <c r="Q2872" s="34"/>
      <c r="R2872" s="34"/>
      <c r="S2872" s="35">
        <v>45290</v>
      </c>
      <c r="T2872" s="34"/>
      <c r="U2872" s="36"/>
      <c r="V2872" s="34"/>
      <c r="W2872" s="37"/>
    </row>
    <row r="2873" spans="1:23" s="29" customFormat="1" ht="30" customHeight="1" x14ac:dyDescent="0.2">
      <c r="A2873" s="24">
        <f t="shared" si="338"/>
        <v>2869</v>
      </c>
      <c r="B2873" s="24">
        <v>2025</v>
      </c>
      <c r="C2873" s="30" t="s">
        <v>2923</v>
      </c>
      <c r="D2873" s="30" t="s">
        <v>2924</v>
      </c>
      <c r="E2873" s="38" t="s">
        <v>3022</v>
      </c>
      <c r="F2873" s="18" t="s">
        <v>3023</v>
      </c>
      <c r="G2873" s="39" t="s">
        <v>25</v>
      </c>
      <c r="H2873" s="18" t="s">
        <v>37</v>
      </c>
      <c r="I2873" s="31">
        <v>55304340</v>
      </c>
      <c r="J2873" s="53">
        <v>32631526.210000001</v>
      </c>
      <c r="K2873" s="70">
        <v>32631526.210000001</v>
      </c>
      <c r="L2873" s="33"/>
      <c r="M2873" s="40"/>
      <c r="N2873" s="43">
        <f t="shared" si="336"/>
        <v>698314.66089399997</v>
      </c>
      <c r="O2873" s="32"/>
      <c r="P2873" s="42">
        <f t="shared" si="335"/>
        <v>0</v>
      </c>
      <c r="Q2873" s="34"/>
      <c r="R2873" s="34"/>
      <c r="S2873" s="35">
        <v>46021</v>
      </c>
      <c r="T2873" s="42"/>
      <c r="U2873" s="36"/>
      <c r="V2873" s="34"/>
      <c r="W2873" s="37"/>
    </row>
    <row r="2874" spans="1:23" s="29" customFormat="1" ht="30" customHeight="1" x14ac:dyDescent="0.2">
      <c r="A2874" s="24">
        <f t="shared" si="338"/>
        <v>2870</v>
      </c>
      <c r="B2874" s="24">
        <v>2025</v>
      </c>
      <c r="C2874" s="30" t="s">
        <v>2923</v>
      </c>
      <c r="D2874" s="30" t="s">
        <v>2924</v>
      </c>
      <c r="E2874" s="38" t="s">
        <v>3022</v>
      </c>
      <c r="F2874" s="18" t="s">
        <v>3023</v>
      </c>
      <c r="G2874" s="39" t="s">
        <v>25</v>
      </c>
      <c r="H2874" s="18" t="s">
        <v>78</v>
      </c>
      <c r="I2874" s="31">
        <v>27703914</v>
      </c>
      <c r="J2874" s="43">
        <v>30572488.07</v>
      </c>
      <c r="K2874" s="44">
        <v>30572488.07</v>
      </c>
      <c r="L2874" s="32">
        <f t="shared" si="337"/>
        <v>27703914</v>
      </c>
      <c r="M2874" s="43"/>
      <c r="N2874" s="43">
        <f t="shared" si="336"/>
        <v>654251.24469800002</v>
      </c>
      <c r="O2874" s="32"/>
      <c r="P2874" s="42">
        <f t="shared" si="335"/>
        <v>11081565.6</v>
      </c>
      <c r="Q2874" s="34"/>
      <c r="R2874" s="34"/>
      <c r="S2874" s="35">
        <v>46021</v>
      </c>
      <c r="T2874" s="42"/>
      <c r="U2874" s="36"/>
      <c r="V2874" s="34"/>
      <c r="W2874" s="37"/>
    </row>
    <row r="2875" spans="1:23" s="29" customFormat="1" ht="30" customHeight="1" x14ac:dyDescent="0.2">
      <c r="A2875" s="24">
        <f t="shared" si="338"/>
        <v>2871</v>
      </c>
      <c r="B2875" s="24">
        <v>2025</v>
      </c>
      <c r="C2875" s="30" t="s">
        <v>3024</v>
      </c>
      <c r="D2875" s="30" t="s">
        <v>132</v>
      </c>
      <c r="E2875" s="30" t="s">
        <v>3025</v>
      </c>
      <c r="F2875" s="25" t="s">
        <v>3026</v>
      </c>
      <c r="G2875" s="24" t="s">
        <v>25</v>
      </c>
      <c r="H2875" s="25" t="s">
        <v>96</v>
      </c>
      <c r="I2875" s="31">
        <v>4554440</v>
      </c>
      <c r="J2875" s="43">
        <v>5026024.9400000004</v>
      </c>
      <c r="K2875" s="44">
        <v>5026024.9400000004</v>
      </c>
      <c r="L2875" s="32">
        <f t="shared" si="337"/>
        <v>4554440</v>
      </c>
      <c r="M2875" s="43"/>
      <c r="N2875" s="43">
        <f t="shared" si="336"/>
        <v>107556.933716</v>
      </c>
      <c r="O2875" s="32"/>
      <c r="P2875" s="42">
        <f t="shared" si="335"/>
        <v>1821776</v>
      </c>
      <c r="Q2875" s="34"/>
      <c r="R2875" s="34"/>
      <c r="S2875" s="35">
        <v>46021</v>
      </c>
      <c r="T2875" s="42"/>
      <c r="U2875" s="36"/>
      <c r="V2875" s="34"/>
      <c r="W2875" s="37"/>
    </row>
    <row r="2876" spans="1:23" ht="30" customHeight="1" x14ac:dyDescent="0.2">
      <c r="A2876" s="24">
        <f t="shared" si="338"/>
        <v>2872</v>
      </c>
      <c r="B2876" s="39">
        <v>2023</v>
      </c>
      <c r="C2876" s="38" t="s">
        <v>3024</v>
      </c>
      <c r="D2876" s="38" t="s">
        <v>3027</v>
      </c>
      <c r="E2876" s="38" t="s">
        <v>3028</v>
      </c>
      <c r="F2876" s="18" t="s">
        <v>3029</v>
      </c>
      <c r="G2876" s="39" t="s">
        <v>25</v>
      </c>
      <c r="H2876" s="18" t="s">
        <v>79</v>
      </c>
      <c r="I2876" s="31">
        <v>7810400.79</v>
      </c>
      <c r="J2876" s="32">
        <f t="shared" ref="J2876:J2884" si="339">IF(P2876&gt;0,P2876,L2876)</f>
        <v>7810400.79</v>
      </c>
      <c r="K2876" s="32">
        <f t="shared" si="334"/>
        <v>7810400.79</v>
      </c>
      <c r="L2876" s="32">
        <f t="shared" si="337"/>
        <v>7810400.79</v>
      </c>
      <c r="M2876" s="32"/>
      <c r="N2876" s="32">
        <f t="shared" si="336"/>
        <v>167142.576906</v>
      </c>
      <c r="O2876" s="32"/>
      <c r="P2876" s="34"/>
      <c r="Q2876" s="34"/>
      <c r="R2876" s="34"/>
      <c r="S2876" s="35">
        <v>46021</v>
      </c>
      <c r="T2876" s="46"/>
      <c r="U2876" s="36"/>
      <c r="V2876" s="46"/>
      <c r="W2876" s="37"/>
    </row>
    <row r="2877" spans="1:23" ht="30" customHeight="1" x14ac:dyDescent="0.2">
      <c r="A2877" s="24">
        <f t="shared" si="338"/>
        <v>2873</v>
      </c>
      <c r="B2877" s="39">
        <v>2023</v>
      </c>
      <c r="C2877" s="38" t="s">
        <v>3024</v>
      </c>
      <c r="D2877" s="38" t="s">
        <v>3027</v>
      </c>
      <c r="E2877" s="38" t="s">
        <v>3028</v>
      </c>
      <c r="F2877" s="18" t="s">
        <v>3029</v>
      </c>
      <c r="G2877" s="39" t="s">
        <v>25</v>
      </c>
      <c r="H2877" s="18" t="s">
        <v>264</v>
      </c>
      <c r="I2877" s="31">
        <v>540735</v>
      </c>
      <c r="J2877" s="32">
        <f t="shared" si="339"/>
        <v>540735</v>
      </c>
      <c r="K2877" s="32">
        <f t="shared" si="334"/>
        <v>540735</v>
      </c>
      <c r="L2877" s="32">
        <f t="shared" si="337"/>
        <v>540735</v>
      </c>
      <c r="M2877" s="32"/>
      <c r="N2877" s="32"/>
      <c r="O2877" s="32"/>
      <c r="P2877" s="34"/>
      <c r="Q2877" s="34"/>
      <c r="R2877" s="34"/>
      <c r="S2877" s="35">
        <v>46021</v>
      </c>
      <c r="T2877" s="46"/>
      <c r="U2877" s="36"/>
      <c r="V2877" s="46"/>
      <c r="W2877" s="37"/>
    </row>
    <row r="2878" spans="1:23" ht="30" customHeight="1" x14ac:dyDescent="0.2">
      <c r="A2878" s="24">
        <f t="shared" si="338"/>
        <v>2874</v>
      </c>
      <c r="B2878" s="24">
        <v>2025</v>
      </c>
      <c r="C2878" s="30" t="s">
        <v>3024</v>
      </c>
      <c r="D2878" s="30" t="s">
        <v>3030</v>
      </c>
      <c r="E2878" s="30" t="s">
        <v>3031</v>
      </c>
      <c r="F2878" s="18" t="s">
        <v>3032</v>
      </c>
      <c r="G2878" s="73" t="s">
        <v>25</v>
      </c>
      <c r="H2878" s="18" t="s">
        <v>34</v>
      </c>
      <c r="I2878" s="31"/>
      <c r="J2878" s="43">
        <v>1149108</v>
      </c>
      <c r="K2878" s="44">
        <v>1149108</v>
      </c>
      <c r="L2878" s="32"/>
      <c r="M2878" s="43"/>
      <c r="N2878" s="43"/>
      <c r="O2878" s="32"/>
      <c r="P2878" s="34"/>
      <c r="Q2878" s="34"/>
      <c r="R2878" s="34"/>
      <c r="S2878" s="35">
        <v>46021</v>
      </c>
      <c r="T2878" s="46"/>
      <c r="U2878" s="36"/>
      <c r="V2878" s="46"/>
      <c r="W2878" s="37"/>
    </row>
    <row r="2879" spans="1:23" ht="30" customHeight="1" x14ac:dyDescent="0.2">
      <c r="A2879" s="24">
        <f t="shared" si="338"/>
        <v>2875</v>
      </c>
      <c r="B2879" s="24">
        <v>2025</v>
      </c>
      <c r="C2879" s="30" t="s">
        <v>3024</v>
      </c>
      <c r="D2879" s="30" t="s">
        <v>3030</v>
      </c>
      <c r="E2879" s="30" t="s">
        <v>3031</v>
      </c>
      <c r="F2879" s="18" t="s">
        <v>3032</v>
      </c>
      <c r="G2879" s="73" t="s">
        <v>25</v>
      </c>
      <c r="H2879" s="18" t="s">
        <v>96</v>
      </c>
      <c r="I2879" s="31"/>
      <c r="J2879" s="43">
        <v>9279763</v>
      </c>
      <c r="K2879" s="44">
        <v>9279763</v>
      </c>
      <c r="L2879" s="32"/>
      <c r="M2879" s="43"/>
      <c r="N2879" s="43">
        <f t="shared" si="336"/>
        <v>198586.92819999999</v>
      </c>
      <c r="O2879" s="32"/>
      <c r="P2879" s="34"/>
      <c r="Q2879" s="34"/>
      <c r="R2879" s="34"/>
      <c r="S2879" s="35">
        <v>46021</v>
      </c>
      <c r="T2879" s="46"/>
      <c r="U2879" s="36"/>
      <c r="V2879" s="46"/>
      <c r="W2879" s="37"/>
    </row>
    <row r="2880" spans="1:23" s="29" customFormat="1" ht="30" customHeight="1" x14ac:dyDescent="0.2">
      <c r="A2880" s="24">
        <f t="shared" si="338"/>
        <v>2876</v>
      </c>
      <c r="B2880" s="39">
        <v>2023</v>
      </c>
      <c r="C2880" s="38" t="s">
        <v>3024</v>
      </c>
      <c r="D2880" s="38" t="s">
        <v>3033</v>
      </c>
      <c r="E2880" s="38" t="s">
        <v>3034</v>
      </c>
      <c r="F2880" s="18" t="s">
        <v>3035</v>
      </c>
      <c r="G2880" s="39" t="s">
        <v>25</v>
      </c>
      <c r="H2880" s="18" t="s">
        <v>37</v>
      </c>
      <c r="I2880" s="31">
        <v>21017993.800406903</v>
      </c>
      <c r="J2880" s="47">
        <v>19861027.199999999</v>
      </c>
      <c r="K2880" s="47">
        <v>19861027.199999999</v>
      </c>
      <c r="L2880" s="33"/>
      <c r="M2880" s="33"/>
      <c r="N2880" s="32">
        <f t="shared" si="336"/>
        <v>425025.98207999999</v>
      </c>
      <c r="O2880" s="32"/>
      <c r="P2880" s="34"/>
      <c r="Q2880" s="34"/>
      <c r="R2880" s="34"/>
      <c r="S2880" s="35">
        <v>46021</v>
      </c>
      <c r="T2880" s="34"/>
      <c r="U2880" s="36"/>
      <c r="V2880" s="34"/>
      <c r="W2880" s="37"/>
    </row>
    <row r="2881" spans="1:23" s="29" customFormat="1" ht="30" customHeight="1" x14ac:dyDescent="0.2">
      <c r="A2881" s="24">
        <f t="shared" si="338"/>
        <v>2877</v>
      </c>
      <c r="B2881" s="39">
        <v>2023</v>
      </c>
      <c r="C2881" s="38" t="s">
        <v>3024</v>
      </c>
      <c r="D2881" s="38" t="s">
        <v>3033</v>
      </c>
      <c r="E2881" s="38" t="s">
        <v>3036</v>
      </c>
      <c r="F2881" s="18" t="s">
        <v>3037</v>
      </c>
      <c r="G2881" s="39" t="s">
        <v>25</v>
      </c>
      <c r="H2881" s="18" t="s">
        <v>45</v>
      </c>
      <c r="I2881" s="31">
        <v>392937.25859399996</v>
      </c>
      <c r="J2881" s="32">
        <v>459073.2</v>
      </c>
      <c r="K2881" s="32">
        <v>459073.2</v>
      </c>
      <c r="L2881" s="32">
        <f t="shared" si="337"/>
        <v>392937.25859399996</v>
      </c>
      <c r="M2881" s="32"/>
      <c r="N2881" s="32">
        <f t="shared" si="336"/>
        <v>9824.1664799999999</v>
      </c>
      <c r="O2881" s="32"/>
      <c r="P2881" s="34"/>
      <c r="Q2881" s="34"/>
      <c r="R2881" s="34"/>
      <c r="S2881" s="35">
        <v>46021</v>
      </c>
      <c r="T2881" s="34"/>
      <c r="U2881" s="36"/>
      <c r="V2881" s="34"/>
      <c r="W2881" s="37"/>
    </row>
    <row r="2882" spans="1:23" s="29" customFormat="1" ht="30" customHeight="1" x14ac:dyDescent="0.2">
      <c r="A2882" s="24">
        <f t="shared" si="338"/>
        <v>2878</v>
      </c>
      <c r="B2882" s="39">
        <v>2023</v>
      </c>
      <c r="C2882" s="38" t="s">
        <v>3024</v>
      </c>
      <c r="D2882" s="38" t="s">
        <v>3033</v>
      </c>
      <c r="E2882" s="38" t="s">
        <v>3036</v>
      </c>
      <c r="F2882" s="18" t="s">
        <v>3037</v>
      </c>
      <c r="G2882" s="39" t="s">
        <v>25</v>
      </c>
      <c r="H2882" s="18" t="s">
        <v>47</v>
      </c>
      <c r="I2882" s="31">
        <v>240002.5663104</v>
      </c>
      <c r="J2882" s="32">
        <v>278725.2</v>
      </c>
      <c r="K2882" s="32">
        <v>278725.2</v>
      </c>
      <c r="L2882" s="32">
        <f t="shared" si="337"/>
        <v>240002.5663104</v>
      </c>
      <c r="M2882" s="32"/>
      <c r="N2882" s="32">
        <f t="shared" si="336"/>
        <v>5964.7192800000003</v>
      </c>
      <c r="O2882" s="32"/>
      <c r="P2882" s="34"/>
      <c r="Q2882" s="34"/>
      <c r="R2882" s="34"/>
      <c r="S2882" s="35">
        <v>46021</v>
      </c>
      <c r="T2882" s="34"/>
      <c r="U2882" s="36"/>
      <c r="V2882" s="34"/>
      <c r="W2882" s="37"/>
    </row>
    <row r="2883" spans="1:23" s="29" customFormat="1" ht="30" customHeight="1" x14ac:dyDescent="0.2">
      <c r="A2883" s="24">
        <f t="shared" si="338"/>
        <v>2879</v>
      </c>
      <c r="B2883" s="39">
        <v>2023</v>
      </c>
      <c r="C2883" s="38" t="s">
        <v>3024</v>
      </c>
      <c r="D2883" s="38" t="s">
        <v>3033</v>
      </c>
      <c r="E2883" s="38" t="s">
        <v>3038</v>
      </c>
      <c r="F2883" s="18" t="s">
        <v>3039</v>
      </c>
      <c r="G2883" s="39" t="s">
        <v>25</v>
      </c>
      <c r="H2883" s="18" t="s">
        <v>45</v>
      </c>
      <c r="I2883" s="31">
        <v>347194.57508399995</v>
      </c>
      <c r="J2883" s="32">
        <v>405789.6</v>
      </c>
      <c r="K2883" s="32">
        <v>405789.6</v>
      </c>
      <c r="L2883" s="32">
        <f t="shared" si="337"/>
        <v>347194.57508399995</v>
      </c>
      <c r="M2883" s="32"/>
      <c r="N2883" s="32">
        <f t="shared" si="336"/>
        <v>8683.8974399999988</v>
      </c>
      <c r="O2883" s="32"/>
      <c r="P2883" s="34"/>
      <c r="Q2883" s="34"/>
      <c r="R2883" s="34"/>
      <c r="S2883" s="35">
        <v>46021</v>
      </c>
      <c r="T2883" s="34"/>
      <c r="U2883" s="36"/>
      <c r="V2883" s="34"/>
      <c r="W2883" s="37"/>
    </row>
    <row r="2884" spans="1:23" s="29" customFormat="1" ht="30" customHeight="1" x14ac:dyDescent="0.2">
      <c r="A2884" s="24">
        <f t="shared" si="338"/>
        <v>2880</v>
      </c>
      <c r="B2884" s="39">
        <v>2023</v>
      </c>
      <c r="C2884" s="38" t="s">
        <v>3024</v>
      </c>
      <c r="D2884" s="38" t="s">
        <v>3033</v>
      </c>
      <c r="E2884" s="38" t="s">
        <v>3038</v>
      </c>
      <c r="F2884" s="18" t="s">
        <v>3039</v>
      </c>
      <c r="G2884" s="39" t="s">
        <v>25</v>
      </c>
      <c r="H2884" s="18" t="s">
        <v>47</v>
      </c>
      <c r="I2884" s="31">
        <v>227543.88661079999</v>
      </c>
      <c r="J2884" s="32">
        <f t="shared" si="339"/>
        <v>227543.88661079999</v>
      </c>
      <c r="K2884" s="32">
        <f t="shared" ref="K2884:K2927" si="340">IF(P2884&gt;0,P2884,L2884)</f>
        <v>227543.88661079999</v>
      </c>
      <c r="L2884" s="32">
        <f t="shared" si="337"/>
        <v>227543.88661079999</v>
      </c>
      <c r="M2884" s="32"/>
      <c r="N2884" s="32">
        <f t="shared" si="336"/>
        <v>4869.4391734711198</v>
      </c>
      <c r="O2884" s="32"/>
      <c r="P2884" s="34"/>
      <c r="Q2884" s="34"/>
      <c r="R2884" s="34"/>
      <c r="S2884" s="35">
        <v>46021</v>
      </c>
      <c r="T2884" s="34"/>
      <c r="U2884" s="36"/>
      <c r="V2884" s="34"/>
      <c r="W2884" s="37"/>
    </row>
    <row r="2885" spans="1:23" s="29" customFormat="1" ht="30" customHeight="1" x14ac:dyDescent="0.2">
      <c r="A2885" s="24">
        <f t="shared" si="338"/>
        <v>2881</v>
      </c>
      <c r="B2885" s="39">
        <v>2023</v>
      </c>
      <c r="C2885" s="38" t="s">
        <v>3024</v>
      </c>
      <c r="D2885" s="38" t="s">
        <v>3033</v>
      </c>
      <c r="E2885" s="38" t="s">
        <v>3040</v>
      </c>
      <c r="F2885" s="18" t="s">
        <v>3041</v>
      </c>
      <c r="G2885" s="39" t="s">
        <v>25</v>
      </c>
      <c r="H2885" s="18" t="s">
        <v>45</v>
      </c>
      <c r="I2885" s="31">
        <v>414675.45187679993</v>
      </c>
      <c r="J2885" s="32">
        <v>462960</v>
      </c>
      <c r="K2885" s="32">
        <v>462960</v>
      </c>
      <c r="L2885" s="32">
        <f t="shared" si="337"/>
        <v>414675.45187679993</v>
      </c>
      <c r="M2885" s="32"/>
      <c r="N2885" s="32">
        <f t="shared" si="336"/>
        <v>9907.3439999999991</v>
      </c>
      <c r="O2885" s="32"/>
      <c r="P2885" s="34"/>
      <c r="Q2885" s="34"/>
      <c r="R2885" s="34"/>
      <c r="S2885" s="35">
        <v>46021</v>
      </c>
      <c r="T2885" s="34"/>
      <c r="U2885" s="36"/>
      <c r="V2885" s="34"/>
      <c r="W2885" s="37"/>
    </row>
    <row r="2886" spans="1:23" s="29" customFormat="1" ht="30" customHeight="1" x14ac:dyDescent="0.2">
      <c r="A2886" s="24">
        <f t="shared" si="338"/>
        <v>2882</v>
      </c>
      <c r="B2886" s="39">
        <v>2023</v>
      </c>
      <c r="C2886" s="38" t="s">
        <v>3024</v>
      </c>
      <c r="D2886" s="38" t="s">
        <v>3033</v>
      </c>
      <c r="E2886" s="38" t="s">
        <v>3040</v>
      </c>
      <c r="F2886" s="18" t="s">
        <v>3041</v>
      </c>
      <c r="G2886" s="39" t="s">
        <v>25</v>
      </c>
      <c r="H2886" s="18" t="s">
        <v>47</v>
      </c>
      <c r="I2886" s="31">
        <v>405697.58201999997</v>
      </c>
      <c r="J2886" s="32">
        <v>454365.6</v>
      </c>
      <c r="K2886" s="32">
        <v>454365.6</v>
      </c>
      <c r="L2886" s="32">
        <f t="shared" si="337"/>
        <v>405697.58201999997</v>
      </c>
      <c r="M2886" s="32"/>
      <c r="N2886" s="32">
        <f t="shared" si="336"/>
        <v>9723.4238399999995</v>
      </c>
      <c r="O2886" s="32"/>
      <c r="P2886" s="34"/>
      <c r="Q2886" s="34"/>
      <c r="R2886" s="34"/>
      <c r="S2886" s="35">
        <v>46021</v>
      </c>
      <c r="T2886" s="34"/>
      <c r="U2886" s="36"/>
      <c r="V2886" s="34"/>
      <c r="W2886" s="37"/>
    </row>
    <row r="2887" spans="1:23" s="29" customFormat="1" ht="30" customHeight="1" x14ac:dyDescent="0.2">
      <c r="A2887" s="24">
        <f t="shared" si="338"/>
        <v>2883</v>
      </c>
      <c r="B2887" s="24">
        <v>2025</v>
      </c>
      <c r="C2887" s="30" t="s">
        <v>3024</v>
      </c>
      <c r="D2887" s="30" t="s">
        <v>3033</v>
      </c>
      <c r="E2887" s="38" t="s">
        <v>3042</v>
      </c>
      <c r="F2887" s="18" t="s">
        <v>3043</v>
      </c>
      <c r="G2887" s="39" t="s">
        <v>25</v>
      </c>
      <c r="H2887" s="18" t="s">
        <v>96</v>
      </c>
      <c r="I2887" s="31">
        <v>4105451.8192308</v>
      </c>
      <c r="J2887" s="43">
        <v>4530546.72</v>
      </c>
      <c r="K2887" s="44">
        <v>4530546.72</v>
      </c>
      <c r="L2887" s="32">
        <f t="shared" si="337"/>
        <v>4105451.8192308</v>
      </c>
      <c r="M2887" s="43"/>
      <c r="N2887" s="43">
        <f t="shared" si="336"/>
        <v>96953.69980799999</v>
      </c>
      <c r="O2887" s="32"/>
      <c r="P2887" s="42">
        <f t="shared" ref="P2887:P2950" si="341">L2887/2.5</f>
        <v>1642180.72769232</v>
      </c>
      <c r="Q2887" s="34"/>
      <c r="R2887" s="34"/>
      <c r="S2887" s="35">
        <v>46021</v>
      </c>
      <c r="T2887" s="42"/>
      <c r="U2887" s="36"/>
      <c r="V2887" s="34"/>
      <c r="W2887" s="37"/>
    </row>
    <row r="2888" spans="1:23" s="29" customFormat="1" ht="30" customHeight="1" x14ac:dyDescent="0.2">
      <c r="A2888" s="24">
        <f t="shared" si="338"/>
        <v>2884</v>
      </c>
      <c r="B2888" s="39">
        <v>2023</v>
      </c>
      <c r="C2888" s="38" t="s">
        <v>3024</v>
      </c>
      <c r="D2888" s="38" t="s">
        <v>3033</v>
      </c>
      <c r="E2888" s="38" t="s">
        <v>3044</v>
      </c>
      <c r="F2888" s="18" t="s">
        <v>3045</v>
      </c>
      <c r="G2888" s="39" t="s">
        <v>25</v>
      </c>
      <c r="H2888" s="18" t="s">
        <v>47</v>
      </c>
      <c r="I2888" s="31">
        <v>1480962.2107223999</v>
      </c>
      <c r="J2888" s="32">
        <v>1536032.4</v>
      </c>
      <c r="K2888" s="32">
        <v>1536032.4</v>
      </c>
      <c r="L2888" s="32">
        <f t="shared" si="337"/>
        <v>1480962.2107223999</v>
      </c>
      <c r="M2888" s="32"/>
      <c r="N2888" s="32">
        <f t="shared" si="336"/>
        <v>32871.093359999999</v>
      </c>
      <c r="O2888" s="32"/>
      <c r="P2888" s="34"/>
      <c r="Q2888" s="34"/>
      <c r="R2888" s="34"/>
      <c r="S2888" s="35">
        <v>46021</v>
      </c>
      <c r="T2888" s="34"/>
      <c r="U2888" s="36"/>
      <c r="V2888" s="34"/>
      <c r="W2888" s="37"/>
    </row>
    <row r="2889" spans="1:23" s="29" customFormat="1" ht="30" customHeight="1" x14ac:dyDescent="0.2">
      <c r="A2889" s="24">
        <f t="shared" si="338"/>
        <v>2885</v>
      </c>
      <c r="B2889" s="39">
        <v>2023</v>
      </c>
      <c r="C2889" s="38" t="s">
        <v>3024</v>
      </c>
      <c r="D2889" s="38" t="s">
        <v>3033</v>
      </c>
      <c r="E2889" s="38" t="s">
        <v>3044</v>
      </c>
      <c r="F2889" s="18" t="s">
        <v>3045</v>
      </c>
      <c r="G2889" s="39" t="s">
        <v>25</v>
      </c>
      <c r="H2889" s="18" t="s">
        <v>79</v>
      </c>
      <c r="I2889" s="31">
        <v>2288219.0345159997</v>
      </c>
      <c r="J2889" s="32">
        <v>2578069.2000000002</v>
      </c>
      <c r="K2889" s="32">
        <v>2578069.2000000002</v>
      </c>
      <c r="L2889" s="32">
        <f t="shared" si="337"/>
        <v>2288219.0345159997</v>
      </c>
      <c r="M2889" s="32"/>
      <c r="N2889" s="32">
        <f t="shared" si="336"/>
        <v>55170.68088</v>
      </c>
      <c r="O2889" s="32"/>
      <c r="P2889" s="34"/>
      <c r="Q2889" s="34"/>
      <c r="R2889" s="34"/>
      <c r="S2889" s="35">
        <v>46021</v>
      </c>
      <c r="T2889" s="34"/>
      <c r="U2889" s="36"/>
      <c r="V2889" s="34"/>
      <c r="W2889" s="37"/>
    </row>
    <row r="2890" spans="1:23" s="29" customFormat="1" ht="30" customHeight="1" x14ac:dyDescent="0.2">
      <c r="A2890" s="24">
        <f t="shared" si="338"/>
        <v>2886</v>
      </c>
      <c r="B2890" s="24">
        <v>2025</v>
      </c>
      <c r="C2890" s="30" t="s">
        <v>3024</v>
      </c>
      <c r="D2890" s="30" t="s">
        <v>3033</v>
      </c>
      <c r="E2890" s="38" t="s">
        <v>3046</v>
      </c>
      <c r="F2890" s="18" t="s">
        <v>3047</v>
      </c>
      <c r="G2890" s="39" t="s">
        <v>25</v>
      </c>
      <c r="H2890" s="18" t="s">
        <v>26</v>
      </c>
      <c r="I2890" s="31">
        <v>679998.89222039992</v>
      </c>
      <c r="J2890" s="43">
        <v>750408.7</v>
      </c>
      <c r="K2890" s="44">
        <v>750408.7</v>
      </c>
      <c r="L2890" s="32">
        <f t="shared" si="337"/>
        <v>679998.89222039992</v>
      </c>
      <c r="M2890" s="43"/>
      <c r="N2890" s="43">
        <f t="shared" si="336"/>
        <v>16058.746179999998</v>
      </c>
      <c r="O2890" s="32"/>
      <c r="P2890" s="42">
        <f t="shared" si="341"/>
        <v>271999.55688815995</v>
      </c>
      <c r="Q2890" s="34"/>
      <c r="R2890" s="34"/>
      <c r="S2890" s="35">
        <v>46021</v>
      </c>
      <c r="T2890" s="42"/>
      <c r="U2890" s="36"/>
      <c r="V2890" s="34"/>
      <c r="W2890" s="37"/>
    </row>
    <row r="2891" spans="1:23" s="29" customFormat="1" ht="30" customHeight="1" x14ac:dyDescent="0.2">
      <c r="A2891" s="24">
        <f t="shared" si="338"/>
        <v>2887</v>
      </c>
      <c r="B2891" s="24">
        <v>2025</v>
      </c>
      <c r="C2891" s="30" t="s">
        <v>3024</v>
      </c>
      <c r="D2891" s="30" t="s">
        <v>3033</v>
      </c>
      <c r="E2891" s="30" t="s">
        <v>3048</v>
      </c>
      <c r="F2891" s="25" t="s">
        <v>3049</v>
      </c>
      <c r="G2891" s="24" t="s">
        <v>25</v>
      </c>
      <c r="H2891" s="25" t="s">
        <v>31</v>
      </c>
      <c r="I2891" s="31">
        <v>13819232</v>
      </c>
      <c r="J2891" s="43">
        <v>15250130.560000001</v>
      </c>
      <c r="K2891" s="44">
        <v>15250130.560000001</v>
      </c>
      <c r="L2891" s="32">
        <f t="shared" si="337"/>
        <v>13819232</v>
      </c>
      <c r="M2891" s="43"/>
      <c r="N2891" s="43"/>
      <c r="O2891" s="32"/>
      <c r="P2891" s="42">
        <f t="shared" si="341"/>
        <v>5527692.7999999998</v>
      </c>
      <c r="Q2891" s="34"/>
      <c r="R2891" s="34"/>
      <c r="S2891" s="35">
        <v>46021</v>
      </c>
      <c r="T2891" s="42"/>
      <c r="U2891" s="36"/>
      <c r="V2891" s="34"/>
      <c r="W2891" s="37"/>
    </row>
    <row r="2892" spans="1:23" s="29" customFormat="1" ht="30" customHeight="1" x14ac:dyDescent="0.2">
      <c r="A2892" s="24">
        <f t="shared" si="338"/>
        <v>2888</v>
      </c>
      <c r="B2892" s="24">
        <v>2025</v>
      </c>
      <c r="C2892" s="30" t="s">
        <v>3024</v>
      </c>
      <c r="D2892" s="30" t="s">
        <v>3033</v>
      </c>
      <c r="E2892" s="30" t="s">
        <v>3048</v>
      </c>
      <c r="F2892" s="25" t="s">
        <v>3049</v>
      </c>
      <c r="G2892" s="24" t="s">
        <v>25</v>
      </c>
      <c r="H2892" s="25" t="s">
        <v>528</v>
      </c>
      <c r="I2892" s="31"/>
      <c r="J2892" s="43">
        <v>324480</v>
      </c>
      <c r="K2892" s="44">
        <v>324480</v>
      </c>
      <c r="L2892" s="32"/>
      <c r="M2892" s="43"/>
      <c r="N2892" s="43"/>
      <c r="O2892" s="32"/>
      <c r="P2892" s="42"/>
      <c r="Q2892" s="34"/>
      <c r="R2892" s="34"/>
      <c r="S2892" s="35">
        <v>46021</v>
      </c>
      <c r="T2892" s="42"/>
      <c r="U2892" s="36"/>
      <c r="V2892" s="34"/>
      <c r="W2892" s="37"/>
    </row>
    <row r="2893" spans="1:23" s="29" customFormat="1" ht="30" customHeight="1" x14ac:dyDescent="0.2">
      <c r="A2893" s="24">
        <f t="shared" si="338"/>
        <v>2889</v>
      </c>
      <c r="B2893" s="24">
        <v>2025</v>
      </c>
      <c r="C2893" s="30" t="s">
        <v>3024</v>
      </c>
      <c r="D2893" s="30" t="s">
        <v>3033</v>
      </c>
      <c r="E2893" s="30" t="s">
        <v>3048</v>
      </c>
      <c r="F2893" s="25" t="s">
        <v>3049</v>
      </c>
      <c r="G2893" s="24" t="s">
        <v>25</v>
      </c>
      <c r="H2893" s="25" t="s">
        <v>529</v>
      </c>
      <c r="I2893" s="31"/>
      <c r="J2893" s="43">
        <v>4067566</v>
      </c>
      <c r="K2893" s="44">
        <v>4067566</v>
      </c>
      <c r="L2893" s="32"/>
      <c r="M2893" s="43"/>
      <c r="N2893" s="43">
        <v>87045.91</v>
      </c>
      <c r="O2893" s="26">
        <v>1</v>
      </c>
      <c r="P2893" s="42"/>
      <c r="Q2893" s="34"/>
      <c r="R2893" s="34"/>
      <c r="S2893" s="35">
        <v>46021</v>
      </c>
      <c r="T2893" s="42"/>
      <c r="U2893" s="36"/>
      <c r="V2893" s="34"/>
      <c r="W2893" s="37"/>
    </row>
    <row r="2894" spans="1:23" s="29" customFormat="1" ht="30" customHeight="1" x14ac:dyDescent="0.2">
      <c r="A2894" s="24">
        <f t="shared" si="338"/>
        <v>2890</v>
      </c>
      <c r="B2894" s="24">
        <v>2025</v>
      </c>
      <c r="C2894" s="30" t="s">
        <v>3024</v>
      </c>
      <c r="D2894" s="30" t="s">
        <v>3033</v>
      </c>
      <c r="E2894" s="30" t="s">
        <v>3048</v>
      </c>
      <c r="F2894" s="25" t="s">
        <v>3049</v>
      </c>
      <c r="G2894" s="24" t="s">
        <v>25</v>
      </c>
      <c r="H2894" s="25" t="s">
        <v>530</v>
      </c>
      <c r="I2894" s="31"/>
      <c r="J2894" s="43">
        <v>94089</v>
      </c>
      <c r="K2894" s="44">
        <v>94089</v>
      </c>
      <c r="L2894" s="32"/>
      <c r="M2894" s="43"/>
      <c r="N2894" s="43"/>
      <c r="O2894" s="32"/>
      <c r="P2894" s="42"/>
      <c r="Q2894" s="34"/>
      <c r="R2894" s="34"/>
      <c r="S2894" s="35">
        <v>46021</v>
      </c>
      <c r="T2894" s="42"/>
      <c r="U2894" s="36"/>
      <c r="V2894" s="34"/>
      <c r="W2894" s="37"/>
    </row>
    <row r="2895" spans="1:23" s="29" customFormat="1" ht="30" customHeight="1" x14ac:dyDescent="0.2">
      <c r="A2895" s="24">
        <f t="shared" si="338"/>
        <v>2891</v>
      </c>
      <c r="B2895" s="24">
        <v>2024</v>
      </c>
      <c r="C2895" s="30" t="s">
        <v>3024</v>
      </c>
      <c r="D2895" s="30" t="s">
        <v>3033</v>
      </c>
      <c r="E2895" s="30" t="s">
        <v>3050</v>
      </c>
      <c r="F2895" s="25" t="s">
        <v>3051</v>
      </c>
      <c r="G2895" s="24" t="s">
        <v>25</v>
      </c>
      <c r="H2895" s="25" t="s">
        <v>34</v>
      </c>
      <c r="I2895" s="31">
        <f t="shared" ref="I2895:I2896" si="342">J2895</f>
        <v>386215.44</v>
      </c>
      <c r="J2895" s="42">
        <v>386215.44</v>
      </c>
      <c r="K2895" s="27">
        <v>386215.44</v>
      </c>
      <c r="L2895" s="32"/>
      <c r="M2895" s="32"/>
      <c r="N2895" s="32"/>
      <c r="O2895" s="32"/>
      <c r="P2895" s="42"/>
      <c r="Q2895" s="34"/>
      <c r="R2895" s="34"/>
      <c r="S2895" s="35">
        <v>46021</v>
      </c>
      <c r="T2895" s="34"/>
      <c r="U2895" s="36"/>
      <c r="V2895" s="34"/>
      <c r="W2895" s="37"/>
    </row>
    <row r="2896" spans="1:23" s="29" customFormat="1" ht="30" customHeight="1" x14ac:dyDescent="0.2">
      <c r="A2896" s="24">
        <f t="shared" si="338"/>
        <v>2892</v>
      </c>
      <c r="B2896" s="24">
        <v>2024</v>
      </c>
      <c r="C2896" s="30" t="s">
        <v>3024</v>
      </c>
      <c r="D2896" s="30" t="s">
        <v>3033</v>
      </c>
      <c r="E2896" s="30" t="s">
        <v>3050</v>
      </c>
      <c r="F2896" s="25" t="s">
        <v>3051</v>
      </c>
      <c r="G2896" s="24" t="s">
        <v>25</v>
      </c>
      <c r="H2896" s="25" t="s">
        <v>3052</v>
      </c>
      <c r="I2896" s="31">
        <f t="shared" si="342"/>
        <v>10384785.59</v>
      </c>
      <c r="J2896" s="54">
        <v>10384785.59</v>
      </c>
      <c r="K2896" s="55">
        <v>5361943.83</v>
      </c>
      <c r="L2896" s="33">
        <v>5022841.76</v>
      </c>
      <c r="M2896" s="33">
        <v>5022841.76</v>
      </c>
      <c r="N2896" s="32">
        <f>K2896*0.0214</f>
        <v>114745.597962</v>
      </c>
      <c r="O2896" s="32"/>
      <c r="P2896" s="42"/>
      <c r="Q2896" s="34"/>
      <c r="R2896" s="34"/>
      <c r="S2896" s="35">
        <v>46021</v>
      </c>
      <c r="T2896" s="34"/>
      <c r="U2896" s="36"/>
      <c r="V2896" s="34"/>
      <c r="W2896" s="37"/>
    </row>
    <row r="2897" spans="1:23" s="29" customFormat="1" ht="30" customHeight="1" x14ac:dyDescent="0.2">
      <c r="A2897" s="24">
        <f t="shared" si="338"/>
        <v>2893</v>
      </c>
      <c r="B2897" s="24">
        <v>2025</v>
      </c>
      <c r="C2897" s="30" t="s">
        <v>3024</v>
      </c>
      <c r="D2897" s="30" t="s">
        <v>3033</v>
      </c>
      <c r="E2897" s="30" t="s">
        <v>3053</v>
      </c>
      <c r="F2897" s="25" t="s">
        <v>3054</v>
      </c>
      <c r="G2897" s="24" t="s">
        <v>25</v>
      </c>
      <c r="H2897" s="25" t="s">
        <v>31</v>
      </c>
      <c r="I2897" s="31">
        <v>16907264</v>
      </c>
      <c r="J2897" s="43">
        <v>18657909.739999998</v>
      </c>
      <c r="K2897" s="44">
        <v>18657909.739999998</v>
      </c>
      <c r="L2897" s="32">
        <f t="shared" si="337"/>
        <v>16907264</v>
      </c>
      <c r="M2897" s="43"/>
      <c r="N2897" s="43"/>
      <c r="O2897" s="32"/>
      <c r="P2897" s="42">
        <f t="shared" si="341"/>
        <v>6762905.5999999996</v>
      </c>
      <c r="Q2897" s="34"/>
      <c r="R2897" s="34"/>
      <c r="S2897" s="35">
        <v>46021</v>
      </c>
      <c r="T2897" s="42"/>
      <c r="U2897" s="36"/>
      <c r="V2897" s="34"/>
      <c r="W2897" s="37"/>
    </row>
    <row r="2898" spans="1:23" s="29" customFormat="1" ht="30" customHeight="1" x14ac:dyDescent="0.2">
      <c r="A2898" s="24">
        <f t="shared" si="338"/>
        <v>2894</v>
      </c>
      <c r="B2898" s="24">
        <v>2025</v>
      </c>
      <c r="C2898" s="30" t="s">
        <v>3024</v>
      </c>
      <c r="D2898" s="30" t="s">
        <v>3033</v>
      </c>
      <c r="E2898" s="30" t="s">
        <v>3055</v>
      </c>
      <c r="F2898" s="25" t="s">
        <v>3056</v>
      </c>
      <c r="G2898" s="24" t="s">
        <v>968</v>
      </c>
      <c r="H2898" s="25" t="s">
        <v>31</v>
      </c>
      <c r="I2898" s="31"/>
      <c r="J2898" s="43">
        <v>52000</v>
      </c>
      <c r="K2898" s="44">
        <v>52000</v>
      </c>
      <c r="L2898" s="32"/>
      <c r="M2898" s="43"/>
      <c r="N2898" s="43"/>
      <c r="O2898" s="32"/>
      <c r="P2898" s="42"/>
      <c r="Q2898" s="34"/>
      <c r="R2898" s="34"/>
      <c r="S2898" s="35">
        <v>46021</v>
      </c>
      <c r="T2898" s="42"/>
      <c r="U2898" s="36"/>
      <c r="V2898" s="34"/>
      <c r="W2898" s="37"/>
    </row>
    <row r="2899" spans="1:23" s="29" customFormat="1" ht="30" customHeight="1" x14ac:dyDescent="0.2">
      <c r="A2899" s="24">
        <f t="shared" si="338"/>
        <v>2895</v>
      </c>
      <c r="B2899" s="24">
        <v>2025</v>
      </c>
      <c r="C2899" s="30" t="s">
        <v>3024</v>
      </c>
      <c r="D2899" s="30" t="s">
        <v>3033</v>
      </c>
      <c r="E2899" s="30" t="s">
        <v>3055</v>
      </c>
      <c r="F2899" s="25" t="s">
        <v>3056</v>
      </c>
      <c r="G2899" s="24" t="s">
        <v>968</v>
      </c>
      <c r="H2899" s="25" t="s">
        <v>528</v>
      </c>
      <c r="I2899" s="31"/>
      <c r="J2899" s="43">
        <v>622204</v>
      </c>
      <c r="K2899" s="44">
        <v>622204</v>
      </c>
      <c r="L2899" s="32"/>
      <c r="M2899" s="43"/>
      <c r="N2899" s="43"/>
      <c r="O2899" s="32"/>
      <c r="P2899" s="42"/>
      <c r="Q2899" s="34"/>
      <c r="R2899" s="34"/>
      <c r="S2899" s="35">
        <v>46021</v>
      </c>
      <c r="T2899" s="42"/>
      <c r="U2899" s="36"/>
      <c r="V2899" s="34"/>
      <c r="W2899" s="37"/>
    </row>
    <row r="2900" spans="1:23" s="29" customFormat="1" ht="30" customHeight="1" x14ac:dyDescent="0.2">
      <c r="A2900" s="24">
        <f t="shared" si="338"/>
        <v>2896</v>
      </c>
      <c r="B2900" s="24">
        <v>2025</v>
      </c>
      <c r="C2900" s="30" t="s">
        <v>3024</v>
      </c>
      <c r="D2900" s="30" t="s">
        <v>3033</v>
      </c>
      <c r="E2900" s="30" t="s">
        <v>3055</v>
      </c>
      <c r="F2900" s="25" t="s">
        <v>3056</v>
      </c>
      <c r="G2900" s="24" t="s">
        <v>968</v>
      </c>
      <c r="H2900" s="25" t="s">
        <v>529</v>
      </c>
      <c r="I2900" s="31"/>
      <c r="J2900" s="49">
        <v>17693912.100000001</v>
      </c>
      <c r="K2900" s="50">
        <v>17693912.100000001</v>
      </c>
      <c r="L2900" s="33"/>
      <c r="M2900" s="40"/>
      <c r="N2900" s="43">
        <f>J2900*0.0214</f>
        <v>378649.71893999999</v>
      </c>
      <c r="O2900" s="26">
        <v>5</v>
      </c>
      <c r="P2900" s="42"/>
      <c r="Q2900" s="34"/>
      <c r="R2900" s="34"/>
      <c r="S2900" s="35">
        <v>46021</v>
      </c>
      <c r="T2900" s="42"/>
      <c r="U2900" s="36"/>
      <c r="V2900" s="34"/>
      <c r="W2900" s="37"/>
    </row>
    <row r="2901" spans="1:23" s="29" customFormat="1" ht="30" customHeight="1" x14ac:dyDescent="0.2">
      <c r="A2901" s="24">
        <f t="shared" si="338"/>
        <v>2897</v>
      </c>
      <c r="B2901" s="24">
        <v>2025</v>
      </c>
      <c r="C2901" s="30" t="s">
        <v>3024</v>
      </c>
      <c r="D2901" s="30" t="s">
        <v>3033</v>
      </c>
      <c r="E2901" s="30" t="s">
        <v>3055</v>
      </c>
      <c r="F2901" s="25" t="s">
        <v>3056</v>
      </c>
      <c r="G2901" s="24" t="s">
        <v>968</v>
      </c>
      <c r="H2901" s="25" t="s">
        <v>530</v>
      </c>
      <c r="I2901" s="31"/>
      <c r="J2901" s="43">
        <v>180420</v>
      </c>
      <c r="K2901" s="44">
        <v>180420</v>
      </c>
      <c r="L2901" s="32"/>
      <c r="M2901" s="43"/>
      <c r="N2901" s="43"/>
      <c r="O2901" s="32"/>
      <c r="P2901" s="42"/>
      <c r="Q2901" s="34"/>
      <c r="R2901" s="34"/>
      <c r="S2901" s="35">
        <v>46021</v>
      </c>
      <c r="T2901" s="42"/>
      <c r="U2901" s="36"/>
      <c r="V2901" s="34"/>
      <c r="W2901" s="37"/>
    </row>
    <row r="2902" spans="1:23" s="29" customFormat="1" ht="30" customHeight="1" x14ac:dyDescent="0.2">
      <c r="A2902" s="24">
        <f t="shared" si="338"/>
        <v>2898</v>
      </c>
      <c r="B2902" s="24">
        <v>2024</v>
      </c>
      <c r="C2902" s="30" t="s">
        <v>3024</v>
      </c>
      <c r="D2902" s="30" t="s">
        <v>3033</v>
      </c>
      <c r="E2902" s="30" t="s">
        <v>3057</v>
      </c>
      <c r="F2902" s="25" t="s">
        <v>3058</v>
      </c>
      <c r="G2902" s="24" t="s">
        <v>25</v>
      </c>
      <c r="H2902" s="25" t="s">
        <v>47</v>
      </c>
      <c r="I2902" s="31">
        <v>1439000</v>
      </c>
      <c r="J2902" s="42">
        <v>1765911</v>
      </c>
      <c r="K2902" s="27">
        <v>1765911</v>
      </c>
      <c r="L2902" s="32">
        <f t="shared" si="337"/>
        <v>1439000</v>
      </c>
      <c r="M2902" s="32"/>
      <c r="N2902" s="32">
        <f t="shared" ref="N2902:N2965" si="343">J2902*0.0214</f>
        <v>37790.4954</v>
      </c>
      <c r="O2902" s="32"/>
      <c r="P2902" s="34"/>
      <c r="Q2902" s="34"/>
      <c r="R2902" s="34"/>
      <c r="S2902" s="35">
        <v>46021</v>
      </c>
      <c r="T2902" s="34"/>
      <c r="U2902" s="36"/>
      <c r="V2902" s="34"/>
      <c r="W2902" s="37"/>
    </row>
    <row r="2903" spans="1:23" s="29" customFormat="1" ht="30" customHeight="1" x14ac:dyDescent="0.2">
      <c r="A2903" s="24">
        <f t="shared" si="338"/>
        <v>2899</v>
      </c>
      <c r="B2903" s="24">
        <v>2024</v>
      </c>
      <c r="C2903" s="30" t="s">
        <v>3024</v>
      </c>
      <c r="D2903" s="30" t="s">
        <v>3033</v>
      </c>
      <c r="E2903" s="30" t="s">
        <v>3057</v>
      </c>
      <c r="F2903" s="25" t="s">
        <v>3058</v>
      </c>
      <c r="G2903" s="24" t="s">
        <v>25</v>
      </c>
      <c r="H2903" s="25" t="s">
        <v>37</v>
      </c>
      <c r="I2903" s="31">
        <v>20903730.363250516</v>
      </c>
      <c r="J2903" s="42">
        <f>K2903+M2903</f>
        <v>17889154.800000001</v>
      </c>
      <c r="K2903" s="27">
        <v>8944577.4000000004</v>
      </c>
      <c r="L2903" s="32">
        <f t="shared" si="337"/>
        <v>20903730.363250516</v>
      </c>
      <c r="M2903" s="32">
        <v>8944577.4000000004</v>
      </c>
      <c r="N2903" s="32">
        <f t="shared" si="343"/>
        <v>382827.91272000002</v>
      </c>
      <c r="O2903" s="32"/>
      <c r="P2903" s="34"/>
      <c r="Q2903" s="34"/>
      <c r="R2903" s="34"/>
      <c r="S2903" s="35">
        <v>46021</v>
      </c>
      <c r="T2903" s="34"/>
      <c r="U2903" s="36"/>
      <c r="V2903" s="34"/>
    </row>
    <row r="2904" spans="1:23" s="29" customFormat="1" ht="30" customHeight="1" x14ac:dyDescent="0.2">
      <c r="A2904" s="24">
        <f t="shared" si="338"/>
        <v>2900</v>
      </c>
      <c r="B2904" s="24">
        <v>2024</v>
      </c>
      <c r="C2904" s="30" t="s">
        <v>3024</v>
      </c>
      <c r="D2904" s="30" t="s">
        <v>3033</v>
      </c>
      <c r="E2904" s="30" t="s">
        <v>3057</v>
      </c>
      <c r="F2904" s="25" t="s">
        <v>3058</v>
      </c>
      <c r="G2904" s="24" t="s">
        <v>25</v>
      </c>
      <c r="H2904" s="25" t="s">
        <v>79</v>
      </c>
      <c r="I2904" s="31">
        <v>12052046</v>
      </c>
      <c r="J2904" s="47">
        <v>7672952.3799999999</v>
      </c>
      <c r="K2904" s="55">
        <v>3795086</v>
      </c>
      <c r="L2904" s="33">
        <v>3877866.38</v>
      </c>
      <c r="M2904" s="33">
        <v>3877866.38</v>
      </c>
      <c r="N2904" s="32">
        <f t="shared" si="343"/>
        <v>164201.18093199999</v>
      </c>
      <c r="O2904" s="32"/>
      <c r="P2904" s="34"/>
      <c r="Q2904" s="34"/>
      <c r="R2904" s="34"/>
      <c r="S2904" s="35">
        <v>46021</v>
      </c>
      <c r="T2904" s="34"/>
      <c r="U2904" s="36"/>
      <c r="V2904" s="34"/>
      <c r="W2904" s="37"/>
    </row>
    <row r="2905" spans="1:23" s="29" customFormat="1" ht="30" customHeight="1" x14ac:dyDescent="0.2">
      <c r="A2905" s="24">
        <f t="shared" si="338"/>
        <v>2901</v>
      </c>
      <c r="B2905" s="24">
        <v>2024</v>
      </c>
      <c r="C2905" s="30" t="s">
        <v>3024</v>
      </c>
      <c r="D2905" s="30" t="s">
        <v>3033</v>
      </c>
      <c r="E2905" s="30" t="s">
        <v>3057</v>
      </c>
      <c r="F2905" s="25" t="s">
        <v>3058</v>
      </c>
      <c r="G2905" s="24" t="s">
        <v>25</v>
      </c>
      <c r="H2905" s="25" t="s">
        <v>70</v>
      </c>
      <c r="I2905" s="31">
        <v>1619579</v>
      </c>
      <c r="J2905" s="42">
        <v>1697631</v>
      </c>
      <c r="K2905" s="27">
        <v>1697631</v>
      </c>
      <c r="L2905" s="32">
        <f t="shared" si="337"/>
        <v>1619579</v>
      </c>
      <c r="M2905" s="32"/>
      <c r="N2905" s="32"/>
      <c r="O2905" s="32"/>
      <c r="P2905" s="34"/>
      <c r="Q2905" s="34"/>
      <c r="R2905" s="34"/>
      <c r="S2905" s="35">
        <v>46021</v>
      </c>
      <c r="T2905" s="34"/>
      <c r="U2905" s="36"/>
      <c r="V2905" s="34"/>
      <c r="W2905" s="37"/>
    </row>
    <row r="2906" spans="1:23" s="29" customFormat="1" ht="30" customHeight="1" x14ac:dyDescent="0.2">
      <c r="A2906" s="24">
        <f t="shared" si="338"/>
        <v>2902</v>
      </c>
      <c r="B2906" s="24">
        <v>2024</v>
      </c>
      <c r="C2906" s="30" t="s">
        <v>3024</v>
      </c>
      <c r="D2906" s="30" t="s">
        <v>3033</v>
      </c>
      <c r="E2906" s="30" t="s">
        <v>3057</v>
      </c>
      <c r="F2906" s="25" t="s">
        <v>3058</v>
      </c>
      <c r="G2906" s="24" t="s">
        <v>25</v>
      </c>
      <c r="H2906" s="25" t="s">
        <v>71</v>
      </c>
      <c r="I2906" s="31">
        <v>1600066</v>
      </c>
      <c r="J2906" s="42">
        <v>1678118</v>
      </c>
      <c r="K2906" s="27">
        <v>1678118</v>
      </c>
      <c r="L2906" s="32">
        <f t="shared" si="337"/>
        <v>1600066</v>
      </c>
      <c r="M2906" s="32"/>
      <c r="N2906" s="32"/>
      <c r="O2906" s="32"/>
      <c r="P2906" s="34"/>
      <c r="Q2906" s="34"/>
      <c r="R2906" s="34"/>
      <c r="S2906" s="35">
        <v>46021</v>
      </c>
      <c r="T2906" s="34"/>
      <c r="U2906" s="36"/>
      <c r="V2906" s="34"/>
      <c r="W2906" s="37"/>
    </row>
    <row r="2907" spans="1:23" s="29" customFormat="1" ht="30" customHeight="1" x14ac:dyDescent="0.2">
      <c r="A2907" s="24">
        <f t="shared" si="338"/>
        <v>2903</v>
      </c>
      <c r="B2907" s="24">
        <v>2024</v>
      </c>
      <c r="C2907" s="30" t="s">
        <v>3024</v>
      </c>
      <c r="D2907" s="30" t="s">
        <v>3033</v>
      </c>
      <c r="E2907" s="30" t="s">
        <v>3057</v>
      </c>
      <c r="F2907" s="25" t="s">
        <v>3058</v>
      </c>
      <c r="G2907" s="24" t="s">
        <v>25</v>
      </c>
      <c r="H2907" s="25" t="s">
        <v>129</v>
      </c>
      <c r="I2907" s="31">
        <v>1619579</v>
      </c>
      <c r="J2907" s="42">
        <v>1697631</v>
      </c>
      <c r="K2907" s="27">
        <v>1697631</v>
      </c>
      <c r="L2907" s="32">
        <f t="shared" si="337"/>
        <v>1619579</v>
      </c>
      <c r="M2907" s="32"/>
      <c r="N2907" s="32"/>
      <c r="O2907" s="32"/>
      <c r="P2907" s="34"/>
      <c r="Q2907" s="34"/>
      <c r="R2907" s="34"/>
      <c r="S2907" s="35">
        <v>46021</v>
      </c>
      <c r="T2907" s="34"/>
      <c r="U2907" s="36"/>
      <c r="V2907" s="34"/>
      <c r="W2907" s="37"/>
    </row>
    <row r="2908" spans="1:23" s="29" customFormat="1" ht="30" customHeight="1" x14ac:dyDescent="0.2">
      <c r="A2908" s="24">
        <f t="shared" si="338"/>
        <v>2904</v>
      </c>
      <c r="B2908" s="24">
        <v>2024</v>
      </c>
      <c r="C2908" s="30" t="s">
        <v>3024</v>
      </c>
      <c r="D2908" s="30" t="s">
        <v>3033</v>
      </c>
      <c r="E2908" s="30" t="s">
        <v>3057</v>
      </c>
      <c r="F2908" s="25" t="s">
        <v>3058</v>
      </c>
      <c r="G2908" s="24" t="s">
        <v>25</v>
      </c>
      <c r="H2908" s="25" t="s">
        <v>264</v>
      </c>
      <c r="I2908" s="31">
        <v>2185456</v>
      </c>
      <c r="J2908" s="42">
        <v>2283021</v>
      </c>
      <c r="K2908" s="27">
        <v>2283021</v>
      </c>
      <c r="L2908" s="32">
        <f t="shared" ref="L2908:L2968" si="344">I2908</f>
        <v>2185456</v>
      </c>
      <c r="M2908" s="32"/>
      <c r="N2908" s="32"/>
      <c r="O2908" s="32"/>
      <c r="P2908" s="34"/>
      <c r="Q2908" s="34"/>
      <c r="R2908" s="34"/>
      <c r="S2908" s="35">
        <v>46021</v>
      </c>
      <c r="T2908" s="34"/>
      <c r="U2908" s="36"/>
      <c r="V2908" s="34"/>
      <c r="W2908" s="37"/>
    </row>
    <row r="2909" spans="1:23" s="29" customFormat="1" ht="30" customHeight="1" x14ac:dyDescent="0.2">
      <c r="A2909" s="24">
        <f t="shared" si="338"/>
        <v>2905</v>
      </c>
      <c r="B2909" s="24">
        <v>2025</v>
      </c>
      <c r="C2909" s="30" t="s">
        <v>3024</v>
      </c>
      <c r="D2909" s="30" t="s">
        <v>3033</v>
      </c>
      <c r="E2909" s="30" t="s">
        <v>3059</v>
      </c>
      <c r="F2909" s="25" t="s">
        <v>3060</v>
      </c>
      <c r="G2909" s="24" t="s">
        <v>330</v>
      </c>
      <c r="H2909" s="25" t="s">
        <v>528</v>
      </c>
      <c r="I2909" s="31"/>
      <c r="J2909" s="32">
        <v>373322.4</v>
      </c>
      <c r="K2909" s="27">
        <v>373322.4</v>
      </c>
      <c r="L2909" s="32"/>
      <c r="M2909" s="32"/>
      <c r="N2909" s="32"/>
      <c r="O2909" s="32"/>
      <c r="P2909" s="34"/>
      <c r="Q2909" s="34"/>
      <c r="R2909" s="34"/>
      <c r="S2909" s="35">
        <v>46021</v>
      </c>
      <c r="T2909" s="42"/>
      <c r="U2909" s="36"/>
      <c r="V2909" s="34"/>
      <c r="W2909" s="37"/>
    </row>
    <row r="2910" spans="1:23" s="29" customFormat="1" ht="30" customHeight="1" x14ac:dyDescent="0.2">
      <c r="A2910" s="24">
        <f t="shared" si="338"/>
        <v>2906</v>
      </c>
      <c r="B2910" s="24">
        <v>2025</v>
      </c>
      <c r="C2910" s="30" t="s">
        <v>3024</v>
      </c>
      <c r="D2910" s="30" t="s">
        <v>3033</v>
      </c>
      <c r="E2910" s="30" t="s">
        <v>3059</v>
      </c>
      <c r="F2910" s="25" t="s">
        <v>3060</v>
      </c>
      <c r="G2910" s="24" t="s">
        <v>330</v>
      </c>
      <c r="H2910" s="25" t="s">
        <v>529</v>
      </c>
      <c r="I2910" s="31"/>
      <c r="J2910" s="32">
        <v>4679846.4000000004</v>
      </c>
      <c r="K2910" s="27">
        <v>4679846.4000000004</v>
      </c>
      <c r="L2910" s="32"/>
      <c r="M2910" s="32"/>
      <c r="N2910" s="32">
        <f t="shared" si="343"/>
        <v>100148.71296</v>
      </c>
      <c r="O2910" s="26">
        <v>3</v>
      </c>
      <c r="P2910" s="34"/>
      <c r="Q2910" s="34"/>
      <c r="R2910" s="34"/>
      <c r="S2910" s="35">
        <v>46021</v>
      </c>
      <c r="T2910" s="42"/>
      <c r="U2910" s="36"/>
      <c r="V2910" s="34"/>
      <c r="W2910" s="37"/>
    </row>
    <row r="2911" spans="1:23" s="29" customFormat="1" ht="30" customHeight="1" x14ac:dyDescent="0.2">
      <c r="A2911" s="24">
        <f t="shared" si="338"/>
        <v>2907</v>
      </c>
      <c r="B2911" s="24">
        <v>2025</v>
      </c>
      <c r="C2911" s="30" t="s">
        <v>3024</v>
      </c>
      <c r="D2911" s="30" t="s">
        <v>3033</v>
      </c>
      <c r="E2911" s="30" t="s">
        <v>3059</v>
      </c>
      <c r="F2911" s="25" t="s">
        <v>3060</v>
      </c>
      <c r="G2911" s="24" t="s">
        <v>330</v>
      </c>
      <c r="H2911" s="25" t="s">
        <v>530</v>
      </c>
      <c r="I2911" s="31"/>
      <c r="J2911" s="32">
        <v>108252</v>
      </c>
      <c r="K2911" s="27">
        <v>108252</v>
      </c>
      <c r="L2911" s="32"/>
      <c r="M2911" s="32"/>
      <c r="N2911" s="32"/>
      <c r="O2911" s="32"/>
      <c r="P2911" s="34"/>
      <c r="Q2911" s="34"/>
      <c r="R2911" s="34"/>
      <c r="S2911" s="35">
        <v>46021</v>
      </c>
      <c r="T2911" s="42"/>
      <c r="U2911" s="36"/>
      <c r="V2911" s="34"/>
      <c r="W2911" s="37"/>
    </row>
    <row r="2912" spans="1:23" s="29" customFormat="1" ht="30" customHeight="1" x14ac:dyDescent="0.2">
      <c r="A2912" s="24">
        <f t="shared" si="338"/>
        <v>2908</v>
      </c>
      <c r="B2912" s="39">
        <v>2023</v>
      </c>
      <c r="C2912" s="38" t="s">
        <v>3024</v>
      </c>
      <c r="D2912" s="38" t="s">
        <v>3033</v>
      </c>
      <c r="E2912" s="38" t="s">
        <v>3061</v>
      </c>
      <c r="F2912" s="18" t="s">
        <v>3062</v>
      </c>
      <c r="G2912" s="39" t="s">
        <v>25</v>
      </c>
      <c r="H2912" s="18" t="s">
        <v>319</v>
      </c>
      <c r="I2912" s="31">
        <v>215647</v>
      </c>
      <c r="J2912" s="32">
        <f t="shared" ref="J2912:J2927" si="345">IF(P2912&gt;0,P2912,L2912)</f>
        <v>215647</v>
      </c>
      <c r="K2912" s="32">
        <f t="shared" si="340"/>
        <v>215647</v>
      </c>
      <c r="L2912" s="32">
        <f t="shared" si="344"/>
        <v>215647</v>
      </c>
      <c r="M2912" s="32"/>
      <c r="N2912" s="32"/>
      <c r="O2912" s="32"/>
      <c r="P2912" s="34"/>
      <c r="Q2912" s="34"/>
      <c r="R2912" s="34"/>
      <c r="S2912" s="35">
        <v>46021</v>
      </c>
      <c r="T2912" s="34"/>
      <c r="U2912" s="36"/>
      <c r="V2912" s="34"/>
      <c r="W2912" s="37"/>
    </row>
    <row r="2913" spans="1:23" s="29" customFormat="1" ht="30" customHeight="1" x14ac:dyDescent="0.2">
      <c r="A2913" s="24">
        <f t="shared" si="338"/>
        <v>2909</v>
      </c>
      <c r="B2913" s="39">
        <v>2023</v>
      </c>
      <c r="C2913" s="38" t="s">
        <v>3024</v>
      </c>
      <c r="D2913" s="38" t="s">
        <v>3033</v>
      </c>
      <c r="E2913" s="38" t="s">
        <v>3061</v>
      </c>
      <c r="F2913" s="18" t="s">
        <v>3062</v>
      </c>
      <c r="G2913" s="39" t="s">
        <v>25</v>
      </c>
      <c r="H2913" s="18" t="s">
        <v>34</v>
      </c>
      <c r="I2913" s="31">
        <v>276222</v>
      </c>
      <c r="J2913" s="32">
        <f t="shared" si="345"/>
        <v>276222</v>
      </c>
      <c r="K2913" s="32">
        <f t="shared" si="340"/>
        <v>276222</v>
      </c>
      <c r="L2913" s="32">
        <f t="shared" si="344"/>
        <v>276222</v>
      </c>
      <c r="M2913" s="32"/>
      <c r="N2913" s="32"/>
      <c r="O2913" s="32"/>
      <c r="P2913" s="34"/>
      <c r="Q2913" s="34"/>
      <c r="R2913" s="34"/>
      <c r="S2913" s="35">
        <v>46021</v>
      </c>
      <c r="T2913" s="34"/>
      <c r="U2913" s="36"/>
      <c r="V2913" s="34"/>
      <c r="W2913" s="37"/>
    </row>
    <row r="2914" spans="1:23" s="29" customFormat="1" ht="30" customHeight="1" x14ac:dyDescent="0.2">
      <c r="A2914" s="24">
        <f t="shared" si="338"/>
        <v>2910</v>
      </c>
      <c r="B2914" s="39">
        <v>2023</v>
      </c>
      <c r="C2914" s="38" t="s">
        <v>3024</v>
      </c>
      <c r="D2914" s="38" t="s">
        <v>3033</v>
      </c>
      <c r="E2914" s="38" t="s">
        <v>3063</v>
      </c>
      <c r="F2914" s="18" t="s">
        <v>3064</v>
      </c>
      <c r="G2914" s="39" t="s">
        <v>25</v>
      </c>
      <c r="H2914" s="18" t="s">
        <v>319</v>
      </c>
      <c r="I2914" s="31">
        <v>355113</v>
      </c>
      <c r="J2914" s="32">
        <f t="shared" si="345"/>
        <v>355113</v>
      </c>
      <c r="K2914" s="32">
        <f t="shared" si="340"/>
        <v>355113</v>
      </c>
      <c r="L2914" s="32">
        <f t="shared" si="344"/>
        <v>355113</v>
      </c>
      <c r="M2914" s="32"/>
      <c r="N2914" s="32"/>
      <c r="O2914" s="32"/>
      <c r="P2914" s="34"/>
      <c r="Q2914" s="34"/>
      <c r="R2914" s="34"/>
      <c r="S2914" s="35">
        <v>46021</v>
      </c>
      <c r="T2914" s="34"/>
      <c r="U2914" s="36"/>
      <c r="V2914" s="34"/>
      <c r="W2914" s="37"/>
    </row>
    <row r="2915" spans="1:23" s="29" customFormat="1" ht="30" customHeight="1" x14ac:dyDescent="0.2">
      <c r="A2915" s="24">
        <f t="shared" si="338"/>
        <v>2911</v>
      </c>
      <c r="B2915" s="39">
        <v>2023</v>
      </c>
      <c r="C2915" s="38" t="s">
        <v>3024</v>
      </c>
      <c r="D2915" s="38" t="s">
        <v>3033</v>
      </c>
      <c r="E2915" s="38" t="s">
        <v>3063</v>
      </c>
      <c r="F2915" s="18" t="s">
        <v>3064</v>
      </c>
      <c r="G2915" s="39" t="s">
        <v>25</v>
      </c>
      <c r="H2915" s="18" t="s">
        <v>34</v>
      </c>
      <c r="I2915" s="31">
        <v>440568</v>
      </c>
      <c r="J2915" s="32">
        <f t="shared" si="345"/>
        <v>440568</v>
      </c>
      <c r="K2915" s="32">
        <f t="shared" si="340"/>
        <v>440568</v>
      </c>
      <c r="L2915" s="32">
        <f t="shared" si="344"/>
        <v>440568</v>
      </c>
      <c r="M2915" s="32"/>
      <c r="N2915" s="32"/>
      <c r="O2915" s="32"/>
      <c r="P2915" s="34"/>
      <c r="Q2915" s="34"/>
      <c r="R2915" s="34"/>
      <c r="S2915" s="35">
        <v>46021</v>
      </c>
      <c r="T2915" s="34"/>
      <c r="U2915" s="36"/>
      <c r="V2915" s="34"/>
      <c r="W2915" s="37"/>
    </row>
    <row r="2916" spans="1:23" s="29" customFormat="1" ht="30" customHeight="1" x14ac:dyDescent="0.2">
      <c r="A2916" s="24">
        <f t="shared" si="338"/>
        <v>2912</v>
      </c>
      <c r="B2916" s="24">
        <v>2025</v>
      </c>
      <c r="C2916" s="30" t="s">
        <v>3024</v>
      </c>
      <c r="D2916" s="30" t="s">
        <v>3033</v>
      </c>
      <c r="E2916" s="30" t="s">
        <v>3065</v>
      </c>
      <c r="F2916" s="25" t="s">
        <v>3066</v>
      </c>
      <c r="G2916" s="24" t="s">
        <v>25</v>
      </c>
      <c r="H2916" s="25" t="s">
        <v>34</v>
      </c>
      <c r="I2916" s="31">
        <v>1827306</v>
      </c>
      <c r="J2916" s="43">
        <v>2016512.57</v>
      </c>
      <c r="K2916" s="44">
        <v>2016512.57</v>
      </c>
      <c r="L2916" s="32">
        <f t="shared" si="344"/>
        <v>1827306</v>
      </c>
      <c r="M2916" s="43"/>
      <c r="N2916" s="43"/>
      <c r="O2916" s="32"/>
      <c r="P2916" s="42">
        <f t="shared" si="341"/>
        <v>730922.4</v>
      </c>
      <c r="Q2916" s="34"/>
      <c r="R2916" s="34"/>
      <c r="S2916" s="35">
        <v>46021</v>
      </c>
      <c r="T2916" s="42"/>
      <c r="U2916" s="36"/>
      <c r="V2916" s="34"/>
      <c r="W2916" s="37"/>
    </row>
    <row r="2917" spans="1:23" s="29" customFormat="1" ht="30" customHeight="1" x14ac:dyDescent="0.2">
      <c r="A2917" s="24">
        <f t="shared" si="338"/>
        <v>2913</v>
      </c>
      <c r="B2917" s="24">
        <v>2025</v>
      </c>
      <c r="C2917" s="30" t="s">
        <v>3024</v>
      </c>
      <c r="D2917" s="30" t="s">
        <v>3033</v>
      </c>
      <c r="E2917" s="30" t="s">
        <v>3067</v>
      </c>
      <c r="F2917" s="25" t="s">
        <v>3068</v>
      </c>
      <c r="G2917" s="24" t="s">
        <v>25</v>
      </c>
      <c r="H2917" s="25" t="s">
        <v>34</v>
      </c>
      <c r="I2917" s="31">
        <v>1910184</v>
      </c>
      <c r="J2917" s="43">
        <v>2107972.09</v>
      </c>
      <c r="K2917" s="44">
        <v>2107972.09</v>
      </c>
      <c r="L2917" s="32">
        <f t="shared" si="344"/>
        <v>1910184</v>
      </c>
      <c r="M2917" s="43"/>
      <c r="N2917" s="43"/>
      <c r="O2917" s="32"/>
      <c r="P2917" s="42">
        <f t="shared" si="341"/>
        <v>764073.6</v>
      </c>
      <c r="Q2917" s="34"/>
      <c r="R2917" s="34"/>
      <c r="S2917" s="35">
        <v>46021</v>
      </c>
      <c r="T2917" s="42"/>
      <c r="U2917" s="36"/>
      <c r="V2917" s="34"/>
      <c r="W2917" s="37"/>
    </row>
    <row r="2918" spans="1:23" s="29" customFormat="1" ht="30" customHeight="1" x14ac:dyDescent="0.2">
      <c r="A2918" s="24">
        <f t="shared" si="338"/>
        <v>2914</v>
      </c>
      <c r="B2918" s="24">
        <v>2025</v>
      </c>
      <c r="C2918" s="30" t="s">
        <v>3024</v>
      </c>
      <c r="D2918" s="30" t="s">
        <v>3033</v>
      </c>
      <c r="E2918" s="30" t="s">
        <v>3069</v>
      </c>
      <c r="F2918" s="25" t="s">
        <v>3070</v>
      </c>
      <c r="G2918" s="24" t="s">
        <v>25</v>
      </c>
      <c r="H2918" s="25" t="s">
        <v>96</v>
      </c>
      <c r="I2918" s="31">
        <v>3798628.5525287995</v>
      </c>
      <c r="J2918" s="43">
        <v>4191953.75</v>
      </c>
      <c r="K2918" s="44">
        <v>4191953.75</v>
      </c>
      <c r="L2918" s="32">
        <f t="shared" si="344"/>
        <v>3798628.5525287995</v>
      </c>
      <c r="M2918" s="43"/>
      <c r="N2918" s="43">
        <f t="shared" si="343"/>
        <v>89707.810249999995</v>
      </c>
      <c r="O2918" s="32"/>
      <c r="P2918" s="42">
        <f t="shared" si="341"/>
        <v>1519451.4210115199</v>
      </c>
      <c r="Q2918" s="34"/>
      <c r="R2918" s="34"/>
      <c r="S2918" s="35">
        <v>46021</v>
      </c>
      <c r="T2918" s="42"/>
      <c r="U2918" s="36"/>
      <c r="V2918" s="34"/>
      <c r="W2918" s="37"/>
    </row>
    <row r="2919" spans="1:23" s="29" customFormat="1" ht="30" customHeight="1" x14ac:dyDescent="0.2">
      <c r="A2919" s="24">
        <f t="shared" si="338"/>
        <v>2915</v>
      </c>
      <c r="B2919" s="24">
        <v>2025</v>
      </c>
      <c r="C2919" s="30" t="s">
        <v>3024</v>
      </c>
      <c r="D2919" s="30" t="s">
        <v>3033</v>
      </c>
      <c r="E2919" s="38" t="s">
        <v>3071</v>
      </c>
      <c r="F2919" s="18" t="s">
        <v>3072</v>
      </c>
      <c r="G2919" s="39" t="s">
        <v>25</v>
      </c>
      <c r="H2919" s="18" t="s">
        <v>37</v>
      </c>
      <c r="I2919" s="31">
        <v>21296744.304207597</v>
      </c>
      <c r="J2919" s="43">
        <v>23501894.399999999</v>
      </c>
      <c r="K2919" s="44">
        <v>23501894.399999999</v>
      </c>
      <c r="L2919" s="32">
        <f t="shared" si="344"/>
        <v>21296744.304207597</v>
      </c>
      <c r="M2919" s="43"/>
      <c r="N2919" s="43">
        <f t="shared" si="343"/>
        <v>502940.54015999992</v>
      </c>
      <c r="O2919" s="32"/>
      <c r="P2919" s="42">
        <f t="shared" si="341"/>
        <v>8518697.7216830384</v>
      </c>
      <c r="Q2919" s="34"/>
      <c r="R2919" s="34"/>
      <c r="S2919" s="35">
        <v>46021</v>
      </c>
      <c r="T2919" s="42"/>
      <c r="U2919" s="36"/>
      <c r="V2919" s="34"/>
      <c r="W2919" s="37"/>
    </row>
    <row r="2920" spans="1:23" s="29" customFormat="1" ht="30" customHeight="1" x14ac:dyDescent="0.2">
      <c r="A2920" s="24">
        <f t="shared" si="338"/>
        <v>2916</v>
      </c>
      <c r="B2920" s="24">
        <v>2025</v>
      </c>
      <c r="C2920" s="30" t="s">
        <v>3024</v>
      </c>
      <c r="D2920" s="30" t="s">
        <v>3033</v>
      </c>
      <c r="E2920" s="38" t="s">
        <v>3073</v>
      </c>
      <c r="F2920" s="18" t="s">
        <v>3074</v>
      </c>
      <c r="G2920" s="39" t="s">
        <v>25</v>
      </c>
      <c r="H2920" s="18" t="s">
        <v>96</v>
      </c>
      <c r="I2920" s="31">
        <v>6101493.1837607995</v>
      </c>
      <c r="J2920" s="43">
        <v>6733266.1900000004</v>
      </c>
      <c r="K2920" s="44">
        <v>6733266.1900000004</v>
      </c>
      <c r="L2920" s="32">
        <f t="shared" si="344"/>
        <v>6101493.1837607995</v>
      </c>
      <c r="M2920" s="43"/>
      <c r="N2920" s="43">
        <f t="shared" si="343"/>
        <v>144091.89646600001</v>
      </c>
      <c r="O2920" s="32"/>
      <c r="P2920" s="42">
        <f t="shared" si="341"/>
        <v>2440597.2735043196</v>
      </c>
      <c r="Q2920" s="34"/>
      <c r="R2920" s="34"/>
      <c r="S2920" s="35">
        <v>46021</v>
      </c>
      <c r="T2920" s="42"/>
      <c r="U2920" s="36"/>
      <c r="V2920" s="34"/>
      <c r="W2920" s="37"/>
    </row>
    <row r="2921" spans="1:23" s="29" customFormat="1" ht="30" customHeight="1" x14ac:dyDescent="0.2">
      <c r="A2921" s="24">
        <f t="shared" ref="A2921:A2984" si="346">A2920+1</f>
        <v>2917</v>
      </c>
      <c r="B2921" s="24">
        <v>2025</v>
      </c>
      <c r="C2921" s="30" t="s">
        <v>3024</v>
      </c>
      <c r="D2921" s="30" t="s">
        <v>3033</v>
      </c>
      <c r="E2921" s="38" t="s">
        <v>3075</v>
      </c>
      <c r="F2921" s="18" t="s">
        <v>3076</v>
      </c>
      <c r="G2921" s="39" t="s">
        <v>25</v>
      </c>
      <c r="H2921" s="18" t="s">
        <v>96</v>
      </c>
      <c r="I2921" s="31">
        <v>7002209.2887839992</v>
      </c>
      <c r="J2921" s="43">
        <v>7727246.0499999998</v>
      </c>
      <c r="K2921" s="44">
        <v>7727246.0499999998</v>
      </c>
      <c r="L2921" s="32">
        <f t="shared" si="344"/>
        <v>7002209.2887839992</v>
      </c>
      <c r="M2921" s="43"/>
      <c r="N2921" s="43">
        <f t="shared" si="343"/>
        <v>165363.06547</v>
      </c>
      <c r="O2921" s="32"/>
      <c r="P2921" s="42">
        <f t="shared" si="341"/>
        <v>2800883.7155135996</v>
      </c>
      <c r="Q2921" s="34"/>
      <c r="R2921" s="34"/>
      <c r="S2921" s="35">
        <v>46021</v>
      </c>
      <c r="T2921" s="42"/>
      <c r="U2921" s="36"/>
      <c r="V2921" s="34"/>
      <c r="W2921" s="37"/>
    </row>
    <row r="2922" spans="1:23" s="29" customFormat="1" ht="30" customHeight="1" x14ac:dyDescent="0.2">
      <c r="A2922" s="24">
        <f t="shared" si="346"/>
        <v>2918</v>
      </c>
      <c r="B2922" s="24">
        <v>2025</v>
      </c>
      <c r="C2922" s="30" t="s">
        <v>3024</v>
      </c>
      <c r="D2922" s="30" t="s">
        <v>3033</v>
      </c>
      <c r="E2922" s="38" t="s">
        <v>3077</v>
      </c>
      <c r="F2922" s="18" t="s">
        <v>3078</v>
      </c>
      <c r="G2922" s="39" t="s">
        <v>25</v>
      </c>
      <c r="H2922" s="18" t="s">
        <v>96</v>
      </c>
      <c r="I2922" s="31">
        <v>5542258.9450031994</v>
      </c>
      <c r="J2922" s="53">
        <v>8491615.7899999991</v>
      </c>
      <c r="K2922" s="70">
        <v>8491615.7899999991</v>
      </c>
      <c r="L2922" s="33"/>
      <c r="M2922" s="43"/>
      <c r="N2922" s="43">
        <f t="shared" si="343"/>
        <v>181720.57790599996</v>
      </c>
      <c r="O2922" s="32"/>
      <c r="P2922" s="42">
        <f t="shared" si="341"/>
        <v>0</v>
      </c>
      <c r="Q2922" s="34"/>
      <c r="R2922" s="34"/>
      <c r="S2922" s="35">
        <v>46021</v>
      </c>
      <c r="T2922" s="42"/>
      <c r="U2922" s="36"/>
      <c r="V2922" s="34"/>
      <c r="W2922" s="37"/>
    </row>
    <row r="2923" spans="1:23" s="29" customFormat="1" ht="30" customHeight="1" x14ac:dyDescent="0.2">
      <c r="A2923" s="24">
        <f t="shared" si="346"/>
        <v>2919</v>
      </c>
      <c r="B2923" s="24">
        <v>2025</v>
      </c>
      <c r="C2923" s="30" t="s">
        <v>3024</v>
      </c>
      <c r="D2923" s="30" t="s">
        <v>3033</v>
      </c>
      <c r="E2923" s="38" t="s">
        <v>3079</v>
      </c>
      <c r="F2923" s="18" t="s">
        <v>3080</v>
      </c>
      <c r="G2923" s="39" t="s">
        <v>25</v>
      </c>
      <c r="H2923" s="18" t="s">
        <v>96</v>
      </c>
      <c r="I2923" s="31">
        <v>2448972.6497075995</v>
      </c>
      <c r="J2923" s="43">
        <v>2702549.07</v>
      </c>
      <c r="K2923" s="44">
        <v>2702549.07</v>
      </c>
      <c r="L2923" s="32">
        <f t="shared" si="344"/>
        <v>2448972.6497075995</v>
      </c>
      <c r="M2923" s="43"/>
      <c r="N2923" s="43">
        <f t="shared" si="343"/>
        <v>57834.550097999992</v>
      </c>
      <c r="O2923" s="32"/>
      <c r="P2923" s="42">
        <f t="shared" si="341"/>
        <v>979589.05988303979</v>
      </c>
      <c r="Q2923" s="34"/>
      <c r="R2923" s="34"/>
      <c r="S2923" s="35">
        <v>46021</v>
      </c>
      <c r="T2923" s="42"/>
      <c r="U2923" s="36"/>
      <c r="V2923" s="34"/>
      <c r="W2923" s="37"/>
    </row>
    <row r="2924" spans="1:23" s="29" customFormat="1" ht="30" customHeight="1" x14ac:dyDescent="0.2">
      <c r="A2924" s="24">
        <f t="shared" si="346"/>
        <v>2920</v>
      </c>
      <c r="B2924" s="24">
        <v>2025</v>
      </c>
      <c r="C2924" s="30" t="s">
        <v>3024</v>
      </c>
      <c r="D2924" s="30" t="s">
        <v>3033</v>
      </c>
      <c r="E2924" s="38" t="s">
        <v>3081</v>
      </c>
      <c r="F2924" s="18" t="s">
        <v>3082</v>
      </c>
      <c r="G2924" s="39" t="s">
        <v>25</v>
      </c>
      <c r="H2924" s="18" t="s">
        <v>96</v>
      </c>
      <c r="I2924" s="31">
        <v>2448972.6497075995</v>
      </c>
      <c r="J2924" s="43">
        <v>2702549.07</v>
      </c>
      <c r="K2924" s="44">
        <v>2702549.07</v>
      </c>
      <c r="L2924" s="32">
        <f t="shared" si="344"/>
        <v>2448972.6497075995</v>
      </c>
      <c r="M2924" s="43"/>
      <c r="N2924" s="43">
        <f t="shared" si="343"/>
        <v>57834.550097999992</v>
      </c>
      <c r="O2924" s="32"/>
      <c r="P2924" s="42">
        <f t="shared" si="341"/>
        <v>979589.05988303979</v>
      </c>
      <c r="Q2924" s="34"/>
      <c r="R2924" s="34"/>
      <c r="S2924" s="35">
        <v>46021</v>
      </c>
      <c r="T2924" s="42"/>
      <c r="U2924" s="36"/>
      <c r="V2924" s="34"/>
      <c r="W2924" s="37"/>
    </row>
    <row r="2925" spans="1:23" s="29" customFormat="1" ht="30" customHeight="1" x14ac:dyDescent="0.2">
      <c r="A2925" s="24">
        <f t="shared" si="346"/>
        <v>2921</v>
      </c>
      <c r="B2925" s="24">
        <v>2025</v>
      </c>
      <c r="C2925" s="30" t="s">
        <v>3024</v>
      </c>
      <c r="D2925" s="30" t="s">
        <v>3033</v>
      </c>
      <c r="E2925" s="38" t="s">
        <v>3083</v>
      </c>
      <c r="F2925" s="18" t="s">
        <v>3084</v>
      </c>
      <c r="G2925" s="39" t="s">
        <v>25</v>
      </c>
      <c r="H2925" s="18" t="s">
        <v>96</v>
      </c>
      <c r="I2925" s="31">
        <v>3739433.6172203999</v>
      </c>
      <c r="J2925" s="43">
        <v>4126629.53</v>
      </c>
      <c r="K2925" s="44">
        <v>4126629.53</v>
      </c>
      <c r="L2925" s="32">
        <f t="shared" si="344"/>
        <v>3739433.6172203999</v>
      </c>
      <c r="M2925" s="43"/>
      <c r="N2925" s="43">
        <f t="shared" si="343"/>
        <v>88309.871941999998</v>
      </c>
      <c r="O2925" s="32"/>
      <c r="P2925" s="42">
        <f t="shared" si="341"/>
        <v>1495773.44688816</v>
      </c>
      <c r="Q2925" s="34"/>
      <c r="R2925" s="34"/>
      <c r="S2925" s="35">
        <v>46021</v>
      </c>
      <c r="T2925" s="42"/>
      <c r="U2925" s="36"/>
      <c r="V2925" s="34"/>
      <c r="W2925" s="37"/>
    </row>
    <row r="2926" spans="1:23" s="29" customFormat="1" ht="30" customHeight="1" x14ac:dyDescent="0.2">
      <c r="A2926" s="24">
        <f t="shared" si="346"/>
        <v>2922</v>
      </c>
      <c r="B2926" s="24">
        <v>2025</v>
      </c>
      <c r="C2926" s="30" t="s">
        <v>3024</v>
      </c>
      <c r="D2926" s="30" t="s">
        <v>3033</v>
      </c>
      <c r="E2926" s="38" t="s">
        <v>3085</v>
      </c>
      <c r="F2926" s="18" t="s">
        <v>3086</v>
      </c>
      <c r="G2926" s="39" t="s">
        <v>25</v>
      </c>
      <c r="H2926" s="18" t="s">
        <v>96</v>
      </c>
      <c r="I2926" s="31">
        <v>3822262.6030919994</v>
      </c>
      <c r="J2926" s="43">
        <v>4218034.96</v>
      </c>
      <c r="K2926" s="44">
        <v>4218034.96</v>
      </c>
      <c r="L2926" s="32">
        <f t="shared" si="344"/>
        <v>3822262.6030919994</v>
      </c>
      <c r="M2926" s="43"/>
      <c r="N2926" s="43">
        <f t="shared" si="343"/>
        <v>90265.948143999994</v>
      </c>
      <c r="O2926" s="32"/>
      <c r="P2926" s="42">
        <f t="shared" si="341"/>
        <v>1528905.0412367997</v>
      </c>
      <c r="Q2926" s="34"/>
      <c r="R2926" s="34"/>
      <c r="S2926" s="35">
        <v>46021</v>
      </c>
      <c r="T2926" s="42"/>
      <c r="U2926" s="36"/>
      <c r="V2926" s="34"/>
      <c r="W2926" s="37"/>
    </row>
    <row r="2927" spans="1:23" s="29" customFormat="1" ht="30" customHeight="1" x14ac:dyDescent="0.2">
      <c r="A2927" s="24">
        <f t="shared" si="346"/>
        <v>2923</v>
      </c>
      <c r="B2927" s="39">
        <v>2023</v>
      </c>
      <c r="C2927" s="38" t="s">
        <v>3024</v>
      </c>
      <c r="D2927" s="38" t="s">
        <v>3033</v>
      </c>
      <c r="E2927" s="38" t="s">
        <v>3087</v>
      </c>
      <c r="F2927" s="18" t="s">
        <v>3088</v>
      </c>
      <c r="G2927" s="39" t="s">
        <v>25</v>
      </c>
      <c r="H2927" s="18" t="s">
        <v>37</v>
      </c>
      <c r="I2927" s="31">
        <v>33859800</v>
      </c>
      <c r="J2927" s="32">
        <f t="shared" si="345"/>
        <v>33859800</v>
      </c>
      <c r="K2927" s="32">
        <f t="shared" si="340"/>
        <v>33859800</v>
      </c>
      <c r="L2927" s="32">
        <f t="shared" si="344"/>
        <v>33859800</v>
      </c>
      <c r="M2927" s="32"/>
      <c r="N2927" s="32">
        <f t="shared" si="343"/>
        <v>724599.72</v>
      </c>
      <c r="O2927" s="32"/>
      <c r="P2927" s="34"/>
      <c r="Q2927" s="34"/>
      <c r="R2927" s="34"/>
      <c r="S2927" s="35">
        <v>46021</v>
      </c>
      <c r="T2927" s="34"/>
      <c r="U2927" s="36"/>
      <c r="V2927" s="34"/>
      <c r="W2927" s="37"/>
    </row>
    <row r="2928" spans="1:23" s="29" customFormat="1" ht="30" customHeight="1" x14ac:dyDescent="0.2">
      <c r="A2928" s="24">
        <f t="shared" si="346"/>
        <v>2924</v>
      </c>
      <c r="B2928" s="24">
        <v>2025</v>
      </c>
      <c r="C2928" s="30" t="s">
        <v>3024</v>
      </c>
      <c r="D2928" s="30" t="s">
        <v>3033</v>
      </c>
      <c r="E2928" s="38" t="s">
        <v>3089</v>
      </c>
      <c r="F2928" s="18" t="s">
        <v>3090</v>
      </c>
      <c r="G2928" s="39" t="s">
        <v>25</v>
      </c>
      <c r="H2928" s="18" t="s">
        <v>96</v>
      </c>
      <c r="I2928" s="31">
        <v>13082279.152976397</v>
      </c>
      <c r="J2928" s="43">
        <v>5232911.6611905592</v>
      </c>
      <c r="K2928" s="44">
        <v>5232911.6611905592</v>
      </c>
      <c r="L2928" s="32">
        <f t="shared" si="344"/>
        <v>13082279.152976397</v>
      </c>
      <c r="M2928" s="43"/>
      <c r="N2928" s="43">
        <f t="shared" si="343"/>
        <v>111984.30954947796</v>
      </c>
      <c r="O2928" s="32"/>
      <c r="P2928" s="42">
        <f t="shared" si="341"/>
        <v>5232911.6611905592</v>
      </c>
      <c r="Q2928" s="34"/>
      <c r="R2928" s="34"/>
      <c r="S2928" s="35">
        <v>46021</v>
      </c>
      <c r="T2928" s="42"/>
      <c r="U2928" s="36"/>
      <c r="V2928" s="34"/>
      <c r="W2928" s="37"/>
    </row>
    <row r="2929" spans="1:23" s="29" customFormat="1" ht="30" customHeight="1" x14ac:dyDescent="0.2">
      <c r="A2929" s="24">
        <f t="shared" si="346"/>
        <v>2925</v>
      </c>
      <c r="B2929" s="24">
        <v>2025</v>
      </c>
      <c r="C2929" s="30" t="s">
        <v>3024</v>
      </c>
      <c r="D2929" s="30" t="s">
        <v>3033</v>
      </c>
      <c r="E2929" s="38" t="s">
        <v>3091</v>
      </c>
      <c r="F2929" s="18" t="s">
        <v>3092</v>
      </c>
      <c r="G2929" s="39" t="s">
        <v>25</v>
      </c>
      <c r="H2929" s="18" t="s">
        <v>96</v>
      </c>
      <c r="I2929" s="31">
        <v>5476065.3460427988</v>
      </c>
      <c r="J2929" s="49">
        <v>8754838.3000000007</v>
      </c>
      <c r="K2929" s="50">
        <v>8754838.3000000007</v>
      </c>
      <c r="L2929" s="33"/>
      <c r="M2929" s="40"/>
      <c r="N2929" s="43">
        <f t="shared" si="343"/>
        <v>187353.53962</v>
      </c>
      <c r="O2929" s="32"/>
      <c r="P2929" s="42">
        <f t="shared" si="341"/>
        <v>0</v>
      </c>
      <c r="Q2929" s="34"/>
      <c r="R2929" s="34"/>
      <c r="S2929" s="35">
        <v>46021</v>
      </c>
      <c r="T2929" s="42"/>
      <c r="U2929" s="36"/>
      <c r="V2929" s="34"/>
      <c r="W2929" s="37"/>
    </row>
    <row r="2930" spans="1:23" s="29" customFormat="1" ht="30" customHeight="1" x14ac:dyDescent="0.2">
      <c r="A2930" s="24">
        <f t="shared" si="346"/>
        <v>2926</v>
      </c>
      <c r="B2930" s="24">
        <v>2025</v>
      </c>
      <c r="C2930" s="30" t="s">
        <v>3024</v>
      </c>
      <c r="D2930" s="30" t="s">
        <v>3033</v>
      </c>
      <c r="E2930" s="38" t="s">
        <v>3093</v>
      </c>
      <c r="F2930" s="18" t="s">
        <v>3094</v>
      </c>
      <c r="G2930" s="39" t="s">
        <v>25</v>
      </c>
      <c r="H2930" s="18" t="s">
        <v>96</v>
      </c>
      <c r="I2930" s="31">
        <v>8386548.9281459991</v>
      </c>
      <c r="J2930" s="43">
        <v>9254925.75</v>
      </c>
      <c r="K2930" s="44">
        <v>9254925.75</v>
      </c>
      <c r="L2930" s="32">
        <f t="shared" si="344"/>
        <v>8386548.9281459991</v>
      </c>
      <c r="M2930" s="43"/>
      <c r="N2930" s="43">
        <f t="shared" si="343"/>
        <v>198055.41105</v>
      </c>
      <c r="O2930" s="32"/>
      <c r="P2930" s="42">
        <f t="shared" si="341"/>
        <v>3354619.5712583996</v>
      </c>
      <c r="Q2930" s="34"/>
      <c r="R2930" s="34"/>
      <c r="S2930" s="35">
        <v>46021</v>
      </c>
      <c r="T2930" s="42"/>
      <c r="U2930" s="36"/>
      <c r="V2930" s="34"/>
      <c r="W2930" s="37"/>
    </row>
    <row r="2931" spans="1:23" s="29" customFormat="1" ht="30" customHeight="1" x14ac:dyDescent="0.2">
      <c r="A2931" s="24">
        <f t="shared" si="346"/>
        <v>2927</v>
      </c>
      <c r="B2931" s="24">
        <v>2025</v>
      </c>
      <c r="C2931" s="30" t="s">
        <v>3024</v>
      </c>
      <c r="D2931" s="30" t="s">
        <v>3033</v>
      </c>
      <c r="E2931" s="38" t="s">
        <v>3095</v>
      </c>
      <c r="F2931" s="18" t="s">
        <v>3096</v>
      </c>
      <c r="G2931" s="39" t="s">
        <v>25</v>
      </c>
      <c r="H2931" s="18" t="s">
        <v>34</v>
      </c>
      <c r="I2931" s="31">
        <v>4486014</v>
      </c>
      <c r="J2931" s="43">
        <v>4950513.83</v>
      </c>
      <c r="K2931" s="44">
        <v>4950513.83</v>
      </c>
      <c r="L2931" s="32">
        <f t="shared" si="344"/>
        <v>4486014</v>
      </c>
      <c r="M2931" s="43"/>
      <c r="N2931" s="43"/>
      <c r="O2931" s="32"/>
      <c r="P2931" s="42">
        <f t="shared" si="341"/>
        <v>1794405.6</v>
      </c>
      <c r="Q2931" s="34"/>
      <c r="R2931" s="34"/>
      <c r="S2931" s="35">
        <v>46021</v>
      </c>
      <c r="T2931" s="42"/>
      <c r="U2931" s="36"/>
      <c r="V2931" s="34"/>
      <c r="W2931" s="37"/>
    </row>
    <row r="2932" spans="1:23" s="29" customFormat="1" ht="30" customHeight="1" x14ac:dyDescent="0.2">
      <c r="A2932" s="24">
        <f t="shared" si="346"/>
        <v>2928</v>
      </c>
      <c r="B2932" s="24">
        <v>2025</v>
      </c>
      <c r="C2932" s="30" t="s">
        <v>3024</v>
      </c>
      <c r="D2932" s="30" t="s">
        <v>3033</v>
      </c>
      <c r="E2932" s="38" t="s">
        <v>3097</v>
      </c>
      <c r="F2932" s="18" t="s">
        <v>3098</v>
      </c>
      <c r="G2932" s="39" t="s">
        <v>25</v>
      </c>
      <c r="H2932" s="18" t="s">
        <v>96</v>
      </c>
      <c r="I2932" s="31">
        <v>3985831.5597299994</v>
      </c>
      <c r="J2932" s="43">
        <v>4398540.5</v>
      </c>
      <c r="K2932" s="44">
        <v>4398540.5</v>
      </c>
      <c r="L2932" s="32">
        <f t="shared" si="344"/>
        <v>3985831.5597299994</v>
      </c>
      <c r="M2932" s="43"/>
      <c r="N2932" s="43">
        <f t="shared" si="343"/>
        <v>94128.766699999993</v>
      </c>
      <c r="O2932" s="32"/>
      <c r="P2932" s="42">
        <f t="shared" si="341"/>
        <v>1594332.6238919997</v>
      </c>
      <c r="Q2932" s="34"/>
      <c r="R2932" s="34"/>
      <c r="S2932" s="35">
        <v>46021</v>
      </c>
      <c r="T2932" s="42"/>
      <c r="U2932" s="36"/>
      <c r="V2932" s="34"/>
      <c r="W2932" s="37"/>
    </row>
    <row r="2933" spans="1:23" s="29" customFormat="1" ht="30" customHeight="1" x14ac:dyDescent="0.2">
      <c r="A2933" s="24">
        <f t="shared" si="346"/>
        <v>2929</v>
      </c>
      <c r="B2933" s="24">
        <v>2025</v>
      </c>
      <c r="C2933" s="30" t="s">
        <v>3024</v>
      </c>
      <c r="D2933" s="30" t="s">
        <v>3033</v>
      </c>
      <c r="E2933" s="38" t="s">
        <v>3099</v>
      </c>
      <c r="F2933" s="18" t="s">
        <v>3100</v>
      </c>
      <c r="G2933" s="39" t="s">
        <v>25</v>
      </c>
      <c r="H2933" s="18" t="s">
        <v>96</v>
      </c>
      <c r="I2933" s="31">
        <v>2306969.8965083999</v>
      </c>
      <c r="J2933" s="43">
        <v>2545842.79</v>
      </c>
      <c r="K2933" s="44">
        <v>2545842.79</v>
      </c>
      <c r="L2933" s="32">
        <f t="shared" si="344"/>
        <v>2306969.8965083999</v>
      </c>
      <c r="M2933" s="43"/>
      <c r="N2933" s="43">
        <f t="shared" si="343"/>
        <v>54481.035705999995</v>
      </c>
      <c r="O2933" s="32"/>
      <c r="P2933" s="42">
        <f t="shared" si="341"/>
        <v>922787.95860335999</v>
      </c>
      <c r="Q2933" s="34"/>
      <c r="R2933" s="34"/>
      <c r="S2933" s="35">
        <v>46021</v>
      </c>
      <c r="T2933" s="42"/>
      <c r="U2933" s="36"/>
      <c r="V2933" s="34"/>
      <c r="W2933" s="37"/>
    </row>
    <row r="2934" spans="1:23" s="29" customFormat="1" ht="30" customHeight="1" x14ac:dyDescent="0.2">
      <c r="A2934" s="24">
        <f t="shared" si="346"/>
        <v>2930</v>
      </c>
      <c r="B2934" s="24">
        <v>2025</v>
      </c>
      <c r="C2934" s="30" t="s">
        <v>3024</v>
      </c>
      <c r="D2934" s="30" t="s">
        <v>3033</v>
      </c>
      <c r="E2934" s="38" t="s">
        <v>3101</v>
      </c>
      <c r="F2934" s="18" t="s">
        <v>3102</v>
      </c>
      <c r="G2934" s="39" t="s">
        <v>25</v>
      </c>
      <c r="H2934" s="18" t="s">
        <v>96</v>
      </c>
      <c r="I2934" s="31">
        <v>2306969.8965083999</v>
      </c>
      <c r="J2934" s="43">
        <v>2545842.79</v>
      </c>
      <c r="K2934" s="44">
        <v>2545842.79</v>
      </c>
      <c r="L2934" s="32">
        <f t="shared" si="344"/>
        <v>2306969.8965083999</v>
      </c>
      <c r="M2934" s="43"/>
      <c r="N2934" s="43">
        <f t="shared" si="343"/>
        <v>54481.035705999995</v>
      </c>
      <c r="O2934" s="32"/>
      <c r="P2934" s="42">
        <f t="shared" si="341"/>
        <v>922787.95860335999</v>
      </c>
      <c r="Q2934" s="34"/>
      <c r="R2934" s="34"/>
      <c r="S2934" s="35">
        <v>46021</v>
      </c>
      <c r="T2934" s="42"/>
      <c r="U2934" s="36"/>
      <c r="V2934" s="34"/>
      <c r="W2934" s="37"/>
    </row>
    <row r="2935" spans="1:23" s="29" customFormat="1" ht="30" customHeight="1" x14ac:dyDescent="0.2">
      <c r="A2935" s="24">
        <f t="shared" si="346"/>
        <v>2931</v>
      </c>
      <c r="B2935" s="24">
        <v>2025</v>
      </c>
      <c r="C2935" s="30" t="s">
        <v>3024</v>
      </c>
      <c r="D2935" s="30" t="s">
        <v>3033</v>
      </c>
      <c r="E2935" s="38" t="s">
        <v>3103</v>
      </c>
      <c r="F2935" s="18" t="s">
        <v>3104</v>
      </c>
      <c r="G2935" s="39" t="s">
        <v>25</v>
      </c>
      <c r="H2935" s="18" t="s">
        <v>37</v>
      </c>
      <c r="I2935" s="31">
        <v>43758964.55629319</v>
      </c>
      <c r="J2935" s="43">
        <v>48289942.780000001</v>
      </c>
      <c r="K2935" s="44">
        <v>48289942.780000001</v>
      </c>
      <c r="L2935" s="32">
        <f t="shared" si="344"/>
        <v>43758964.55629319</v>
      </c>
      <c r="M2935" s="43"/>
      <c r="N2935" s="43">
        <f t="shared" si="343"/>
        <v>1033404.7754919999</v>
      </c>
      <c r="O2935" s="32"/>
      <c r="P2935" s="42">
        <f t="shared" si="341"/>
        <v>17503585.822517276</v>
      </c>
      <c r="Q2935" s="34"/>
      <c r="R2935" s="34"/>
      <c r="S2935" s="35">
        <v>46021</v>
      </c>
      <c r="T2935" s="42"/>
      <c r="U2935" s="36"/>
      <c r="V2935" s="34"/>
      <c r="W2935" s="37"/>
    </row>
    <row r="2936" spans="1:23" s="29" customFormat="1" ht="30" customHeight="1" x14ac:dyDescent="0.2">
      <c r="A2936" s="24">
        <f t="shared" si="346"/>
        <v>2932</v>
      </c>
      <c r="B2936" s="24">
        <v>2025</v>
      </c>
      <c r="C2936" s="30" t="s">
        <v>3024</v>
      </c>
      <c r="D2936" s="30" t="s">
        <v>3033</v>
      </c>
      <c r="E2936" s="30" t="s">
        <v>3105</v>
      </c>
      <c r="F2936" s="25" t="s">
        <v>3106</v>
      </c>
      <c r="G2936" s="24" t="s">
        <v>25</v>
      </c>
      <c r="H2936" s="25" t="s">
        <v>31</v>
      </c>
      <c r="I2936" s="31">
        <v>3090464</v>
      </c>
      <c r="J2936" s="43">
        <v>3410463</v>
      </c>
      <c r="K2936" s="44">
        <v>3410463</v>
      </c>
      <c r="L2936" s="32">
        <f t="shared" si="344"/>
        <v>3090464</v>
      </c>
      <c r="M2936" s="43"/>
      <c r="N2936" s="43"/>
      <c r="O2936" s="32"/>
      <c r="P2936" s="42">
        <f t="shared" si="341"/>
        <v>1236185.6000000001</v>
      </c>
      <c r="Q2936" s="34"/>
      <c r="R2936" s="34"/>
      <c r="S2936" s="35">
        <v>46021</v>
      </c>
      <c r="T2936" s="42"/>
      <c r="U2936" s="36"/>
      <c r="V2936" s="34"/>
      <c r="W2936" s="37"/>
    </row>
    <row r="2937" spans="1:23" s="29" customFormat="1" ht="30" customHeight="1" x14ac:dyDescent="0.2">
      <c r="A2937" s="24">
        <f t="shared" si="346"/>
        <v>2933</v>
      </c>
      <c r="B2937" s="24">
        <v>2025</v>
      </c>
      <c r="C2937" s="30" t="s">
        <v>3024</v>
      </c>
      <c r="D2937" s="30" t="s">
        <v>3033</v>
      </c>
      <c r="E2937" s="38" t="s">
        <v>3107</v>
      </c>
      <c r="F2937" s="18" t="s">
        <v>3108</v>
      </c>
      <c r="G2937" s="39" t="s">
        <v>25</v>
      </c>
      <c r="H2937" s="18" t="s">
        <v>31</v>
      </c>
      <c r="I2937" s="31">
        <v>3148528</v>
      </c>
      <c r="J2937" s="43">
        <v>3474539.18</v>
      </c>
      <c r="K2937" s="44">
        <v>3474539.18</v>
      </c>
      <c r="L2937" s="32">
        <f t="shared" si="344"/>
        <v>3148528</v>
      </c>
      <c r="M2937" s="43"/>
      <c r="N2937" s="43"/>
      <c r="O2937" s="32"/>
      <c r="P2937" s="42">
        <f t="shared" si="341"/>
        <v>1259411.2</v>
      </c>
      <c r="Q2937" s="34"/>
      <c r="R2937" s="34"/>
      <c r="S2937" s="35">
        <v>46021</v>
      </c>
      <c r="T2937" s="42"/>
      <c r="U2937" s="36"/>
      <c r="V2937" s="34"/>
      <c r="W2937" s="37"/>
    </row>
    <row r="2938" spans="1:23" s="29" customFormat="1" ht="30" customHeight="1" x14ac:dyDescent="0.2">
      <c r="A2938" s="24">
        <f t="shared" si="346"/>
        <v>2934</v>
      </c>
      <c r="B2938" s="24">
        <v>2025</v>
      </c>
      <c r="C2938" s="30" t="s">
        <v>3024</v>
      </c>
      <c r="D2938" s="30" t="s">
        <v>3033</v>
      </c>
      <c r="E2938" s="38" t="s">
        <v>3109</v>
      </c>
      <c r="F2938" s="18" t="s">
        <v>3110</v>
      </c>
      <c r="G2938" s="39" t="s">
        <v>25</v>
      </c>
      <c r="H2938" s="18" t="s">
        <v>96</v>
      </c>
      <c r="I2938" s="31">
        <v>3099638.0125344</v>
      </c>
      <c r="J2938" s="43">
        <v>3420586.93</v>
      </c>
      <c r="K2938" s="44">
        <v>3420586.93</v>
      </c>
      <c r="L2938" s="32">
        <f t="shared" si="344"/>
        <v>3099638.0125344</v>
      </c>
      <c r="M2938" s="43"/>
      <c r="N2938" s="43">
        <f t="shared" si="343"/>
        <v>73200.560301999998</v>
      </c>
      <c r="O2938" s="32"/>
      <c r="P2938" s="42">
        <f t="shared" si="341"/>
        <v>1239855.2050137599</v>
      </c>
      <c r="Q2938" s="34"/>
      <c r="R2938" s="34"/>
      <c r="S2938" s="35">
        <v>46021</v>
      </c>
      <c r="T2938" s="42"/>
      <c r="U2938" s="36"/>
      <c r="V2938" s="34"/>
      <c r="W2938" s="37"/>
    </row>
    <row r="2939" spans="1:23" s="29" customFormat="1" ht="30" customHeight="1" x14ac:dyDescent="0.2">
      <c r="A2939" s="24">
        <f t="shared" si="346"/>
        <v>2935</v>
      </c>
      <c r="B2939" s="24">
        <v>2025</v>
      </c>
      <c r="C2939" s="30" t="s">
        <v>3024</v>
      </c>
      <c r="D2939" s="30" t="s">
        <v>3033</v>
      </c>
      <c r="E2939" s="38" t="s">
        <v>3111</v>
      </c>
      <c r="F2939" s="18" t="s">
        <v>3112</v>
      </c>
      <c r="G2939" s="39" t="s">
        <v>25</v>
      </c>
      <c r="H2939" s="18" t="s">
        <v>96</v>
      </c>
      <c r="I2939" s="31">
        <v>8099100.9788699998</v>
      </c>
      <c r="J2939" s="43">
        <v>8937714.2899999991</v>
      </c>
      <c r="K2939" s="44">
        <v>8937714.2899999991</v>
      </c>
      <c r="L2939" s="32">
        <f t="shared" si="344"/>
        <v>8099100.9788699998</v>
      </c>
      <c r="M2939" s="43"/>
      <c r="N2939" s="43">
        <f t="shared" si="343"/>
        <v>191267.08580599996</v>
      </c>
      <c r="O2939" s="32"/>
      <c r="P2939" s="42">
        <f t="shared" si="341"/>
        <v>3239640.3915479998</v>
      </c>
      <c r="Q2939" s="34"/>
      <c r="R2939" s="34"/>
      <c r="S2939" s="35">
        <v>46021</v>
      </c>
      <c r="T2939" s="42"/>
      <c r="U2939" s="36"/>
      <c r="V2939" s="34"/>
      <c r="W2939" s="37"/>
    </row>
    <row r="2940" spans="1:23" s="29" customFormat="1" ht="30" customHeight="1" x14ac:dyDescent="0.2">
      <c r="A2940" s="24">
        <f t="shared" si="346"/>
        <v>2936</v>
      </c>
      <c r="B2940" s="24">
        <v>2025</v>
      </c>
      <c r="C2940" s="30" t="s">
        <v>3024</v>
      </c>
      <c r="D2940" s="30" t="s">
        <v>3033</v>
      </c>
      <c r="E2940" s="38" t="s">
        <v>3113</v>
      </c>
      <c r="F2940" s="18" t="s">
        <v>3114</v>
      </c>
      <c r="G2940" s="39" t="s">
        <v>25</v>
      </c>
      <c r="H2940" s="18" t="s">
        <v>96</v>
      </c>
      <c r="I2940" s="31">
        <v>9396617.4989831988</v>
      </c>
      <c r="J2940" s="43">
        <v>10369580.859999999</v>
      </c>
      <c r="K2940" s="44">
        <v>10369580.859999999</v>
      </c>
      <c r="L2940" s="32">
        <f t="shared" si="344"/>
        <v>9396617.4989831988</v>
      </c>
      <c r="M2940" s="43"/>
      <c r="N2940" s="43">
        <f t="shared" si="343"/>
        <v>221909.03040399999</v>
      </c>
      <c r="O2940" s="32"/>
      <c r="P2940" s="42">
        <f t="shared" si="341"/>
        <v>3758646.9995932793</v>
      </c>
      <c r="Q2940" s="34"/>
      <c r="R2940" s="34"/>
      <c r="S2940" s="35">
        <v>46021</v>
      </c>
      <c r="T2940" s="42"/>
      <c r="U2940" s="36"/>
      <c r="V2940" s="34"/>
      <c r="W2940" s="37"/>
    </row>
    <row r="2941" spans="1:23" s="29" customFormat="1" ht="30" customHeight="1" x14ac:dyDescent="0.2">
      <c r="A2941" s="24">
        <f t="shared" si="346"/>
        <v>2937</v>
      </c>
      <c r="B2941" s="24">
        <v>2025</v>
      </c>
      <c r="C2941" s="30" t="s">
        <v>3024</v>
      </c>
      <c r="D2941" s="30" t="s">
        <v>3033</v>
      </c>
      <c r="E2941" s="38" t="s">
        <v>3115</v>
      </c>
      <c r="F2941" s="18" t="s">
        <v>3116</v>
      </c>
      <c r="G2941" s="39" t="s">
        <v>25</v>
      </c>
      <c r="H2941" s="18" t="s">
        <v>96</v>
      </c>
      <c r="I2941" s="31">
        <v>3679876.1802407997</v>
      </c>
      <c r="J2941" s="43">
        <v>4060905.28</v>
      </c>
      <c r="K2941" s="44">
        <v>4060905.28</v>
      </c>
      <c r="L2941" s="32">
        <f t="shared" si="344"/>
        <v>3679876.1802407997</v>
      </c>
      <c r="M2941" s="43"/>
      <c r="N2941" s="43">
        <f t="shared" si="343"/>
        <v>86903.37299199999</v>
      </c>
      <c r="O2941" s="32"/>
      <c r="P2941" s="42">
        <f t="shared" si="341"/>
        <v>1471950.4720963198</v>
      </c>
      <c r="Q2941" s="34"/>
      <c r="R2941" s="34"/>
      <c r="S2941" s="35">
        <v>46021</v>
      </c>
      <c r="T2941" s="42"/>
      <c r="U2941" s="36"/>
      <c r="V2941" s="34"/>
      <c r="W2941" s="37"/>
    </row>
    <row r="2942" spans="1:23" s="29" customFormat="1" ht="30" customHeight="1" x14ac:dyDescent="0.2">
      <c r="A2942" s="24">
        <f t="shared" si="346"/>
        <v>2938</v>
      </c>
      <c r="B2942" s="24">
        <v>2025</v>
      </c>
      <c r="C2942" s="30" t="s">
        <v>3024</v>
      </c>
      <c r="D2942" s="30" t="s">
        <v>3033</v>
      </c>
      <c r="E2942" s="38" t="s">
        <v>3117</v>
      </c>
      <c r="F2942" s="18" t="s">
        <v>3118</v>
      </c>
      <c r="G2942" s="39" t="s">
        <v>25</v>
      </c>
      <c r="H2942" s="18" t="s">
        <v>96</v>
      </c>
      <c r="I2942" s="31">
        <v>2679780.3743579993</v>
      </c>
      <c r="J2942" s="53">
        <v>4628577.68</v>
      </c>
      <c r="K2942" s="70">
        <v>4628577.68</v>
      </c>
      <c r="L2942" s="33"/>
      <c r="M2942" s="40"/>
      <c r="N2942" s="43">
        <f t="shared" si="343"/>
        <v>99051.562351999994</v>
      </c>
      <c r="O2942" s="32"/>
      <c r="P2942" s="42">
        <f t="shared" si="341"/>
        <v>0</v>
      </c>
      <c r="Q2942" s="34"/>
      <c r="R2942" s="34"/>
      <c r="S2942" s="35">
        <v>46021</v>
      </c>
      <c r="T2942" s="42"/>
      <c r="U2942" s="36"/>
      <c r="V2942" s="34"/>
      <c r="W2942" s="37"/>
    </row>
    <row r="2943" spans="1:23" s="29" customFormat="1" ht="30" customHeight="1" x14ac:dyDescent="0.2">
      <c r="A2943" s="24">
        <f t="shared" si="346"/>
        <v>2939</v>
      </c>
      <c r="B2943" s="24">
        <v>2025</v>
      </c>
      <c r="C2943" s="30" t="s">
        <v>3024</v>
      </c>
      <c r="D2943" s="30" t="s">
        <v>3033</v>
      </c>
      <c r="E2943" s="30" t="s">
        <v>3119</v>
      </c>
      <c r="F2943" s="25" t="s">
        <v>3120</v>
      </c>
      <c r="G2943" s="24" t="s">
        <v>25</v>
      </c>
      <c r="H2943" s="25" t="s">
        <v>31</v>
      </c>
      <c r="I2943" s="31">
        <v>3269824</v>
      </c>
      <c r="J2943" s="43">
        <v>3608394.66</v>
      </c>
      <c r="K2943" s="44">
        <v>3608394.66</v>
      </c>
      <c r="L2943" s="32">
        <f t="shared" si="344"/>
        <v>3269824</v>
      </c>
      <c r="M2943" s="43"/>
      <c r="N2943" s="43"/>
      <c r="O2943" s="32"/>
      <c r="P2943" s="42">
        <f t="shared" si="341"/>
        <v>1307929.6000000001</v>
      </c>
      <c r="Q2943" s="34"/>
      <c r="R2943" s="34"/>
      <c r="S2943" s="35">
        <v>46021</v>
      </c>
      <c r="T2943" s="42"/>
      <c r="U2943" s="36"/>
      <c r="V2943" s="34"/>
      <c r="W2943" s="37"/>
    </row>
    <row r="2944" spans="1:23" s="29" customFormat="1" ht="30" customHeight="1" x14ac:dyDescent="0.2">
      <c r="A2944" s="24">
        <f t="shared" si="346"/>
        <v>2940</v>
      </c>
      <c r="B2944" s="24">
        <v>2025</v>
      </c>
      <c r="C2944" s="30" t="s">
        <v>3024</v>
      </c>
      <c r="D2944" s="30" t="s">
        <v>3033</v>
      </c>
      <c r="E2944" s="38" t="s">
        <v>3121</v>
      </c>
      <c r="F2944" s="18" t="s">
        <v>3122</v>
      </c>
      <c r="G2944" s="39" t="s">
        <v>25</v>
      </c>
      <c r="H2944" s="18" t="s">
        <v>31</v>
      </c>
      <c r="I2944" s="31">
        <v>3269824</v>
      </c>
      <c r="J2944" s="43">
        <v>3608394.66</v>
      </c>
      <c r="K2944" s="44">
        <v>3608394.66</v>
      </c>
      <c r="L2944" s="32">
        <f t="shared" si="344"/>
        <v>3269824</v>
      </c>
      <c r="M2944" s="43"/>
      <c r="N2944" s="43"/>
      <c r="O2944" s="32"/>
      <c r="P2944" s="42">
        <f t="shared" si="341"/>
        <v>1307929.6000000001</v>
      </c>
      <c r="Q2944" s="34"/>
      <c r="R2944" s="34"/>
      <c r="S2944" s="35">
        <v>46021</v>
      </c>
      <c r="T2944" s="42"/>
      <c r="U2944" s="36"/>
      <c r="V2944" s="34"/>
      <c r="W2944" s="37"/>
    </row>
    <row r="2945" spans="1:23" s="29" customFormat="1" ht="30" customHeight="1" x14ac:dyDescent="0.2">
      <c r="A2945" s="24">
        <f t="shared" si="346"/>
        <v>2941</v>
      </c>
      <c r="B2945" s="24">
        <v>2025</v>
      </c>
      <c r="C2945" s="30" t="s">
        <v>3024</v>
      </c>
      <c r="D2945" s="30" t="s">
        <v>3033</v>
      </c>
      <c r="E2945" s="38" t="s">
        <v>3123</v>
      </c>
      <c r="F2945" s="18" t="s">
        <v>3124</v>
      </c>
      <c r="G2945" s="39" t="s">
        <v>25</v>
      </c>
      <c r="H2945" s="18" t="s">
        <v>96</v>
      </c>
      <c r="I2945" s="31">
        <v>7009300.5623519989</v>
      </c>
      <c r="J2945" s="43">
        <v>7735071.5800000001</v>
      </c>
      <c r="K2945" s="44">
        <v>7735071.5800000001</v>
      </c>
      <c r="L2945" s="32">
        <f t="shared" si="344"/>
        <v>7009300.5623519989</v>
      </c>
      <c r="M2945" s="43"/>
      <c r="N2945" s="43">
        <f t="shared" si="343"/>
        <v>165530.531812</v>
      </c>
      <c r="O2945" s="32"/>
      <c r="P2945" s="42">
        <f t="shared" si="341"/>
        <v>2803720.2249407996</v>
      </c>
      <c r="Q2945" s="34"/>
      <c r="R2945" s="34"/>
      <c r="S2945" s="35">
        <v>46021</v>
      </c>
      <c r="T2945" s="42"/>
      <c r="U2945" s="36"/>
      <c r="V2945" s="34"/>
      <c r="W2945" s="37"/>
    </row>
    <row r="2946" spans="1:23" s="29" customFormat="1" ht="30" customHeight="1" x14ac:dyDescent="0.2">
      <c r="A2946" s="24">
        <f t="shared" si="346"/>
        <v>2942</v>
      </c>
      <c r="B2946" s="24">
        <v>2025</v>
      </c>
      <c r="C2946" s="30" t="s">
        <v>3024</v>
      </c>
      <c r="D2946" s="30" t="s">
        <v>3033</v>
      </c>
      <c r="E2946" s="38" t="s">
        <v>3125</v>
      </c>
      <c r="F2946" s="18" t="s">
        <v>3126</v>
      </c>
      <c r="G2946" s="39" t="s">
        <v>25</v>
      </c>
      <c r="H2946" s="18" t="s">
        <v>37</v>
      </c>
      <c r="I2946" s="31">
        <v>17512420.014704395</v>
      </c>
      <c r="J2946" s="43">
        <v>19325726.030000001</v>
      </c>
      <c r="K2946" s="44">
        <v>19325726.030000001</v>
      </c>
      <c r="L2946" s="32">
        <f t="shared" si="344"/>
        <v>17512420.014704395</v>
      </c>
      <c r="M2946" s="43"/>
      <c r="N2946" s="43">
        <f t="shared" si="343"/>
        <v>413570.53704199998</v>
      </c>
      <c r="O2946" s="32"/>
      <c r="P2946" s="42">
        <f t="shared" si="341"/>
        <v>7004968.0058817584</v>
      </c>
      <c r="Q2946" s="34"/>
      <c r="R2946" s="34"/>
      <c r="S2946" s="35">
        <v>46021</v>
      </c>
      <c r="T2946" s="42"/>
      <c r="U2946" s="36"/>
      <c r="V2946" s="34"/>
      <c r="W2946" s="37"/>
    </row>
    <row r="2947" spans="1:23" s="29" customFormat="1" ht="30" customHeight="1" x14ac:dyDescent="0.2">
      <c r="A2947" s="24">
        <f t="shared" si="346"/>
        <v>2943</v>
      </c>
      <c r="B2947" s="24">
        <v>2025</v>
      </c>
      <c r="C2947" s="30" t="s">
        <v>3024</v>
      </c>
      <c r="D2947" s="30" t="s">
        <v>3033</v>
      </c>
      <c r="E2947" s="30" t="s">
        <v>3127</v>
      </c>
      <c r="F2947" s="25" t="s">
        <v>3128</v>
      </c>
      <c r="G2947" s="24" t="s">
        <v>25</v>
      </c>
      <c r="H2947" s="25" t="s">
        <v>96</v>
      </c>
      <c r="I2947" s="31">
        <v>4178809.4566931995</v>
      </c>
      <c r="J2947" s="53">
        <v>8578470.5299999993</v>
      </c>
      <c r="K2947" s="70">
        <v>8578470.5299999993</v>
      </c>
      <c r="L2947" s="33"/>
      <c r="M2947" s="40"/>
      <c r="N2947" s="43">
        <f t="shared" si="343"/>
        <v>183579.26934199999</v>
      </c>
      <c r="O2947" s="32"/>
      <c r="P2947" s="42">
        <f t="shared" si="341"/>
        <v>0</v>
      </c>
      <c r="Q2947" s="34"/>
      <c r="R2947" s="34"/>
      <c r="S2947" s="35">
        <v>46021</v>
      </c>
      <c r="T2947" s="42"/>
      <c r="U2947" s="36"/>
      <c r="V2947" s="34"/>
      <c r="W2947" s="37"/>
    </row>
    <row r="2948" spans="1:23" s="29" customFormat="1" ht="30" customHeight="1" x14ac:dyDescent="0.2">
      <c r="A2948" s="24">
        <f t="shared" si="346"/>
        <v>2944</v>
      </c>
      <c r="B2948" s="24">
        <v>2025</v>
      </c>
      <c r="C2948" s="30" t="s">
        <v>3024</v>
      </c>
      <c r="D2948" s="30" t="s">
        <v>3033</v>
      </c>
      <c r="E2948" s="38" t="s">
        <v>3129</v>
      </c>
      <c r="F2948" s="18" t="s">
        <v>3130</v>
      </c>
      <c r="G2948" s="39" t="s">
        <v>25</v>
      </c>
      <c r="H2948" s="18" t="s">
        <v>58</v>
      </c>
      <c r="I2948" s="31">
        <v>15763023.993459599</v>
      </c>
      <c r="J2948" s="53">
        <v>15726889.039999999</v>
      </c>
      <c r="K2948" s="70">
        <v>15726889.039999999</v>
      </c>
      <c r="L2948" s="33"/>
      <c r="M2948" s="40"/>
      <c r="N2948" s="43">
        <f t="shared" si="343"/>
        <v>336555.42545599997</v>
      </c>
      <c r="O2948" s="32"/>
      <c r="P2948" s="42">
        <f t="shared" si="341"/>
        <v>0</v>
      </c>
      <c r="Q2948" s="34"/>
      <c r="R2948" s="34"/>
      <c r="S2948" s="35">
        <v>46021</v>
      </c>
      <c r="T2948" s="42"/>
      <c r="U2948" s="36"/>
      <c r="V2948" s="34"/>
      <c r="W2948" s="37"/>
    </row>
    <row r="2949" spans="1:23" s="29" customFormat="1" ht="30" customHeight="1" x14ac:dyDescent="0.2">
      <c r="A2949" s="24">
        <f t="shared" si="346"/>
        <v>2945</v>
      </c>
      <c r="B2949" s="24">
        <v>2025</v>
      </c>
      <c r="C2949" s="30" t="s">
        <v>3024</v>
      </c>
      <c r="D2949" s="30" t="s">
        <v>3033</v>
      </c>
      <c r="E2949" s="30" t="s">
        <v>3131</v>
      </c>
      <c r="F2949" s="25" t="s">
        <v>3132</v>
      </c>
      <c r="G2949" s="24" t="s">
        <v>25</v>
      </c>
      <c r="H2949" s="25" t="s">
        <v>58</v>
      </c>
      <c r="I2949" s="31">
        <v>28339436.033272795</v>
      </c>
      <c r="J2949" s="49">
        <v>26621347.809999999</v>
      </c>
      <c r="K2949" s="50">
        <v>26621347.809999999</v>
      </c>
      <c r="L2949" s="33"/>
      <c r="M2949" s="40"/>
      <c r="N2949" s="43">
        <f t="shared" si="343"/>
        <v>569696.84313399997</v>
      </c>
      <c r="O2949" s="32"/>
      <c r="P2949" s="42">
        <f t="shared" si="341"/>
        <v>0</v>
      </c>
      <c r="Q2949" s="34"/>
      <c r="R2949" s="34"/>
      <c r="S2949" s="35">
        <v>46021</v>
      </c>
      <c r="T2949" s="42"/>
      <c r="U2949" s="36"/>
      <c r="V2949" s="34"/>
      <c r="W2949" s="37"/>
    </row>
    <row r="2950" spans="1:23" s="29" customFormat="1" ht="30" customHeight="1" x14ac:dyDescent="0.2">
      <c r="A2950" s="24">
        <f t="shared" si="346"/>
        <v>2946</v>
      </c>
      <c r="B2950" s="24">
        <v>2025</v>
      </c>
      <c r="C2950" s="30" t="s">
        <v>3024</v>
      </c>
      <c r="D2950" s="30" t="s">
        <v>3033</v>
      </c>
      <c r="E2950" s="30" t="s">
        <v>3131</v>
      </c>
      <c r="F2950" s="25" t="s">
        <v>3132</v>
      </c>
      <c r="G2950" s="24" t="s">
        <v>25</v>
      </c>
      <c r="H2950" s="25" t="s">
        <v>59</v>
      </c>
      <c r="I2950" s="31">
        <v>516653.52237959998</v>
      </c>
      <c r="J2950" s="43">
        <v>570149.89</v>
      </c>
      <c r="K2950" s="44">
        <v>570149.89</v>
      </c>
      <c r="L2950" s="32">
        <f t="shared" si="344"/>
        <v>516653.52237959998</v>
      </c>
      <c r="M2950" s="43"/>
      <c r="N2950" s="43">
        <f t="shared" si="343"/>
        <v>12201.207645999999</v>
      </c>
      <c r="O2950" s="32"/>
      <c r="P2950" s="42">
        <f t="shared" si="341"/>
        <v>206661.40895183999</v>
      </c>
      <c r="Q2950" s="34"/>
      <c r="R2950" s="34"/>
      <c r="S2950" s="35">
        <v>46021</v>
      </c>
      <c r="T2950" s="42"/>
      <c r="U2950" s="36"/>
      <c r="V2950" s="34"/>
      <c r="W2950" s="37"/>
    </row>
    <row r="2951" spans="1:23" s="29" customFormat="1" ht="30" customHeight="1" x14ac:dyDescent="0.2">
      <c r="A2951" s="24">
        <f t="shared" si="346"/>
        <v>2947</v>
      </c>
      <c r="B2951" s="24">
        <v>2025</v>
      </c>
      <c r="C2951" s="30" t="s">
        <v>3024</v>
      </c>
      <c r="D2951" s="30" t="s">
        <v>3033</v>
      </c>
      <c r="E2951" s="30" t="s">
        <v>3133</v>
      </c>
      <c r="F2951" s="25" t="s">
        <v>3134</v>
      </c>
      <c r="G2951" s="24" t="s">
        <v>25</v>
      </c>
      <c r="H2951" s="25" t="s">
        <v>96</v>
      </c>
      <c r="I2951" s="31">
        <v>4618848.1185647994</v>
      </c>
      <c r="J2951" s="43">
        <v>5097102.13</v>
      </c>
      <c r="K2951" s="44">
        <v>5097102.13</v>
      </c>
      <c r="L2951" s="32">
        <f t="shared" si="344"/>
        <v>4618848.1185647994</v>
      </c>
      <c r="M2951" s="43"/>
      <c r="N2951" s="43">
        <f t="shared" si="343"/>
        <v>109077.98558199999</v>
      </c>
      <c r="O2951" s="32"/>
      <c r="P2951" s="42">
        <f t="shared" ref="P2951:P3013" si="347">L2951/2.5</f>
        <v>1847539.2474259199</v>
      </c>
      <c r="Q2951" s="34"/>
      <c r="R2951" s="34"/>
      <c r="S2951" s="35">
        <v>46021</v>
      </c>
      <c r="T2951" s="42"/>
      <c r="U2951" s="36"/>
      <c r="V2951" s="34"/>
      <c r="W2951" s="37"/>
    </row>
    <row r="2952" spans="1:23" s="29" customFormat="1" ht="30" customHeight="1" x14ac:dyDescent="0.2">
      <c r="A2952" s="24">
        <f t="shared" si="346"/>
        <v>2948</v>
      </c>
      <c r="B2952" s="24">
        <v>2025</v>
      </c>
      <c r="C2952" s="30" t="s">
        <v>3024</v>
      </c>
      <c r="D2952" s="30" t="s">
        <v>3033</v>
      </c>
      <c r="E2952" s="30" t="s">
        <v>3135</v>
      </c>
      <c r="F2952" s="25" t="s">
        <v>3136</v>
      </c>
      <c r="G2952" s="24" t="s">
        <v>25</v>
      </c>
      <c r="H2952" s="25" t="s">
        <v>58</v>
      </c>
      <c r="I2952" s="31">
        <v>25148581.222474799</v>
      </c>
      <c r="J2952" s="53">
        <v>25307083.460000001</v>
      </c>
      <c r="K2952" s="70">
        <v>25307083.460000001</v>
      </c>
      <c r="L2952" s="33"/>
      <c r="M2952" s="40"/>
      <c r="N2952" s="43">
        <f t="shared" si="343"/>
        <v>541571.586044</v>
      </c>
      <c r="O2952" s="32"/>
      <c r="P2952" s="42">
        <f t="shared" si="347"/>
        <v>0</v>
      </c>
      <c r="Q2952" s="34"/>
      <c r="R2952" s="34"/>
      <c r="S2952" s="35">
        <v>46021</v>
      </c>
      <c r="T2952" s="42"/>
      <c r="U2952" s="36"/>
      <c r="V2952" s="34"/>
      <c r="W2952" s="37"/>
    </row>
    <row r="2953" spans="1:23" s="29" customFormat="1" ht="30" customHeight="1" x14ac:dyDescent="0.2">
      <c r="A2953" s="24">
        <f t="shared" si="346"/>
        <v>2949</v>
      </c>
      <c r="B2953" s="24">
        <v>2025</v>
      </c>
      <c r="C2953" s="30" t="s">
        <v>3024</v>
      </c>
      <c r="D2953" s="30" t="s">
        <v>3033</v>
      </c>
      <c r="E2953" s="30" t="s">
        <v>3135</v>
      </c>
      <c r="F2953" s="25" t="s">
        <v>3136</v>
      </c>
      <c r="G2953" s="24" t="s">
        <v>25</v>
      </c>
      <c r="H2953" s="25" t="s">
        <v>37</v>
      </c>
      <c r="I2953" s="31">
        <v>27457922.606292106</v>
      </c>
      <c r="J2953" s="49">
        <v>44595565.740000002</v>
      </c>
      <c r="K2953" s="50">
        <v>44595565.740000002</v>
      </c>
      <c r="L2953" s="33"/>
      <c r="M2953" s="40"/>
      <c r="N2953" s="43">
        <f t="shared" si="343"/>
        <v>954345.10683599999</v>
      </c>
      <c r="O2953" s="32"/>
      <c r="P2953" s="42">
        <f t="shared" si="347"/>
        <v>0</v>
      </c>
      <c r="Q2953" s="34"/>
      <c r="R2953" s="34"/>
      <c r="S2953" s="35">
        <v>46021</v>
      </c>
      <c r="T2953" s="42"/>
      <c r="U2953" s="36"/>
      <c r="V2953" s="34"/>
      <c r="W2953" s="37"/>
    </row>
    <row r="2954" spans="1:23" s="29" customFormat="1" ht="30" customHeight="1" x14ac:dyDescent="0.2">
      <c r="A2954" s="24">
        <f t="shared" si="346"/>
        <v>2950</v>
      </c>
      <c r="B2954" s="24">
        <v>2025</v>
      </c>
      <c r="C2954" s="30" t="s">
        <v>3024</v>
      </c>
      <c r="D2954" s="30" t="s">
        <v>3033</v>
      </c>
      <c r="E2954" s="38" t="s">
        <v>3137</v>
      </c>
      <c r="F2954" s="18" t="s">
        <v>3138</v>
      </c>
      <c r="G2954" s="39" t="s">
        <v>25</v>
      </c>
      <c r="H2954" s="18" t="s">
        <v>58</v>
      </c>
      <c r="I2954" s="31">
        <v>47471797.959640794</v>
      </c>
      <c r="J2954" s="49">
        <v>47210722.07</v>
      </c>
      <c r="K2954" s="50">
        <v>47210722.07</v>
      </c>
      <c r="L2954" s="33"/>
      <c r="M2954" s="40"/>
      <c r="N2954" s="43">
        <f t="shared" si="343"/>
        <v>1010309.452298</v>
      </c>
      <c r="O2954" s="32"/>
      <c r="P2954" s="42">
        <f t="shared" si="347"/>
        <v>0</v>
      </c>
      <c r="Q2954" s="34"/>
      <c r="R2954" s="34"/>
      <c r="S2954" s="35">
        <v>46021</v>
      </c>
      <c r="T2954" s="42"/>
      <c r="U2954" s="36"/>
      <c r="V2954" s="34"/>
      <c r="W2954" s="37"/>
    </row>
    <row r="2955" spans="1:23" s="29" customFormat="1" ht="30" customHeight="1" x14ac:dyDescent="0.2">
      <c r="A2955" s="24">
        <f t="shared" si="346"/>
        <v>2951</v>
      </c>
      <c r="B2955" s="24">
        <v>2025</v>
      </c>
      <c r="C2955" s="30" t="s">
        <v>3024</v>
      </c>
      <c r="D2955" s="30" t="s">
        <v>3033</v>
      </c>
      <c r="E2955" s="38" t="s">
        <v>3139</v>
      </c>
      <c r="F2955" s="18" t="s">
        <v>3140</v>
      </c>
      <c r="G2955" s="39" t="s">
        <v>25</v>
      </c>
      <c r="H2955" s="18" t="s">
        <v>58</v>
      </c>
      <c r="I2955" s="31">
        <v>46072665.870696001</v>
      </c>
      <c r="J2955" s="53">
        <v>48810811.630000003</v>
      </c>
      <c r="K2955" s="70">
        <v>48810811.630000003</v>
      </c>
      <c r="L2955" s="33"/>
      <c r="M2955" s="40"/>
      <c r="N2955" s="43">
        <f t="shared" si="343"/>
        <v>1044551.368882</v>
      </c>
      <c r="O2955" s="32"/>
      <c r="P2955" s="42">
        <f t="shared" si="347"/>
        <v>0</v>
      </c>
      <c r="Q2955" s="34"/>
      <c r="R2955" s="34"/>
      <c r="S2955" s="35">
        <v>46021</v>
      </c>
      <c r="T2955" s="42"/>
      <c r="U2955" s="36"/>
      <c r="V2955" s="34"/>
      <c r="W2955" s="37"/>
    </row>
    <row r="2956" spans="1:23" s="29" customFormat="1" ht="30" customHeight="1" x14ac:dyDescent="0.2">
      <c r="A2956" s="24">
        <f t="shared" si="346"/>
        <v>2952</v>
      </c>
      <c r="B2956" s="24">
        <v>2025</v>
      </c>
      <c r="C2956" s="30" t="s">
        <v>3024</v>
      </c>
      <c r="D2956" s="30" t="s">
        <v>3033</v>
      </c>
      <c r="E2956" s="38" t="s">
        <v>3141</v>
      </c>
      <c r="F2956" s="18" t="s">
        <v>3142</v>
      </c>
      <c r="G2956" s="39" t="s">
        <v>25</v>
      </c>
      <c r="H2956" s="18" t="s">
        <v>96</v>
      </c>
      <c r="I2956" s="31">
        <v>5585665.2126323991</v>
      </c>
      <c r="J2956" s="43">
        <v>6164027.3300000001</v>
      </c>
      <c r="K2956" s="44">
        <v>6164027.3300000001</v>
      </c>
      <c r="L2956" s="32">
        <f t="shared" si="344"/>
        <v>5585665.2126323991</v>
      </c>
      <c r="M2956" s="43"/>
      <c r="N2956" s="43">
        <f t="shared" si="343"/>
        <v>131910.18486199999</v>
      </c>
      <c r="O2956" s="32"/>
      <c r="P2956" s="42">
        <f t="shared" si="347"/>
        <v>2234266.0850529596</v>
      </c>
      <c r="Q2956" s="34"/>
      <c r="R2956" s="34"/>
      <c r="S2956" s="35">
        <v>46021</v>
      </c>
      <c r="T2956" s="42"/>
      <c r="U2956" s="36"/>
      <c r="V2956" s="34"/>
      <c r="W2956" s="37"/>
    </row>
    <row r="2957" spans="1:23" s="29" customFormat="1" ht="30" customHeight="1" x14ac:dyDescent="0.2">
      <c r="A2957" s="24">
        <f t="shared" si="346"/>
        <v>2953</v>
      </c>
      <c r="B2957" s="24">
        <v>2025</v>
      </c>
      <c r="C2957" s="30" t="s">
        <v>3024</v>
      </c>
      <c r="D2957" s="30" t="s">
        <v>3033</v>
      </c>
      <c r="E2957" s="30" t="s">
        <v>3143</v>
      </c>
      <c r="F2957" s="25" t="s">
        <v>3144</v>
      </c>
      <c r="G2957" s="24" t="s">
        <v>25</v>
      </c>
      <c r="H2957" s="25" t="s">
        <v>58</v>
      </c>
      <c r="I2957" s="31">
        <v>26172881.291403592</v>
      </c>
      <c r="J2957" s="49">
        <v>23253061.27</v>
      </c>
      <c r="K2957" s="50">
        <v>23253061.27</v>
      </c>
      <c r="L2957" s="33"/>
      <c r="M2957" s="40"/>
      <c r="N2957" s="43">
        <f t="shared" si="343"/>
        <v>497615.51117799996</v>
      </c>
      <c r="O2957" s="32"/>
      <c r="P2957" s="42">
        <f t="shared" si="347"/>
        <v>0</v>
      </c>
      <c r="Q2957" s="34"/>
      <c r="R2957" s="34"/>
      <c r="S2957" s="35">
        <v>46021</v>
      </c>
      <c r="T2957" s="42"/>
      <c r="U2957" s="36"/>
      <c r="V2957" s="34"/>
      <c r="W2957" s="37"/>
    </row>
    <row r="2958" spans="1:23" s="29" customFormat="1" ht="30" customHeight="1" x14ac:dyDescent="0.2">
      <c r="A2958" s="24">
        <f t="shared" si="346"/>
        <v>2954</v>
      </c>
      <c r="B2958" s="24">
        <v>2025</v>
      </c>
      <c r="C2958" s="30" t="s">
        <v>3024</v>
      </c>
      <c r="D2958" s="30" t="s">
        <v>3033</v>
      </c>
      <c r="E2958" s="38" t="s">
        <v>3145</v>
      </c>
      <c r="F2958" s="18" t="s">
        <v>3146</v>
      </c>
      <c r="G2958" s="39" t="s">
        <v>25</v>
      </c>
      <c r="H2958" s="18" t="s">
        <v>47</v>
      </c>
      <c r="I2958" s="31">
        <v>2538396</v>
      </c>
      <c r="J2958" s="43">
        <v>2801231.68</v>
      </c>
      <c r="K2958" s="44">
        <v>2801231.68</v>
      </c>
      <c r="L2958" s="32">
        <f t="shared" si="344"/>
        <v>2538396</v>
      </c>
      <c r="M2958" s="43"/>
      <c r="N2958" s="43">
        <f t="shared" si="343"/>
        <v>59946.357951999998</v>
      </c>
      <c r="O2958" s="32"/>
      <c r="P2958" s="42">
        <f t="shared" si="347"/>
        <v>1015358.4</v>
      </c>
      <c r="Q2958" s="34"/>
      <c r="R2958" s="34"/>
      <c r="S2958" s="35">
        <v>46021</v>
      </c>
      <c r="T2958" s="42"/>
      <c r="U2958" s="36"/>
      <c r="V2958" s="34"/>
      <c r="W2958" s="37"/>
    </row>
    <row r="2959" spans="1:23" s="29" customFormat="1" ht="30" customHeight="1" x14ac:dyDescent="0.2">
      <c r="A2959" s="24">
        <f t="shared" si="346"/>
        <v>2955</v>
      </c>
      <c r="B2959" s="24">
        <v>2025</v>
      </c>
      <c r="C2959" s="30" t="s">
        <v>3024</v>
      </c>
      <c r="D2959" s="30" t="s">
        <v>3033</v>
      </c>
      <c r="E2959" s="38" t="s">
        <v>3145</v>
      </c>
      <c r="F2959" s="18" t="s">
        <v>3146</v>
      </c>
      <c r="G2959" s="39" t="s">
        <v>25</v>
      </c>
      <c r="H2959" s="25" t="s">
        <v>45</v>
      </c>
      <c r="I2959" s="31"/>
      <c r="J2959" s="43">
        <v>3075107</v>
      </c>
      <c r="K2959" s="44">
        <v>3075107</v>
      </c>
      <c r="L2959" s="32"/>
      <c r="M2959" s="43"/>
      <c r="N2959" s="43">
        <f t="shared" si="343"/>
        <v>65807.289799999999</v>
      </c>
      <c r="O2959" s="32"/>
      <c r="P2959" s="42"/>
      <c r="Q2959" s="34"/>
      <c r="R2959" s="34"/>
      <c r="S2959" s="35">
        <v>46022</v>
      </c>
      <c r="T2959" s="42"/>
      <c r="U2959" s="36"/>
      <c r="V2959" s="34"/>
      <c r="W2959" s="37"/>
    </row>
    <row r="2960" spans="1:23" s="29" customFormat="1" ht="30" customHeight="1" x14ac:dyDescent="0.2">
      <c r="A2960" s="24">
        <f t="shared" si="346"/>
        <v>2956</v>
      </c>
      <c r="B2960" s="24">
        <v>2025</v>
      </c>
      <c r="C2960" s="30" t="s">
        <v>3024</v>
      </c>
      <c r="D2960" s="30" t="s">
        <v>3033</v>
      </c>
      <c r="E2960" s="38" t="s">
        <v>3145</v>
      </c>
      <c r="F2960" s="18" t="s">
        <v>3146</v>
      </c>
      <c r="G2960" s="39" t="s">
        <v>25</v>
      </c>
      <c r="H2960" s="25" t="s">
        <v>46</v>
      </c>
      <c r="I2960" s="31"/>
      <c r="J2960" s="43">
        <v>5544334</v>
      </c>
      <c r="K2960" s="44">
        <v>5544334</v>
      </c>
      <c r="L2960" s="32"/>
      <c r="M2960" s="43"/>
      <c r="N2960" s="43">
        <f t="shared" si="343"/>
        <v>118648.74759999999</v>
      </c>
      <c r="O2960" s="32"/>
      <c r="P2960" s="42"/>
      <c r="Q2960" s="34"/>
      <c r="R2960" s="34"/>
      <c r="S2960" s="35">
        <v>46022</v>
      </c>
      <c r="T2960" s="42"/>
      <c r="U2960" s="36"/>
      <c r="V2960" s="34"/>
      <c r="W2960" s="37"/>
    </row>
    <row r="2961" spans="1:23" s="29" customFormat="1" ht="30" customHeight="1" x14ac:dyDescent="0.2">
      <c r="A2961" s="24">
        <f t="shared" si="346"/>
        <v>2957</v>
      </c>
      <c r="B2961" s="24">
        <v>2025</v>
      </c>
      <c r="C2961" s="30" t="s">
        <v>3024</v>
      </c>
      <c r="D2961" s="30" t="s">
        <v>3033</v>
      </c>
      <c r="E2961" s="38" t="s">
        <v>3145</v>
      </c>
      <c r="F2961" s="18" t="s">
        <v>3146</v>
      </c>
      <c r="G2961" s="39" t="s">
        <v>25</v>
      </c>
      <c r="H2961" s="25" t="s">
        <v>70</v>
      </c>
      <c r="I2961" s="31"/>
      <c r="J2961" s="43">
        <v>1509053</v>
      </c>
      <c r="K2961" s="44">
        <v>1509053</v>
      </c>
      <c r="L2961" s="32"/>
      <c r="M2961" s="43"/>
      <c r="N2961" s="43"/>
      <c r="O2961" s="32"/>
      <c r="P2961" s="42"/>
      <c r="Q2961" s="34"/>
      <c r="R2961" s="34"/>
      <c r="S2961" s="35">
        <v>46022</v>
      </c>
      <c r="T2961" s="42"/>
      <c r="U2961" s="36"/>
      <c r="V2961" s="34"/>
      <c r="W2961" s="37"/>
    </row>
    <row r="2962" spans="1:23" s="29" customFormat="1" ht="30" customHeight="1" x14ac:dyDescent="0.2">
      <c r="A2962" s="24">
        <f t="shared" si="346"/>
        <v>2958</v>
      </c>
      <c r="B2962" s="24">
        <v>2025</v>
      </c>
      <c r="C2962" s="30" t="s">
        <v>3024</v>
      </c>
      <c r="D2962" s="30" t="s">
        <v>3033</v>
      </c>
      <c r="E2962" s="38" t="s">
        <v>3145</v>
      </c>
      <c r="F2962" s="18" t="s">
        <v>3146</v>
      </c>
      <c r="G2962" s="39" t="s">
        <v>25</v>
      </c>
      <c r="H2962" s="25" t="s">
        <v>71</v>
      </c>
      <c r="I2962" s="31"/>
      <c r="J2962" s="43">
        <v>1492470</v>
      </c>
      <c r="K2962" s="44">
        <v>1492470</v>
      </c>
      <c r="L2962" s="32"/>
      <c r="M2962" s="43"/>
      <c r="N2962" s="43"/>
      <c r="O2962" s="32"/>
      <c r="P2962" s="42"/>
      <c r="Q2962" s="34"/>
      <c r="R2962" s="34"/>
      <c r="S2962" s="35">
        <v>46022</v>
      </c>
      <c r="T2962" s="42"/>
      <c r="U2962" s="36"/>
      <c r="V2962" s="34"/>
      <c r="W2962" s="37"/>
    </row>
    <row r="2963" spans="1:23" s="29" customFormat="1" ht="30" customHeight="1" x14ac:dyDescent="0.2">
      <c r="A2963" s="24">
        <f t="shared" si="346"/>
        <v>2959</v>
      </c>
      <c r="B2963" s="24">
        <v>2025</v>
      </c>
      <c r="C2963" s="30" t="s">
        <v>3024</v>
      </c>
      <c r="D2963" s="30" t="s">
        <v>3033</v>
      </c>
      <c r="E2963" s="30" t="s">
        <v>3147</v>
      </c>
      <c r="F2963" s="25" t="s">
        <v>3148</v>
      </c>
      <c r="G2963" s="24" t="s">
        <v>25</v>
      </c>
      <c r="H2963" s="25" t="s">
        <v>47</v>
      </c>
      <c r="I2963" s="31">
        <v>2216060</v>
      </c>
      <c r="J2963" s="43">
        <v>2445519.7200000002</v>
      </c>
      <c r="K2963" s="44">
        <v>2445519.7200000002</v>
      </c>
      <c r="L2963" s="32">
        <f t="shared" si="344"/>
        <v>2216060</v>
      </c>
      <c r="M2963" s="43"/>
      <c r="N2963" s="43">
        <f t="shared" si="343"/>
        <v>52334.122007999998</v>
      </c>
      <c r="O2963" s="32"/>
      <c r="P2963" s="42">
        <f t="shared" si="347"/>
        <v>886424</v>
      </c>
      <c r="Q2963" s="34"/>
      <c r="R2963" s="34"/>
      <c r="S2963" s="35">
        <v>46021</v>
      </c>
      <c r="T2963" s="42"/>
      <c r="U2963" s="36"/>
      <c r="V2963" s="34"/>
      <c r="W2963" s="37"/>
    </row>
    <row r="2964" spans="1:23" s="29" customFormat="1" ht="30" customHeight="1" x14ac:dyDescent="0.2">
      <c r="A2964" s="24">
        <f t="shared" si="346"/>
        <v>2960</v>
      </c>
      <c r="B2964" s="24">
        <v>2025</v>
      </c>
      <c r="C2964" s="30" t="s">
        <v>3024</v>
      </c>
      <c r="D2964" s="30" t="s">
        <v>3033</v>
      </c>
      <c r="E2964" s="30" t="s">
        <v>3147</v>
      </c>
      <c r="F2964" s="25" t="s">
        <v>3148</v>
      </c>
      <c r="G2964" s="24" t="s">
        <v>25</v>
      </c>
      <c r="H2964" s="25" t="s">
        <v>45</v>
      </c>
      <c r="I2964" s="31"/>
      <c r="J2964" s="43">
        <v>3176015</v>
      </c>
      <c r="K2964" s="44">
        <v>3176015</v>
      </c>
      <c r="L2964" s="32"/>
      <c r="M2964" s="43"/>
      <c r="N2964" s="43">
        <f t="shared" si="343"/>
        <v>67966.72099999999</v>
      </c>
      <c r="O2964" s="32"/>
      <c r="P2964" s="42"/>
      <c r="Q2964" s="34"/>
      <c r="R2964" s="34"/>
      <c r="S2964" s="35">
        <v>46022</v>
      </c>
      <c r="T2964" s="42"/>
      <c r="U2964" s="36"/>
      <c r="V2964" s="34"/>
      <c r="W2964" s="37"/>
    </row>
    <row r="2965" spans="1:23" s="29" customFormat="1" ht="30" customHeight="1" x14ac:dyDescent="0.2">
      <c r="A2965" s="24">
        <f t="shared" si="346"/>
        <v>2961</v>
      </c>
      <c r="B2965" s="24">
        <v>2025</v>
      </c>
      <c r="C2965" s="30" t="s">
        <v>3024</v>
      </c>
      <c r="D2965" s="30" t="s">
        <v>3033</v>
      </c>
      <c r="E2965" s="30" t="s">
        <v>3147</v>
      </c>
      <c r="F2965" s="25" t="s">
        <v>3148</v>
      </c>
      <c r="G2965" s="24" t="s">
        <v>25</v>
      </c>
      <c r="H2965" s="25" t="s">
        <v>46</v>
      </c>
      <c r="I2965" s="31"/>
      <c r="J2965" s="43">
        <v>5555546</v>
      </c>
      <c r="K2965" s="44">
        <v>5555546</v>
      </c>
      <c r="L2965" s="32"/>
      <c r="M2965" s="43"/>
      <c r="N2965" s="43">
        <f t="shared" si="343"/>
        <v>118888.6844</v>
      </c>
      <c r="O2965" s="32"/>
      <c r="P2965" s="42"/>
      <c r="Q2965" s="34"/>
      <c r="R2965" s="34"/>
      <c r="S2965" s="35">
        <v>46022</v>
      </c>
      <c r="T2965" s="42"/>
      <c r="U2965" s="36"/>
      <c r="V2965" s="34"/>
      <c r="W2965" s="37"/>
    </row>
    <row r="2966" spans="1:23" s="29" customFormat="1" ht="30" customHeight="1" x14ac:dyDescent="0.2">
      <c r="A2966" s="24">
        <f t="shared" si="346"/>
        <v>2962</v>
      </c>
      <c r="B2966" s="24">
        <v>2025</v>
      </c>
      <c r="C2966" s="30" t="s">
        <v>3024</v>
      </c>
      <c r="D2966" s="30" t="s">
        <v>3033</v>
      </c>
      <c r="E2966" s="30" t="s">
        <v>3147</v>
      </c>
      <c r="F2966" s="25" t="s">
        <v>3148</v>
      </c>
      <c r="G2966" s="24" t="s">
        <v>25</v>
      </c>
      <c r="H2966" s="25" t="s">
        <v>70</v>
      </c>
      <c r="I2966" s="31"/>
      <c r="J2966" s="43">
        <v>1922830</v>
      </c>
      <c r="K2966" s="44">
        <v>1922830</v>
      </c>
      <c r="L2966" s="32"/>
      <c r="M2966" s="43"/>
      <c r="N2966" s="43"/>
      <c r="O2966" s="32"/>
      <c r="P2966" s="42"/>
      <c r="Q2966" s="34"/>
      <c r="R2966" s="34"/>
      <c r="S2966" s="35">
        <v>46022</v>
      </c>
      <c r="T2966" s="42"/>
      <c r="U2966" s="36"/>
      <c r="V2966" s="34"/>
      <c r="W2966" s="37"/>
    </row>
    <row r="2967" spans="1:23" s="29" customFormat="1" ht="30" customHeight="1" x14ac:dyDescent="0.2">
      <c r="A2967" s="24">
        <f t="shared" si="346"/>
        <v>2963</v>
      </c>
      <c r="B2967" s="24">
        <v>2025</v>
      </c>
      <c r="C2967" s="30" t="s">
        <v>3024</v>
      </c>
      <c r="D2967" s="30" t="s">
        <v>3033</v>
      </c>
      <c r="E2967" s="30" t="s">
        <v>3147</v>
      </c>
      <c r="F2967" s="25" t="s">
        <v>3148</v>
      </c>
      <c r="G2967" s="24" t="s">
        <v>25</v>
      </c>
      <c r="H2967" s="25" t="s">
        <v>71</v>
      </c>
      <c r="I2967" s="31"/>
      <c r="J2967" s="43">
        <v>1901700</v>
      </c>
      <c r="K2967" s="44">
        <v>1901700</v>
      </c>
      <c r="L2967" s="32"/>
      <c r="M2967" s="43"/>
      <c r="N2967" s="43"/>
      <c r="O2967" s="32"/>
      <c r="P2967" s="42"/>
      <c r="Q2967" s="34"/>
      <c r="R2967" s="34"/>
      <c r="S2967" s="35">
        <v>46022</v>
      </c>
      <c r="T2967" s="42"/>
      <c r="U2967" s="36"/>
      <c r="V2967" s="34"/>
      <c r="W2967" s="37"/>
    </row>
    <row r="2968" spans="1:23" s="29" customFormat="1" ht="30" customHeight="1" x14ac:dyDescent="0.2">
      <c r="A2968" s="24">
        <f t="shared" si="346"/>
        <v>2964</v>
      </c>
      <c r="B2968" s="24">
        <v>2025</v>
      </c>
      <c r="C2968" s="30" t="s">
        <v>3024</v>
      </c>
      <c r="D2968" s="30" t="s">
        <v>3033</v>
      </c>
      <c r="E2968" s="38" t="s">
        <v>3149</v>
      </c>
      <c r="F2968" s="18" t="s">
        <v>3150</v>
      </c>
      <c r="G2968" s="39" t="s">
        <v>25</v>
      </c>
      <c r="H2968" s="18" t="s">
        <v>47</v>
      </c>
      <c r="I2968" s="31">
        <v>2216060</v>
      </c>
      <c r="J2968" s="43">
        <v>2445519.7200000002</v>
      </c>
      <c r="K2968" s="44">
        <v>2445519.7200000002</v>
      </c>
      <c r="L2968" s="32">
        <f t="shared" si="344"/>
        <v>2216060</v>
      </c>
      <c r="M2968" s="43"/>
      <c r="N2968" s="43">
        <f t="shared" ref="N2968:N3029" si="348">J2968*0.0214</f>
        <v>52334.122007999998</v>
      </c>
      <c r="O2968" s="32"/>
      <c r="P2968" s="42">
        <f t="shared" si="347"/>
        <v>886424</v>
      </c>
      <c r="Q2968" s="34"/>
      <c r="R2968" s="34"/>
      <c r="S2968" s="35">
        <v>46021</v>
      </c>
      <c r="T2968" s="42"/>
      <c r="U2968" s="36"/>
      <c r="V2968" s="34"/>
      <c r="W2968" s="37"/>
    </row>
    <row r="2969" spans="1:23" s="29" customFormat="1" ht="30" customHeight="1" x14ac:dyDescent="0.2">
      <c r="A2969" s="24">
        <f t="shared" si="346"/>
        <v>2965</v>
      </c>
      <c r="B2969" s="24">
        <v>2025</v>
      </c>
      <c r="C2969" s="30" t="s">
        <v>3024</v>
      </c>
      <c r="D2969" s="30" t="s">
        <v>3033</v>
      </c>
      <c r="E2969" s="38" t="s">
        <v>3149</v>
      </c>
      <c r="F2969" s="18" t="s">
        <v>3150</v>
      </c>
      <c r="G2969" s="39" t="s">
        <v>25</v>
      </c>
      <c r="H2969" s="25" t="s">
        <v>45</v>
      </c>
      <c r="I2969" s="31"/>
      <c r="J2969" s="43">
        <v>3181621</v>
      </c>
      <c r="K2969" s="44">
        <v>3181621</v>
      </c>
      <c r="L2969" s="32"/>
      <c r="M2969" s="43"/>
      <c r="N2969" s="43">
        <f t="shared" si="348"/>
        <v>68086.689400000003</v>
      </c>
      <c r="O2969" s="32"/>
      <c r="P2969" s="42"/>
      <c r="Q2969" s="34"/>
      <c r="R2969" s="34"/>
      <c r="S2969" s="35">
        <v>46021</v>
      </c>
      <c r="T2969" s="42"/>
      <c r="U2969" s="36"/>
      <c r="V2969" s="34"/>
      <c r="W2969" s="37"/>
    </row>
    <row r="2970" spans="1:23" s="29" customFormat="1" ht="30" customHeight="1" x14ac:dyDescent="0.2">
      <c r="A2970" s="24">
        <f t="shared" si="346"/>
        <v>2966</v>
      </c>
      <c r="B2970" s="24">
        <v>2025</v>
      </c>
      <c r="C2970" s="30" t="s">
        <v>3024</v>
      </c>
      <c r="D2970" s="30" t="s">
        <v>3033</v>
      </c>
      <c r="E2970" s="38" t="s">
        <v>3149</v>
      </c>
      <c r="F2970" s="18" t="s">
        <v>3150</v>
      </c>
      <c r="G2970" s="39" t="s">
        <v>25</v>
      </c>
      <c r="H2970" s="25" t="s">
        <v>46</v>
      </c>
      <c r="I2970" s="31"/>
      <c r="J2970" s="43">
        <v>5566758</v>
      </c>
      <c r="K2970" s="44">
        <v>5566758</v>
      </c>
      <c r="L2970" s="32"/>
      <c r="M2970" s="43"/>
      <c r="N2970" s="43">
        <f t="shared" si="348"/>
        <v>119128.62119999999</v>
      </c>
      <c r="O2970" s="32"/>
      <c r="P2970" s="42"/>
      <c r="Q2970" s="34"/>
      <c r="R2970" s="34"/>
      <c r="S2970" s="35">
        <v>46021</v>
      </c>
      <c r="T2970" s="42"/>
      <c r="U2970" s="36"/>
      <c r="V2970" s="34"/>
      <c r="W2970" s="37"/>
    </row>
    <row r="2971" spans="1:23" s="29" customFormat="1" ht="30" customHeight="1" x14ac:dyDescent="0.2">
      <c r="A2971" s="24">
        <f t="shared" si="346"/>
        <v>2967</v>
      </c>
      <c r="B2971" s="24">
        <v>2025</v>
      </c>
      <c r="C2971" s="30" t="s">
        <v>3024</v>
      </c>
      <c r="D2971" s="30" t="s">
        <v>3033</v>
      </c>
      <c r="E2971" s="38" t="s">
        <v>3149</v>
      </c>
      <c r="F2971" s="18" t="s">
        <v>3150</v>
      </c>
      <c r="G2971" s="39" t="s">
        <v>25</v>
      </c>
      <c r="H2971" s="25" t="s">
        <v>70</v>
      </c>
      <c r="I2971" s="31"/>
      <c r="J2971" s="43">
        <v>1904357</v>
      </c>
      <c r="K2971" s="44">
        <v>1904357</v>
      </c>
      <c r="L2971" s="32"/>
      <c r="M2971" s="43"/>
      <c r="N2971" s="43"/>
      <c r="O2971" s="32"/>
      <c r="P2971" s="42"/>
      <c r="Q2971" s="34"/>
      <c r="R2971" s="34"/>
      <c r="S2971" s="35">
        <v>46021</v>
      </c>
      <c r="T2971" s="42"/>
      <c r="U2971" s="36"/>
      <c r="V2971" s="34"/>
      <c r="W2971" s="37"/>
    </row>
    <row r="2972" spans="1:23" s="29" customFormat="1" ht="30" customHeight="1" x14ac:dyDescent="0.2">
      <c r="A2972" s="24">
        <f t="shared" si="346"/>
        <v>2968</v>
      </c>
      <c r="B2972" s="24">
        <v>2025</v>
      </c>
      <c r="C2972" s="30" t="s">
        <v>3024</v>
      </c>
      <c r="D2972" s="30" t="s">
        <v>3033</v>
      </c>
      <c r="E2972" s="38" t="s">
        <v>3149</v>
      </c>
      <c r="F2972" s="18" t="s">
        <v>3150</v>
      </c>
      <c r="G2972" s="39" t="s">
        <v>25</v>
      </c>
      <c r="H2972" s="25" t="s">
        <v>71</v>
      </c>
      <c r="I2972" s="31"/>
      <c r="J2972" s="43">
        <v>1883430</v>
      </c>
      <c r="K2972" s="44">
        <v>1883430</v>
      </c>
      <c r="L2972" s="32"/>
      <c r="M2972" s="43"/>
      <c r="N2972" s="43"/>
      <c r="O2972" s="32"/>
      <c r="P2972" s="42"/>
      <c r="Q2972" s="34"/>
      <c r="R2972" s="34"/>
      <c r="S2972" s="35">
        <v>46021</v>
      </c>
      <c r="T2972" s="42"/>
      <c r="U2972" s="36"/>
      <c r="V2972" s="34"/>
      <c r="W2972" s="37"/>
    </row>
    <row r="2973" spans="1:23" s="29" customFormat="1" ht="30" customHeight="1" x14ac:dyDescent="0.2">
      <c r="A2973" s="24">
        <f t="shared" si="346"/>
        <v>2969</v>
      </c>
      <c r="B2973" s="24">
        <v>2025</v>
      </c>
      <c r="C2973" s="30" t="s">
        <v>3024</v>
      </c>
      <c r="D2973" s="30" t="s">
        <v>3033</v>
      </c>
      <c r="E2973" s="38" t="s">
        <v>3151</v>
      </c>
      <c r="F2973" s="18" t="s">
        <v>3152</v>
      </c>
      <c r="G2973" s="39" t="s">
        <v>25</v>
      </c>
      <c r="H2973" s="18" t="s">
        <v>47</v>
      </c>
      <c r="I2973" s="31">
        <v>3280920</v>
      </c>
      <c r="J2973" s="43">
        <v>3620639.58</v>
      </c>
      <c r="K2973" s="44">
        <v>3620639.58</v>
      </c>
      <c r="L2973" s="32">
        <f t="shared" ref="L2973:L3033" si="349">I2973</f>
        <v>3280920</v>
      </c>
      <c r="M2973" s="43"/>
      <c r="N2973" s="43">
        <f t="shared" si="348"/>
        <v>77481.687011999995</v>
      </c>
      <c r="O2973" s="32"/>
      <c r="P2973" s="42">
        <f t="shared" si="347"/>
        <v>1312368</v>
      </c>
      <c r="Q2973" s="34"/>
      <c r="R2973" s="34"/>
      <c r="S2973" s="35">
        <v>46021</v>
      </c>
      <c r="T2973" s="42"/>
      <c r="U2973" s="36"/>
      <c r="V2973" s="34"/>
      <c r="W2973" s="37"/>
    </row>
    <row r="2974" spans="1:23" s="29" customFormat="1" ht="30" customHeight="1" x14ac:dyDescent="0.2">
      <c r="A2974" s="24">
        <f t="shared" si="346"/>
        <v>2970</v>
      </c>
      <c r="B2974" s="24">
        <v>2025</v>
      </c>
      <c r="C2974" s="30" t="s">
        <v>3024</v>
      </c>
      <c r="D2974" s="30" t="s">
        <v>3033</v>
      </c>
      <c r="E2974" s="38" t="s">
        <v>3151</v>
      </c>
      <c r="F2974" s="18" t="s">
        <v>3152</v>
      </c>
      <c r="G2974" s="39" t="s">
        <v>25</v>
      </c>
      <c r="H2974" s="25" t="s">
        <v>45</v>
      </c>
      <c r="I2974" s="31"/>
      <c r="J2974" s="43">
        <v>3882371</v>
      </c>
      <c r="K2974" s="44">
        <v>3882371</v>
      </c>
      <c r="L2974" s="32"/>
      <c r="M2974" s="43"/>
      <c r="N2974" s="43">
        <f t="shared" si="348"/>
        <v>83082.739399999991</v>
      </c>
      <c r="O2974" s="32"/>
      <c r="P2974" s="42"/>
      <c r="Q2974" s="34"/>
      <c r="R2974" s="34"/>
      <c r="S2974" s="35">
        <v>46021</v>
      </c>
      <c r="T2974" s="42"/>
      <c r="U2974" s="36"/>
      <c r="V2974" s="34"/>
      <c r="W2974" s="37"/>
    </row>
    <row r="2975" spans="1:23" s="29" customFormat="1" ht="30" customHeight="1" x14ac:dyDescent="0.2">
      <c r="A2975" s="24">
        <f t="shared" si="346"/>
        <v>2971</v>
      </c>
      <c r="B2975" s="24">
        <v>2025</v>
      </c>
      <c r="C2975" s="30" t="s">
        <v>3024</v>
      </c>
      <c r="D2975" s="30" t="s">
        <v>3033</v>
      </c>
      <c r="E2975" s="38" t="s">
        <v>3151</v>
      </c>
      <c r="F2975" s="18" t="s">
        <v>3152</v>
      </c>
      <c r="G2975" s="39" t="s">
        <v>25</v>
      </c>
      <c r="H2975" s="25" t="s">
        <v>46</v>
      </c>
      <c r="I2975" s="31"/>
      <c r="J2975" s="43">
        <v>7125226</v>
      </c>
      <c r="K2975" s="44">
        <v>7125226</v>
      </c>
      <c r="L2975" s="32"/>
      <c r="M2975" s="43"/>
      <c r="N2975" s="43">
        <f t="shared" si="348"/>
        <v>152479.8364</v>
      </c>
      <c r="O2975" s="32"/>
      <c r="P2975" s="42"/>
      <c r="Q2975" s="34"/>
      <c r="R2975" s="34"/>
      <c r="S2975" s="35">
        <v>46021</v>
      </c>
      <c r="T2975" s="42"/>
      <c r="U2975" s="36"/>
      <c r="V2975" s="34"/>
      <c r="W2975" s="37"/>
    </row>
    <row r="2976" spans="1:23" s="29" customFormat="1" ht="30" customHeight="1" x14ac:dyDescent="0.2">
      <c r="A2976" s="24">
        <f t="shared" si="346"/>
        <v>2972</v>
      </c>
      <c r="B2976" s="24">
        <v>2025</v>
      </c>
      <c r="C2976" s="30" t="s">
        <v>3024</v>
      </c>
      <c r="D2976" s="30" t="s">
        <v>3033</v>
      </c>
      <c r="E2976" s="38" t="s">
        <v>3151</v>
      </c>
      <c r="F2976" s="18" t="s">
        <v>3152</v>
      </c>
      <c r="G2976" s="39" t="s">
        <v>25</v>
      </c>
      <c r="H2976" s="25" t="s">
        <v>70</v>
      </c>
      <c r="I2976" s="31"/>
      <c r="J2976" s="43">
        <v>1911000</v>
      </c>
      <c r="K2976" s="44">
        <v>1911000</v>
      </c>
      <c r="L2976" s="32"/>
      <c r="M2976" s="43"/>
      <c r="N2976" s="43"/>
      <c r="O2976" s="32"/>
      <c r="P2976" s="42"/>
      <c r="Q2976" s="34"/>
      <c r="R2976" s="34"/>
      <c r="S2976" s="35">
        <v>46021</v>
      </c>
      <c r="T2976" s="42"/>
      <c r="U2976" s="36"/>
      <c r="V2976" s="34"/>
      <c r="W2976" s="37"/>
    </row>
    <row r="2977" spans="1:23" s="29" customFormat="1" ht="30" customHeight="1" x14ac:dyDescent="0.2">
      <c r="A2977" s="24">
        <f t="shared" si="346"/>
        <v>2973</v>
      </c>
      <c r="B2977" s="24">
        <v>2025</v>
      </c>
      <c r="C2977" s="30" t="s">
        <v>3024</v>
      </c>
      <c r="D2977" s="30" t="s">
        <v>3033</v>
      </c>
      <c r="E2977" s="38" t="s">
        <v>3151</v>
      </c>
      <c r="F2977" s="18" t="s">
        <v>3152</v>
      </c>
      <c r="G2977" s="39" t="s">
        <v>25</v>
      </c>
      <c r="H2977" s="25" t="s">
        <v>71</v>
      </c>
      <c r="I2977" s="31"/>
      <c r="J2977" s="43">
        <v>1890000</v>
      </c>
      <c r="K2977" s="44">
        <v>1890000</v>
      </c>
      <c r="L2977" s="32"/>
      <c r="M2977" s="43"/>
      <c r="N2977" s="43"/>
      <c r="O2977" s="32"/>
      <c r="P2977" s="42"/>
      <c r="Q2977" s="34"/>
      <c r="R2977" s="34"/>
      <c r="S2977" s="35">
        <v>46021</v>
      </c>
      <c r="T2977" s="42"/>
      <c r="U2977" s="36"/>
      <c r="V2977" s="34"/>
      <c r="W2977" s="37"/>
    </row>
    <row r="2978" spans="1:23" s="29" customFormat="1" ht="30" customHeight="1" x14ac:dyDescent="0.2">
      <c r="A2978" s="24">
        <f t="shared" si="346"/>
        <v>2974</v>
      </c>
      <c r="B2978" s="24">
        <v>2025</v>
      </c>
      <c r="C2978" s="30" t="s">
        <v>3024</v>
      </c>
      <c r="D2978" s="30" t="s">
        <v>3033</v>
      </c>
      <c r="E2978" s="38" t="s">
        <v>3153</v>
      </c>
      <c r="F2978" s="18" t="s">
        <v>3154</v>
      </c>
      <c r="G2978" s="39" t="s">
        <v>25</v>
      </c>
      <c r="H2978" s="18" t="s">
        <v>47</v>
      </c>
      <c r="I2978" s="31">
        <v>1415976</v>
      </c>
      <c r="J2978" s="43">
        <v>1562591.82</v>
      </c>
      <c r="K2978" s="44">
        <v>1562591.82</v>
      </c>
      <c r="L2978" s="32">
        <f t="shared" si="349"/>
        <v>1415976</v>
      </c>
      <c r="M2978" s="43"/>
      <c r="N2978" s="43">
        <f t="shared" si="348"/>
        <v>33439.464948000001</v>
      </c>
      <c r="O2978" s="32"/>
      <c r="P2978" s="42">
        <f t="shared" si="347"/>
        <v>566390.4</v>
      </c>
      <c r="Q2978" s="34"/>
      <c r="R2978" s="34"/>
      <c r="S2978" s="35">
        <v>46021</v>
      </c>
      <c r="T2978" s="42"/>
      <c r="U2978" s="36"/>
      <c r="V2978" s="34"/>
      <c r="W2978" s="37"/>
    </row>
    <row r="2979" spans="1:23" s="29" customFormat="1" ht="30" customHeight="1" x14ac:dyDescent="0.2">
      <c r="A2979" s="24">
        <f t="shared" si="346"/>
        <v>2975</v>
      </c>
      <c r="B2979" s="24">
        <v>2025</v>
      </c>
      <c r="C2979" s="30" t="s">
        <v>3024</v>
      </c>
      <c r="D2979" s="30" t="s">
        <v>3033</v>
      </c>
      <c r="E2979" s="38" t="s">
        <v>3153</v>
      </c>
      <c r="F2979" s="18" t="s">
        <v>3154</v>
      </c>
      <c r="G2979" s="39" t="s">
        <v>25</v>
      </c>
      <c r="H2979" s="25" t="s">
        <v>45</v>
      </c>
      <c r="I2979" s="31"/>
      <c r="J2979" s="43">
        <v>2323903</v>
      </c>
      <c r="K2979" s="44">
        <v>2323903</v>
      </c>
      <c r="L2979" s="32"/>
      <c r="M2979" s="43"/>
      <c r="N2979" s="43">
        <f t="shared" si="348"/>
        <v>49731.5242</v>
      </c>
      <c r="O2979" s="32"/>
      <c r="P2979" s="42"/>
      <c r="Q2979" s="34"/>
      <c r="R2979" s="34"/>
      <c r="S2979" s="35">
        <v>46021</v>
      </c>
      <c r="T2979" s="42"/>
      <c r="U2979" s="36"/>
      <c r="V2979" s="34"/>
      <c r="W2979" s="37"/>
    </row>
    <row r="2980" spans="1:23" s="29" customFormat="1" ht="30" customHeight="1" x14ac:dyDescent="0.2">
      <c r="A2980" s="24">
        <f t="shared" si="346"/>
        <v>2976</v>
      </c>
      <c r="B2980" s="24">
        <v>2025</v>
      </c>
      <c r="C2980" s="30" t="s">
        <v>3024</v>
      </c>
      <c r="D2980" s="30" t="s">
        <v>3033</v>
      </c>
      <c r="E2980" s="38" t="s">
        <v>3153</v>
      </c>
      <c r="F2980" s="18" t="s">
        <v>3154</v>
      </c>
      <c r="G2980" s="39" t="s">
        <v>25</v>
      </c>
      <c r="H2980" s="25" t="s">
        <v>46</v>
      </c>
      <c r="I2980" s="31"/>
      <c r="J2980" s="43">
        <v>3369206</v>
      </c>
      <c r="K2980" s="44">
        <v>3369206</v>
      </c>
      <c r="L2980" s="32"/>
      <c r="M2980" s="43"/>
      <c r="N2980" s="43">
        <f t="shared" si="348"/>
        <v>72101.008399999992</v>
      </c>
      <c r="O2980" s="32"/>
      <c r="P2980" s="42"/>
      <c r="Q2980" s="34"/>
      <c r="R2980" s="34"/>
      <c r="S2980" s="35">
        <v>46021</v>
      </c>
      <c r="T2980" s="42"/>
      <c r="U2980" s="36"/>
      <c r="V2980" s="34"/>
      <c r="W2980" s="37"/>
    </row>
    <row r="2981" spans="1:23" s="29" customFormat="1" ht="30" customHeight="1" x14ac:dyDescent="0.2">
      <c r="A2981" s="24">
        <f t="shared" si="346"/>
        <v>2977</v>
      </c>
      <c r="B2981" s="24">
        <v>2025</v>
      </c>
      <c r="C2981" s="30" t="s">
        <v>3024</v>
      </c>
      <c r="D2981" s="30" t="s">
        <v>3033</v>
      </c>
      <c r="E2981" s="38" t="s">
        <v>3153</v>
      </c>
      <c r="F2981" s="18" t="s">
        <v>3154</v>
      </c>
      <c r="G2981" s="39" t="s">
        <v>25</v>
      </c>
      <c r="H2981" s="25" t="s">
        <v>70</v>
      </c>
      <c r="I2981" s="31"/>
      <c r="J2981" s="43">
        <v>1106014</v>
      </c>
      <c r="K2981" s="44">
        <v>1106014</v>
      </c>
      <c r="L2981" s="32"/>
      <c r="M2981" s="43"/>
      <c r="N2981" s="43"/>
      <c r="O2981" s="32"/>
      <c r="P2981" s="42"/>
      <c r="Q2981" s="34"/>
      <c r="R2981" s="34"/>
      <c r="S2981" s="35">
        <v>46021</v>
      </c>
      <c r="T2981" s="42"/>
      <c r="U2981" s="36"/>
      <c r="V2981" s="34"/>
      <c r="W2981" s="37"/>
    </row>
    <row r="2982" spans="1:23" s="29" customFormat="1" ht="30" customHeight="1" x14ac:dyDescent="0.2">
      <c r="A2982" s="24">
        <f t="shared" si="346"/>
        <v>2978</v>
      </c>
      <c r="B2982" s="24">
        <v>2025</v>
      </c>
      <c r="C2982" s="30" t="s">
        <v>3024</v>
      </c>
      <c r="D2982" s="30" t="s">
        <v>3033</v>
      </c>
      <c r="E2982" s="38" t="s">
        <v>3153</v>
      </c>
      <c r="F2982" s="18" t="s">
        <v>3154</v>
      </c>
      <c r="G2982" s="39" t="s">
        <v>25</v>
      </c>
      <c r="H2982" s="25" t="s">
        <v>71</v>
      </c>
      <c r="I2982" s="31"/>
      <c r="J2982" s="43">
        <v>1093860</v>
      </c>
      <c r="K2982" s="44">
        <v>1093860</v>
      </c>
      <c r="L2982" s="32"/>
      <c r="M2982" s="43"/>
      <c r="N2982" s="43"/>
      <c r="O2982" s="32"/>
      <c r="P2982" s="42"/>
      <c r="Q2982" s="34"/>
      <c r="R2982" s="34"/>
      <c r="S2982" s="35">
        <v>46021</v>
      </c>
      <c r="T2982" s="42"/>
      <c r="U2982" s="36"/>
      <c r="V2982" s="34"/>
      <c r="W2982" s="37"/>
    </row>
    <row r="2983" spans="1:23" s="29" customFormat="1" ht="30" customHeight="1" x14ac:dyDescent="0.2">
      <c r="A2983" s="24">
        <f t="shared" si="346"/>
        <v>2979</v>
      </c>
      <c r="B2983" s="24">
        <v>2025</v>
      </c>
      <c r="C2983" s="30" t="s">
        <v>3024</v>
      </c>
      <c r="D2983" s="30" t="s">
        <v>3033</v>
      </c>
      <c r="E2983" s="38" t="s">
        <v>3155</v>
      </c>
      <c r="F2983" s="18" t="s">
        <v>3156</v>
      </c>
      <c r="G2983" s="39" t="s">
        <v>25</v>
      </c>
      <c r="H2983" s="18" t="s">
        <v>47</v>
      </c>
      <c r="I2983" s="31">
        <v>2129720</v>
      </c>
      <c r="J2983" s="43">
        <v>2350239.73</v>
      </c>
      <c r="K2983" s="44">
        <v>2350239.73</v>
      </c>
      <c r="L2983" s="32">
        <f t="shared" si="349"/>
        <v>2129720</v>
      </c>
      <c r="M2983" s="43"/>
      <c r="N2983" s="43">
        <f t="shared" si="348"/>
        <v>50295.130222</v>
      </c>
      <c r="O2983" s="32"/>
      <c r="P2983" s="42">
        <f t="shared" si="347"/>
        <v>851888</v>
      </c>
      <c r="Q2983" s="34"/>
      <c r="R2983" s="34"/>
      <c r="S2983" s="35">
        <v>46021</v>
      </c>
      <c r="T2983" s="42"/>
      <c r="U2983" s="36"/>
      <c r="V2983" s="34"/>
      <c r="W2983" s="37"/>
    </row>
    <row r="2984" spans="1:23" s="29" customFormat="1" ht="30" customHeight="1" x14ac:dyDescent="0.2">
      <c r="A2984" s="24">
        <f t="shared" si="346"/>
        <v>2980</v>
      </c>
      <c r="B2984" s="24">
        <v>2025</v>
      </c>
      <c r="C2984" s="30" t="s">
        <v>3024</v>
      </c>
      <c r="D2984" s="30" t="s">
        <v>3033</v>
      </c>
      <c r="E2984" s="38" t="s">
        <v>3155</v>
      </c>
      <c r="F2984" s="18" t="s">
        <v>3156</v>
      </c>
      <c r="G2984" s="39" t="s">
        <v>25</v>
      </c>
      <c r="H2984" s="25" t="s">
        <v>45</v>
      </c>
      <c r="I2984" s="31"/>
      <c r="J2984" s="43">
        <v>2172541</v>
      </c>
      <c r="K2984" s="44">
        <v>2172541</v>
      </c>
      <c r="L2984" s="32"/>
      <c r="M2984" s="43"/>
      <c r="N2984" s="43">
        <f t="shared" si="348"/>
        <v>46492.377399999998</v>
      </c>
      <c r="O2984" s="32"/>
      <c r="P2984" s="42"/>
      <c r="Q2984" s="34"/>
      <c r="R2984" s="34"/>
      <c r="S2984" s="35">
        <v>46021</v>
      </c>
      <c r="T2984" s="42"/>
      <c r="U2984" s="36"/>
      <c r="V2984" s="34"/>
      <c r="W2984" s="37"/>
    </row>
    <row r="2985" spans="1:23" s="29" customFormat="1" ht="30" customHeight="1" x14ac:dyDescent="0.2">
      <c r="A2985" s="24">
        <f t="shared" ref="A2985:A3048" si="350">A2984+1</f>
        <v>2981</v>
      </c>
      <c r="B2985" s="24">
        <v>2025</v>
      </c>
      <c r="C2985" s="30" t="s">
        <v>3024</v>
      </c>
      <c r="D2985" s="30" t="s">
        <v>3033</v>
      </c>
      <c r="E2985" s="38" t="s">
        <v>3155</v>
      </c>
      <c r="F2985" s="18" t="s">
        <v>3156</v>
      </c>
      <c r="G2985" s="39" t="s">
        <v>25</v>
      </c>
      <c r="H2985" s="25" t="s">
        <v>46</v>
      </c>
      <c r="I2985" s="31"/>
      <c r="J2985" s="43">
        <v>3711172</v>
      </c>
      <c r="K2985" s="44">
        <v>3711172</v>
      </c>
      <c r="L2985" s="32"/>
      <c r="M2985" s="43"/>
      <c r="N2985" s="43">
        <f t="shared" si="348"/>
        <v>79419.080799999996</v>
      </c>
      <c r="O2985" s="32"/>
      <c r="P2985" s="42"/>
      <c r="Q2985" s="34"/>
      <c r="R2985" s="34"/>
      <c r="S2985" s="35">
        <v>46021</v>
      </c>
      <c r="T2985" s="42"/>
      <c r="U2985" s="36"/>
      <c r="V2985" s="34"/>
      <c r="W2985" s="37"/>
    </row>
    <row r="2986" spans="1:23" s="29" customFormat="1" ht="30" customHeight="1" x14ac:dyDescent="0.2">
      <c r="A2986" s="24">
        <f t="shared" si="350"/>
        <v>2982</v>
      </c>
      <c r="B2986" s="24">
        <v>2025</v>
      </c>
      <c r="C2986" s="30" t="s">
        <v>3024</v>
      </c>
      <c r="D2986" s="30" t="s">
        <v>3033</v>
      </c>
      <c r="E2986" s="38" t="s">
        <v>3155</v>
      </c>
      <c r="F2986" s="18" t="s">
        <v>3156</v>
      </c>
      <c r="G2986" s="39" t="s">
        <v>25</v>
      </c>
      <c r="H2986" s="25" t="s">
        <v>70</v>
      </c>
      <c r="I2986" s="31"/>
      <c r="J2986" s="43">
        <v>1062880</v>
      </c>
      <c r="K2986" s="44">
        <v>1062880</v>
      </c>
      <c r="L2986" s="32"/>
      <c r="M2986" s="43"/>
      <c r="N2986" s="43"/>
      <c r="O2986" s="32"/>
      <c r="P2986" s="42"/>
      <c r="Q2986" s="34"/>
      <c r="R2986" s="34"/>
      <c r="S2986" s="35">
        <v>46021</v>
      </c>
      <c r="T2986" s="42"/>
      <c r="U2986" s="36"/>
      <c r="V2986" s="34"/>
      <c r="W2986" s="37"/>
    </row>
    <row r="2987" spans="1:23" s="29" customFormat="1" ht="30" customHeight="1" x14ac:dyDescent="0.2">
      <c r="A2987" s="24">
        <f t="shared" si="350"/>
        <v>2983</v>
      </c>
      <c r="B2987" s="24">
        <v>2025</v>
      </c>
      <c r="C2987" s="30" t="s">
        <v>3024</v>
      </c>
      <c r="D2987" s="30" t="s">
        <v>3033</v>
      </c>
      <c r="E2987" s="38" t="s">
        <v>3155</v>
      </c>
      <c r="F2987" s="18" t="s">
        <v>3156</v>
      </c>
      <c r="G2987" s="39" t="s">
        <v>25</v>
      </c>
      <c r="H2987" s="25" t="s">
        <v>71</v>
      </c>
      <c r="I2987" s="31"/>
      <c r="J2987" s="43">
        <v>1051200</v>
      </c>
      <c r="K2987" s="44">
        <v>1051200</v>
      </c>
      <c r="L2987" s="32"/>
      <c r="M2987" s="43"/>
      <c r="N2987" s="43"/>
      <c r="O2987" s="32"/>
      <c r="P2987" s="42"/>
      <c r="Q2987" s="34"/>
      <c r="R2987" s="34"/>
      <c r="S2987" s="35">
        <v>46021</v>
      </c>
      <c r="T2987" s="42"/>
      <c r="U2987" s="36"/>
      <c r="V2987" s="34"/>
      <c r="W2987" s="37"/>
    </row>
    <row r="2988" spans="1:23" s="29" customFormat="1" ht="30" customHeight="1" x14ac:dyDescent="0.2">
      <c r="A2988" s="24">
        <f t="shared" si="350"/>
        <v>2984</v>
      </c>
      <c r="B2988" s="24">
        <v>2025</v>
      </c>
      <c r="C2988" s="30" t="s">
        <v>3024</v>
      </c>
      <c r="D2988" s="30" t="s">
        <v>3033</v>
      </c>
      <c r="E2988" s="30" t="s">
        <v>3157</v>
      </c>
      <c r="F2988" s="25" t="s">
        <v>3158</v>
      </c>
      <c r="G2988" s="24" t="s">
        <v>25</v>
      </c>
      <c r="H2988" s="25" t="s">
        <v>26</v>
      </c>
      <c r="I2988" s="31">
        <v>9081086</v>
      </c>
      <c r="J2988" s="49">
        <v>7056553.6399999997</v>
      </c>
      <c r="K2988" s="50">
        <v>7056553.6399999997</v>
      </c>
      <c r="L2988" s="33"/>
      <c r="M2988" s="40"/>
      <c r="N2988" s="43">
        <f t="shared" si="348"/>
        <v>151010.24789599999</v>
      </c>
      <c r="O2988" s="32"/>
      <c r="P2988" s="42">
        <f t="shared" si="347"/>
        <v>0</v>
      </c>
      <c r="Q2988" s="34"/>
      <c r="R2988" s="34"/>
      <c r="S2988" s="35">
        <v>46021</v>
      </c>
      <c r="T2988" s="42"/>
      <c r="U2988" s="36"/>
      <c r="V2988" s="34"/>
      <c r="W2988" s="37"/>
    </row>
    <row r="2989" spans="1:23" s="29" customFormat="1" ht="30" customHeight="1" x14ac:dyDescent="0.2">
      <c r="A2989" s="24">
        <f t="shared" si="350"/>
        <v>2985</v>
      </c>
      <c r="B2989" s="24">
        <v>2025</v>
      </c>
      <c r="C2989" s="30" t="s">
        <v>3024</v>
      </c>
      <c r="D2989" s="30" t="s">
        <v>3033</v>
      </c>
      <c r="E2989" s="38" t="s">
        <v>3159</v>
      </c>
      <c r="F2989" s="18" t="s">
        <v>3160</v>
      </c>
      <c r="G2989" s="39" t="s">
        <v>25</v>
      </c>
      <c r="H2989" s="18" t="s">
        <v>96</v>
      </c>
      <c r="I2989" s="31">
        <v>8839754</v>
      </c>
      <c r="J2989" s="43">
        <v>9755057.4900000002</v>
      </c>
      <c r="K2989" s="44">
        <v>9755057.4900000002</v>
      </c>
      <c r="L2989" s="32">
        <f t="shared" si="349"/>
        <v>8839754</v>
      </c>
      <c r="M2989" s="43"/>
      <c r="N2989" s="43">
        <f t="shared" si="348"/>
        <v>208758.23028600001</v>
      </c>
      <c r="O2989" s="32"/>
      <c r="P2989" s="42">
        <f t="shared" si="347"/>
        <v>3535901.6</v>
      </c>
      <c r="Q2989" s="34"/>
      <c r="R2989" s="34"/>
      <c r="S2989" s="35">
        <v>46021</v>
      </c>
      <c r="T2989" s="42"/>
      <c r="U2989" s="36"/>
      <c r="V2989" s="34"/>
      <c r="W2989" s="37"/>
    </row>
    <row r="2990" spans="1:23" s="29" customFormat="1" ht="30" customHeight="1" x14ac:dyDescent="0.2">
      <c r="A2990" s="24">
        <f t="shared" si="350"/>
        <v>2986</v>
      </c>
      <c r="B2990" s="24">
        <v>2025</v>
      </c>
      <c r="C2990" s="30" t="s">
        <v>3024</v>
      </c>
      <c r="D2990" s="30" t="s">
        <v>3033</v>
      </c>
      <c r="E2990" s="38" t="s">
        <v>3161</v>
      </c>
      <c r="F2990" s="18" t="s">
        <v>3162</v>
      </c>
      <c r="G2990" s="39" t="s">
        <v>25</v>
      </c>
      <c r="H2990" s="18" t="s">
        <v>26</v>
      </c>
      <c r="I2990" s="31">
        <v>6157224</v>
      </c>
      <c r="J2990" s="49">
        <v>5025061.58</v>
      </c>
      <c r="K2990" s="50">
        <v>5025061.58</v>
      </c>
      <c r="L2990" s="33"/>
      <c r="M2990" s="40"/>
      <c r="N2990" s="43">
        <f t="shared" si="348"/>
        <v>107536.31781199999</v>
      </c>
      <c r="O2990" s="32"/>
      <c r="P2990" s="42">
        <f t="shared" si="347"/>
        <v>0</v>
      </c>
      <c r="Q2990" s="34"/>
      <c r="R2990" s="34"/>
      <c r="S2990" s="35">
        <v>46021</v>
      </c>
      <c r="T2990" s="42"/>
      <c r="U2990" s="36"/>
      <c r="V2990" s="34"/>
      <c r="W2990" s="37"/>
    </row>
    <row r="2991" spans="1:23" s="29" customFormat="1" ht="30" customHeight="1" x14ac:dyDescent="0.2">
      <c r="A2991" s="24">
        <f t="shared" si="350"/>
        <v>2987</v>
      </c>
      <c r="B2991" s="24">
        <v>2025</v>
      </c>
      <c r="C2991" s="30" t="s">
        <v>3024</v>
      </c>
      <c r="D2991" s="30" t="s">
        <v>3033</v>
      </c>
      <c r="E2991" s="30" t="s">
        <v>3163</v>
      </c>
      <c r="F2991" s="25" t="s">
        <v>3164</v>
      </c>
      <c r="G2991" s="24" t="s">
        <v>25</v>
      </c>
      <c r="H2991" s="25" t="s">
        <v>96</v>
      </c>
      <c r="I2991" s="31">
        <v>10599424</v>
      </c>
      <c r="J2991" s="49">
        <v>6951809.7199999997</v>
      </c>
      <c r="K2991" s="50">
        <v>6951809.7199999997</v>
      </c>
      <c r="L2991" s="33"/>
      <c r="M2991" s="40"/>
      <c r="N2991" s="43">
        <f t="shared" si="348"/>
        <v>148768.72800799998</v>
      </c>
      <c r="O2991" s="32"/>
      <c r="P2991" s="42">
        <f t="shared" si="347"/>
        <v>0</v>
      </c>
      <c r="Q2991" s="34"/>
      <c r="R2991" s="34"/>
      <c r="S2991" s="35">
        <v>46021</v>
      </c>
      <c r="T2991" s="42"/>
      <c r="U2991" s="36"/>
      <c r="V2991" s="34"/>
      <c r="W2991" s="37"/>
    </row>
    <row r="2992" spans="1:23" s="29" customFormat="1" ht="30" customHeight="1" x14ac:dyDescent="0.2">
      <c r="A2992" s="24">
        <f t="shared" si="350"/>
        <v>2988</v>
      </c>
      <c r="B2992" s="24">
        <v>2025</v>
      </c>
      <c r="C2992" s="30" t="s">
        <v>3024</v>
      </c>
      <c r="D2992" s="30" t="s">
        <v>3033</v>
      </c>
      <c r="E2992" s="30" t="s">
        <v>3165</v>
      </c>
      <c r="F2992" s="25" t="s">
        <v>3166</v>
      </c>
      <c r="G2992" s="24" t="s">
        <v>25</v>
      </c>
      <c r="H2992" s="25" t="s">
        <v>96</v>
      </c>
      <c r="I2992" s="31">
        <v>13580512</v>
      </c>
      <c r="J2992" s="43">
        <v>14986692.529999999</v>
      </c>
      <c r="K2992" s="44">
        <v>14986692.529999999</v>
      </c>
      <c r="L2992" s="32">
        <f t="shared" si="349"/>
        <v>13580512</v>
      </c>
      <c r="M2992" s="43"/>
      <c r="N2992" s="43">
        <f t="shared" si="348"/>
        <v>320715.22014199995</v>
      </c>
      <c r="O2992" s="32"/>
      <c r="P2992" s="42">
        <f t="shared" si="347"/>
        <v>5432204.7999999998</v>
      </c>
      <c r="Q2992" s="34"/>
      <c r="R2992" s="34"/>
      <c r="S2992" s="35">
        <v>46021</v>
      </c>
      <c r="T2992" s="42"/>
      <c r="U2992" s="36"/>
      <c r="V2992" s="34"/>
      <c r="W2992" s="37"/>
    </row>
    <row r="2993" spans="1:23" ht="30" customHeight="1" x14ac:dyDescent="0.2">
      <c r="A2993" s="24">
        <f t="shared" si="350"/>
        <v>2989</v>
      </c>
      <c r="B2993" s="24">
        <v>2025</v>
      </c>
      <c r="C2993" s="30" t="s">
        <v>3024</v>
      </c>
      <c r="D2993" s="30" t="s">
        <v>3033</v>
      </c>
      <c r="E2993" s="38" t="s">
        <v>3167</v>
      </c>
      <c r="F2993" s="18" t="s">
        <v>3168</v>
      </c>
      <c r="G2993" s="39" t="s">
        <v>25</v>
      </c>
      <c r="H2993" s="18" t="s">
        <v>26</v>
      </c>
      <c r="I2993" s="31">
        <v>11418724</v>
      </c>
      <c r="J2993" s="43">
        <v>12601064.359999999</v>
      </c>
      <c r="K2993" s="44">
        <v>12601064.359999999</v>
      </c>
      <c r="L2993" s="32">
        <f t="shared" si="349"/>
        <v>11418724</v>
      </c>
      <c r="M2993" s="43"/>
      <c r="N2993" s="43">
        <f t="shared" si="348"/>
        <v>269662.77730399999</v>
      </c>
      <c r="O2993" s="32"/>
      <c r="P2993" s="42">
        <f t="shared" si="347"/>
        <v>4567489.5999999996</v>
      </c>
      <c r="Q2993" s="34"/>
      <c r="R2993" s="34"/>
      <c r="S2993" s="35">
        <v>46021</v>
      </c>
      <c r="T2993" s="42"/>
      <c r="U2993" s="36"/>
      <c r="V2993" s="46"/>
      <c r="W2993" s="37"/>
    </row>
    <row r="2994" spans="1:23" s="29" customFormat="1" ht="30" customHeight="1" x14ac:dyDescent="0.2">
      <c r="A2994" s="24">
        <f t="shared" si="350"/>
        <v>2990</v>
      </c>
      <c r="B2994" s="24">
        <v>2025</v>
      </c>
      <c r="C2994" s="30" t="s">
        <v>3024</v>
      </c>
      <c r="D2994" s="30" t="s">
        <v>3033</v>
      </c>
      <c r="E2994" s="38" t="s">
        <v>3169</v>
      </c>
      <c r="F2994" s="18" t="s">
        <v>3170</v>
      </c>
      <c r="G2994" s="39" t="s">
        <v>25</v>
      </c>
      <c r="H2994" s="18" t="s">
        <v>26</v>
      </c>
      <c r="I2994" s="31">
        <v>12176086</v>
      </c>
      <c r="J2994" s="43">
        <v>13436846.65</v>
      </c>
      <c r="K2994" s="44">
        <v>13436846.65</v>
      </c>
      <c r="L2994" s="32">
        <f t="shared" si="349"/>
        <v>12176086</v>
      </c>
      <c r="M2994" s="43"/>
      <c r="N2994" s="43">
        <f t="shared" si="348"/>
        <v>287548.51831000001</v>
      </c>
      <c r="O2994" s="32"/>
      <c r="P2994" s="42">
        <f t="shared" si="347"/>
        <v>4870434.4000000004</v>
      </c>
      <c r="Q2994" s="34"/>
      <c r="R2994" s="34"/>
      <c r="S2994" s="35">
        <v>46021</v>
      </c>
      <c r="T2994" s="42"/>
      <c r="U2994" s="36"/>
      <c r="V2994" s="34"/>
      <c r="W2994" s="37"/>
    </row>
    <row r="2995" spans="1:23" s="29" customFormat="1" ht="30" customHeight="1" x14ac:dyDescent="0.2">
      <c r="A2995" s="24">
        <f t="shared" si="350"/>
        <v>2991</v>
      </c>
      <c r="B2995" s="24">
        <v>2025</v>
      </c>
      <c r="C2995" s="30" t="s">
        <v>3024</v>
      </c>
      <c r="D2995" s="30" t="s">
        <v>3033</v>
      </c>
      <c r="E2995" s="38" t="s">
        <v>3171</v>
      </c>
      <c r="F2995" s="18" t="s">
        <v>3172</v>
      </c>
      <c r="G2995" s="39" t="s">
        <v>25</v>
      </c>
      <c r="H2995" s="18" t="s">
        <v>96</v>
      </c>
      <c r="I2995" s="31">
        <v>9378006</v>
      </c>
      <c r="J2995" s="49">
        <v>7234016.2199999997</v>
      </c>
      <c r="K2995" s="50">
        <v>7234016.2199999997</v>
      </c>
      <c r="L2995" s="33"/>
      <c r="M2995" s="40"/>
      <c r="N2995" s="43">
        <f t="shared" si="348"/>
        <v>154807.94710799999</v>
      </c>
      <c r="O2995" s="32"/>
      <c r="P2995" s="42">
        <f t="shared" si="347"/>
        <v>0</v>
      </c>
      <c r="Q2995" s="34"/>
      <c r="R2995" s="34"/>
      <c r="S2995" s="35">
        <v>46021</v>
      </c>
      <c r="T2995" s="42"/>
      <c r="U2995" s="36"/>
      <c r="V2995" s="34"/>
      <c r="W2995" s="37"/>
    </row>
    <row r="2996" spans="1:23" s="29" customFormat="1" ht="30" customHeight="1" x14ac:dyDescent="0.2">
      <c r="A2996" s="24">
        <f t="shared" si="350"/>
        <v>2992</v>
      </c>
      <c r="B2996" s="24">
        <v>2025</v>
      </c>
      <c r="C2996" s="30" t="s">
        <v>3024</v>
      </c>
      <c r="D2996" s="30" t="s">
        <v>3033</v>
      </c>
      <c r="E2996" s="30" t="s">
        <v>3173</v>
      </c>
      <c r="F2996" s="25" t="s">
        <v>3174</v>
      </c>
      <c r="G2996" s="24" t="s">
        <v>25</v>
      </c>
      <c r="H2996" s="25" t="s">
        <v>96</v>
      </c>
      <c r="I2996" s="31">
        <v>12421200</v>
      </c>
      <c r="J2996" s="43">
        <v>4968480</v>
      </c>
      <c r="K2996" s="44">
        <v>4968480</v>
      </c>
      <c r="L2996" s="32">
        <f t="shared" si="349"/>
        <v>12421200</v>
      </c>
      <c r="M2996" s="43"/>
      <c r="N2996" s="43">
        <f t="shared" si="348"/>
        <v>106325.47199999999</v>
      </c>
      <c r="O2996" s="32"/>
      <c r="P2996" s="42">
        <f t="shared" si="347"/>
        <v>4968480</v>
      </c>
      <c r="Q2996" s="34"/>
      <c r="R2996" s="34"/>
      <c r="S2996" s="35">
        <v>46021</v>
      </c>
      <c r="T2996" s="42"/>
      <c r="U2996" s="36"/>
      <c r="V2996" s="34"/>
      <c r="W2996" s="37"/>
    </row>
    <row r="2997" spans="1:23" s="29" customFormat="1" ht="30" customHeight="1" x14ac:dyDescent="0.2">
      <c r="A2997" s="24">
        <f t="shared" si="350"/>
        <v>2993</v>
      </c>
      <c r="B2997" s="24">
        <v>2025</v>
      </c>
      <c r="C2997" s="30" t="s">
        <v>3024</v>
      </c>
      <c r="D2997" s="30" t="s">
        <v>3033</v>
      </c>
      <c r="E2997" s="38" t="s">
        <v>3175</v>
      </c>
      <c r="F2997" s="18" t="s">
        <v>3176</v>
      </c>
      <c r="G2997" s="39" t="s">
        <v>25</v>
      </c>
      <c r="H2997" s="18" t="s">
        <v>96</v>
      </c>
      <c r="I2997" s="31">
        <v>13559810</v>
      </c>
      <c r="J2997" s="43">
        <v>14963846.970000001</v>
      </c>
      <c r="K2997" s="44">
        <v>14963846.970000001</v>
      </c>
      <c r="L2997" s="32">
        <f t="shared" si="349"/>
        <v>13559810</v>
      </c>
      <c r="M2997" s="43"/>
      <c r="N2997" s="43">
        <f t="shared" si="348"/>
        <v>320226.32515799999</v>
      </c>
      <c r="O2997" s="32"/>
      <c r="P2997" s="42">
        <f t="shared" si="347"/>
        <v>5423924</v>
      </c>
      <c r="Q2997" s="34"/>
      <c r="R2997" s="34"/>
      <c r="S2997" s="35">
        <v>46021</v>
      </c>
      <c r="T2997" s="42"/>
      <c r="U2997" s="36"/>
      <c r="V2997" s="34"/>
      <c r="W2997" s="37"/>
    </row>
    <row r="2998" spans="1:23" s="29" customFormat="1" ht="30" customHeight="1" x14ac:dyDescent="0.2">
      <c r="A2998" s="24">
        <f t="shared" si="350"/>
        <v>2994</v>
      </c>
      <c r="B2998" s="24">
        <v>2025</v>
      </c>
      <c r="C2998" s="30" t="s">
        <v>3024</v>
      </c>
      <c r="D2998" s="30" t="s">
        <v>3033</v>
      </c>
      <c r="E2998" s="30" t="s">
        <v>3177</v>
      </c>
      <c r="F2998" s="25" t="s">
        <v>3178</v>
      </c>
      <c r="G2998" s="24" t="s">
        <v>25</v>
      </c>
      <c r="H2998" s="25" t="s">
        <v>26</v>
      </c>
      <c r="I2998" s="31">
        <v>9081086</v>
      </c>
      <c r="J2998" s="43">
        <v>10021377.970000001</v>
      </c>
      <c r="K2998" s="44">
        <v>10021377.970000001</v>
      </c>
      <c r="L2998" s="32">
        <f t="shared" si="349"/>
        <v>9081086</v>
      </c>
      <c r="M2998" s="43"/>
      <c r="N2998" s="43">
        <f t="shared" si="348"/>
        <v>214457.48855800001</v>
      </c>
      <c r="O2998" s="32"/>
      <c r="P2998" s="42">
        <f t="shared" si="347"/>
        <v>3632434.4</v>
      </c>
      <c r="Q2998" s="34"/>
      <c r="R2998" s="34"/>
      <c r="S2998" s="35">
        <v>46021</v>
      </c>
      <c r="T2998" s="42"/>
      <c r="U2998" s="36"/>
      <c r="V2998" s="34"/>
      <c r="W2998" s="37"/>
    </row>
    <row r="2999" spans="1:23" s="29" customFormat="1" ht="30" customHeight="1" x14ac:dyDescent="0.2">
      <c r="A2999" s="24">
        <f t="shared" si="350"/>
        <v>2995</v>
      </c>
      <c r="B2999" s="24">
        <v>2024</v>
      </c>
      <c r="C2999" s="30" t="s">
        <v>3024</v>
      </c>
      <c r="D2999" s="30" t="s">
        <v>3033</v>
      </c>
      <c r="E2999" s="30" t="s">
        <v>3179</v>
      </c>
      <c r="F2999" s="25" t="s">
        <v>3180</v>
      </c>
      <c r="G2999" s="24" t="s">
        <v>25</v>
      </c>
      <c r="H2999" s="25" t="s">
        <v>319</v>
      </c>
      <c r="I2999" s="31">
        <v>130000</v>
      </c>
      <c r="J2999" s="42">
        <f t="shared" ref="J2999" si="351">IF(P2999&gt;0,P2999,L2999)</f>
        <v>130000</v>
      </c>
      <c r="K2999" s="27">
        <f t="shared" ref="K2999" si="352">IF(P2999&gt;0,P2999,L2999)</f>
        <v>130000</v>
      </c>
      <c r="L2999" s="32">
        <f t="shared" si="349"/>
        <v>130000</v>
      </c>
      <c r="M2999" s="32"/>
      <c r="N2999" s="32"/>
      <c r="O2999" s="32"/>
      <c r="P2999" s="34"/>
      <c r="Q2999" s="34"/>
      <c r="R2999" s="34"/>
      <c r="S2999" s="35">
        <v>45290</v>
      </c>
      <c r="T2999" s="34"/>
      <c r="U2999" s="36"/>
      <c r="V2999" s="34"/>
      <c r="W2999" s="37"/>
    </row>
    <row r="3000" spans="1:23" s="29" customFormat="1" ht="30" customHeight="1" x14ac:dyDescent="0.2">
      <c r="A3000" s="24">
        <f t="shared" si="350"/>
        <v>2996</v>
      </c>
      <c r="B3000" s="24">
        <v>2025</v>
      </c>
      <c r="C3000" s="30" t="s">
        <v>3024</v>
      </c>
      <c r="D3000" s="30" t="s">
        <v>3033</v>
      </c>
      <c r="E3000" s="38" t="s">
        <v>3181</v>
      </c>
      <c r="F3000" s="18" t="s">
        <v>3182</v>
      </c>
      <c r="G3000" s="39" t="s">
        <v>25</v>
      </c>
      <c r="H3000" s="18" t="s">
        <v>26</v>
      </c>
      <c r="I3000" s="31">
        <v>6157224</v>
      </c>
      <c r="J3000" s="43">
        <v>6794767.5999999996</v>
      </c>
      <c r="K3000" s="44">
        <v>6794767.5999999996</v>
      </c>
      <c r="L3000" s="32">
        <f t="shared" si="349"/>
        <v>6157224</v>
      </c>
      <c r="M3000" s="43"/>
      <c r="N3000" s="43">
        <f t="shared" si="348"/>
        <v>145408.02664</v>
      </c>
      <c r="O3000" s="32"/>
      <c r="P3000" s="42">
        <f t="shared" si="347"/>
        <v>2462889.6</v>
      </c>
      <c r="Q3000" s="34"/>
      <c r="R3000" s="34"/>
      <c r="S3000" s="35">
        <v>46021</v>
      </c>
      <c r="T3000" s="42"/>
      <c r="U3000" s="36"/>
      <c r="V3000" s="34"/>
      <c r="W3000" s="37"/>
    </row>
    <row r="3001" spans="1:23" s="29" customFormat="1" ht="30" customHeight="1" x14ac:dyDescent="0.2">
      <c r="A3001" s="24">
        <f t="shared" si="350"/>
        <v>2997</v>
      </c>
      <c r="B3001" s="24">
        <v>2025</v>
      </c>
      <c r="C3001" s="30" t="s">
        <v>3024</v>
      </c>
      <c r="D3001" s="30" t="s">
        <v>3033</v>
      </c>
      <c r="E3001" s="30" t="s">
        <v>3183</v>
      </c>
      <c r="F3001" s="25" t="s">
        <v>3184</v>
      </c>
      <c r="G3001" s="24" t="s">
        <v>25</v>
      </c>
      <c r="H3001" s="25" t="s">
        <v>34</v>
      </c>
      <c r="I3001" s="31">
        <v>4034346</v>
      </c>
      <c r="J3001" s="43">
        <v>4452078.32</v>
      </c>
      <c r="K3001" s="44">
        <v>4452078.32</v>
      </c>
      <c r="L3001" s="32">
        <f t="shared" si="349"/>
        <v>4034346</v>
      </c>
      <c r="M3001" s="43"/>
      <c r="N3001" s="43"/>
      <c r="O3001" s="32"/>
      <c r="P3001" s="42">
        <f t="shared" si="347"/>
        <v>1613738.4</v>
      </c>
      <c r="Q3001" s="34"/>
      <c r="R3001" s="34"/>
      <c r="S3001" s="35">
        <v>46021</v>
      </c>
      <c r="T3001" s="42"/>
      <c r="U3001" s="36"/>
      <c r="V3001" s="34"/>
      <c r="W3001" s="37"/>
    </row>
    <row r="3002" spans="1:23" s="29" customFormat="1" ht="30" customHeight="1" x14ac:dyDescent="0.2">
      <c r="A3002" s="24">
        <f t="shared" si="350"/>
        <v>2998</v>
      </c>
      <c r="B3002" s="24">
        <v>2025</v>
      </c>
      <c r="C3002" s="30" t="s">
        <v>3024</v>
      </c>
      <c r="D3002" s="30" t="s">
        <v>3033</v>
      </c>
      <c r="E3002" s="30" t="s">
        <v>3185</v>
      </c>
      <c r="F3002" s="25" t="s">
        <v>3186</v>
      </c>
      <c r="G3002" s="24" t="s">
        <v>25</v>
      </c>
      <c r="H3002" s="25" t="s">
        <v>96</v>
      </c>
      <c r="I3002" s="31">
        <v>5135099.4493091991</v>
      </c>
      <c r="J3002" s="43">
        <v>5666808.1900000004</v>
      </c>
      <c r="K3002" s="44">
        <v>5666808.1900000004</v>
      </c>
      <c r="L3002" s="32">
        <f t="shared" si="349"/>
        <v>5135099.4493091991</v>
      </c>
      <c r="M3002" s="43"/>
      <c r="N3002" s="43">
        <f t="shared" si="348"/>
        <v>121269.695266</v>
      </c>
      <c r="O3002" s="32"/>
      <c r="P3002" s="42">
        <f t="shared" si="347"/>
        <v>2054039.7797236796</v>
      </c>
      <c r="Q3002" s="34"/>
      <c r="R3002" s="34"/>
      <c r="S3002" s="35">
        <v>46021</v>
      </c>
      <c r="T3002" s="42"/>
      <c r="U3002" s="36"/>
      <c r="V3002" s="34"/>
      <c r="W3002" s="37"/>
    </row>
    <row r="3003" spans="1:23" s="29" customFormat="1" ht="30" customHeight="1" x14ac:dyDescent="0.2">
      <c r="A3003" s="24">
        <f t="shared" si="350"/>
        <v>2999</v>
      </c>
      <c r="B3003" s="24">
        <v>2025</v>
      </c>
      <c r="C3003" s="30" t="s">
        <v>3024</v>
      </c>
      <c r="D3003" s="30" t="s">
        <v>3033</v>
      </c>
      <c r="E3003" s="30" t="s">
        <v>3187</v>
      </c>
      <c r="F3003" s="25" t="s">
        <v>3188</v>
      </c>
      <c r="G3003" s="24" t="s">
        <v>25</v>
      </c>
      <c r="H3003" s="25" t="s">
        <v>96</v>
      </c>
      <c r="I3003" s="31">
        <v>5413375</v>
      </c>
      <c r="J3003" s="43">
        <v>5973897.5</v>
      </c>
      <c r="K3003" s="44">
        <v>5973897.5</v>
      </c>
      <c r="L3003" s="32">
        <f t="shared" si="349"/>
        <v>5413375</v>
      </c>
      <c r="M3003" s="43"/>
      <c r="N3003" s="43">
        <f t="shared" si="348"/>
        <v>127841.4065</v>
      </c>
      <c r="O3003" s="32"/>
      <c r="P3003" s="42">
        <f t="shared" si="347"/>
        <v>2165350</v>
      </c>
      <c r="Q3003" s="34"/>
      <c r="R3003" s="34"/>
      <c r="S3003" s="35">
        <v>46021</v>
      </c>
      <c r="T3003" s="42"/>
      <c r="U3003" s="36"/>
      <c r="V3003" s="34"/>
      <c r="W3003" s="37"/>
    </row>
    <row r="3004" spans="1:23" s="29" customFormat="1" ht="30" customHeight="1" x14ac:dyDescent="0.2">
      <c r="A3004" s="24">
        <f t="shared" si="350"/>
        <v>3000</v>
      </c>
      <c r="B3004" s="24">
        <v>2025</v>
      </c>
      <c r="C3004" s="30" t="s">
        <v>3024</v>
      </c>
      <c r="D3004" s="30" t="s">
        <v>3033</v>
      </c>
      <c r="E3004" s="38" t="s">
        <v>3189</v>
      </c>
      <c r="F3004" s="18" t="s">
        <v>3190</v>
      </c>
      <c r="G3004" s="39" t="s">
        <v>25</v>
      </c>
      <c r="H3004" s="18" t="s">
        <v>96</v>
      </c>
      <c r="I3004" s="31">
        <v>4204888.4090387998</v>
      </c>
      <c r="J3004" s="43">
        <v>4640279.37</v>
      </c>
      <c r="K3004" s="44">
        <v>4640279.37</v>
      </c>
      <c r="L3004" s="32">
        <f t="shared" si="349"/>
        <v>4204888.4090387998</v>
      </c>
      <c r="M3004" s="43"/>
      <c r="N3004" s="43">
        <f t="shared" si="348"/>
        <v>99301.978518000004</v>
      </c>
      <c r="O3004" s="32"/>
      <c r="P3004" s="42">
        <f t="shared" si="347"/>
        <v>1681955.3636155198</v>
      </c>
      <c r="Q3004" s="34"/>
      <c r="R3004" s="34"/>
      <c r="S3004" s="35">
        <v>46021</v>
      </c>
      <c r="T3004" s="42"/>
      <c r="U3004" s="36"/>
      <c r="V3004" s="34"/>
      <c r="W3004" s="37"/>
    </row>
    <row r="3005" spans="1:23" s="29" customFormat="1" ht="30" customHeight="1" x14ac:dyDescent="0.2">
      <c r="A3005" s="24">
        <f t="shared" si="350"/>
        <v>3001</v>
      </c>
      <c r="B3005" s="24">
        <v>2025</v>
      </c>
      <c r="C3005" s="30" t="s">
        <v>3024</v>
      </c>
      <c r="D3005" s="30" t="s">
        <v>3033</v>
      </c>
      <c r="E3005" s="38" t="s">
        <v>3191</v>
      </c>
      <c r="F3005" s="18" t="s">
        <v>3192</v>
      </c>
      <c r="G3005" s="39" t="s">
        <v>25</v>
      </c>
      <c r="H3005" s="18" t="s">
        <v>47</v>
      </c>
      <c r="I3005" s="31">
        <v>1306612</v>
      </c>
      <c r="J3005" s="43">
        <v>1441903.83</v>
      </c>
      <c r="K3005" s="44">
        <v>1441903.83</v>
      </c>
      <c r="L3005" s="32">
        <f t="shared" si="349"/>
        <v>1306612</v>
      </c>
      <c r="M3005" s="43"/>
      <c r="N3005" s="43">
        <f t="shared" si="348"/>
        <v>30856.741962</v>
      </c>
      <c r="O3005" s="32"/>
      <c r="P3005" s="42">
        <f t="shared" si="347"/>
        <v>522644.8</v>
      </c>
      <c r="Q3005" s="34"/>
      <c r="R3005" s="34"/>
      <c r="S3005" s="35">
        <v>46021</v>
      </c>
      <c r="T3005" s="42"/>
      <c r="U3005" s="36"/>
      <c r="V3005" s="34"/>
      <c r="W3005" s="37"/>
    </row>
    <row r="3006" spans="1:23" s="29" customFormat="1" ht="30" customHeight="1" x14ac:dyDescent="0.2">
      <c r="A3006" s="24">
        <f t="shared" si="350"/>
        <v>3002</v>
      </c>
      <c r="B3006" s="24">
        <v>2025</v>
      </c>
      <c r="C3006" s="30" t="s">
        <v>3024</v>
      </c>
      <c r="D3006" s="30" t="s">
        <v>3033</v>
      </c>
      <c r="E3006" s="38" t="s">
        <v>3191</v>
      </c>
      <c r="F3006" s="18" t="s">
        <v>3192</v>
      </c>
      <c r="G3006" s="39" t="s">
        <v>25</v>
      </c>
      <c r="H3006" s="25" t="s">
        <v>45</v>
      </c>
      <c r="I3006" s="31"/>
      <c r="J3006" s="43">
        <v>1953907</v>
      </c>
      <c r="K3006" s="44">
        <v>1953907</v>
      </c>
      <c r="L3006" s="32"/>
      <c r="M3006" s="43"/>
      <c r="N3006" s="43">
        <f t="shared" si="348"/>
        <v>41813.609799999998</v>
      </c>
      <c r="O3006" s="32"/>
      <c r="P3006" s="42"/>
      <c r="Q3006" s="34"/>
      <c r="R3006" s="34"/>
      <c r="S3006" s="35">
        <v>46021</v>
      </c>
      <c r="T3006" s="42"/>
      <c r="U3006" s="36"/>
      <c r="V3006" s="34"/>
      <c r="W3006" s="37"/>
    </row>
    <row r="3007" spans="1:23" s="29" customFormat="1" ht="30" customHeight="1" x14ac:dyDescent="0.2">
      <c r="A3007" s="24">
        <f t="shared" si="350"/>
        <v>3003</v>
      </c>
      <c r="B3007" s="24">
        <v>2025</v>
      </c>
      <c r="C3007" s="30" t="s">
        <v>3024</v>
      </c>
      <c r="D3007" s="30" t="s">
        <v>3033</v>
      </c>
      <c r="E3007" s="38" t="s">
        <v>3191</v>
      </c>
      <c r="F3007" s="18" t="s">
        <v>3192</v>
      </c>
      <c r="G3007" s="39" t="s">
        <v>25</v>
      </c>
      <c r="H3007" s="25" t="s">
        <v>46</v>
      </c>
      <c r="I3007" s="31"/>
      <c r="J3007" s="43">
        <v>3279510</v>
      </c>
      <c r="K3007" s="44">
        <v>3279510</v>
      </c>
      <c r="L3007" s="32"/>
      <c r="M3007" s="43"/>
      <c r="N3007" s="43">
        <f t="shared" si="348"/>
        <v>70181.513999999996</v>
      </c>
      <c r="O3007" s="32"/>
      <c r="P3007" s="42"/>
      <c r="Q3007" s="34"/>
      <c r="R3007" s="34"/>
      <c r="S3007" s="35">
        <v>46021</v>
      </c>
      <c r="T3007" s="42"/>
      <c r="U3007" s="36"/>
      <c r="V3007" s="34"/>
      <c r="W3007" s="37"/>
    </row>
    <row r="3008" spans="1:23" s="29" customFormat="1" ht="30" customHeight="1" x14ac:dyDescent="0.2">
      <c r="A3008" s="24">
        <f t="shared" si="350"/>
        <v>3004</v>
      </c>
      <c r="B3008" s="24">
        <v>2025</v>
      </c>
      <c r="C3008" s="30" t="s">
        <v>3024</v>
      </c>
      <c r="D3008" s="30" t="s">
        <v>3033</v>
      </c>
      <c r="E3008" s="38" t="s">
        <v>3191</v>
      </c>
      <c r="F3008" s="18" t="s">
        <v>3192</v>
      </c>
      <c r="G3008" s="39" t="s">
        <v>25</v>
      </c>
      <c r="H3008" s="25" t="s">
        <v>70</v>
      </c>
      <c r="I3008" s="31"/>
      <c r="J3008" s="43">
        <v>823095</v>
      </c>
      <c r="K3008" s="44">
        <v>823095</v>
      </c>
      <c r="L3008" s="32"/>
      <c r="M3008" s="43"/>
      <c r="N3008" s="43"/>
      <c r="O3008" s="32"/>
      <c r="P3008" s="42"/>
      <c r="Q3008" s="34"/>
      <c r="R3008" s="34"/>
      <c r="S3008" s="35">
        <v>46021</v>
      </c>
      <c r="T3008" s="42"/>
      <c r="U3008" s="36"/>
      <c r="V3008" s="34"/>
      <c r="W3008" s="37"/>
    </row>
    <row r="3009" spans="1:23" s="29" customFormat="1" ht="30" customHeight="1" x14ac:dyDescent="0.2">
      <c r="A3009" s="24">
        <f t="shared" si="350"/>
        <v>3005</v>
      </c>
      <c r="B3009" s="24">
        <v>2025</v>
      </c>
      <c r="C3009" s="30" t="s">
        <v>3024</v>
      </c>
      <c r="D3009" s="30" t="s">
        <v>3033</v>
      </c>
      <c r="E3009" s="38" t="s">
        <v>3191</v>
      </c>
      <c r="F3009" s="18" t="s">
        <v>3192</v>
      </c>
      <c r="G3009" s="39" t="s">
        <v>25</v>
      </c>
      <c r="H3009" s="25" t="s">
        <v>71</v>
      </c>
      <c r="I3009" s="31"/>
      <c r="J3009" s="43">
        <v>814050</v>
      </c>
      <c r="K3009" s="44">
        <v>814050</v>
      </c>
      <c r="L3009" s="32"/>
      <c r="M3009" s="43"/>
      <c r="N3009" s="43"/>
      <c r="O3009" s="32"/>
      <c r="P3009" s="42"/>
      <c r="Q3009" s="34"/>
      <c r="R3009" s="34"/>
      <c r="S3009" s="35">
        <v>46021</v>
      </c>
      <c r="T3009" s="42"/>
      <c r="U3009" s="36"/>
      <c r="V3009" s="34"/>
      <c r="W3009" s="37"/>
    </row>
    <row r="3010" spans="1:23" s="29" customFormat="1" ht="30" customHeight="1" x14ac:dyDescent="0.2">
      <c r="A3010" s="24">
        <f t="shared" si="350"/>
        <v>3006</v>
      </c>
      <c r="B3010" s="24">
        <v>2025</v>
      </c>
      <c r="C3010" s="30" t="s">
        <v>3024</v>
      </c>
      <c r="D3010" s="30" t="s">
        <v>3033</v>
      </c>
      <c r="E3010" s="30" t="s">
        <v>3193</v>
      </c>
      <c r="F3010" s="25" t="s">
        <v>3194</v>
      </c>
      <c r="G3010" s="24" t="s">
        <v>25</v>
      </c>
      <c r="H3010" s="25" t="s">
        <v>58</v>
      </c>
      <c r="I3010" s="31">
        <v>9906525.0500000007</v>
      </c>
      <c r="J3010" s="53">
        <v>11417630.560000001</v>
      </c>
      <c r="K3010" s="70">
        <v>11417630.560000001</v>
      </c>
      <c r="L3010" s="33"/>
      <c r="M3010" s="40"/>
      <c r="N3010" s="43">
        <f t="shared" si="348"/>
        <v>244337.29398399999</v>
      </c>
      <c r="O3010" s="32"/>
      <c r="P3010" s="42">
        <f t="shared" si="347"/>
        <v>0</v>
      </c>
      <c r="Q3010" s="34"/>
      <c r="R3010" s="34"/>
      <c r="S3010" s="35">
        <v>46021</v>
      </c>
      <c r="T3010" s="42"/>
      <c r="U3010" s="36"/>
      <c r="V3010" s="34"/>
      <c r="W3010" s="37"/>
    </row>
    <row r="3011" spans="1:23" s="29" customFormat="1" ht="30" customHeight="1" x14ac:dyDescent="0.2">
      <c r="A3011" s="24">
        <f t="shared" si="350"/>
        <v>3007</v>
      </c>
      <c r="B3011" s="24">
        <v>2025</v>
      </c>
      <c r="C3011" s="30" t="s">
        <v>3024</v>
      </c>
      <c r="D3011" s="30" t="s">
        <v>3033</v>
      </c>
      <c r="E3011" s="30" t="s">
        <v>3193</v>
      </c>
      <c r="F3011" s="25" t="s">
        <v>3194</v>
      </c>
      <c r="G3011" s="24" t="s">
        <v>25</v>
      </c>
      <c r="H3011" s="25" t="s">
        <v>59</v>
      </c>
      <c r="I3011" s="31">
        <v>478826</v>
      </c>
      <c r="J3011" s="43">
        <v>528405.56000000006</v>
      </c>
      <c r="K3011" s="44">
        <v>528405.56000000006</v>
      </c>
      <c r="L3011" s="32">
        <f t="shared" si="349"/>
        <v>478826</v>
      </c>
      <c r="M3011" s="43"/>
      <c r="N3011" s="43">
        <f t="shared" si="348"/>
        <v>11307.878984000001</v>
      </c>
      <c r="O3011" s="32"/>
      <c r="P3011" s="42">
        <f t="shared" si="347"/>
        <v>191530.4</v>
      </c>
      <c r="Q3011" s="34"/>
      <c r="R3011" s="34"/>
      <c r="S3011" s="35">
        <v>46021</v>
      </c>
      <c r="T3011" s="42"/>
      <c r="U3011" s="36"/>
      <c r="V3011" s="34"/>
      <c r="W3011" s="37"/>
    </row>
    <row r="3012" spans="1:23" s="29" customFormat="1" ht="30" customHeight="1" x14ac:dyDescent="0.2">
      <c r="A3012" s="24">
        <f t="shared" si="350"/>
        <v>3008</v>
      </c>
      <c r="B3012" s="24">
        <v>2025</v>
      </c>
      <c r="C3012" s="30" t="s">
        <v>3024</v>
      </c>
      <c r="D3012" s="30" t="s">
        <v>3033</v>
      </c>
      <c r="E3012" s="38" t="s">
        <v>3195</v>
      </c>
      <c r="F3012" s="18" t="s">
        <v>3196</v>
      </c>
      <c r="G3012" s="39" t="s">
        <v>25</v>
      </c>
      <c r="H3012" s="18" t="s">
        <v>34</v>
      </c>
      <c r="I3012" s="31">
        <v>2299038</v>
      </c>
      <c r="J3012" s="43">
        <v>2537089.59</v>
      </c>
      <c r="K3012" s="44">
        <v>2537089.59</v>
      </c>
      <c r="L3012" s="32">
        <f t="shared" si="349"/>
        <v>2299038</v>
      </c>
      <c r="M3012" s="43"/>
      <c r="N3012" s="43"/>
      <c r="O3012" s="32"/>
      <c r="P3012" s="42">
        <f t="shared" si="347"/>
        <v>919615.2</v>
      </c>
      <c r="Q3012" s="34"/>
      <c r="R3012" s="34"/>
      <c r="S3012" s="35">
        <v>46021</v>
      </c>
      <c r="T3012" s="42"/>
      <c r="U3012" s="36"/>
      <c r="V3012" s="34"/>
      <c r="W3012" s="37"/>
    </row>
    <row r="3013" spans="1:23" s="29" customFormat="1" ht="30" customHeight="1" x14ac:dyDescent="0.2">
      <c r="A3013" s="24">
        <f t="shared" si="350"/>
        <v>3009</v>
      </c>
      <c r="B3013" s="24">
        <v>2025</v>
      </c>
      <c r="C3013" s="30" t="s">
        <v>3024</v>
      </c>
      <c r="D3013" s="30" t="s">
        <v>3033</v>
      </c>
      <c r="E3013" s="38" t="s">
        <v>3197</v>
      </c>
      <c r="F3013" s="18" t="s">
        <v>3198</v>
      </c>
      <c r="G3013" s="39" t="s">
        <v>25</v>
      </c>
      <c r="H3013" s="18" t="s">
        <v>3199</v>
      </c>
      <c r="I3013" s="31">
        <v>1300856</v>
      </c>
      <c r="J3013" s="43">
        <v>1435551.83</v>
      </c>
      <c r="K3013" s="44">
        <v>1435551.83</v>
      </c>
      <c r="L3013" s="32">
        <f t="shared" si="349"/>
        <v>1300856</v>
      </c>
      <c r="M3013" s="43"/>
      <c r="N3013" s="43">
        <f t="shared" si="348"/>
        <v>30720.809162000001</v>
      </c>
      <c r="O3013" s="32"/>
      <c r="P3013" s="42">
        <f t="shared" si="347"/>
        <v>520342.4</v>
      </c>
      <c r="Q3013" s="34"/>
      <c r="R3013" s="34"/>
      <c r="S3013" s="35">
        <v>46021</v>
      </c>
      <c r="T3013" s="42"/>
      <c r="U3013" s="36"/>
      <c r="V3013" s="34"/>
      <c r="W3013" s="37"/>
    </row>
    <row r="3014" spans="1:23" s="29" customFormat="1" ht="30" customHeight="1" x14ac:dyDescent="0.2">
      <c r="A3014" s="24">
        <f t="shared" si="350"/>
        <v>3010</v>
      </c>
      <c r="B3014" s="24">
        <v>2025</v>
      </c>
      <c r="C3014" s="30" t="s">
        <v>3024</v>
      </c>
      <c r="D3014" s="30" t="s">
        <v>3033</v>
      </c>
      <c r="E3014" s="38" t="s">
        <v>3197</v>
      </c>
      <c r="F3014" s="18" t="s">
        <v>3198</v>
      </c>
      <c r="G3014" s="39" t="s">
        <v>25</v>
      </c>
      <c r="H3014" s="25" t="s">
        <v>45</v>
      </c>
      <c r="I3014" s="31"/>
      <c r="J3014" s="43">
        <v>1909059</v>
      </c>
      <c r="K3014" s="44">
        <v>1909059</v>
      </c>
      <c r="L3014" s="32"/>
      <c r="M3014" s="43"/>
      <c r="N3014" s="43">
        <f t="shared" si="348"/>
        <v>40853.8626</v>
      </c>
      <c r="O3014" s="32"/>
      <c r="P3014" s="42"/>
      <c r="Q3014" s="34"/>
      <c r="R3014" s="34"/>
      <c r="S3014" s="35">
        <v>46021</v>
      </c>
      <c r="T3014" s="42"/>
      <c r="U3014" s="36"/>
      <c r="V3014" s="34"/>
      <c r="W3014" s="37"/>
    </row>
    <row r="3015" spans="1:23" s="29" customFormat="1" ht="30" customHeight="1" x14ac:dyDescent="0.2">
      <c r="A3015" s="24">
        <f t="shared" si="350"/>
        <v>3011</v>
      </c>
      <c r="B3015" s="24">
        <v>2025</v>
      </c>
      <c r="C3015" s="30" t="s">
        <v>3024</v>
      </c>
      <c r="D3015" s="30" t="s">
        <v>3033</v>
      </c>
      <c r="E3015" s="38" t="s">
        <v>3197</v>
      </c>
      <c r="F3015" s="18" t="s">
        <v>3198</v>
      </c>
      <c r="G3015" s="39" t="s">
        <v>25</v>
      </c>
      <c r="H3015" s="25" t="s">
        <v>46</v>
      </c>
      <c r="I3015" s="31"/>
      <c r="J3015" s="43">
        <v>3201026</v>
      </c>
      <c r="K3015" s="44">
        <v>3201026</v>
      </c>
      <c r="L3015" s="32"/>
      <c r="M3015" s="43"/>
      <c r="N3015" s="43">
        <f t="shared" si="348"/>
        <v>68501.956399999995</v>
      </c>
      <c r="O3015" s="32"/>
      <c r="P3015" s="42"/>
      <c r="Q3015" s="34"/>
      <c r="R3015" s="34"/>
      <c r="S3015" s="35">
        <v>46021</v>
      </c>
      <c r="T3015" s="42"/>
      <c r="U3015" s="36"/>
      <c r="V3015" s="34"/>
      <c r="W3015" s="37"/>
    </row>
    <row r="3016" spans="1:23" s="29" customFormat="1" ht="30" customHeight="1" x14ac:dyDescent="0.2">
      <c r="A3016" s="24">
        <f t="shared" si="350"/>
        <v>3012</v>
      </c>
      <c r="B3016" s="24">
        <v>2025</v>
      </c>
      <c r="C3016" s="30" t="s">
        <v>3024</v>
      </c>
      <c r="D3016" s="30" t="s">
        <v>3033</v>
      </c>
      <c r="E3016" s="38" t="s">
        <v>3197</v>
      </c>
      <c r="F3016" s="18" t="s">
        <v>3198</v>
      </c>
      <c r="G3016" s="39" t="s">
        <v>25</v>
      </c>
      <c r="H3016" s="25" t="s">
        <v>70</v>
      </c>
      <c r="I3016" s="31"/>
      <c r="J3016" s="43">
        <v>827827</v>
      </c>
      <c r="K3016" s="44">
        <v>827827</v>
      </c>
      <c r="L3016" s="32"/>
      <c r="M3016" s="43"/>
      <c r="N3016" s="43"/>
      <c r="O3016" s="32"/>
      <c r="P3016" s="42"/>
      <c r="Q3016" s="34"/>
      <c r="R3016" s="34"/>
      <c r="S3016" s="35">
        <v>46021</v>
      </c>
      <c r="T3016" s="42"/>
      <c r="U3016" s="36"/>
      <c r="V3016" s="34"/>
      <c r="W3016" s="37"/>
    </row>
    <row r="3017" spans="1:23" s="29" customFormat="1" ht="30" customHeight="1" x14ac:dyDescent="0.2">
      <c r="A3017" s="24">
        <f t="shared" si="350"/>
        <v>3013</v>
      </c>
      <c r="B3017" s="24">
        <v>2025</v>
      </c>
      <c r="C3017" s="30" t="s">
        <v>3024</v>
      </c>
      <c r="D3017" s="30" t="s">
        <v>3033</v>
      </c>
      <c r="E3017" s="38" t="s">
        <v>3197</v>
      </c>
      <c r="F3017" s="18" t="s">
        <v>3198</v>
      </c>
      <c r="G3017" s="39" t="s">
        <v>25</v>
      </c>
      <c r="H3017" s="25" t="s">
        <v>71</v>
      </c>
      <c r="I3017" s="31"/>
      <c r="J3017" s="43">
        <v>818730</v>
      </c>
      <c r="K3017" s="44">
        <v>818730</v>
      </c>
      <c r="L3017" s="32"/>
      <c r="M3017" s="43"/>
      <c r="N3017" s="43"/>
      <c r="O3017" s="32"/>
      <c r="P3017" s="42"/>
      <c r="Q3017" s="34"/>
      <c r="R3017" s="34"/>
      <c r="S3017" s="35">
        <v>46021</v>
      </c>
      <c r="T3017" s="42"/>
      <c r="U3017" s="36"/>
      <c r="V3017" s="34"/>
      <c r="W3017" s="37"/>
    </row>
    <row r="3018" spans="1:23" s="29" customFormat="1" ht="30" customHeight="1" x14ac:dyDescent="0.2">
      <c r="A3018" s="24">
        <f t="shared" si="350"/>
        <v>3014</v>
      </c>
      <c r="B3018" s="24">
        <v>2025</v>
      </c>
      <c r="C3018" s="30" t="s">
        <v>3024</v>
      </c>
      <c r="D3018" s="30" t="s">
        <v>3033</v>
      </c>
      <c r="E3018" s="30" t="s">
        <v>3200</v>
      </c>
      <c r="F3018" s="25" t="s">
        <v>3201</v>
      </c>
      <c r="G3018" s="24" t="s">
        <v>25</v>
      </c>
      <c r="H3018" s="25" t="s">
        <v>3199</v>
      </c>
      <c r="I3018" s="31">
        <v>1300856</v>
      </c>
      <c r="J3018" s="43">
        <v>1435551.83</v>
      </c>
      <c r="K3018" s="44">
        <v>1435551.83</v>
      </c>
      <c r="L3018" s="32">
        <f t="shared" si="349"/>
        <v>1300856</v>
      </c>
      <c r="M3018" s="43"/>
      <c r="N3018" s="43">
        <f t="shared" si="348"/>
        <v>30720.809162000001</v>
      </c>
      <c r="O3018" s="32"/>
      <c r="P3018" s="42">
        <f t="shared" ref="P3018:P3073" si="353">L3018/2.5</f>
        <v>520342.4</v>
      </c>
      <c r="Q3018" s="34"/>
      <c r="R3018" s="34"/>
      <c r="S3018" s="35">
        <v>46021</v>
      </c>
      <c r="T3018" s="42"/>
      <c r="U3018" s="36"/>
      <c r="V3018" s="34"/>
      <c r="W3018" s="37"/>
    </row>
    <row r="3019" spans="1:23" s="29" customFormat="1" ht="30" customHeight="1" x14ac:dyDescent="0.2">
      <c r="A3019" s="24">
        <f t="shared" si="350"/>
        <v>3015</v>
      </c>
      <c r="B3019" s="24">
        <v>2025</v>
      </c>
      <c r="C3019" s="30" t="s">
        <v>3024</v>
      </c>
      <c r="D3019" s="30" t="s">
        <v>3033</v>
      </c>
      <c r="E3019" s="30" t="s">
        <v>3200</v>
      </c>
      <c r="F3019" s="25" t="s">
        <v>3201</v>
      </c>
      <c r="G3019" s="24" t="s">
        <v>25</v>
      </c>
      <c r="H3019" s="25" t="s">
        <v>45</v>
      </c>
      <c r="I3019" s="31"/>
      <c r="J3019" s="43">
        <v>1897847</v>
      </c>
      <c r="K3019" s="44">
        <v>1897847</v>
      </c>
      <c r="L3019" s="32"/>
      <c r="M3019" s="43"/>
      <c r="N3019" s="43">
        <f t="shared" si="348"/>
        <v>40613.925799999997</v>
      </c>
      <c r="O3019" s="32"/>
      <c r="P3019" s="42"/>
      <c r="Q3019" s="34"/>
      <c r="R3019" s="34"/>
      <c r="S3019" s="35">
        <v>46021</v>
      </c>
      <c r="T3019" s="42"/>
      <c r="U3019" s="36"/>
      <c r="V3019" s="34"/>
      <c r="W3019" s="37"/>
    </row>
    <row r="3020" spans="1:23" s="29" customFormat="1" ht="30" customHeight="1" x14ac:dyDescent="0.2">
      <c r="A3020" s="24">
        <f t="shared" si="350"/>
        <v>3016</v>
      </c>
      <c r="B3020" s="24">
        <v>2025</v>
      </c>
      <c r="C3020" s="30" t="s">
        <v>3024</v>
      </c>
      <c r="D3020" s="30" t="s">
        <v>3033</v>
      </c>
      <c r="E3020" s="30" t="s">
        <v>3200</v>
      </c>
      <c r="F3020" s="25" t="s">
        <v>3201</v>
      </c>
      <c r="G3020" s="24" t="s">
        <v>25</v>
      </c>
      <c r="H3020" s="25" t="s">
        <v>46</v>
      </c>
      <c r="I3020" s="31"/>
      <c r="J3020" s="43">
        <v>3167390</v>
      </c>
      <c r="K3020" s="44">
        <v>3167390</v>
      </c>
      <c r="L3020" s="32"/>
      <c r="M3020" s="43"/>
      <c r="N3020" s="43">
        <f t="shared" si="348"/>
        <v>67782.145999999993</v>
      </c>
      <c r="O3020" s="32"/>
      <c r="P3020" s="42"/>
      <c r="Q3020" s="34"/>
      <c r="R3020" s="34"/>
      <c r="S3020" s="35">
        <v>46021</v>
      </c>
      <c r="T3020" s="42"/>
      <c r="U3020" s="36"/>
      <c r="V3020" s="34"/>
      <c r="W3020" s="37"/>
    </row>
    <row r="3021" spans="1:23" s="29" customFormat="1" ht="30" customHeight="1" x14ac:dyDescent="0.2">
      <c r="A3021" s="24">
        <f t="shared" si="350"/>
        <v>3017</v>
      </c>
      <c r="B3021" s="24">
        <v>2025</v>
      </c>
      <c r="C3021" s="30" t="s">
        <v>3024</v>
      </c>
      <c r="D3021" s="30" t="s">
        <v>3033</v>
      </c>
      <c r="E3021" s="30" t="s">
        <v>3200</v>
      </c>
      <c r="F3021" s="25" t="s">
        <v>3201</v>
      </c>
      <c r="G3021" s="24" t="s">
        <v>25</v>
      </c>
      <c r="H3021" s="25" t="s">
        <v>70</v>
      </c>
      <c r="I3021" s="31"/>
      <c r="J3021" s="43">
        <v>825370</v>
      </c>
      <c r="K3021" s="44">
        <v>825370</v>
      </c>
      <c r="L3021" s="32"/>
      <c r="M3021" s="43"/>
      <c r="N3021" s="43"/>
      <c r="O3021" s="32"/>
      <c r="P3021" s="42"/>
      <c r="Q3021" s="34"/>
      <c r="R3021" s="34"/>
      <c r="S3021" s="35">
        <v>46021</v>
      </c>
      <c r="T3021" s="42"/>
      <c r="U3021" s="36"/>
      <c r="V3021" s="34"/>
      <c r="W3021" s="37"/>
    </row>
    <row r="3022" spans="1:23" s="29" customFormat="1" ht="30" customHeight="1" x14ac:dyDescent="0.2">
      <c r="A3022" s="24">
        <f t="shared" si="350"/>
        <v>3018</v>
      </c>
      <c r="B3022" s="24">
        <v>2025</v>
      </c>
      <c r="C3022" s="30" t="s">
        <v>3024</v>
      </c>
      <c r="D3022" s="30" t="s">
        <v>3033</v>
      </c>
      <c r="E3022" s="30" t="s">
        <v>3200</v>
      </c>
      <c r="F3022" s="25" t="s">
        <v>3201</v>
      </c>
      <c r="G3022" s="24" t="s">
        <v>25</v>
      </c>
      <c r="H3022" s="25" t="s">
        <v>71</v>
      </c>
      <c r="I3022" s="31"/>
      <c r="J3022" s="43">
        <v>816300</v>
      </c>
      <c r="K3022" s="44">
        <v>816300</v>
      </c>
      <c r="L3022" s="32"/>
      <c r="M3022" s="43"/>
      <c r="N3022" s="43"/>
      <c r="O3022" s="32"/>
      <c r="P3022" s="42"/>
      <c r="Q3022" s="34"/>
      <c r="R3022" s="34"/>
      <c r="S3022" s="35">
        <v>46021</v>
      </c>
      <c r="T3022" s="42"/>
      <c r="U3022" s="36"/>
      <c r="V3022" s="34"/>
      <c r="W3022" s="37"/>
    </row>
    <row r="3023" spans="1:23" s="29" customFormat="1" ht="30" customHeight="1" x14ac:dyDescent="0.2">
      <c r="A3023" s="24">
        <f t="shared" si="350"/>
        <v>3019</v>
      </c>
      <c r="B3023" s="24">
        <v>2025</v>
      </c>
      <c r="C3023" s="30" t="s">
        <v>3024</v>
      </c>
      <c r="D3023" s="30" t="s">
        <v>3033</v>
      </c>
      <c r="E3023" s="38" t="s">
        <v>3202</v>
      </c>
      <c r="F3023" s="18" t="s">
        <v>3203</v>
      </c>
      <c r="G3023" s="39" t="s">
        <v>25</v>
      </c>
      <c r="H3023" s="18" t="s">
        <v>3199</v>
      </c>
      <c r="I3023" s="31">
        <v>2273620</v>
      </c>
      <c r="J3023" s="43">
        <v>2509039.71</v>
      </c>
      <c r="K3023" s="44">
        <v>2509039.71</v>
      </c>
      <c r="L3023" s="32">
        <f t="shared" si="349"/>
        <v>2273620</v>
      </c>
      <c r="M3023" s="43"/>
      <c r="N3023" s="43">
        <f t="shared" si="348"/>
        <v>53693.449793999993</v>
      </c>
      <c r="O3023" s="32"/>
      <c r="P3023" s="42">
        <f t="shared" si="353"/>
        <v>909448</v>
      </c>
      <c r="Q3023" s="34"/>
      <c r="R3023" s="34"/>
      <c r="S3023" s="35">
        <v>46021</v>
      </c>
      <c r="T3023" s="42"/>
      <c r="U3023" s="36"/>
      <c r="V3023" s="34"/>
      <c r="W3023" s="37"/>
    </row>
    <row r="3024" spans="1:23" s="29" customFormat="1" ht="30" customHeight="1" x14ac:dyDescent="0.2">
      <c r="A3024" s="24">
        <f t="shared" si="350"/>
        <v>3020</v>
      </c>
      <c r="B3024" s="24">
        <v>2025</v>
      </c>
      <c r="C3024" s="30" t="s">
        <v>3024</v>
      </c>
      <c r="D3024" s="30" t="s">
        <v>3033</v>
      </c>
      <c r="E3024" s="38" t="s">
        <v>3202</v>
      </c>
      <c r="F3024" s="18" t="s">
        <v>3203</v>
      </c>
      <c r="G3024" s="39" t="s">
        <v>25</v>
      </c>
      <c r="H3024" s="25" t="s">
        <v>45</v>
      </c>
      <c r="I3024" s="31"/>
      <c r="J3024" s="43">
        <v>3108743</v>
      </c>
      <c r="K3024" s="44">
        <v>3108743</v>
      </c>
      <c r="L3024" s="32"/>
      <c r="M3024" s="43"/>
      <c r="N3024" s="43">
        <f t="shared" si="348"/>
        <v>66527.100200000001</v>
      </c>
      <c r="O3024" s="32"/>
      <c r="P3024" s="42"/>
      <c r="Q3024" s="34"/>
      <c r="R3024" s="34"/>
      <c r="S3024" s="35">
        <v>46021</v>
      </c>
      <c r="T3024" s="42"/>
      <c r="U3024" s="36"/>
      <c r="V3024" s="34"/>
      <c r="W3024" s="37"/>
    </row>
    <row r="3025" spans="1:23" s="29" customFormat="1" ht="30" customHeight="1" x14ac:dyDescent="0.2">
      <c r="A3025" s="24">
        <f t="shared" si="350"/>
        <v>3021</v>
      </c>
      <c r="B3025" s="24">
        <v>2025</v>
      </c>
      <c r="C3025" s="30" t="s">
        <v>3024</v>
      </c>
      <c r="D3025" s="30" t="s">
        <v>3033</v>
      </c>
      <c r="E3025" s="38" t="s">
        <v>3202</v>
      </c>
      <c r="F3025" s="18" t="s">
        <v>3203</v>
      </c>
      <c r="G3025" s="39" t="s">
        <v>25</v>
      </c>
      <c r="H3025" s="25" t="s">
        <v>46</v>
      </c>
      <c r="I3025" s="31"/>
      <c r="J3025" s="43">
        <v>5594788</v>
      </c>
      <c r="K3025" s="44">
        <v>5594788</v>
      </c>
      <c r="L3025" s="32"/>
      <c r="M3025" s="43"/>
      <c r="N3025" s="43">
        <f t="shared" si="348"/>
        <v>119728.4632</v>
      </c>
      <c r="O3025" s="32"/>
      <c r="P3025" s="42"/>
      <c r="Q3025" s="34"/>
      <c r="R3025" s="34"/>
      <c r="S3025" s="35">
        <v>46021</v>
      </c>
      <c r="T3025" s="42"/>
      <c r="U3025" s="36"/>
      <c r="V3025" s="34"/>
      <c r="W3025" s="37"/>
    </row>
    <row r="3026" spans="1:23" s="29" customFormat="1" ht="30" customHeight="1" x14ac:dyDescent="0.2">
      <c r="A3026" s="24">
        <f t="shared" si="350"/>
        <v>3022</v>
      </c>
      <c r="B3026" s="24">
        <v>2025</v>
      </c>
      <c r="C3026" s="30" t="s">
        <v>3024</v>
      </c>
      <c r="D3026" s="30" t="s">
        <v>3033</v>
      </c>
      <c r="E3026" s="38" t="s">
        <v>3202</v>
      </c>
      <c r="F3026" s="18" t="s">
        <v>3203</v>
      </c>
      <c r="G3026" s="39" t="s">
        <v>25</v>
      </c>
      <c r="H3026" s="25" t="s">
        <v>70</v>
      </c>
      <c r="I3026" s="31"/>
      <c r="J3026" s="43">
        <v>1563107</v>
      </c>
      <c r="K3026" s="44">
        <v>1563107</v>
      </c>
      <c r="L3026" s="32"/>
      <c r="M3026" s="43"/>
      <c r="N3026" s="43"/>
      <c r="O3026" s="32"/>
      <c r="P3026" s="42"/>
      <c r="Q3026" s="34"/>
      <c r="R3026" s="34"/>
      <c r="S3026" s="35">
        <v>46021</v>
      </c>
      <c r="T3026" s="42"/>
      <c r="U3026" s="36"/>
      <c r="V3026" s="34"/>
      <c r="W3026" s="37"/>
    </row>
    <row r="3027" spans="1:23" s="29" customFormat="1" ht="30" customHeight="1" x14ac:dyDescent="0.2">
      <c r="A3027" s="24">
        <f t="shared" si="350"/>
        <v>3023</v>
      </c>
      <c r="B3027" s="24">
        <v>2025</v>
      </c>
      <c r="C3027" s="30" t="s">
        <v>3024</v>
      </c>
      <c r="D3027" s="30" t="s">
        <v>3033</v>
      </c>
      <c r="E3027" s="38" t="s">
        <v>3202</v>
      </c>
      <c r="F3027" s="18" t="s">
        <v>3203</v>
      </c>
      <c r="G3027" s="39" t="s">
        <v>25</v>
      </c>
      <c r="H3027" s="25" t="s">
        <v>71</v>
      </c>
      <c r="I3027" s="31"/>
      <c r="J3027" s="43">
        <v>1545930</v>
      </c>
      <c r="K3027" s="44">
        <v>1545930</v>
      </c>
      <c r="L3027" s="32"/>
      <c r="M3027" s="43"/>
      <c r="N3027" s="43"/>
      <c r="O3027" s="32"/>
      <c r="P3027" s="42"/>
      <c r="Q3027" s="34"/>
      <c r="R3027" s="34"/>
      <c r="S3027" s="35">
        <v>46021</v>
      </c>
      <c r="T3027" s="42"/>
      <c r="U3027" s="36"/>
      <c r="V3027" s="34"/>
      <c r="W3027" s="37"/>
    </row>
    <row r="3028" spans="1:23" s="29" customFormat="1" ht="30" customHeight="1" x14ac:dyDescent="0.2">
      <c r="A3028" s="24">
        <f t="shared" si="350"/>
        <v>3024</v>
      </c>
      <c r="B3028" s="24">
        <v>2025</v>
      </c>
      <c r="C3028" s="30" t="s">
        <v>3024</v>
      </c>
      <c r="D3028" s="30" t="s">
        <v>3033</v>
      </c>
      <c r="E3028" s="30" t="s">
        <v>3204</v>
      </c>
      <c r="F3028" s="25" t="s">
        <v>3205</v>
      </c>
      <c r="G3028" s="24" t="s">
        <v>25</v>
      </c>
      <c r="H3028" s="25" t="s">
        <v>3199</v>
      </c>
      <c r="I3028" s="31">
        <v>2279376</v>
      </c>
      <c r="J3028" s="43">
        <v>2515391.71</v>
      </c>
      <c r="K3028" s="44">
        <v>2515391.71</v>
      </c>
      <c r="L3028" s="32">
        <f t="shared" si="349"/>
        <v>2279376</v>
      </c>
      <c r="M3028" s="43"/>
      <c r="N3028" s="43">
        <f t="shared" si="348"/>
        <v>53829.382593999995</v>
      </c>
      <c r="O3028" s="32"/>
      <c r="P3028" s="42">
        <f t="shared" si="353"/>
        <v>911750.4</v>
      </c>
      <c r="Q3028" s="34"/>
      <c r="R3028" s="34"/>
      <c r="S3028" s="35">
        <v>46021</v>
      </c>
      <c r="T3028" s="42"/>
      <c r="U3028" s="36"/>
      <c r="V3028" s="34"/>
      <c r="W3028" s="37"/>
    </row>
    <row r="3029" spans="1:23" s="29" customFormat="1" ht="30" customHeight="1" x14ac:dyDescent="0.2">
      <c r="A3029" s="24">
        <f t="shared" si="350"/>
        <v>3025</v>
      </c>
      <c r="B3029" s="24">
        <v>2025</v>
      </c>
      <c r="C3029" s="30" t="s">
        <v>3024</v>
      </c>
      <c r="D3029" s="30" t="s">
        <v>3033</v>
      </c>
      <c r="E3029" s="30" t="s">
        <v>3204</v>
      </c>
      <c r="F3029" s="25" t="s">
        <v>3205</v>
      </c>
      <c r="G3029" s="24" t="s">
        <v>25</v>
      </c>
      <c r="H3029" s="25" t="s">
        <v>45</v>
      </c>
      <c r="I3029" s="31"/>
      <c r="J3029" s="43">
        <v>3136773</v>
      </c>
      <c r="K3029" s="44">
        <v>3136773</v>
      </c>
      <c r="L3029" s="32"/>
      <c r="M3029" s="43"/>
      <c r="N3029" s="43">
        <f t="shared" si="348"/>
        <v>67126.94219999999</v>
      </c>
      <c r="O3029" s="32"/>
      <c r="P3029" s="42"/>
      <c r="Q3029" s="34"/>
      <c r="R3029" s="34"/>
      <c r="S3029" s="35">
        <v>46021</v>
      </c>
      <c r="T3029" s="42"/>
      <c r="U3029" s="36"/>
      <c r="V3029" s="34"/>
      <c r="W3029" s="37"/>
    </row>
    <row r="3030" spans="1:23" s="29" customFormat="1" ht="30" customHeight="1" x14ac:dyDescent="0.2">
      <c r="A3030" s="24">
        <f t="shared" si="350"/>
        <v>3026</v>
      </c>
      <c r="B3030" s="24">
        <v>2025</v>
      </c>
      <c r="C3030" s="30" t="s">
        <v>3024</v>
      </c>
      <c r="D3030" s="30" t="s">
        <v>3033</v>
      </c>
      <c r="E3030" s="30" t="s">
        <v>3204</v>
      </c>
      <c r="F3030" s="25" t="s">
        <v>3205</v>
      </c>
      <c r="G3030" s="24" t="s">
        <v>25</v>
      </c>
      <c r="H3030" s="25" t="s">
        <v>46</v>
      </c>
      <c r="I3030" s="31"/>
      <c r="J3030" s="43">
        <v>5701302</v>
      </c>
      <c r="K3030" s="44">
        <v>5701302</v>
      </c>
      <c r="L3030" s="32"/>
      <c r="M3030" s="43"/>
      <c r="N3030" s="43">
        <f t="shared" ref="N3030:N3093" si="354">J3030*0.0214</f>
        <v>122007.86279999999</v>
      </c>
      <c r="O3030" s="32"/>
      <c r="P3030" s="42"/>
      <c r="Q3030" s="34"/>
      <c r="R3030" s="34"/>
      <c r="S3030" s="35">
        <v>46021</v>
      </c>
      <c r="T3030" s="42"/>
      <c r="U3030" s="36"/>
      <c r="V3030" s="34"/>
      <c r="W3030" s="37"/>
    </row>
    <row r="3031" spans="1:23" s="29" customFormat="1" ht="30" customHeight="1" x14ac:dyDescent="0.2">
      <c r="A3031" s="24">
        <f t="shared" si="350"/>
        <v>3027</v>
      </c>
      <c r="B3031" s="24">
        <v>2025</v>
      </c>
      <c r="C3031" s="30" t="s">
        <v>3024</v>
      </c>
      <c r="D3031" s="30" t="s">
        <v>3033</v>
      </c>
      <c r="E3031" s="30" t="s">
        <v>3204</v>
      </c>
      <c r="F3031" s="25" t="s">
        <v>3205</v>
      </c>
      <c r="G3031" s="24" t="s">
        <v>25</v>
      </c>
      <c r="H3031" s="25" t="s">
        <v>70</v>
      </c>
      <c r="I3031" s="31"/>
      <c r="J3031" s="43">
        <v>1586949</v>
      </c>
      <c r="K3031" s="44">
        <v>1586949</v>
      </c>
      <c r="L3031" s="32"/>
      <c r="M3031" s="43"/>
      <c r="N3031" s="43"/>
      <c r="O3031" s="32"/>
      <c r="P3031" s="42"/>
      <c r="Q3031" s="34"/>
      <c r="R3031" s="34"/>
      <c r="S3031" s="35">
        <v>46021</v>
      </c>
      <c r="T3031" s="42"/>
      <c r="U3031" s="36"/>
      <c r="V3031" s="34"/>
      <c r="W3031" s="37"/>
    </row>
    <row r="3032" spans="1:23" s="29" customFormat="1" ht="30" customHeight="1" x14ac:dyDescent="0.2">
      <c r="A3032" s="24">
        <f t="shared" si="350"/>
        <v>3028</v>
      </c>
      <c r="B3032" s="24">
        <v>2025</v>
      </c>
      <c r="C3032" s="30" t="s">
        <v>3024</v>
      </c>
      <c r="D3032" s="30" t="s">
        <v>3033</v>
      </c>
      <c r="E3032" s="30" t="s">
        <v>3204</v>
      </c>
      <c r="F3032" s="25" t="s">
        <v>3205</v>
      </c>
      <c r="G3032" s="24" t="s">
        <v>25</v>
      </c>
      <c r="H3032" s="25" t="s">
        <v>71</v>
      </c>
      <c r="I3032" s="31"/>
      <c r="J3032" s="43">
        <v>1569510</v>
      </c>
      <c r="K3032" s="44">
        <v>1569510</v>
      </c>
      <c r="L3032" s="32"/>
      <c r="M3032" s="43"/>
      <c r="N3032" s="43"/>
      <c r="O3032" s="32"/>
      <c r="P3032" s="42"/>
      <c r="Q3032" s="34"/>
      <c r="R3032" s="34"/>
      <c r="S3032" s="35">
        <v>46021</v>
      </c>
      <c r="T3032" s="42"/>
      <c r="U3032" s="36"/>
      <c r="V3032" s="34"/>
      <c r="W3032" s="37"/>
    </row>
    <row r="3033" spans="1:23" s="29" customFormat="1" ht="30" customHeight="1" x14ac:dyDescent="0.2">
      <c r="A3033" s="24">
        <f t="shared" si="350"/>
        <v>3029</v>
      </c>
      <c r="B3033" s="24">
        <v>2025</v>
      </c>
      <c r="C3033" s="30" t="s">
        <v>3024</v>
      </c>
      <c r="D3033" s="30" t="s">
        <v>3033</v>
      </c>
      <c r="E3033" s="30" t="s">
        <v>3206</v>
      </c>
      <c r="F3033" s="25" t="s">
        <v>3207</v>
      </c>
      <c r="G3033" s="24" t="s">
        <v>25</v>
      </c>
      <c r="H3033" s="25" t="s">
        <v>3199</v>
      </c>
      <c r="I3033" s="31">
        <v>1283588</v>
      </c>
      <c r="J3033" s="43">
        <v>1416495.84</v>
      </c>
      <c r="K3033" s="44">
        <v>1416495.84</v>
      </c>
      <c r="L3033" s="32">
        <f t="shared" si="349"/>
        <v>1283588</v>
      </c>
      <c r="M3033" s="43"/>
      <c r="N3033" s="43">
        <f t="shared" si="354"/>
        <v>30313.010976000001</v>
      </c>
      <c r="O3033" s="32"/>
      <c r="P3033" s="42">
        <f t="shared" si="353"/>
        <v>513435.2</v>
      </c>
      <c r="Q3033" s="34"/>
      <c r="R3033" s="34"/>
      <c r="S3033" s="35">
        <v>46021</v>
      </c>
      <c r="T3033" s="42"/>
      <c r="U3033" s="36"/>
      <c r="V3033" s="34"/>
      <c r="W3033" s="37"/>
    </row>
    <row r="3034" spans="1:23" s="29" customFormat="1" ht="30" customHeight="1" x14ac:dyDescent="0.2">
      <c r="A3034" s="24">
        <f t="shared" si="350"/>
        <v>3030</v>
      </c>
      <c r="B3034" s="24">
        <v>2025</v>
      </c>
      <c r="C3034" s="30" t="s">
        <v>3024</v>
      </c>
      <c r="D3034" s="30" t="s">
        <v>3033</v>
      </c>
      <c r="E3034" s="30" t="s">
        <v>3206</v>
      </c>
      <c r="F3034" s="25" t="s">
        <v>3207</v>
      </c>
      <c r="G3034" s="24" t="s">
        <v>25</v>
      </c>
      <c r="H3034" s="25" t="s">
        <v>45</v>
      </c>
      <c r="I3034" s="31"/>
      <c r="J3034" s="43">
        <v>2267843</v>
      </c>
      <c r="K3034" s="44">
        <v>2267843</v>
      </c>
      <c r="L3034" s="32"/>
      <c r="M3034" s="43"/>
      <c r="N3034" s="43">
        <f t="shared" si="354"/>
        <v>48531.840199999999</v>
      </c>
      <c r="O3034" s="32"/>
      <c r="P3034" s="42"/>
      <c r="Q3034" s="34"/>
      <c r="R3034" s="34"/>
      <c r="S3034" s="35">
        <v>46021</v>
      </c>
      <c r="T3034" s="42"/>
      <c r="U3034" s="36"/>
      <c r="V3034" s="34"/>
      <c r="W3034" s="37"/>
    </row>
    <row r="3035" spans="1:23" s="29" customFormat="1" ht="30" customHeight="1" x14ac:dyDescent="0.2">
      <c r="A3035" s="24">
        <f t="shared" si="350"/>
        <v>3031</v>
      </c>
      <c r="B3035" s="24">
        <v>2025</v>
      </c>
      <c r="C3035" s="30" t="s">
        <v>3024</v>
      </c>
      <c r="D3035" s="30" t="s">
        <v>3033</v>
      </c>
      <c r="E3035" s="30" t="s">
        <v>3206</v>
      </c>
      <c r="F3035" s="25" t="s">
        <v>3207</v>
      </c>
      <c r="G3035" s="24" t="s">
        <v>25</v>
      </c>
      <c r="H3035" s="25" t="s">
        <v>46</v>
      </c>
      <c r="I3035" s="31"/>
      <c r="J3035" s="43">
        <v>3352388</v>
      </c>
      <c r="K3035" s="44">
        <v>3352388</v>
      </c>
      <c r="L3035" s="32"/>
      <c r="M3035" s="43"/>
      <c r="N3035" s="43">
        <f t="shared" si="354"/>
        <v>71741.103199999998</v>
      </c>
      <c r="O3035" s="32"/>
      <c r="P3035" s="42"/>
      <c r="Q3035" s="34"/>
      <c r="R3035" s="34"/>
      <c r="S3035" s="35">
        <v>46021</v>
      </c>
      <c r="T3035" s="42"/>
      <c r="U3035" s="36"/>
      <c r="V3035" s="34"/>
      <c r="W3035" s="37"/>
    </row>
    <row r="3036" spans="1:23" s="29" customFormat="1" ht="30" customHeight="1" x14ac:dyDescent="0.2">
      <c r="A3036" s="24">
        <f t="shared" si="350"/>
        <v>3032</v>
      </c>
      <c r="B3036" s="24">
        <v>2025</v>
      </c>
      <c r="C3036" s="30" t="s">
        <v>3024</v>
      </c>
      <c r="D3036" s="30" t="s">
        <v>3033</v>
      </c>
      <c r="E3036" s="30" t="s">
        <v>3206</v>
      </c>
      <c r="F3036" s="25" t="s">
        <v>3207</v>
      </c>
      <c r="G3036" s="24" t="s">
        <v>25</v>
      </c>
      <c r="H3036" s="25" t="s">
        <v>70</v>
      </c>
      <c r="I3036" s="31"/>
      <c r="J3036" s="43">
        <v>975884</v>
      </c>
      <c r="K3036" s="44">
        <v>975884</v>
      </c>
      <c r="L3036" s="32"/>
      <c r="M3036" s="43"/>
      <c r="N3036" s="43"/>
      <c r="O3036" s="32"/>
      <c r="P3036" s="42"/>
      <c r="Q3036" s="34"/>
      <c r="R3036" s="34"/>
      <c r="S3036" s="35">
        <v>46021</v>
      </c>
      <c r="T3036" s="42"/>
      <c r="U3036" s="36"/>
      <c r="V3036" s="34"/>
      <c r="W3036" s="37"/>
    </row>
    <row r="3037" spans="1:23" s="29" customFormat="1" ht="30" customHeight="1" x14ac:dyDescent="0.2">
      <c r="A3037" s="24">
        <f t="shared" si="350"/>
        <v>3033</v>
      </c>
      <c r="B3037" s="24">
        <v>2025</v>
      </c>
      <c r="C3037" s="30" t="s">
        <v>3024</v>
      </c>
      <c r="D3037" s="30" t="s">
        <v>3033</v>
      </c>
      <c r="E3037" s="30" t="s">
        <v>3206</v>
      </c>
      <c r="F3037" s="25" t="s">
        <v>3207</v>
      </c>
      <c r="G3037" s="24" t="s">
        <v>25</v>
      </c>
      <c r="H3037" s="25" t="s">
        <v>71</v>
      </c>
      <c r="I3037" s="31"/>
      <c r="J3037" s="43">
        <v>965160</v>
      </c>
      <c r="K3037" s="44">
        <v>965160</v>
      </c>
      <c r="L3037" s="32"/>
      <c r="M3037" s="43"/>
      <c r="N3037" s="43"/>
      <c r="O3037" s="32"/>
      <c r="P3037" s="42"/>
      <c r="Q3037" s="34"/>
      <c r="R3037" s="34"/>
      <c r="S3037" s="35">
        <v>46021</v>
      </c>
      <c r="T3037" s="42"/>
      <c r="U3037" s="36"/>
      <c r="V3037" s="34"/>
      <c r="W3037" s="37"/>
    </row>
    <row r="3038" spans="1:23" s="29" customFormat="1" ht="30" customHeight="1" x14ac:dyDescent="0.2">
      <c r="A3038" s="24">
        <f t="shared" si="350"/>
        <v>3034</v>
      </c>
      <c r="B3038" s="24">
        <v>2025</v>
      </c>
      <c r="C3038" s="30" t="s">
        <v>3024</v>
      </c>
      <c r="D3038" s="30" t="s">
        <v>3033</v>
      </c>
      <c r="E3038" s="38" t="s">
        <v>3208</v>
      </c>
      <c r="F3038" s="18" t="s">
        <v>3209</v>
      </c>
      <c r="G3038" s="39" t="s">
        <v>25</v>
      </c>
      <c r="H3038" s="18" t="s">
        <v>3199</v>
      </c>
      <c r="I3038" s="31">
        <v>1283588</v>
      </c>
      <c r="J3038" s="43">
        <v>1416495.84</v>
      </c>
      <c r="K3038" s="44">
        <v>1416495.84</v>
      </c>
      <c r="L3038" s="32">
        <f t="shared" ref="L3038:L3099" si="355">I3038</f>
        <v>1283588</v>
      </c>
      <c r="M3038" s="43"/>
      <c r="N3038" s="43">
        <f t="shared" si="354"/>
        <v>30313.010976000001</v>
      </c>
      <c r="O3038" s="32"/>
      <c r="P3038" s="42">
        <f t="shared" si="353"/>
        <v>513435.2</v>
      </c>
      <c r="Q3038" s="34"/>
      <c r="R3038" s="34"/>
      <c r="S3038" s="35">
        <v>46021</v>
      </c>
      <c r="T3038" s="42"/>
      <c r="U3038" s="36"/>
      <c r="V3038" s="34"/>
      <c r="W3038" s="37"/>
    </row>
    <row r="3039" spans="1:23" s="29" customFormat="1" ht="30" customHeight="1" x14ac:dyDescent="0.2">
      <c r="A3039" s="24">
        <f t="shared" si="350"/>
        <v>3035</v>
      </c>
      <c r="B3039" s="24">
        <v>2025</v>
      </c>
      <c r="C3039" s="30" t="s">
        <v>3024</v>
      </c>
      <c r="D3039" s="30" t="s">
        <v>3033</v>
      </c>
      <c r="E3039" s="38" t="s">
        <v>3208</v>
      </c>
      <c r="F3039" s="18" t="s">
        <v>3209</v>
      </c>
      <c r="G3039" s="39" t="s">
        <v>25</v>
      </c>
      <c r="H3039" s="25" t="s">
        <v>45</v>
      </c>
      <c r="I3039" s="31"/>
      <c r="J3039" s="43">
        <v>2267843</v>
      </c>
      <c r="K3039" s="44">
        <v>2267843</v>
      </c>
      <c r="L3039" s="32"/>
      <c r="M3039" s="43"/>
      <c r="N3039" s="43">
        <f t="shared" si="354"/>
        <v>48531.840199999999</v>
      </c>
      <c r="O3039" s="32"/>
      <c r="P3039" s="42"/>
      <c r="Q3039" s="34"/>
      <c r="R3039" s="34"/>
      <c r="S3039" s="35">
        <v>46021</v>
      </c>
      <c r="T3039" s="42"/>
      <c r="U3039" s="36"/>
      <c r="V3039" s="34"/>
      <c r="W3039" s="37"/>
    </row>
    <row r="3040" spans="1:23" s="29" customFormat="1" ht="30" customHeight="1" x14ac:dyDescent="0.2">
      <c r="A3040" s="24">
        <f t="shared" si="350"/>
        <v>3036</v>
      </c>
      <c r="B3040" s="24">
        <v>2025</v>
      </c>
      <c r="C3040" s="30" t="s">
        <v>3024</v>
      </c>
      <c r="D3040" s="30" t="s">
        <v>3033</v>
      </c>
      <c r="E3040" s="38" t="s">
        <v>3208</v>
      </c>
      <c r="F3040" s="18" t="s">
        <v>3209</v>
      </c>
      <c r="G3040" s="39" t="s">
        <v>25</v>
      </c>
      <c r="H3040" s="25" t="s">
        <v>46</v>
      </c>
      <c r="I3040" s="31"/>
      <c r="J3040" s="43">
        <v>3352388</v>
      </c>
      <c r="K3040" s="44">
        <v>3352388</v>
      </c>
      <c r="L3040" s="32"/>
      <c r="M3040" s="43"/>
      <c r="N3040" s="43">
        <f t="shared" si="354"/>
        <v>71741.103199999998</v>
      </c>
      <c r="O3040" s="32"/>
      <c r="P3040" s="42"/>
      <c r="Q3040" s="34"/>
      <c r="R3040" s="34"/>
      <c r="S3040" s="35">
        <v>46021</v>
      </c>
      <c r="T3040" s="42"/>
      <c r="U3040" s="36"/>
      <c r="V3040" s="34"/>
      <c r="W3040" s="37"/>
    </row>
    <row r="3041" spans="1:23" s="29" customFormat="1" ht="30" customHeight="1" x14ac:dyDescent="0.2">
      <c r="A3041" s="24">
        <f t="shared" si="350"/>
        <v>3037</v>
      </c>
      <c r="B3041" s="24">
        <v>2025</v>
      </c>
      <c r="C3041" s="30" t="s">
        <v>3024</v>
      </c>
      <c r="D3041" s="30" t="s">
        <v>3033</v>
      </c>
      <c r="E3041" s="38" t="s">
        <v>3208</v>
      </c>
      <c r="F3041" s="18" t="s">
        <v>3209</v>
      </c>
      <c r="G3041" s="39" t="s">
        <v>25</v>
      </c>
      <c r="H3041" s="25" t="s">
        <v>70</v>
      </c>
      <c r="I3041" s="31"/>
      <c r="J3041" s="43">
        <v>975884</v>
      </c>
      <c r="K3041" s="44">
        <v>975884</v>
      </c>
      <c r="L3041" s="32"/>
      <c r="M3041" s="43"/>
      <c r="N3041" s="43"/>
      <c r="O3041" s="32"/>
      <c r="P3041" s="42"/>
      <c r="Q3041" s="34"/>
      <c r="R3041" s="34"/>
      <c r="S3041" s="35">
        <v>46021</v>
      </c>
      <c r="T3041" s="42"/>
      <c r="U3041" s="36"/>
      <c r="V3041" s="34"/>
      <c r="W3041" s="37"/>
    </row>
    <row r="3042" spans="1:23" s="29" customFormat="1" ht="30" customHeight="1" x14ac:dyDescent="0.2">
      <c r="A3042" s="24">
        <f t="shared" si="350"/>
        <v>3038</v>
      </c>
      <c r="B3042" s="24">
        <v>2025</v>
      </c>
      <c r="C3042" s="30" t="s">
        <v>3024</v>
      </c>
      <c r="D3042" s="30" t="s">
        <v>3033</v>
      </c>
      <c r="E3042" s="38" t="s">
        <v>3208</v>
      </c>
      <c r="F3042" s="18" t="s">
        <v>3209</v>
      </c>
      <c r="G3042" s="39" t="s">
        <v>25</v>
      </c>
      <c r="H3042" s="25" t="s">
        <v>71</v>
      </c>
      <c r="I3042" s="31"/>
      <c r="J3042" s="43">
        <v>965160</v>
      </c>
      <c r="K3042" s="44">
        <v>965160</v>
      </c>
      <c r="L3042" s="32"/>
      <c r="M3042" s="43"/>
      <c r="N3042" s="43"/>
      <c r="O3042" s="32"/>
      <c r="P3042" s="42"/>
      <c r="Q3042" s="34"/>
      <c r="R3042" s="34"/>
      <c r="S3042" s="35">
        <v>46021</v>
      </c>
      <c r="T3042" s="42"/>
      <c r="U3042" s="36"/>
      <c r="V3042" s="34"/>
      <c r="W3042" s="37"/>
    </row>
    <row r="3043" spans="1:23" s="29" customFormat="1" ht="30" customHeight="1" x14ac:dyDescent="0.2">
      <c r="A3043" s="24">
        <f t="shared" si="350"/>
        <v>3039</v>
      </c>
      <c r="B3043" s="24">
        <v>2025</v>
      </c>
      <c r="C3043" s="30" t="s">
        <v>3024</v>
      </c>
      <c r="D3043" s="30" t="s">
        <v>3033</v>
      </c>
      <c r="E3043" s="38" t="s">
        <v>3210</v>
      </c>
      <c r="F3043" s="18" t="s">
        <v>3211</v>
      </c>
      <c r="G3043" s="39" t="s">
        <v>25</v>
      </c>
      <c r="H3043" s="18" t="s">
        <v>3199</v>
      </c>
      <c r="I3043" s="31">
        <v>2146988</v>
      </c>
      <c r="J3043" s="43">
        <v>2369295.73</v>
      </c>
      <c r="K3043" s="44">
        <v>2369295.73</v>
      </c>
      <c r="L3043" s="32">
        <f t="shared" si="355"/>
        <v>2146988</v>
      </c>
      <c r="M3043" s="43"/>
      <c r="N3043" s="43">
        <f t="shared" si="354"/>
        <v>50702.928621999999</v>
      </c>
      <c r="O3043" s="32"/>
      <c r="P3043" s="42">
        <f t="shared" si="353"/>
        <v>858795.2</v>
      </c>
      <c r="Q3043" s="34"/>
      <c r="R3043" s="34"/>
      <c r="S3043" s="35">
        <v>46021</v>
      </c>
      <c r="T3043" s="42"/>
      <c r="U3043" s="36"/>
      <c r="V3043" s="34"/>
      <c r="W3043" s="37"/>
    </row>
    <row r="3044" spans="1:23" s="29" customFormat="1" ht="30" customHeight="1" x14ac:dyDescent="0.2">
      <c r="A3044" s="24">
        <f t="shared" si="350"/>
        <v>3040</v>
      </c>
      <c r="B3044" s="24">
        <v>2025</v>
      </c>
      <c r="C3044" s="30" t="s">
        <v>3024</v>
      </c>
      <c r="D3044" s="30" t="s">
        <v>3033</v>
      </c>
      <c r="E3044" s="38" t="s">
        <v>3210</v>
      </c>
      <c r="F3044" s="18" t="s">
        <v>3211</v>
      </c>
      <c r="G3044" s="39" t="s">
        <v>25</v>
      </c>
      <c r="H3044" s="25" t="s">
        <v>45</v>
      </c>
      <c r="I3044" s="31"/>
      <c r="J3044" s="43">
        <v>3119955</v>
      </c>
      <c r="K3044" s="44">
        <v>3119955</v>
      </c>
      <c r="L3044" s="32"/>
      <c r="M3044" s="43"/>
      <c r="N3044" s="43">
        <f t="shared" si="354"/>
        <v>66767.036999999997</v>
      </c>
      <c r="O3044" s="32"/>
      <c r="P3044" s="42"/>
      <c r="Q3044" s="34"/>
      <c r="R3044" s="34"/>
      <c r="S3044" s="35">
        <v>46021</v>
      </c>
      <c r="T3044" s="42"/>
      <c r="U3044" s="36"/>
      <c r="V3044" s="34"/>
      <c r="W3044" s="37"/>
    </row>
    <row r="3045" spans="1:23" s="29" customFormat="1" ht="30" customHeight="1" x14ac:dyDescent="0.2">
      <c r="A3045" s="24">
        <f t="shared" si="350"/>
        <v>3041</v>
      </c>
      <c r="B3045" s="24">
        <v>2025</v>
      </c>
      <c r="C3045" s="30" t="s">
        <v>3024</v>
      </c>
      <c r="D3045" s="30" t="s">
        <v>3033</v>
      </c>
      <c r="E3045" s="38" t="s">
        <v>3210</v>
      </c>
      <c r="F3045" s="18" t="s">
        <v>3211</v>
      </c>
      <c r="G3045" s="39" t="s">
        <v>25</v>
      </c>
      <c r="H3045" s="25" t="s">
        <v>46</v>
      </c>
      <c r="I3045" s="31"/>
      <c r="J3045" s="43">
        <v>5656454</v>
      </c>
      <c r="K3045" s="44">
        <v>5656454</v>
      </c>
      <c r="L3045" s="32"/>
      <c r="M3045" s="43"/>
      <c r="N3045" s="43">
        <f t="shared" si="354"/>
        <v>121048.11559999999</v>
      </c>
      <c r="O3045" s="32"/>
      <c r="P3045" s="42"/>
      <c r="Q3045" s="34"/>
      <c r="R3045" s="34"/>
      <c r="S3045" s="35">
        <v>46021</v>
      </c>
      <c r="T3045" s="42"/>
      <c r="U3045" s="36"/>
      <c r="V3045" s="34"/>
      <c r="W3045" s="37"/>
    </row>
    <row r="3046" spans="1:23" s="29" customFormat="1" ht="30" customHeight="1" x14ac:dyDescent="0.2">
      <c r="A3046" s="24">
        <f t="shared" si="350"/>
        <v>3042</v>
      </c>
      <c r="B3046" s="24">
        <v>2025</v>
      </c>
      <c r="C3046" s="30" t="s">
        <v>3024</v>
      </c>
      <c r="D3046" s="30" t="s">
        <v>3033</v>
      </c>
      <c r="E3046" s="38" t="s">
        <v>3210</v>
      </c>
      <c r="F3046" s="18" t="s">
        <v>3211</v>
      </c>
      <c r="G3046" s="39" t="s">
        <v>25</v>
      </c>
      <c r="H3046" s="25" t="s">
        <v>70</v>
      </c>
      <c r="I3046" s="31"/>
      <c r="J3046" s="43">
        <v>1572480</v>
      </c>
      <c r="K3046" s="44">
        <v>1572480</v>
      </c>
      <c r="L3046" s="32"/>
      <c r="M3046" s="43"/>
      <c r="N3046" s="43"/>
      <c r="O3046" s="32"/>
      <c r="P3046" s="42"/>
      <c r="Q3046" s="34"/>
      <c r="R3046" s="34"/>
      <c r="S3046" s="35">
        <v>46021</v>
      </c>
      <c r="T3046" s="42"/>
      <c r="U3046" s="36"/>
      <c r="V3046" s="34"/>
      <c r="W3046" s="37"/>
    </row>
    <row r="3047" spans="1:23" s="29" customFormat="1" ht="30" customHeight="1" x14ac:dyDescent="0.2">
      <c r="A3047" s="24">
        <f t="shared" si="350"/>
        <v>3043</v>
      </c>
      <c r="B3047" s="24">
        <v>2025</v>
      </c>
      <c r="C3047" s="30" t="s">
        <v>3024</v>
      </c>
      <c r="D3047" s="30" t="s">
        <v>3033</v>
      </c>
      <c r="E3047" s="38" t="s">
        <v>3210</v>
      </c>
      <c r="F3047" s="18" t="s">
        <v>3211</v>
      </c>
      <c r="G3047" s="39" t="s">
        <v>25</v>
      </c>
      <c r="H3047" s="25" t="s">
        <v>71</v>
      </c>
      <c r="I3047" s="31"/>
      <c r="J3047" s="43">
        <v>1555200</v>
      </c>
      <c r="K3047" s="44">
        <v>1555200</v>
      </c>
      <c r="L3047" s="32"/>
      <c r="M3047" s="43"/>
      <c r="N3047" s="43"/>
      <c r="O3047" s="32"/>
      <c r="P3047" s="42"/>
      <c r="Q3047" s="34"/>
      <c r="R3047" s="34"/>
      <c r="S3047" s="35">
        <v>46021</v>
      </c>
      <c r="T3047" s="42"/>
      <c r="U3047" s="36"/>
      <c r="V3047" s="34"/>
      <c r="W3047" s="37"/>
    </row>
    <row r="3048" spans="1:23" s="29" customFormat="1" ht="30" customHeight="1" x14ac:dyDescent="0.2">
      <c r="A3048" s="24">
        <f t="shared" si="350"/>
        <v>3044</v>
      </c>
      <c r="B3048" s="24">
        <v>2025</v>
      </c>
      <c r="C3048" s="30" t="s">
        <v>3024</v>
      </c>
      <c r="D3048" s="30" t="s">
        <v>3033</v>
      </c>
      <c r="E3048" s="30" t="s">
        <v>3212</v>
      </c>
      <c r="F3048" s="25" t="s">
        <v>3213</v>
      </c>
      <c r="G3048" s="24" t="s">
        <v>25</v>
      </c>
      <c r="H3048" s="25" t="s">
        <v>3199</v>
      </c>
      <c r="I3048" s="31">
        <v>1306612</v>
      </c>
      <c r="J3048" s="43">
        <v>1441903.83</v>
      </c>
      <c r="K3048" s="44">
        <v>1441903.83</v>
      </c>
      <c r="L3048" s="32">
        <f t="shared" si="355"/>
        <v>1306612</v>
      </c>
      <c r="M3048" s="43"/>
      <c r="N3048" s="43">
        <f t="shared" si="354"/>
        <v>30856.741962</v>
      </c>
      <c r="O3048" s="32"/>
      <c r="P3048" s="42">
        <f t="shared" si="353"/>
        <v>522644.8</v>
      </c>
      <c r="Q3048" s="34"/>
      <c r="R3048" s="34"/>
      <c r="S3048" s="35">
        <v>46021</v>
      </c>
      <c r="T3048" s="42"/>
      <c r="U3048" s="36"/>
      <c r="V3048" s="34"/>
      <c r="W3048" s="37"/>
    </row>
    <row r="3049" spans="1:23" s="29" customFormat="1" ht="30" customHeight="1" x14ac:dyDescent="0.2">
      <c r="A3049" s="24">
        <f t="shared" ref="A3049:A3112" si="356">A3048+1</f>
        <v>3045</v>
      </c>
      <c r="B3049" s="24">
        <v>2025</v>
      </c>
      <c r="C3049" s="30" t="s">
        <v>3024</v>
      </c>
      <c r="D3049" s="30" t="s">
        <v>3033</v>
      </c>
      <c r="E3049" s="30" t="s">
        <v>3212</v>
      </c>
      <c r="F3049" s="25" t="s">
        <v>3213</v>
      </c>
      <c r="G3049" s="24" t="s">
        <v>25</v>
      </c>
      <c r="H3049" s="25" t="s">
        <v>70</v>
      </c>
      <c r="I3049" s="31"/>
      <c r="J3049" s="43">
        <v>826553</v>
      </c>
      <c r="K3049" s="44">
        <v>826553</v>
      </c>
      <c r="L3049" s="32"/>
      <c r="M3049" s="43"/>
      <c r="N3049" s="43"/>
      <c r="O3049" s="32"/>
      <c r="P3049" s="42"/>
      <c r="Q3049" s="34"/>
      <c r="R3049" s="34"/>
      <c r="S3049" s="35">
        <v>46021</v>
      </c>
      <c r="T3049" s="42"/>
      <c r="U3049" s="36"/>
      <c r="V3049" s="34"/>
      <c r="W3049" s="37"/>
    </row>
    <row r="3050" spans="1:23" s="29" customFormat="1" ht="30" customHeight="1" x14ac:dyDescent="0.2">
      <c r="A3050" s="24">
        <f t="shared" si="356"/>
        <v>3046</v>
      </c>
      <c r="B3050" s="24">
        <v>2025</v>
      </c>
      <c r="C3050" s="30" t="s">
        <v>3024</v>
      </c>
      <c r="D3050" s="30" t="s">
        <v>3033</v>
      </c>
      <c r="E3050" s="30" t="s">
        <v>3212</v>
      </c>
      <c r="F3050" s="25" t="s">
        <v>3213</v>
      </c>
      <c r="G3050" s="24" t="s">
        <v>25</v>
      </c>
      <c r="H3050" s="25" t="s">
        <v>71</v>
      </c>
      <c r="I3050" s="31"/>
      <c r="J3050" s="43">
        <v>817470</v>
      </c>
      <c r="K3050" s="44">
        <v>817470</v>
      </c>
      <c r="L3050" s="32"/>
      <c r="M3050" s="43"/>
      <c r="N3050" s="43"/>
      <c r="O3050" s="32"/>
      <c r="P3050" s="42"/>
      <c r="Q3050" s="34"/>
      <c r="R3050" s="34"/>
      <c r="S3050" s="35">
        <v>46021</v>
      </c>
      <c r="T3050" s="42"/>
      <c r="U3050" s="36"/>
      <c r="V3050" s="34"/>
      <c r="W3050" s="37"/>
    </row>
    <row r="3051" spans="1:23" s="29" customFormat="1" ht="30" customHeight="1" x14ac:dyDescent="0.2">
      <c r="A3051" s="24">
        <f t="shared" si="356"/>
        <v>3047</v>
      </c>
      <c r="B3051" s="24">
        <v>2025</v>
      </c>
      <c r="C3051" s="30" t="s">
        <v>3024</v>
      </c>
      <c r="D3051" s="30" t="s">
        <v>3033</v>
      </c>
      <c r="E3051" s="30" t="s">
        <v>3212</v>
      </c>
      <c r="F3051" s="25" t="s">
        <v>3213</v>
      </c>
      <c r="G3051" s="24" t="s">
        <v>25</v>
      </c>
      <c r="H3051" s="25" t="s">
        <v>46</v>
      </c>
      <c r="I3051" s="31"/>
      <c r="J3051" s="43">
        <v>3251480</v>
      </c>
      <c r="K3051" s="44">
        <v>3251480</v>
      </c>
      <c r="L3051" s="32"/>
      <c r="M3051" s="43"/>
      <c r="N3051" s="43">
        <f t="shared" si="354"/>
        <v>69581.671999999991</v>
      </c>
      <c r="O3051" s="32"/>
      <c r="P3051" s="42"/>
      <c r="Q3051" s="34"/>
      <c r="R3051" s="34"/>
      <c r="S3051" s="35">
        <v>46021</v>
      </c>
      <c r="T3051" s="42"/>
      <c r="U3051" s="36"/>
      <c r="V3051" s="34"/>
      <c r="W3051" s="37"/>
    </row>
    <row r="3052" spans="1:23" s="29" customFormat="1" ht="30" customHeight="1" x14ac:dyDescent="0.2">
      <c r="A3052" s="24">
        <f t="shared" si="356"/>
        <v>3048</v>
      </c>
      <c r="B3052" s="24">
        <v>2025</v>
      </c>
      <c r="C3052" s="30" t="s">
        <v>3024</v>
      </c>
      <c r="D3052" s="30" t="s">
        <v>3033</v>
      </c>
      <c r="E3052" s="30" t="s">
        <v>3212</v>
      </c>
      <c r="F3052" s="25" t="s">
        <v>3213</v>
      </c>
      <c r="G3052" s="24" t="s">
        <v>25</v>
      </c>
      <c r="H3052" s="25" t="s">
        <v>45</v>
      </c>
      <c r="I3052" s="31"/>
      <c r="J3052" s="43">
        <v>1942695</v>
      </c>
      <c r="K3052" s="44">
        <v>1942695</v>
      </c>
      <c r="L3052" s="32"/>
      <c r="M3052" s="43"/>
      <c r="N3052" s="43">
        <f t="shared" si="354"/>
        <v>41573.672999999995</v>
      </c>
      <c r="O3052" s="32"/>
      <c r="P3052" s="42"/>
      <c r="Q3052" s="34"/>
      <c r="R3052" s="34"/>
      <c r="S3052" s="35">
        <v>46021</v>
      </c>
      <c r="T3052" s="42"/>
      <c r="U3052" s="36"/>
      <c r="V3052" s="34"/>
      <c r="W3052" s="37"/>
    </row>
    <row r="3053" spans="1:23" s="29" customFormat="1" ht="30" customHeight="1" x14ac:dyDescent="0.2">
      <c r="A3053" s="24">
        <f t="shared" si="356"/>
        <v>3049</v>
      </c>
      <c r="B3053" s="24">
        <v>2025</v>
      </c>
      <c r="C3053" s="30" t="s">
        <v>3024</v>
      </c>
      <c r="D3053" s="30" t="s">
        <v>3033</v>
      </c>
      <c r="E3053" s="30" t="s">
        <v>3214</v>
      </c>
      <c r="F3053" s="25" t="s">
        <v>3215</v>
      </c>
      <c r="G3053" s="24" t="s">
        <v>25</v>
      </c>
      <c r="H3053" s="25" t="s">
        <v>3199</v>
      </c>
      <c r="I3053" s="31">
        <v>2302400</v>
      </c>
      <c r="J3053" s="43">
        <v>2540799.71</v>
      </c>
      <c r="K3053" s="44">
        <v>2540799.71</v>
      </c>
      <c r="L3053" s="32">
        <f t="shared" si="355"/>
        <v>2302400</v>
      </c>
      <c r="M3053" s="43"/>
      <c r="N3053" s="43">
        <f t="shared" si="354"/>
        <v>54373.113793999997</v>
      </c>
      <c r="O3053" s="32"/>
      <c r="P3053" s="42">
        <f t="shared" si="353"/>
        <v>920960</v>
      </c>
      <c r="Q3053" s="34"/>
      <c r="R3053" s="34"/>
      <c r="S3053" s="35">
        <v>46021</v>
      </c>
      <c r="T3053" s="42"/>
      <c r="U3053" s="36"/>
      <c r="V3053" s="34"/>
      <c r="W3053" s="37"/>
    </row>
    <row r="3054" spans="1:23" s="29" customFormat="1" ht="30" customHeight="1" x14ac:dyDescent="0.2">
      <c r="A3054" s="24">
        <f t="shared" si="356"/>
        <v>3050</v>
      </c>
      <c r="B3054" s="24">
        <v>2025</v>
      </c>
      <c r="C3054" s="30" t="s">
        <v>3024</v>
      </c>
      <c r="D3054" s="30" t="s">
        <v>3033</v>
      </c>
      <c r="E3054" s="30" t="s">
        <v>3214</v>
      </c>
      <c r="F3054" s="25" t="s">
        <v>3215</v>
      </c>
      <c r="G3054" s="24" t="s">
        <v>25</v>
      </c>
      <c r="H3054" s="25" t="s">
        <v>45</v>
      </c>
      <c r="I3054" s="31"/>
      <c r="J3054" s="43">
        <v>3136773</v>
      </c>
      <c r="K3054" s="44">
        <v>3136773</v>
      </c>
      <c r="L3054" s="32"/>
      <c r="M3054" s="43"/>
      <c r="N3054" s="43">
        <f t="shared" si="354"/>
        <v>67126.94219999999</v>
      </c>
      <c r="O3054" s="32"/>
      <c r="P3054" s="42"/>
      <c r="Q3054" s="34"/>
      <c r="R3054" s="34"/>
      <c r="S3054" s="35">
        <v>46021</v>
      </c>
      <c r="T3054" s="42"/>
      <c r="U3054" s="36"/>
      <c r="V3054" s="34"/>
      <c r="W3054" s="37"/>
    </row>
    <row r="3055" spans="1:23" s="29" customFormat="1" ht="30" customHeight="1" x14ac:dyDescent="0.2">
      <c r="A3055" s="24">
        <f t="shared" si="356"/>
        <v>3051</v>
      </c>
      <c r="B3055" s="24">
        <v>2025</v>
      </c>
      <c r="C3055" s="30" t="s">
        <v>3024</v>
      </c>
      <c r="D3055" s="30" t="s">
        <v>3033</v>
      </c>
      <c r="E3055" s="30" t="s">
        <v>3214</v>
      </c>
      <c r="F3055" s="25" t="s">
        <v>3215</v>
      </c>
      <c r="G3055" s="24" t="s">
        <v>25</v>
      </c>
      <c r="H3055" s="25" t="s">
        <v>46</v>
      </c>
      <c r="I3055" s="31"/>
      <c r="J3055" s="43">
        <v>5701302</v>
      </c>
      <c r="K3055" s="44">
        <v>5701302</v>
      </c>
      <c r="L3055" s="32"/>
      <c r="M3055" s="43"/>
      <c r="N3055" s="43">
        <f t="shared" si="354"/>
        <v>122007.86279999999</v>
      </c>
      <c r="O3055" s="32"/>
      <c r="P3055" s="42"/>
      <c r="Q3055" s="34"/>
      <c r="R3055" s="34"/>
      <c r="S3055" s="35">
        <v>46021</v>
      </c>
      <c r="T3055" s="42"/>
      <c r="U3055" s="36"/>
      <c r="V3055" s="34"/>
      <c r="W3055" s="37"/>
    </row>
    <row r="3056" spans="1:23" s="29" customFormat="1" ht="30" customHeight="1" x14ac:dyDescent="0.2">
      <c r="A3056" s="24">
        <f t="shared" si="356"/>
        <v>3052</v>
      </c>
      <c r="B3056" s="24">
        <v>2025</v>
      </c>
      <c r="C3056" s="30" t="s">
        <v>3024</v>
      </c>
      <c r="D3056" s="30" t="s">
        <v>3033</v>
      </c>
      <c r="E3056" s="30" t="s">
        <v>3214</v>
      </c>
      <c r="F3056" s="25" t="s">
        <v>3215</v>
      </c>
      <c r="G3056" s="24" t="s">
        <v>25</v>
      </c>
      <c r="H3056" s="25" t="s">
        <v>70</v>
      </c>
      <c r="I3056" s="31"/>
      <c r="J3056" s="43">
        <v>1621165</v>
      </c>
      <c r="K3056" s="44">
        <v>1621165</v>
      </c>
      <c r="L3056" s="32"/>
      <c r="M3056" s="43"/>
      <c r="N3056" s="43"/>
      <c r="O3056" s="32"/>
      <c r="P3056" s="42"/>
      <c r="Q3056" s="34"/>
      <c r="R3056" s="34"/>
      <c r="S3056" s="35">
        <v>46021</v>
      </c>
      <c r="T3056" s="42"/>
      <c r="U3056" s="36"/>
      <c r="V3056" s="34"/>
      <c r="W3056" s="37"/>
    </row>
    <row r="3057" spans="1:23" s="29" customFormat="1" ht="30" customHeight="1" x14ac:dyDescent="0.2">
      <c r="A3057" s="24">
        <f t="shared" si="356"/>
        <v>3053</v>
      </c>
      <c r="B3057" s="24">
        <v>2025</v>
      </c>
      <c r="C3057" s="30" t="s">
        <v>3024</v>
      </c>
      <c r="D3057" s="30" t="s">
        <v>3033</v>
      </c>
      <c r="E3057" s="30" t="s">
        <v>3214</v>
      </c>
      <c r="F3057" s="25" t="s">
        <v>3215</v>
      </c>
      <c r="G3057" s="24" t="s">
        <v>25</v>
      </c>
      <c r="H3057" s="25" t="s">
        <v>71</v>
      </c>
      <c r="I3057" s="31"/>
      <c r="J3057" s="43">
        <v>1603350</v>
      </c>
      <c r="K3057" s="44">
        <v>1603350</v>
      </c>
      <c r="L3057" s="32"/>
      <c r="M3057" s="43"/>
      <c r="N3057" s="43"/>
      <c r="O3057" s="32"/>
      <c r="P3057" s="42"/>
      <c r="Q3057" s="34"/>
      <c r="R3057" s="34"/>
      <c r="S3057" s="35">
        <v>46021</v>
      </c>
      <c r="T3057" s="42"/>
      <c r="U3057" s="36"/>
      <c r="V3057" s="34"/>
      <c r="W3057" s="37"/>
    </row>
    <row r="3058" spans="1:23" s="29" customFormat="1" ht="30" customHeight="1" x14ac:dyDescent="0.2">
      <c r="A3058" s="24">
        <f t="shared" si="356"/>
        <v>3054</v>
      </c>
      <c r="B3058" s="24">
        <v>2025</v>
      </c>
      <c r="C3058" s="30" t="s">
        <v>3024</v>
      </c>
      <c r="D3058" s="30" t="s">
        <v>3033</v>
      </c>
      <c r="E3058" s="30" t="s">
        <v>3216</v>
      </c>
      <c r="F3058" s="25" t="s">
        <v>3217</v>
      </c>
      <c r="G3058" s="24" t="s">
        <v>25</v>
      </c>
      <c r="H3058" s="25" t="s">
        <v>31</v>
      </c>
      <c r="I3058" s="31">
        <v>11777872</v>
      </c>
      <c r="J3058" s="43">
        <v>12997399.98</v>
      </c>
      <c r="K3058" s="44">
        <v>12997399.98</v>
      </c>
      <c r="L3058" s="32">
        <f t="shared" si="355"/>
        <v>11777872</v>
      </c>
      <c r="M3058" s="43"/>
      <c r="N3058" s="43"/>
      <c r="O3058" s="32"/>
      <c r="P3058" s="42">
        <f t="shared" si="353"/>
        <v>4711148.8</v>
      </c>
      <c r="Q3058" s="34"/>
      <c r="R3058" s="34"/>
      <c r="S3058" s="35">
        <v>46021</v>
      </c>
      <c r="T3058" s="42"/>
      <c r="U3058" s="36"/>
      <c r="V3058" s="34"/>
      <c r="W3058" s="37"/>
    </row>
    <row r="3059" spans="1:23" s="29" customFormat="1" ht="30" customHeight="1" x14ac:dyDescent="0.2">
      <c r="A3059" s="24">
        <f t="shared" si="356"/>
        <v>3055</v>
      </c>
      <c r="B3059" s="24">
        <v>2025</v>
      </c>
      <c r="C3059" s="30" t="s">
        <v>3024</v>
      </c>
      <c r="D3059" s="30" t="s">
        <v>3033</v>
      </c>
      <c r="E3059" s="38" t="s">
        <v>3218</v>
      </c>
      <c r="F3059" s="18" t="s">
        <v>3219</v>
      </c>
      <c r="G3059" s="39" t="s">
        <v>25</v>
      </c>
      <c r="H3059" s="18" t="s">
        <v>528</v>
      </c>
      <c r="I3059" s="31">
        <v>297137</v>
      </c>
      <c r="J3059" s="43">
        <v>327903.75</v>
      </c>
      <c r="K3059" s="44">
        <v>327903.75</v>
      </c>
      <c r="L3059" s="32">
        <f t="shared" si="355"/>
        <v>297137</v>
      </c>
      <c r="M3059" s="43"/>
      <c r="N3059" s="43"/>
      <c r="O3059" s="32"/>
      <c r="P3059" s="42">
        <f t="shared" si="353"/>
        <v>118854.8</v>
      </c>
      <c r="Q3059" s="34"/>
      <c r="R3059" s="34"/>
      <c r="S3059" s="35">
        <v>46021</v>
      </c>
      <c r="T3059" s="42"/>
      <c r="U3059" s="36"/>
      <c r="V3059" s="34"/>
      <c r="W3059" s="37"/>
    </row>
    <row r="3060" spans="1:23" s="29" customFormat="1" ht="30" customHeight="1" x14ac:dyDescent="0.2">
      <c r="A3060" s="24">
        <f t="shared" si="356"/>
        <v>3056</v>
      </c>
      <c r="B3060" s="24">
        <v>2025</v>
      </c>
      <c r="C3060" s="30" t="s">
        <v>3024</v>
      </c>
      <c r="D3060" s="30" t="s">
        <v>3033</v>
      </c>
      <c r="E3060" s="38" t="s">
        <v>3218</v>
      </c>
      <c r="F3060" s="18" t="s">
        <v>3219</v>
      </c>
      <c r="G3060" s="39" t="s">
        <v>25</v>
      </c>
      <c r="H3060" s="18" t="s">
        <v>529</v>
      </c>
      <c r="I3060" s="31">
        <v>3524160</v>
      </c>
      <c r="J3060" s="43">
        <v>3889065.62</v>
      </c>
      <c r="K3060" s="44">
        <v>3889065.62</v>
      </c>
      <c r="L3060" s="32">
        <f t="shared" si="355"/>
        <v>3524160</v>
      </c>
      <c r="M3060" s="43"/>
      <c r="N3060" s="43">
        <f t="shared" si="354"/>
        <v>83226.004268000004</v>
      </c>
      <c r="O3060" s="26">
        <v>1</v>
      </c>
      <c r="P3060" s="42">
        <f t="shared" si="353"/>
        <v>1409664</v>
      </c>
      <c r="Q3060" s="34"/>
      <c r="R3060" s="34"/>
      <c r="S3060" s="35">
        <v>46021</v>
      </c>
      <c r="T3060" s="42"/>
      <c r="U3060" s="36"/>
      <c r="V3060" s="34"/>
      <c r="W3060" s="37"/>
    </row>
    <row r="3061" spans="1:23" s="29" customFormat="1" ht="30" customHeight="1" x14ac:dyDescent="0.2">
      <c r="A3061" s="24">
        <f t="shared" si="356"/>
        <v>3057</v>
      </c>
      <c r="B3061" s="24">
        <v>2025</v>
      </c>
      <c r="C3061" s="30" t="s">
        <v>3024</v>
      </c>
      <c r="D3061" s="30" t="s">
        <v>3033</v>
      </c>
      <c r="E3061" s="38" t="s">
        <v>3218</v>
      </c>
      <c r="F3061" s="18" t="s">
        <v>3219</v>
      </c>
      <c r="G3061" s="39" t="s">
        <v>25</v>
      </c>
      <c r="H3061" s="18" t="s">
        <v>530</v>
      </c>
      <c r="I3061" s="31">
        <v>81104</v>
      </c>
      <c r="J3061" s="43">
        <v>89501.83</v>
      </c>
      <c r="K3061" s="44">
        <v>89501.83</v>
      </c>
      <c r="L3061" s="32">
        <f t="shared" si="355"/>
        <v>81104</v>
      </c>
      <c r="M3061" s="43"/>
      <c r="N3061" s="43"/>
      <c r="O3061" s="32"/>
      <c r="P3061" s="42">
        <f t="shared" si="353"/>
        <v>32441.599999999999</v>
      </c>
      <c r="Q3061" s="34"/>
      <c r="R3061" s="34"/>
      <c r="S3061" s="35">
        <v>46021</v>
      </c>
      <c r="T3061" s="42"/>
      <c r="U3061" s="36"/>
      <c r="V3061" s="34"/>
      <c r="W3061" s="37"/>
    </row>
    <row r="3062" spans="1:23" s="29" customFormat="1" ht="30" customHeight="1" x14ac:dyDescent="0.2">
      <c r="A3062" s="24">
        <f t="shared" si="356"/>
        <v>3058</v>
      </c>
      <c r="B3062" s="24">
        <v>2025</v>
      </c>
      <c r="C3062" s="30" t="s">
        <v>3024</v>
      </c>
      <c r="D3062" s="30" t="s">
        <v>3033</v>
      </c>
      <c r="E3062" s="30" t="s">
        <v>3220</v>
      </c>
      <c r="F3062" s="25" t="s">
        <v>3221</v>
      </c>
      <c r="G3062" s="24" t="s">
        <v>25</v>
      </c>
      <c r="H3062" s="25" t="s">
        <v>528</v>
      </c>
      <c r="I3062" s="31">
        <v>297137</v>
      </c>
      <c r="J3062" s="43">
        <v>327903.75</v>
      </c>
      <c r="K3062" s="44">
        <v>327903.75</v>
      </c>
      <c r="L3062" s="32">
        <f t="shared" si="355"/>
        <v>297137</v>
      </c>
      <c r="M3062" s="43"/>
      <c r="N3062" s="43"/>
      <c r="O3062" s="32"/>
      <c r="P3062" s="42">
        <f t="shared" si="353"/>
        <v>118854.8</v>
      </c>
      <c r="Q3062" s="34"/>
      <c r="R3062" s="34"/>
      <c r="S3062" s="35">
        <v>46021</v>
      </c>
      <c r="T3062" s="42"/>
      <c r="U3062" s="36"/>
      <c r="V3062" s="34"/>
      <c r="W3062" s="37"/>
    </row>
    <row r="3063" spans="1:23" s="29" customFormat="1" ht="30" customHeight="1" x14ac:dyDescent="0.2">
      <c r="A3063" s="24">
        <f t="shared" si="356"/>
        <v>3059</v>
      </c>
      <c r="B3063" s="24">
        <v>2025</v>
      </c>
      <c r="C3063" s="30" t="s">
        <v>3024</v>
      </c>
      <c r="D3063" s="30" t="s">
        <v>3033</v>
      </c>
      <c r="E3063" s="30" t="s">
        <v>3220</v>
      </c>
      <c r="F3063" s="25" t="s">
        <v>3221</v>
      </c>
      <c r="G3063" s="24" t="s">
        <v>25</v>
      </c>
      <c r="H3063" s="25" t="s">
        <v>529</v>
      </c>
      <c r="I3063" s="31">
        <v>3724806</v>
      </c>
      <c r="J3063" s="49">
        <v>4047228.16</v>
      </c>
      <c r="K3063" s="50">
        <v>4047228.16</v>
      </c>
      <c r="L3063" s="33"/>
      <c r="M3063" s="40"/>
      <c r="N3063" s="43">
        <f t="shared" si="354"/>
        <v>86610.682623999994</v>
      </c>
      <c r="O3063" s="26">
        <v>1</v>
      </c>
      <c r="P3063" s="42">
        <f t="shared" si="353"/>
        <v>0</v>
      </c>
      <c r="Q3063" s="34"/>
      <c r="R3063" s="34"/>
      <c r="S3063" s="35">
        <v>46021</v>
      </c>
      <c r="T3063" s="42"/>
      <c r="U3063" s="36"/>
      <c r="V3063" s="34"/>
      <c r="W3063" s="37"/>
    </row>
    <row r="3064" spans="1:23" s="29" customFormat="1" ht="30" customHeight="1" x14ac:dyDescent="0.2">
      <c r="A3064" s="24">
        <f t="shared" si="356"/>
        <v>3060</v>
      </c>
      <c r="B3064" s="24">
        <v>2025</v>
      </c>
      <c r="C3064" s="30" t="s">
        <v>3024</v>
      </c>
      <c r="D3064" s="30" t="s">
        <v>3033</v>
      </c>
      <c r="E3064" s="30" t="s">
        <v>3220</v>
      </c>
      <c r="F3064" s="25" t="s">
        <v>3221</v>
      </c>
      <c r="G3064" s="24" t="s">
        <v>25</v>
      </c>
      <c r="H3064" s="25" t="s">
        <v>530</v>
      </c>
      <c r="I3064" s="31">
        <v>86160</v>
      </c>
      <c r="J3064" s="43">
        <v>95081.35</v>
      </c>
      <c r="K3064" s="44">
        <v>95081.35</v>
      </c>
      <c r="L3064" s="32">
        <f t="shared" si="355"/>
        <v>86160</v>
      </c>
      <c r="M3064" s="43"/>
      <c r="N3064" s="43"/>
      <c r="O3064" s="32"/>
      <c r="P3064" s="42">
        <f t="shared" si="353"/>
        <v>34464</v>
      </c>
      <c r="Q3064" s="34"/>
      <c r="R3064" s="34"/>
      <c r="S3064" s="35">
        <v>46021</v>
      </c>
      <c r="T3064" s="42"/>
      <c r="U3064" s="36"/>
      <c r="V3064" s="34"/>
      <c r="W3064" s="37"/>
    </row>
    <row r="3065" spans="1:23" s="29" customFormat="1" ht="30" customHeight="1" x14ac:dyDescent="0.2">
      <c r="A3065" s="24">
        <f t="shared" si="356"/>
        <v>3061</v>
      </c>
      <c r="B3065" s="24">
        <v>2025</v>
      </c>
      <c r="C3065" s="30" t="s">
        <v>3024</v>
      </c>
      <c r="D3065" s="30" t="s">
        <v>3033</v>
      </c>
      <c r="E3065" s="38" t="s">
        <v>3222</v>
      </c>
      <c r="F3065" s="18" t="s">
        <v>3223</v>
      </c>
      <c r="G3065" s="39" t="s">
        <v>25</v>
      </c>
      <c r="H3065" s="18" t="s">
        <v>528</v>
      </c>
      <c r="I3065" s="31">
        <v>891411</v>
      </c>
      <c r="J3065" s="43">
        <v>983711.26</v>
      </c>
      <c r="K3065" s="44">
        <v>983711.26</v>
      </c>
      <c r="L3065" s="32">
        <f t="shared" si="355"/>
        <v>891411</v>
      </c>
      <c r="M3065" s="43"/>
      <c r="N3065" s="43"/>
      <c r="O3065" s="32"/>
      <c r="P3065" s="42">
        <f t="shared" si="353"/>
        <v>356564.4</v>
      </c>
      <c r="Q3065" s="34"/>
      <c r="R3065" s="34"/>
      <c r="S3065" s="35">
        <v>46021</v>
      </c>
      <c r="T3065" s="42"/>
      <c r="U3065" s="36"/>
      <c r="V3065" s="34"/>
      <c r="W3065" s="37"/>
    </row>
    <row r="3066" spans="1:23" s="29" customFormat="1" ht="30" customHeight="1" x14ac:dyDescent="0.2">
      <c r="A3066" s="24">
        <f t="shared" si="356"/>
        <v>3062</v>
      </c>
      <c r="B3066" s="24">
        <v>2025</v>
      </c>
      <c r="C3066" s="30" t="s">
        <v>3024</v>
      </c>
      <c r="D3066" s="30" t="s">
        <v>3033</v>
      </c>
      <c r="E3066" s="38" t="s">
        <v>3222</v>
      </c>
      <c r="F3066" s="18" t="s">
        <v>3223</v>
      </c>
      <c r="G3066" s="39" t="s">
        <v>25</v>
      </c>
      <c r="H3066" s="18" t="s">
        <v>529</v>
      </c>
      <c r="I3066" s="31">
        <v>10572480</v>
      </c>
      <c r="J3066" s="43">
        <v>11667196.869999999</v>
      </c>
      <c r="K3066" s="44">
        <v>11667196.869999999</v>
      </c>
      <c r="L3066" s="32">
        <f t="shared" si="355"/>
        <v>10572480</v>
      </c>
      <c r="M3066" s="43"/>
      <c r="N3066" s="43">
        <f t="shared" si="354"/>
        <v>249678.01301799997</v>
      </c>
      <c r="O3066" s="26">
        <v>3</v>
      </c>
      <c r="P3066" s="42">
        <f t="shared" si="353"/>
        <v>4228992</v>
      </c>
      <c r="Q3066" s="34"/>
      <c r="R3066" s="34"/>
      <c r="S3066" s="35">
        <v>46021</v>
      </c>
      <c r="T3066" s="42"/>
      <c r="U3066" s="36"/>
      <c r="V3066" s="34"/>
      <c r="W3066" s="37"/>
    </row>
    <row r="3067" spans="1:23" s="29" customFormat="1" ht="30" customHeight="1" x14ac:dyDescent="0.2">
      <c r="A3067" s="24">
        <f t="shared" si="356"/>
        <v>3063</v>
      </c>
      <c r="B3067" s="24">
        <v>2025</v>
      </c>
      <c r="C3067" s="30" t="s">
        <v>3024</v>
      </c>
      <c r="D3067" s="30" t="s">
        <v>3033</v>
      </c>
      <c r="E3067" s="38" t="s">
        <v>3222</v>
      </c>
      <c r="F3067" s="18" t="s">
        <v>3223</v>
      </c>
      <c r="G3067" s="39" t="s">
        <v>25</v>
      </c>
      <c r="H3067" s="18" t="s">
        <v>530</v>
      </c>
      <c r="I3067" s="31">
        <v>243312</v>
      </c>
      <c r="J3067" s="43">
        <v>268505.5</v>
      </c>
      <c r="K3067" s="44">
        <v>268505.5</v>
      </c>
      <c r="L3067" s="32">
        <f t="shared" si="355"/>
        <v>243312</v>
      </c>
      <c r="M3067" s="43"/>
      <c r="N3067" s="43"/>
      <c r="O3067" s="32"/>
      <c r="P3067" s="42">
        <f t="shared" si="353"/>
        <v>97324.800000000003</v>
      </c>
      <c r="Q3067" s="34"/>
      <c r="R3067" s="34"/>
      <c r="S3067" s="35">
        <v>46021</v>
      </c>
      <c r="T3067" s="42"/>
      <c r="U3067" s="36"/>
      <c r="V3067" s="34"/>
      <c r="W3067" s="37"/>
    </row>
    <row r="3068" spans="1:23" s="29" customFormat="1" ht="30" customHeight="1" x14ac:dyDescent="0.2">
      <c r="A3068" s="24">
        <f t="shared" si="356"/>
        <v>3064</v>
      </c>
      <c r="B3068" s="39">
        <v>2023</v>
      </c>
      <c r="C3068" s="38" t="s">
        <v>3024</v>
      </c>
      <c r="D3068" s="38" t="s">
        <v>3033</v>
      </c>
      <c r="E3068" s="38" t="s">
        <v>3224</v>
      </c>
      <c r="F3068" s="18" t="s">
        <v>3225</v>
      </c>
      <c r="G3068" s="39" t="s">
        <v>25</v>
      </c>
      <c r="H3068" s="18" t="s">
        <v>528</v>
      </c>
      <c r="I3068" s="31">
        <v>891411</v>
      </c>
      <c r="J3068" s="32">
        <f t="shared" ref="J3068:J3079" si="357">IF(P3068&gt;0,P3068,L3068)</f>
        <v>891411</v>
      </c>
      <c r="K3068" s="32">
        <f t="shared" ref="K3068:K3070" si="358">IF(P3068&gt;0,P3068,L3068)</f>
        <v>891411</v>
      </c>
      <c r="L3068" s="32">
        <f t="shared" si="355"/>
        <v>891411</v>
      </c>
      <c r="M3068" s="32"/>
      <c r="N3068" s="32"/>
      <c r="O3068" s="32"/>
      <c r="P3068" s="34"/>
      <c r="Q3068" s="34"/>
      <c r="R3068" s="34"/>
      <c r="S3068" s="35">
        <v>46021</v>
      </c>
      <c r="T3068" s="34"/>
      <c r="U3068" s="36"/>
      <c r="V3068" s="34"/>
      <c r="W3068" s="37"/>
    </row>
    <row r="3069" spans="1:23" s="29" customFormat="1" ht="30" customHeight="1" x14ac:dyDescent="0.2">
      <c r="A3069" s="24">
        <f t="shared" si="356"/>
        <v>3065</v>
      </c>
      <c r="B3069" s="39">
        <v>2023</v>
      </c>
      <c r="C3069" s="38" t="s">
        <v>3024</v>
      </c>
      <c r="D3069" s="38" t="s">
        <v>3033</v>
      </c>
      <c r="E3069" s="38" t="s">
        <v>3224</v>
      </c>
      <c r="F3069" s="18" t="s">
        <v>3225</v>
      </c>
      <c r="G3069" s="39" t="s">
        <v>25</v>
      </c>
      <c r="H3069" s="18" t="s">
        <v>529</v>
      </c>
      <c r="I3069" s="31">
        <v>10572480</v>
      </c>
      <c r="J3069" s="32">
        <f t="shared" si="357"/>
        <v>10572480</v>
      </c>
      <c r="K3069" s="32">
        <f t="shared" si="358"/>
        <v>10572480</v>
      </c>
      <c r="L3069" s="32">
        <f t="shared" si="355"/>
        <v>10572480</v>
      </c>
      <c r="M3069" s="32"/>
      <c r="N3069" s="32">
        <f t="shared" si="354"/>
        <v>226251.07199999999</v>
      </c>
      <c r="O3069" s="26">
        <v>3</v>
      </c>
      <c r="P3069" s="34"/>
      <c r="Q3069" s="34"/>
      <c r="R3069" s="34"/>
      <c r="S3069" s="35">
        <v>46021</v>
      </c>
      <c r="T3069" s="34"/>
      <c r="U3069" s="36"/>
      <c r="V3069" s="34"/>
      <c r="W3069" s="37"/>
    </row>
    <row r="3070" spans="1:23" s="29" customFormat="1" ht="30" customHeight="1" x14ac:dyDescent="0.2">
      <c r="A3070" s="24">
        <f t="shared" si="356"/>
        <v>3066</v>
      </c>
      <c r="B3070" s="39">
        <v>2023</v>
      </c>
      <c r="C3070" s="38" t="s">
        <v>3024</v>
      </c>
      <c r="D3070" s="38" t="s">
        <v>3033</v>
      </c>
      <c r="E3070" s="38" t="s">
        <v>3224</v>
      </c>
      <c r="F3070" s="18" t="s">
        <v>3225</v>
      </c>
      <c r="G3070" s="39" t="s">
        <v>25</v>
      </c>
      <c r="H3070" s="18" t="s">
        <v>530</v>
      </c>
      <c r="I3070" s="31">
        <v>243312</v>
      </c>
      <c r="J3070" s="32">
        <f t="shared" si="357"/>
        <v>243312</v>
      </c>
      <c r="K3070" s="32">
        <f t="shared" si="358"/>
        <v>243312</v>
      </c>
      <c r="L3070" s="32">
        <f t="shared" si="355"/>
        <v>243312</v>
      </c>
      <c r="M3070" s="32"/>
      <c r="N3070" s="32"/>
      <c r="O3070" s="32"/>
      <c r="P3070" s="34"/>
      <c r="Q3070" s="34"/>
      <c r="R3070" s="34"/>
      <c r="S3070" s="35">
        <v>46021</v>
      </c>
      <c r="T3070" s="34"/>
      <c r="U3070" s="36"/>
      <c r="V3070" s="34"/>
      <c r="W3070" s="37"/>
    </row>
    <row r="3071" spans="1:23" s="29" customFormat="1" ht="30" customHeight="1" x14ac:dyDescent="0.2">
      <c r="A3071" s="24">
        <f t="shared" si="356"/>
        <v>3067</v>
      </c>
      <c r="B3071" s="24">
        <v>2025</v>
      </c>
      <c r="C3071" s="30" t="s">
        <v>3024</v>
      </c>
      <c r="D3071" s="30" t="s">
        <v>3033</v>
      </c>
      <c r="E3071" s="38" t="s">
        <v>3226</v>
      </c>
      <c r="F3071" s="18" t="s">
        <v>3227</v>
      </c>
      <c r="G3071" s="39" t="s">
        <v>25</v>
      </c>
      <c r="H3071" s="18" t="s">
        <v>528</v>
      </c>
      <c r="I3071" s="31">
        <v>1188548</v>
      </c>
      <c r="J3071" s="43">
        <v>1311615.01</v>
      </c>
      <c r="K3071" s="44">
        <v>1311615.01</v>
      </c>
      <c r="L3071" s="32">
        <f t="shared" si="355"/>
        <v>1188548</v>
      </c>
      <c r="M3071" s="43"/>
      <c r="N3071" s="43"/>
      <c r="O3071" s="32"/>
      <c r="P3071" s="42">
        <f t="shared" si="353"/>
        <v>475419.2</v>
      </c>
      <c r="Q3071" s="34"/>
      <c r="R3071" s="34"/>
      <c r="S3071" s="35">
        <v>46021</v>
      </c>
      <c r="T3071" s="42"/>
      <c r="U3071" s="36"/>
      <c r="V3071" s="34"/>
      <c r="W3071" s="37"/>
    </row>
    <row r="3072" spans="1:23" s="29" customFormat="1" ht="30" customHeight="1" x14ac:dyDescent="0.2">
      <c r="A3072" s="24">
        <f t="shared" si="356"/>
        <v>3068</v>
      </c>
      <c r="B3072" s="24">
        <v>2025</v>
      </c>
      <c r="C3072" s="30" t="s">
        <v>3024</v>
      </c>
      <c r="D3072" s="30" t="s">
        <v>3033</v>
      </c>
      <c r="E3072" s="38" t="s">
        <v>3226</v>
      </c>
      <c r="F3072" s="18" t="s">
        <v>3227</v>
      </c>
      <c r="G3072" s="39" t="s">
        <v>25</v>
      </c>
      <c r="H3072" s="18" t="s">
        <v>529</v>
      </c>
      <c r="I3072" s="31">
        <v>14096640</v>
      </c>
      <c r="J3072" s="49">
        <v>15316858.819999998</v>
      </c>
      <c r="K3072" s="50">
        <v>15316858.819999998</v>
      </c>
      <c r="L3072" s="33"/>
      <c r="M3072" s="40"/>
      <c r="N3072" s="43">
        <f t="shared" si="354"/>
        <v>327780.77874799992</v>
      </c>
      <c r="O3072" s="26">
        <v>4</v>
      </c>
      <c r="P3072" s="42">
        <f t="shared" si="353"/>
        <v>0</v>
      </c>
      <c r="Q3072" s="34"/>
      <c r="R3072" s="34"/>
      <c r="S3072" s="35">
        <v>46021</v>
      </c>
      <c r="T3072" s="42"/>
      <c r="U3072" s="36"/>
      <c r="V3072" s="34"/>
      <c r="W3072" s="37"/>
    </row>
    <row r="3073" spans="1:23" s="29" customFormat="1" ht="30" customHeight="1" x14ac:dyDescent="0.2">
      <c r="A3073" s="24">
        <f t="shared" si="356"/>
        <v>3069</v>
      </c>
      <c r="B3073" s="24">
        <v>2025</v>
      </c>
      <c r="C3073" s="30" t="s">
        <v>3024</v>
      </c>
      <c r="D3073" s="30" t="s">
        <v>3033</v>
      </c>
      <c r="E3073" s="38" t="s">
        <v>3226</v>
      </c>
      <c r="F3073" s="18" t="s">
        <v>3227</v>
      </c>
      <c r="G3073" s="39" t="s">
        <v>25</v>
      </c>
      <c r="H3073" s="18" t="s">
        <v>530</v>
      </c>
      <c r="I3073" s="31">
        <v>324416</v>
      </c>
      <c r="J3073" s="43">
        <v>358007.33</v>
      </c>
      <c r="K3073" s="44">
        <v>358007.33</v>
      </c>
      <c r="L3073" s="32">
        <f t="shared" si="355"/>
        <v>324416</v>
      </c>
      <c r="M3073" s="43"/>
      <c r="N3073" s="43"/>
      <c r="O3073" s="32"/>
      <c r="P3073" s="42">
        <f t="shared" si="353"/>
        <v>129766.39999999999</v>
      </c>
      <c r="Q3073" s="34"/>
      <c r="R3073" s="34"/>
      <c r="S3073" s="35">
        <v>46021</v>
      </c>
      <c r="T3073" s="42"/>
      <c r="U3073" s="36"/>
      <c r="V3073" s="34"/>
      <c r="W3073" s="37"/>
    </row>
    <row r="3074" spans="1:23" s="29" customFormat="1" ht="30" customHeight="1" x14ac:dyDescent="0.2">
      <c r="A3074" s="24">
        <f t="shared" si="356"/>
        <v>3070</v>
      </c>
      <c r="B3074" s="39">
        <v>2023</v>
      </c>
      <c r="C3074" s="38" t="s">
        <v>3024</v>
      </c>
      <c r="D3074" s="38" t="s">
        <v>3033</v>
      </c>
      <c r="E3074" s="38" t="s">
        <v>3228</v>
      </c>
      <c r="F3074" s="18" t="s">
        <v>3229</v>
      </c>
      <c r="G3074" s="39" t="s">
        <v>25</v>
      </c>
      <c r="H3074" s="18" t="s">
        <v>528</v>
      </c>
      <c r="I3074" s="31">
        <v>297137</v>
      </c>
      <c r="J3074" s="32">
        <f t="shared" si="357"/>
        <v>297137</v>
      </c>
      <c r="K3074" s="32">
        <f t="shared" ref="K3074:K3136" si="359">IF(P3074&gt;0,P3074,L3074)</f>
        <v>297137</v>
      </c>
      <c r="L3074" s="32">
        <f t="shared" si="355"/>
        <v>297137</v>
      </c>
      <c r="M3074" s="32"/>
      <c r="N3074" s="32"/>
      <c r="O3074" s="32"/>
      <c r="P3074" s="34"/>
      <c r="Q3074" s="34"/>
      <c r="R3074" s="34"/>
      <c r="S3074" s="35">
        <v>46021</v>
      </c>
      <c r="T3074" s="34"/>
      <c r="U3074" s="36"/>
      <c r="V3074" s="34"/>
      <c r="W3074" s="37"/>
    </row>
    <row r="3075" spans="1:23" s="29" customFormat="1" ht="30" customHeight="1" x14ac:dyDescent="0.2">
      <c r="A3075" s="24">
        <f t="shared" si="356"/>
        <v>3071</v>
      </c>
      <c r="B3075" s="39">
        <v>2023</v>
      </c>
      <c r="C3075" s="38" t="s">
        <v>3024</v>
      </c>
      <c r="D3075" s="38" t="s">
        <v>3033</v>
      </c>
      <c r="E3075" s="38" t="s">
        <v>3228</v>
      </c>
      <c r="F3075" s="18" t="s">
        <v>3229</v>
      </c>
      <c r="G3075" s="39" t="s">
        <v>25</v>
      </c>
      <c r="H3075" s="18" t="s">
        <v>529</v>
      </c>
      <c r="I3075" s="31">
        <v>3724806</v>
      </c>
      <c r="J3075" s="32">
        <f t="shared" si="357"/>
        <v>3724806</v>
      </c>
      <c r="K3075" s="32">
        <f t="shared" si="359"/>
        <v>3724806</v>
      </c>
      <c r="L3075" s="32">
        <f t="shared" si="355"/>
        <v>3724806</v>
      </c>
      <c r="M3075" s="32"/>
      <c r="N3075" s="32">
        <f t="shared" si="354"/>
        <v>79710.848400000003</v>
      </c>
      <c r="O3075" s="26">
        <v>1</v>
      </c>
      <c r="P3075" s="34"/>
      <c r="Q3075" s="34"/>
      <c r="R3075" s="34"/>
      <c r="S3075" s="35">
        <v>46021</v>
      </c>
      <c r="T3075" s="34"/>
      <c r="U3075" s="36"/>
      <c r="V3075" s="34"/>
      <c r="W3075" s="37"/>
    </row>
    <row r="3076" spans="1:23" s="29" customFormat="1" ht="30" customHeight="1" x14ac:dyDescent="0.2">
      <c r="A3076" s="24">
        <f t="shared" si="356"/>
        <v>3072</v>
      </c>
      <c r="B3076" s="39">
        <v>2023</v>
      </c>
      <c r="C3076" s="38" t="s">
        <v>3024</v>
      </c>
      <c r="D3076" s="38" t="s">
        <v>3033</v>
      </c>
      <c r="E3076" s="38" t="s">
        <v>3228</v>
      </c>
      <c r="F3076" s="18" t="s">
        <v>3229</v>
      </c>
      <c r="G3076" s="39" t="s">
        <v>25</v>
      </c>
      <c r="H3076" s="18" t="s">
        <v>530</v>
      </c>
      <c r="I3076" s="31">
        <v>86160</v>
      </c>
      <c r="J3076" s="32">
        <f t="shared" si="357"/>
        <v>86160</v>
      </c>
      <c r="K3076" s="32">
        <f t="shared" si="359"/>
        <v>86160</v>
      </c>
      <c r="L3076" s="32">
        <f t="shared" si="355"/>
        <v>86160</v>
      </c>
      <c r="M3076" s="32"/>
      <c r="N3076" s="32"/>
      <c r="O3076" s="32"/>
      <c r="P3076" s="34"/>
      <c r="Q3076" s="34"/>
      <c r="R3076" s="34"/>
      <c r="S3076" s="35">
        <v>46021</v>
      </c>
      <c r="T3076" s="34"/>
      <c r="U3076" s="36"/>
      <c r="V3076" s="34"/>
      <c r="W3076" s="37"/>
    </row>
    <row r="3077" spans="1:23" s="29" customFormat="1" ht="30" customHeight="1" x14ac:dyDescent="0.2">
      <c r="A3077" s="24">
        <f t="shared" si="356"/>
        <v>3073</v>
      </c>
      <c r="B3077" s="39">
        <v>2023</v>
      </c>
      <c r="C3077" s="38" t="s">
        <v>3024</v>
      </c>
      <c r="D3077" s="38" t="s">
        <v>3033</v>
      </c>
      <c r="E3077" s="38" t="s">
        <v>3230</v>
      </c>
      <c r="F3077" s="18" t="s">
        <v>3231</v>
      </c>
      <c r="G3077" s="39" t="s">
        <v>25</v>
      </c>
      <c r="H3077" s="18" t="s">
        <v>528</v>
      </c>
      <c r="I3077" s="31">
        <v>594274</v>
      </c>
      <c r="J3077" s="32">
        <f t="shared" si="357"/>
        <v>594274</v>
      </c>
      <c r="K3077" s="32">
        <f t="shared" si="359"/>
        <v>594274</v>
      </c>
      <c r="L3077" s="32">
        <f t="shared" si="355"/>
        <v>594274</v>
      </c>
      <c r="M3077" s="32"/>
      <c r="N3077" s="32"/>
      <c r="O3077" s="32"/>
      <c r="P3077" s="34"/>
      <c r="Q3077" s="34"/>
      <c r="R3077" s="34"/>
      <c r="S3077" s="35">
        <v>46021</v>
      </c>
      <c r="T3077" s="34"/>
      <c r="U3077" s="36"/>
      <c r="V3077" s="34"/>
      <c r="W3077" s="37"/>
    </row>
    <row r="3078" spans="1:23" s="29" customFormat="1" ht="30" customHeight="1" x14ac:dyDescent="0.2">
      <c r="A3078" s="24">
        <f t="shared" si="356"/>
        <v>3074</v>
      </c>
      <c r="B3078" s="39">
        <v>2023</v>
      </c>
      <c r="C3078" s="38" t="s">
        <v>3024</v>
      </c>
      <c r="D3078" s="38" t="s">
        <v>3033</v>
      </c>
      <c r="E3078" s="38" t="s">
        <v>3230</v>
      </c>
      <c r="F3078" s="18" t="s">
        <v>3231</v>
      </c>
      <c r="G3078" s="39" t="s">
        <v>25</v>
      </c>
      <c r="H3078" s="18" t="s">
        <v>529</v>
      </c>
      <c r="I3078" s="31">
        <v>7048320</v>
      </c>
      <c r="J3078" s="32">
        <f t="shared" si="357"/>
        <v>7048320</v>
      </c>
      <c r="K3078" s="32">
        <f t="shared" si="359"/>
        <v>7048320</v>
      </c>
      <c r="L3078" s="32">
        <f t="shared" si="355"/>
        <v>7048320</v>
      </c>
      <c r="M3078" s="32"/>
      <c r="N3078" s="32">
        <f t="shared" si="354"/>
        <v>150834.04799999998</v>
      </c>
      <c r="O3078" s="26">
        <v>2</v>
      </c>
      <c r="P3078" s="34"/>
      <c r="Q3078" s="34"/>
      <c r="R3078" s="34"/>
      <c r="S3078" s="35">
        <v>46021</v>
      </c>
      <c r="T3078" s="34"/>
      <c r="U3078" s="36"/>
      <c r="V3078" s="34"/>
      <c r="W3078" s="37"/>
    </row>
    <row r="3079" spans="1:23" s="29" customFormat="1" ht="30" customHeight="1" x14ac:dyDescent="0.2">
      <c r="A3079" s="24">
        <f t="shared" si="356"/>
        <v>3075</v>
      </c>
      <c r="B3079" s="39">
        <v>2023</v>
      </c>
      <c r="C3079" s="38" t="s">
        <v>3024</v>
      </c>
      <c r="D3079" s="38" t="s">
        <v>3033</v>
      </c>
      <c r="E3079" s="38" t="s">
        <v>3230</v>
      </c>
      <c r="F3079" s="18" t="s">
        <v>3231</v>
      </c>
      <c r="G3079" s="39" t="s">
        <v>25</v>
      </c>
      <c r="H3079" s="18" t="s">
        <v>530</v>
      </c>
      <c r="I3079" s="31">
        <v>162208</v>
      </c>
      <c r="J3079" s="32">
        <f t="shared" si="357"/>
        <v>162208</v>
      </c>
      <c r="K3079" s="32">
        <f t="shared" si="359"/>
        <v>162208</v>
      </c>
      <c r="L3079" s="32">
        <f t="shared" si="355"/>
        <v>162208</v>
      </c>
      <c r="M3079" s="32"/>
      <c r="N3079" s="32"/>
      <c r="O3079" s="32"/>
      <c r="P3079" s="34"/>
      <c r="Q3079" s="34"/>
      <c r="R3079" s="34"/>
      <c r="S3079" s="35">
        <v>46021</v>
      </c>
      <c r="T3079" s="34"/>
      <c r="U3079" s="36"/>
      <c r="V3079" s="34"/>
      <c r="W3079" s="37"/>
    </row>
    <row r="3080" spans="1:23" s="29" customFormat="1" ht="30" customHeight="1" x14ac:dyDescent="0.2">
      <c r="A3080" s="24">
        <f t="shared" si="356"/>
        <v>3076</v>
      </c>
      <c r="B3080" s="24">
        <v>2025</v>
      </c>
      <c r="C3080" s="30" t="s">
        <v>3024</v>
      </c>
      <c r="D3080" s="30" t="s">
        <v>3033</v>
      </c>
      <c r="E3080" s="38" t="s">
        <v>3232</v>
      </c>
      <c r="F3080" s="18" t="s">
        <v>3233</v>
      </c>
      <c r="G3080" s="39" t="s">
        <v>25</v>
      </c>
      <c r="H3080" s="18" t="s">
        <v>528</v>
      </c>
      <c r="I3080" s="31">
        <v>891411</v>
      </c>
      <c r="J3080" s="43">
        <v>983711.26</v>
      </c>
      <c r="K3080" s="44">
        <v>983711.26</v>
      </c>
      <c r="L3080" s="32">
        <f t="shared" si="355"/>
        <v>891411</v>
      </c>
      <c r="M3080" s="43"/>
      <c r="N3080" s="43"/>
      <c r="O3080" s="32"/>
      <c r="P3080" s="42">
        <f t="shared" ref="P3080:P3139" si="360">L3080/2.5</f>
        <v>356564.4</v>
      </c>
      <c r="Q3080" s="34"/>
      <c r="R3080" s="34"/>
      <c r="S3080" s="35">
        <v>46021</v>
      </c>
      <c r="T3080" s="42"/>
      <c r="U3080" s="36"/>
      <c r="V3080" s="34"/>
      <c r="W3080" s="37"/>
    </row>
    <row r="3081" spans="1:23" s="29" customFormat="1" ht="30" customHeight="1" x14ac:dyDescent="0.2">
      <c r="A3081" s="24">
        <f t="shared" si="356"/>
        <v>3077</v>
      </c>
      <c r="B3081" s="24">
        <v>2025</v>
      </c>
      <c r="C3081" s="30" t="s">
        <v>3024</v>
      </c>
      <c r="D3081" s="30" t="s">
        <v>3033</v>
      </c>
      <c r="E3081" s="38" t="s">
        <v>3232</v>
      </c>
      <c r="F3081" s="18" t="s">
        <v>3233</v>
      </c>
      <c r="G3081" s="39" t="s">
        <v>25</v>
      </c>
      <c r="H3081" s="18" t="s">
        <v>529</v>
      </c>
      <c r="I3081" s="31">
        <v>10572480</v>
      </c>
      <c r="J3081" s="43">
        <v>11667196.869999999</v>
      </c>
      <c r="K3081" s="44">
        <v>11667196.869999999</v>
      </c>
      <c r="L3081" s="32">
        <f t="shared" si="355"/>
        <v>10572480</v>
      </c>
      <c r="M3081" s="43"/>
      <c r="N3081" s="43">
        <f t="shared" si="354"/>
        <v>249678.01301799997</v>
      </c>
      <c r="O3081" s="26">
        <v>3</v>
      </c>
      <c r="P3081" s="42">
        <f t="shared" si="360"/>
        <v>4228992</v>
      </c>
      <c r="Q3081" s="34"/>
      <c r="R3081" s="34"/>
      <c r="S3081" s="35">
        <v>46021</v>
      </c>
      <c r="T3081" s="42"/>
      <c r="U3081" s="36"/>
      <c r="V3081" s="34"/>
      <c r="W3081" s="37"/>
    </row>
    <row r="3082" spans="1:23" s="29" customFormat="1" ht="30" customHeight="1" x14ac:dyDescent="0.2">
      <c r="A3082" s="24">
        <f t="shared" si="356"/>
        <v>3078</v>
      </c>
      <c r="B3082" s="24">
        <v>2025</v>
      </c>
      <c r="C3082" s="30" t="s">
        <v>3024</v>
      </c>
      <c r="D3082" s="30" t="s">
        <v>3033</v>
      </c>
      <c r="E3082" s="38" t="s">
        <v>3232</v>
      </c>
      <c r="F3082" s="18" t="s">
        <v>3233</v>
      </c>
      <c r="G3082" s="39" t="s">
        <v>25</v>
      </c>
      <c r="H3082" s="18" t="s">
        <v>530</v>
      </c>
      <c r="I3082" s="31">
        <v>243312</v>
      </c>
      <c r="J3082" s="43">
        <v>268505.5</v>
      </c>
      <c r="K3082" s="44">
        <v>268505.5</v>
      </c>
      <c r="L3082" s="32">
        <f t="shared" si="355"/>
        <v>243312</v>
      </c>
      <c r="M3082" s="43"/>
      <c r="N3082" s="43"/>
      <c r="O3082" s="32"/>
      <c r="P3082" s="42">
        <f t="shared" si="360"/>
        <v>97324.800000000003</v>
      </c>
      <c r="Q3082" s="34"/>
      <c r="R3082" s="34"/>
      <c r="S3082" s="35">
        <v>46021</v>
      </c>
      <c r="T3082" s="42"/>
      <c r="U3082" s="36"/>
      <c r="V3082" s="34"/>
      <c r="W3082" s="37"/>
    </row>
    <row r="3083" spans="1:23" s="29" customFormat="1" ht="30" customHeight="1" x14ac:dyDescent="0.2">
      <c r="A3083" s="24">
        <f t="shared" si="356"/>
        <v>3079</v>
      </c>
      <c r="B3083" s="24">
        <v>2025</v>
      </c>
      <c r="C3083" s="30" t="s">
        <v>3024</v>
      </c>
      <c r="D3083" s="30" t="s">
        <v>3033</v>
      </c>
      <c r="E3083" s="30" t="s">
        <v>3234</v>
      </c>
      <c r="F3083" s="25" t="s">
        <v>3235</v>
      </c>
      <c r="G3083" s="24" t="s">
        <v>25</v>
      </c>
      <c r="H3083" s="25" t="s">
        <v>34</v>
      </c>
      <c r="I3083" s="31">
        <v>1808283</v>
      </c>
      <c r="J3083" s="43">
        <v>1995519.85</v>
      </c>
      <c r="K3083" s="44">
        <v>1995519.85</v>
      </c>
      <c r="L3083" s="32">
        <f t="shared" si="355"/>
        <v>1808283</v>
      </c>
      <c r="M3083" s="43"/>
      <c r="N3083" s="43"/>
      <c r="O3083" s="32"/>
      <c r="P3083" s="42">
        <f t="shared" si="360"/>
        <v>723313.2</v>
      </c>
      <c r="Q3083" s="34"/>
      <c r="R3083" s="34"/>
      <c r="S3083" s="35">
        <v>46021</v>
      </c>
      <c r="T3083" s="42"/>
      <c r="U3083" s="36"/>
      <c r="V3083" s="34"/>
      <c r="W3083" s="37"/>
    </row>
    <row r="3084" spans="1:23" s="29" customFormat="1" ht="30" customHeight="1" x14ac:dyDescent="0.2">
      <c r="A3084" s="24">
        <f t="shared" si="356"/>
        <v>3080</v>
      </c>
      <c r="B3084" s="24">
        <v>2025</v>
      </c>
      <c r="C3084" s="30" t="s">
        <v>3024</v>
      </c>
      <c r="D3084" s="30" t="s">
        <v>3033</v>
      </c>
      <c r="E3084" s="38" t="s">
        <v>3236</v>
      </c>
      <c r="F3084" s="18" t="s">
        <v>3237</v>
      </c>
      <c r="G3084" s="39" t="s">
        <v>25</v>
      </c>
      <c r="H3084" s="18" t="s">
        <v>96</v>
      </c>
      <c r="I3084" s="31">
        <v>18321270</v>
      </c>
      <c r="J3084" s="43">
        <v>7328508</v>
      </c>
      <c r="K3084" s="44">
        <v>7328508</v>
      </c>
      <c r="L3084" s="32">
        <f t="shared" si="355"/>
        <v>18321270</v>
      </c>
      <c r="M3084" s="43"/>
      <c r="N3084" s="43">
        <f t="shared" si="354"/>
        <v>156830.07120000001</v>
      </c>
      <c r="O3084" s="32"/>
      <c r="P3084" s="42">
        <f t="shared" si="360"/>
        <v>7328508</v>
      </c>
      <c r="Q3084" s="34"/>
      <c r="R3084" s="34"/>
      <c r="S3084" s="35">
        <v>46021</v>
      </c>
      <c r="T3084" s="42"/>
      <c r="U3084" s="36"/>
      <c r="V3084" s="34"/>
      <c r="W3084" s="37"/>
    </row>
    <row r="3085" spans="1:23" s="29" customFormat="1" ht="30" customHeight="1" x14ac:dyDescent="0.2">
      <c r="A3085" s="24">
        <f t="shared" si="356"/>
        <v>3081</v>
      </c>
      <c r="B3085" s="24">
        <v>2025</v>
      </c>
      <c r="C3085" s="30" t="s">
        <v>3024</v>
      </c>
      <c r="D3085" s="30" t="s">
        <v>3033</v>
      </c>
      <c r="E3085" s="38" t="s">
        <v>3238</v>
      </c>
      <c r="F3085" s="18" t="s">
        <v>3239</v>
      </c>
      <c r="G3085" s="39" t="s">
        <v>25</v>
      </c>
      <c r="H3085" s="18" t="s">
        <v>26</v>
      </c>
      <c r="I3085" s="31">
        <v>5485431</v>
      </c>
      <c r="J3085" s="49">
        <v>4295312.63</v>
      </c>
      <c r="K3085" s="50">
        <v>4295312.63</v>
      </c>
      <c r="L3085" s="33"/>
      <c r="M3085" s="40"/>
      <c r="N3085" s="43">
        <f t="shared" si="354"/>
        <v>91919.690281999996</v>
      </c>
      <c r="O3085" s="32"/>
      <c r="P3085" s="42">
        <f t="shared" si="360"/>
        <v>0</v>
      </c>
      <c r="Q3085" s="34"/>
      <c r="R3085" s="34"/>
      <c r="S3085" s="35">
        <v>46021</v>
      </c>
      <c r="T3085" s="42"/>
      <c r="U3085" s="36"/>
      <c r="V3085" s="34"/>
      <c r="W3085" s="37"/>
    </row>
    <row r="3086" spans="1:23" s="29" customFormat="1" ht="30" customHeight="1" x14ac:dyDescent="0.2">
      <c r="A3086" s="24">
        <f t="shared" si="356"/>
        <v>3082</v>
      </c>
      <c r="B3086" s="24">
        <v>2025</v>
      </c>
      <c r="C3086" s="30" t="s">
        <v>3024</v>
      </c>
      <c r="D3086" s="30" t="s">
        <v>3033</v>
      </c>
      <c r="E3086" s="38" t="s">
        <v>3240</v>
      </c>
      <c r="F3086" s="18" t="s">
        <v>3241</v>
      </c>
      <c r="G3086" s="39" t="s">
        <v>25</v>
      </c>
      <c r="H3086" s="18" t="s">
        <v>26</v>
      </c>
      <c r="I3086" s="31">
        <v>9829163</v>
      </c>
      <c r="J3086" s="43">
        <v>10846913.85</v>
      </c>
      <c r="K3086" s="44">
        <v>10846913.85</v>
      </c>
      <c r="L3086" s="32">
        <f t="shared" si="355"/>
        <v>9829163</v>
      </c>
      <c r="M3086" s="43"/>
      <c r="N3086" s="43">
        <f t="shared" si="354"/>
        <v>232123.95638999998</v>
      </c>
      <c r="O3086" s="32"/>
      <c r="P3086" s="42">
        <f t="shared" si="360"/>
        <v>3931665.2</v>
      </c>
      <c r="Q3086" s="34"/>
      <c r="R3086" s="34"/>
      <c r="S3086" s="35">
        <v>46021</v>
      </c>
      <c r="T3086" s="42"/>
      <c r="U3086" s="36"/>
      <c r="V3086" s="34"/>
      <c r="W3086" s="37"/>
    </row>
    <row r="3087" spans="1:23" s="29" customFormat="1" ht="30" customHeight="1" x14ac:dyDescent="0.2">
      <c r="A3087" s="24">
        <f t="shared" si="356"/>
        <v>3083</v>
      </c>
      <c r="B3087" s="24">
        <v>2025</v>
      </c>
      <c r="C3087" s="30" t="s">
        <v>3024</v>
      </c>
      <c r="D3087" s="30" t="s">
        <v>3033</v>
      </c>
      <c r="E3087" s="38" t="s">
        <v>3240</v>
      </c>
      <c r="F3087" s="18" t="s">
        <v>3241</v>
      </c>
      <c r="G3087" s="39" t="s">
        <v>25</v>
      </c>
      <c r="H3087" s="18" t="s">
        <v>78</v>
      </c>
      <c r="I3087" s="31">
        <v>20697268.296325784</v>
      </c>
      <c r="J3087" s="43">
        <v>22840346.239999998</v>
      </c>
      <c r="K3087" s="44">
        <v>22840346.239999998</v>
      </c>
      <c r="L3087" s="32">
        <f t="shared" si="355"/>
        <v>20697268.296325784</v>
      </c>
      <c r="M3087" s="43"/>
      <c r="N3087" s="43">
        <f t="shared" si="354"/>
        <v>488783.40953599993</v>
      </c>
      <c r="O3087" s="32"/>
      <c r="P3087" s="42">
        <f t="shared" si="360"/>
        <v>8278907.3185303137</v>
      </c>
      <c r="Q3087" s="34"/>
      <c r="R3087" s="34"/>
      <c r="S3087" s="35">
        <v>46021</v>
      </c>
      <c r="T3087" s="42"/>
      <c r="U3087" s="36"/>
      <c r="V3087" s="34"/>
      <c r="W3087" s="37"/>
    </row>
    <row r="3088" spans="1:23" s="29" customFormat="1" ht="30" customHeight="1" x14ac:dyDescent="0.2">
      <c r="A3088" s="24">
        <f t="shared" si="356"/>
        <v>3084</v>
      </c>
      <c r="B3088" s="24">
        <v>2025</v>
      </c>
      <c r="C3088" s="30" t="s">
        <v>3024</v>
      </c>
      <c r="D3088" s="30" t="s">
        <v>3033</v>
      </c>
      <c r="E3088" s="38" t="s">
        <v>3240</v>
      </c>
      <c r="F3088" s="18" t="s">
        <v>3241</v>
      </c>
      <c r="G3088" s="39" t="s">
        <v>25</v>
      </c>
      <c r="H3088" s="18" t="s">
        <v>37</v>
      </c>
      <c r="I3088" s="31">
        <v>28723427.806692142</v>
      </c>
      <c r="J3088" s="43">
        <v>31697566.420000002</v>
      </c>
      <c r="K3088" s="44">
        <v>31697566.420000002</v>
      </c>
      <c r="L3088" s="32">
        <f t="shared" si="355"/>
        <v>28723427.806692142</v>
      </c>
      <c r="M3088" s="43"/>
      <c r="N3088" s="43">
        <f t="shared" si="354"/>
        <v>678327.92138800002</v>
      </c>
      <c r="O3088" s="32"/>
      <c r="P3088" s="42">
        <f t="shared" si="360"/>
        <v>11489371.122676857</v>
      </c>
      <c r="Q3088" s="34"/>
      <c r="R3088" s="34"/>
      <c r="S3088" s="35">
        <v>46021</v>
      </c>
      <c r="T3088" s="42"/>
      <c r="U3088" s="36"/>
      <c r="V3088" s="34"/>
      <c r="W3088" s="37"/>
    </row>
    <row r="3089" spans="1:23" s="29" customFormat="1" ht="30" customHeight="1" x14ac:dyDescent="0.2">
      <c r="A3089" s="24">
        <f t="shared" si="356"/>
        <v>3085</v>
      </c>
      <c r="B3089" s="24">
        <v>2025</v>
      </c>
      <c r="C3089" s="30" t="s">
        <v>3024</v>
      </c>
      <c r="D3089" s="30" t="s">
        <v>3033</v>
      </c>
      <c r="E3089" s="38" t="s">
        <v>3242</v>
      </c>
      <c r="F3089" s="18" t="s">
        <v>3243</v>
      </c>
      <c r="G3089" s="39" t="s">
        <v>25</v>
      </c>
      <c r="H3089" s="18" t="s">
        <v>26</v>
      </c>
      <c r="I3089" s="31">
        <v>8022596</v>
      </c>
      <c r="J3089" s="49">
        <v>6053925.8600000003</v>
      </c>
      <c r="K3089" s="50">
        <v>6053925.8600000003</v>
      </c>
      <c r="L3089" s="33"/>
      <c r="M3089" s="40"/>
      <c r="N3089" s="43">
        <f t="shared" si="354"/>
        <v>129554.013404</v>
      </c>
      <c r="O3089" s="32"/>
      <c r="P3089" s="42">
        <f t="shared" si="360"/>
        <v>0</v>
      </c>
      <c r="Q3089" s="34"/>
      <c r="R3089" s="34"/>
      <c r="S3089" s="35">
        <v>46021</v>
      </c>
      <c r="T3089" s="42"/>
      <c r="U3089" s="36"/>
      <c r="V3089" s="34"/>
      <c r="W3089" s="37"/>
    </row>
    <row r="3090" spans="1:23" s="29" customFormat="1" ht="30" customHeight="1" x14ac:dyDescent="0.2">
      <c r="A3090" s="24">
        <f t="shared" si="356"/>
        <v>3086</v>
      </c>
      <c r="B3090" s="24">
        <v>2025</v>
      </c>
      <c r="C3090" s="30" t="s">
        <v>3024</v>
      </c>
      <c r="D3090" s="30" t="s">
        <v>3033</v>
      </c>
      <c r="E3090" s="38" t="s">
        <v>3242</v>
      </c>
      <c r="F3090" s="18" t="s">
        <v>3243</v>
      </c>
      <c r="G3090" s="39" t="s">
        <v>25</v>
      </c>
      <c r="H3090" s="18" t="s">
        <v>78</v>
      </c>
      <c r="I3090" s="31">
        <v>22522679.21717396</v>
      </c>
      <c r="J3090" s="43">
        <v>24854767.510000002</v>
      </c>
      <c r="K3090" s="44">
        <v>24854767.510000002</v>
      </c>
      <c r="L3090" s="32">
        <f t="shared" si="355"/>
        <v>22522679.21717396</v>
      </c>
      <c r="M3090" s="43"/>
      <c r="N3090" s="43">
        <f t="shared" si="354"/>
        <v>531892.02471400006</v>
      </c>
      <c r="O3090" s="32"/>
      <c r="P3090" s="42">
        <f t="shared" si="360"/>
        <v>9009071.686869584</v>
      </c>
      <c r="Q3090" s="34"/>
      <c r="R3090" s="34"/>
      <c r="S3090" s="35">
        <v>46021</v>
      </c>
      <c r="T3090" s="42"/>
      <c r="U3090" s="36"/>
      <c r="V3090" s="34"/>
      <c r="W3090" s="37"/>
    </row>
    <row r="3091" spans="1:23" s="29" customFormat="1" ht="30" customHeight="1" x14ac:dyDescent="0.2">
      <c r="A3091" s="24">
        <f t="shared" si="356"/>
        <v>3087</v>
      </c>
      <c r="B3091" s="24">
        <v>2025</v>
      </c>
      <c r="C3091" s="30" t="s">
        <v>3024</v>
      </c>
      <c r="D3091" s="30" t="s">
        <v>3033</v>
      </c>
      <c r="E3091" s="38" t="s">
        <v>3242</v>
      </c>
      <c r="F3091" s="18" t="s">
        <v>3243</v>
      </c>
      <c r="G3091" s="39" t="s">
        <v>25</v>
      </c>
      <c r="H3091" s="18" t="s">
        <v>37</v>
      </c>
      <c r="I3091" s="31">
        <v>24686010.055563584</v>
      </c>
      <c r="J3091" s="43">
        <v>27242098.280000001</v>
      </c>
      <c r="K3091" s="44">
        <v>27242098.280000001</v>
      </c>
      <c r="L3091" s="32">
        <f t="shared" si="355"/>
        <v>24686010.055563584</v>
      </c>
      <c r="M3091" s="43"/>
      <c r="N3091" s="43">
        <f t="shared" si="354"/>
        <v>582980.903192</v>
      </c>
      <c r="O3091" s="32"/>
      <c r="P3091" s="42">
        <f t="shared" si="360"/>
        <v>9874404.022225434</v>
      </c>
      <c r="Q3091" s="34"/>
      <c r="R3091" s="34"/>
      <c r="S3091" s="35">
        <v>46021</v>
      </c>
      <c r="T3091" s="42"/>
      <c r="U3091" s="36"/>
      <c r="V3091" s="34"/>
      <c r="W3091" s="37"/>
    </row>
    <row r="3092" spans="1:23" s="29" customFormat="1" ht="30" customHeight="1" x14ac:dyDescent="0.2">
      <c r="A3092" s="24">
        <f t="shared" si="356"/>
        <v>3088</v>
      </c>
      <c r="B3092" s="24">
        <v>2025</v>
      </c>
      <c r="C3092" s="30" t="s">
        <v>3024</v>
      </c>
      <c r="D3092" s="30" t="s">
        <v>3033</v>
      </c>
      <c r="E3092" s="38" t="s">
        <v>3244</v>
      </c>
      <c r="F3092" s="18" t="s">
        <v>3245</v>
      </c>
      <c r="G3092" s="39" t="s">
        <v>25</v>
      </c>
      <c r="H3092" s="18" t="s">
        <v>26</v>
      </c>
      <c r="I3092" s="31">
        <v>9804403</v>
      </c>
      <c r="J3092" s="53">
        <v>11228701.74</v>
      </c>
      <c r="K3092" s="70">
        <v>11228701.74</v>
      </c>
      <c r="L3092" s="33"/>
      <c r="M3092" s="40"/>
      <c r="N3092" s="43">
        <f t="shared" si="354"/>
        <v>240294.217236</v>
      </c>
      <c r="O3092" s="32"/>
      <c r="P3092" s="42">
        <f t="shared" si="360"/>
        <v>0</v>
      </c>
      <c r="Q3092" s="34"/>
      <c r="R3092" s="34"/>
      <c r="S3092" s="35">
        <v>46021</v>
      </c>
      <c r="T3092" s="42"/>
      <c r="U3092" s="36"/>
      <c r="V3092" s="34"/>
      <c r="W3092" s="37"/>
    </row>
    <row r="3093" spans="1:23" s="29" customFormat="1" ht="30" customHeight="1" x14ac:dyDescent="0.2">
      <c r="A3093" s="24">
        <f t="shared" si="356"/>
        <v>3089</v>
      </c>
      <c r="B3093" s="24">
        <v>2025</v>
      </c>
      <c r="C3093" s="30" t="s">
        <v>3024</v>
      </c>
      <c r="D3093" s="30" t="s">
        <v>3033</v>
      </c>
      <c r="E3093" s="38" t="s">
        <v>3244</v>
      </c>
      <c r="F3093" s="18" t="s">
        <v>3245</v>
      </c>
      <c r="G3093" s="39" t="s">
        <v>25</v>
      </c>
      <c r="H3093" s="18" t="s">
        <v>78</v>
      </c>
      <c r="I3093" s="31">
        <v>20803935.1152183</v>
      </c>
      <c r="J3093" s="43">
        <v>22958057.77</v>
      </c>
      <c r="K3093" s="44">
        <v>22958057.77</v>
      </c>
      <c r="L3093" s="32">
        <f t="shared" si="355"/>
        <v>20803935.1152183</v>
      </c>
      <c r="M3093" s="43"/>
      <c r="N3093" s="43">
        <f t="shared" si="354"/>
        <v>491302.43627799995</v>
      </c>
      <c r="O3093" s="32"/>
      <c r="P3093" s="42">
        <f t="shared" si="360"/>
        <v>8321574.04608732</v>
      </c>
      <c r="Q3093" s="34"/>
      <c r="R3093" s="34"/>
      <c r="S3093" s="35">
        <v>46021</v>
      </c>
      <c r="T3093" s="42"/>
      <c r="U3093" s="36"/>
      <c r="V3093" s="34"/>
      <c r="W3093" s="37"/>
    </row>
    <row r="3094" spans="1:23" s="29" customFormat="1" ht="30" customHeight="1" x14ac:dyDescent="0.2">
      <c r="A3094" s="24">
        <f t="shared" si="356"/>
        <v>3090</v>
      </c>
      <c r="B3094" s="24">
        <v>2025</v>
      </c>
      <c r="C3094" s="30" t="s">
        <v>3024</v>
      </c>
      <c r="D3094" s="30" t="s">
        <v>3033</v>
      </c>
      <c r="E3094" s="38" t="s">
        <v>3244</v>
      </c>
      <c r="F3094" s="18" t="s">
        <v>3245</v>
      </c>
      <c r="G3094" s="39" t="s">
        <v>25</v>
      </c>
      <c r="H3094" s="18" t="s">
        <v>37</v>
      </c>
      <c r="I3094" s="31">
        <v>30048008.596054751</v>
      </c>
      <c r="J3094" s="53">
        <v>49571512.43</v>
      </c>
      <c r="K3094" s="70">
        <v>49571512.43</v>
      </c>
      <c r="L3094" s="33"/>
      <c r="M3094" s="40"/>
      <c r="N3094" s="43">
        <f t="shared" ref="N3094:N3157" si="361">J3094*0.0214</f>
        <v>1060830.3660019999</v>
      </c>
      <c r="O3094" s="32"/>
      <c r="P3094" s="42">
        <f t="shared" si="360"/>
        <v>0</v>
      </c>
      <c r="Q3094" s="34"/>
      <c r="R3094" s="34"/>
      <c r="S3094" s="35">
        <v>46021</v>
      </c>
      <c r="T3094" s="42"/>
      <c r="U3094" s="36"/>
      <c r="V3094" s="34"/>
      <c r="W3094" s="37"/>
    </row>
    <row r="3095" spans="1:23" s="29" customFormat="1" ht="30" customHeight="1" x14ac:dyDescent="0.2">
      <c r="A3095" s="24">
        <f t="shared" si="356"/>
        <v>3091</v>
      </c>
      <c r="B3095" s="24">
        <v>2025</v>
      </c>
      <c r="C3095" s="30" t="s">
        <v>3024</v>
      </c>
      <c r="D3095" s="30" t="s">
        <v>3033</v>
      </c>
      <c r="E3095" s="38" t="s">
        <v>3246</v>
      </c>
      <c r="F3095" s="18" t="s">
        <v>3247</v>
      </c>
      <c r="G3095" s="39" t="s">
        <v>25</v>
      </c>
      <c r="H3095" s="18" t="s">
        <v>26</v>
      </c>
      <c r="I3095" s="31">
        <v>8022596</v>
      </c>
      <c r="J3095" s="53">
        <v>8541839.4199999999</v>
      </c>
      <c r="K3095" s="70">
        <v>8541839.4199999999</v>
      </c>
      <c r="L3095" s="33"/>
      <c r="M3095" s="40"/>
      <c r="N3095" s="43">
        <f t="shared" si="361"/>
        <v>182795.36358799998</v>
      </c>
      <c r="O3095" s="32"/>
      <c r="P3095" s="42">
        <f t="shared" si="360"/>
        <v>0</v>
      </c>
      <c r="Q3095" s="34"/>
      <c r="R3095" s="34"/>
      <c r="S3095" s="35">
        <v>46021</v>
      </c>
      <c r="T3095" s="42"/>
      <c r="U3095" s="36"/>
      <c r="V3095" s="34"/>
      <c r="W3095" s="37"/>
    </row>
    <row r="3096" spans="1:23" s="29" customFormat="1" ht="30" customHeight="1" x14ac:dyDescent="0.2">
      <c r="A3096" s="24">
        <f t="shared" si="356"/>
        <v>3092</v>
      </c>
      <c r="B3096" s="24">
        <v>2025</v>
      </c>
      <c r="C3096" s="30" t="s">
        <v>3024</v>
      </c>
      <c r="D3096" s="30" t="s">
        <v>3033</v>
      </c>
      <c r="E3096" s="38" t="s">
        <v>3246</v>
      </c>
      <c r="F3096" s="18" t="s">
        <v>3247</v>
      </c>
      <c r="G3096" s="39" t="s">
        <v>25</v>
      </c>
      <c r="H3096" s="18" t="s">
        <v>78</v>
      </c>
      <c r="I3096" s="31">
        <v>17257466.509799514</v>
      </c>
      <c r="J3096" s="43">
        <v>19044373.620000001</v>
      </c>
      <c r="K3096" s="44">
        <v>19044373.620000001</v>
      </c>
      <c r="L3096" s="32">
        <f t="shared" si="355"/>
        <v>17257466.509799514</v>
      </c>
      <c r="M3096" s="43"/>
      <c r="N3096" s="43">
        <f t="shared" si="361"/>
        <v>407549.59546799998</v>
      </c>
      <c r="O3096" s="32"/>
      <c r="P3096" s="42">
        <f t="shared" si="360"/>
        <v>6902986.603919806</v>
      </c>
      <c r="Q3096" s="34"/>
      <c r="R3096" s="34"/>
      <c r="S3096" s="35">
        <v>46021</v>
      </c>
      <c r="T3096" s="42"/>
      <c r="U3096" s="36"/>
      <c r="V3096" s="34"/>
      <c r="W3096" s="37"/>
    </row>
    <row r="3097" spans="1:23" s="29" customFormat="1" ht="30" customHeight="1" x14ac:dyDescent="0.2">
      <c r="A3097" s="24">
        <f t="shared" si="356"/>
        <v>3093</v>
      </c>
      <c r="B3097" s="24">
        <v>2025</v>
      </c>
      <c r="C3097" s="30" t="s">
        <v>3024</v>
      </c>
      <c r="D3097" s="30" t="s">
        <v>3033</v>
      </c>
      <c r="E3097" s="38" t="s">
        <v>3246</v>
      </c>
      <c r="F3097" s="18" t="s">
        <v>3247</v>
      </c>
      <c r="G3097" s="39" t="s">
        <v>25</v>
      </c>
      <c r="H3097" s="18" t="s">
        <v>37</v>
      </c>
      <c r="I3097" s="31">
        <v>23912815.355525322</v>
      </c>
      <c r="J3097" s="53">
        <v>39929400.159999996</v>
      </c>
      <c r="K3097" s="70">
        <v>39929400.159999996</v>
      </c>
      <c r="L3097" s="33"/>
      <c r="M3097" s="40"/>
      <c r="N3097" s="43">
        <f t="shared" si="361"/>
        <v>854489.16342399991</v>
      </c>
      <c r="O3097" s="32"/>
      <c r="P3097" s="42">
        <f t="shared" si="360"/>
        <v>0</v>
      </c>
      <c r="Q3097" s="34"/>
      <c r="R3097" s="34"/>
      <c r="S3097" s="35">
        <v>46021</v>
      </c>
      <c r="T3097" s="42"/>
      <c r="U3097" s="36"/>
      <c r="V3097" s="34"/>
      <c r="W3097" s="37"/>
    </row>
    <row r="3098" spans="1:23" ht="30" customHeight="1" x14ac:dyDescent="0.2">
      <c r="A3098" s="24">
        <f t="shared" si="356"/>
        <v>3094</v>
      </c>
      <c r="B3098" s="24">
        <v>2025</v>
      </c>
      <c r="C3098" s="30" t="s">
        <v>3024</v>
      </c>
      <c r="D3098" s="30" t="s">
        <v>3033</v>
      </c>
      <c r="E3098" s="38" t="s">
        <v>3248</v>
      </c>
      <c r="F3098" s="18" t="s">
        <v>3249</v>
      </c>
      <c r="G3098" s="39" t="s">
        <v>25</v>
      </c>
      <c r="H3098" s="18" t="s">
        <v>26</v>
      </c>
      <c r="I3098" s="31">
        <v>8022596</v>
      </c>
      <c r="J3098" s="49">
        <v>7646123.3600000003</v>
      </c>
      <c r="K3098" s="50">
        <v>7646123.3600000003</v>
      </c>
      <c r="L3098" s="33"/>
      <c r="M3098" s="40"/>
      <c r="N3098" s="43">
        <f t="shared" si="361"/>
        <v>163627.039904</v>
      </c>
      <c r="O3098" s="32"/>
      <c r="P3098" s="42">
        <f t="shared" si="360"/>
        <v>0</v>
      </c>
      <c r="Q3098" s="34"/>
      <c r="R3098" s="34"/>
      <c r="S3098" s="35">
        <v>46021</v>
      </c>
      <c r="T3098" s="42"/>
      <c r="U3098" s="36"/>
      <c r="V3098" s="46"/>
      <c r="W3098" s="37"/>
    </row>
    <row r="3099" spans="1:23" ht="30" customHeight="1" x14ac:dyDescent="0.2">
      <c r="A3099" s="24">
        <f t="shared" si="356"/>
        <v>3095</v>
      </c>
      <c r="B3099" s="24">
        <v>2025</v>
      </c>
      <c r="C3099" s="30" t="s">
        <v>3024</v>
      </c>
      <c r="D3099" s="30" t="s">
        <v>3033</v>
      </c>
      <c r="E3099" s="38" t="s">
        <v>3248</v>
      </c>
      <c r="F3099" s="18" t="s">
        <v>3249</v>
      </c>
      <c r="G3099" s="39" t="s">
        <v>25</v>
      </c>
      <c r="H3099" s="18" t="s">
        <v>78</v>
      </c>
      <c r="I3099" s="31">
        <v>15457683.63049552</v>
      </c>
      <c r="J3099" s="43">
        <v>17058234.02</v>
      </c>
      <c r="K3099" s="44">
        <v>17058234.02</v>
      </c>
      <c r="L3099" s="32">
        <f t="shared" si="355"/>
        <v>15457683.63049552</v>
      </c>
      <c r="M3099" s="43"/>
      <c r="N3099" s="43">
        <f t="shared" si="361"/>
        <v>365046.20802799996</v>
      </c>
      <c r="O3099" s="32"/>
      <c r="P3099" s="42">
        <f t="shared" si="360"/>
        <v>6183073.4521982083</v>
      </c>
      <c r="Q3099" s="34"/>
      <c r="R3099" s="34"/>
      <c r="S3099" s="35">
        <v>46021</v>
      </c>
      <c r="T3099" s="42"/>
      <c r="U3099" s="36"/>
      <c r="V3099" s="46"/>
      <c r="W3099" s="37"/>
    </row>
    <row r="3100" spans="1:23" s="29" customFormat="1" ht="30" customHeight="1" x14ac:dyDescent="0.2">
      <c r="A3100" s="24">
        <f t="shared" si="356"/>
        <v>3096</v>
      </c>
      <c r="B3100" s="24">
        <v>2025</v>
      </c>
      <c r="C3100" s="30" t="s">
        <v>3024</v>
      </c>
      <c r="D3100" s="30" t="s">
        <v>3033</v>
      </c>
      <c r="E3100" s="38" t="s">
        <v>3248</v>
      </c>
      <c r="F3100" s="18" t="s">
        <v>3249</v>
      </c>
      <c r="G3100" s="39" t="s">
        <v>25</v>
      </c>
      <c r="H3100" s="18" t="s">
        <v>37</v>
      </c>
      <c r="I3100" s="31">
        <v>22391839.349539928</v>
      </c>
      <c r="J3100" s="49">
        <v>36585911.020000003</v>
      </c>
      <c r="K3100" s="50">
        <v>36585911.020000003</v>
      </c>
      <c r="L3100" s="33"/>
      <c r="M3100" s="40"/>
      <c r="N3100" s="43">
        <f t="shared" si="361"/>
        <v>782938.49582800001</v>
      </c>
      <c r="O3100" s="32"/>
      <c r="P3100" s="42">
        <f t="shared" si="360"/>
        <v>0</v>
      </c>
      <c r="Q3100" s="34"/>
      <c r="R3100" s="34"/>
      <c r="S3100" s="35">
        <v>46021</v>
      </c>
      <c r="T3100" s="42"/>
      <c r="U3100" s="36"/>
      <c r="V3100" s="34"/>
      <c r="W3100" s="37"/>
    </row>
    <row r="3101" spans="1:23" ht="30" customHeight="1" x14ac:dyDescent="0.2">
      <c r="A3101" s="24">
        <f t="shared" si="356"/>
        <v>3097</v>
      </c>
      <c r="B3101" s="39">
        <v>2023</v>
      </c>
      <c r="C3101" s="38" t="s">
        <v>3024</v>
      </c>
      <c r="D3101" s="38" t="s">
        <v>3033</v>
      </c>
      <c r="E3101" s="38" t="s">
        <v>3250</v>
      </c>
      <c r="F3101" s="18" t="s">
        <v>3251</v>
      </c>
      <c r="G3101" s="39" t="s">
        <v>25</v>
      </c>
      <c r="H3101" s="18" t="s">
        <v>26</v>
      </c>
      <c r="I3101" s="31">
        <v>4996725.6818183996</v>
      </c>
      <c r="J3101" s="32">
        <v>5457414</v>
      </c>
      <c r="K3101" s="32">
        <v>5457414</v>
      </c>
      <c r="L3101" s="32">
        <f t="shared" ref="L3101:L3163" si="362">I3101</f>
        <v>4996725.6818183996</v>
      </c>
      <c r="M3101" s="32"/>
      <c r="N3101" s="32">
        <f t="shared" si="361"/>
        <v>116788.6596</v>
      </c>
      <c r="O3101" s="32"/>
      <c r="P3101" s="34"/>
      <c r="Q3101" s="34"/>
      <c r="R3101" s="34"/>
      <c r="S3101" s="35">
        <v>46021</v>
      </c>
      <c r="T3101" s="46"/>
      <c r="U3101" s="36"/>
      <c r="V3101" s="46"/>
      <c r="W3101" s="37"/>
    </row>
    <row r="3102" spans="1:23" s="29" customFormat="1" ht="30" customHeight="1" x14ac:dyDescent="0.2">
      <c r="A3102" s="24">
        <f t="shared" si="356"/>
        <v>3098</v>
      </c>
      <c r="B3102" s="24">
        <v>2025</v>
      </c>
      <c r="C3102" s="30" t="s">
        <v>3024</v>
      </c>
      <c r="D3102" s="30" t="s">
        <v>3033</v>
      </c>
      <c r="E3102" s="30" t="s">
        <v>3252</v>
      </c>
      <c r="F3102" s="25" t="s">
        <v>3253</v>
      </c>
      <c r="G3102" s="24" t="s">
        <v>25</v>
      </c>
      <c r="H3102" s="25" t="s">
        <v>96</v>
      </c>
      <c r="I3102" s="31">
        <v>3041537.1972335996</v>
      </c>
      <c r="J3102" s="43">
        <v>3356470.12</v>
      </c>
      <c r="K3102" s="44">
        <v>3356470.12</v>
      </c>
      <c r="L3102" s="32">
        <f t="shared" si="362"/>
        <v>3041537.1972335996</v>
      </c>
      <c r="M3102" s="43"/>
      <c r="N3102" s="43">
        <f t="shared" si="361"/>
        <v>71828.460567999995</v>
      </c>
      <c r="O3102" s="32"/>
      <c r="P3102" s="42">
        <f t="shared" si="360"/>
        <v>1216614.8788934399</v>
      </c>
      <c r="Q3102" s="34"/>
      <c r="R3102" s="34"/>
      <c r="S3102" s="35">
        <v>46021</v>
      </c>
      <c r="T3102" s="42"/>
      <c r="U3102" s="36"/>
      <c r="V3102" s="34"/>
      <c r="W3102" s="37"/>
    </row>
    <row r="3103" spans="1:23" s="29" customFormat="1" ht="30" customHeight="1" x14ac:dyDescent="0.2">
      <c r="A3103" s="24">
        <f t="shared" si="356"/>
        <v>3099</v>
      </c>
      <c r="B3103" s="24">
        <v>2024</v>
      </c>
      <c r="C3103" s="30" t="s">
        <v>3024</v>
      </c>
      <c r="D3103" s="30" t="s">
        <v>3033</v>
      </c>
      <c r="E3103" s="30" t="s">
        <v>3252</v>
      </c>
      <c r="F3103" s="25" t="s">
        <v>3253</v>
      </c>
      <c r="G3103" s="24" t="s">
        <v>25</v>
      </c>
      <c r="H3103" s="25" t="s">
        <v>37</v>
      </c>
      <c r="I3103" s="31">
        <v>12791480</v>
      </c>
      <c r="J3103" s="54">
        <v>5192581.16</v>
      </c>
      <c r="K3103" s="55">
        <v>1954865.87</v>
      </c>
      <c r="L3103" s="33">
        <v>3237715.29</v>
      </c>
      <c r="M3103" s="33">
        <v>3237715.29</v>
      </c>
      <c r="N3103" s="32">
        <f t="shared" si="361"/>
        <v>111121.23682399999</v>
      </c>
      <c r="O3103" s="32"/>
      <c r="P3103" s="34"/>
      <c r="Q3103" s="34"/>
      <c r="R3103" s="34"/>
      <c r="S3103" s="35">
        <v>46021</v>
      </c>
      <c r="T3103" s="34"/>
      <c r="U3103" s="36"/>
      <c r="V3103" s="34"/>
      <c r="W3103" s="37"/>
    </row>
    <row r="3104" spans="1:23" s="29" customFormat="1" ht="30" customHeight="1" x14ac:dyDescent="0.2">
      <c r="A3104" s="24">
        <f t="shared" si="356"/>
        <v>3100</v>
      </c>
      <c r="B3104" s="24">
        <v>2024</v>
      </c>
      <c r="C3104" s="30" t="s">
        <v>3024</v>
      </c>
      <c r="D3104" s="30" t="s">
        <v>3033</v>
      </c>
      <c r="E3104" s="30" t="s">
        <v>3252</v>
      </c>
      <c r="F3104" s="25" t="s">
        <v>3253</v>
      </c>
      <c r="G3104" s="24" t="s">
        <v>25</v>
      </c>
      <c r="H3104" s="25" t="s">
        <v>79</v>
      </c>
      <c r="I3104" s="31">
        <v>4695500</v>
      </c>
      <c r="J3104" s="54">
        <v>3850055.09</v>
      </c>
      <c r="K3104" s="55">
        <v>1739400.2399999998</v>
      </c>
      <c r="L3104" s="33">
        <v>2110654.85</v>
      </c>
      <c r="M3104" s="33">
        <v>2110654.85</v>
      </c>
      <c r="N3104" s="32">
        <f t="shared" si="361"/>
        <v>82391.178925999993</v>
      </c>
      <c r="O3104" s="32"/>
      <c r="P3104" s="34"/>
      <c r="Q3104" s="34"/>
      <c r="R3104" s="34"/>
      <c r="S3104" s="35">
        <v>46021</v>
      </c>
      <c r="T3104" s="34"/>
      <c r="U3104" s="36"/>
      <c r="V3104" s="34"/>
      <c r="W3104" s="37"/>
    </row>
    <row r="3105" spans="1:23" s="29" customFormat="1" ht="30" customHeight="1" x14ac:dyDescent="0.2">
      <c r="A3105" s="24">
        <f t="shared" si="356"/>
        <v>3101</v>
      </c>
      <c r="B3105" s="24">
        <v>2024</v>
      </c>
      <c r="C3105" s="30" t="s">
        <v>3024</v>
      </c>
      <c r="D3105" s="30" t="s">
        <v>3033</v>
      </c>
      <c r="E3105" s="30" t="s">
        <v>3252</v>
      </c>
      <c r="F3105" s="25" t="s">
        <v>3253</v>
      </c>
      <c r="G3105" s="24" t="s">
        <v>25</v>
      </c>
      <c r="H3105" s="25" t="s">
        <v>319</v>
      </c>
      <c r="I3105" s="31">
        <v>325941</v>
      </c>
      <c r="J3105" s="42">
        <f t="shared" ref="J3105:J3125" si="363">IF(P3105&gt;0,P3105,L3105)</f>
        <v>325941</v>
      </c>
      <c r="K3105" s="27">
        <f t="shared" si="359"/>
        <v>325941</v>
      </c>
      <c r="L3105" s="32">
        <f t="shared" si="362"/>
        <v>325941</v>
      </c>
      <c r="M3105" s="32"/>
      <c r="N3105" s="32"/>
      <c r="O3105" s="32"/>
      <c r="P3105" s="34"/>
      <c r="Q3105" s="34"/>
      <c r="R3105" s="34"/>
      <c r="S3105" s="35">
        <v>46021</v>
      </c>
      <c r="T3105" s="34"/>
      <c r="U3105" s="36"/>
      <c r="V3105" s="34"/>
      <c r="W3105" s="37"/>
    </row>
    <row r="3106" spans="1:23" s="29" customFormat="1" ht="30" customHeight="1" x14ac:dyDescent="0.2">
      <c r="A3106" s="24">
        <f t="shared" si="356"/>
        <v>3102</v>
      </c>
      <c r="B3106" s="24">
        <v>2024</v>
      </c>
      <c r="C3106" s="30" t="s">
        <v>3024</v>
      </c>
      <c r="D3106" s="30" t="s">
        <v>3033</v>
      </c>
      <c r="E3106" s="30" t="s">
        <v>3252</v>
      </c>
      <c r="F3106" s="25" t="s">
        <v>3253</v>
      </c>
      <c r="G3106" s="24" t="s">
        <v>25</v>
      </c>
      <c r="H3106" s="25" t="s">
        <v>129</v>
      </c>
      <c r="I3106" s="31">
        <v>308511</v>
      </c>
      <c r="J3106" s="42">
        <f t="shared" si="363"/>
        <v>308511</v>
      </c>
      <c r="K3106" s="27">
        <f t="shared" si="359"/>
        <v>308511</v>
      </c>
      <c r="L3106" s="32">
        <f t="shared" si="362"/>
        <v>308511</v>
      </c>
      <c r="M3106" s="32"/>
      <c r="N3106" s="32"/>
      <c r="O3106" s="32"/>
      <c r="P3106" s="34"/>
      <c r="Q3106" s="34"/>
      <c r="R3106" s="34"/>
      <c r="S3106" s="35">
        <v>46021</v>
      </c>
      <c r="T3106" s="34"/>
      <c r="U3106" s="36"/>
      <c r="V3106" s="34"/>
      <c r="W3106" s="37"/>
    </row>
    <row r="3107" spans="1:23" s="29" customFormat="1" ht="30" customHeight="1" x14ac:dyDescent="0.2">
      <c r="A3107" s="24">
        <f t="shared" si="356"/>
        <v>3103</v>
      </c>
      <c r="B3107" s="24">
        <v>2024</v>
      </c>
      <c r="C3107" s="30" t="s">
        <v>3024</v>
      </c>
      <c r="D3107" s="30" t="s">
        <v>3033</v>
      </c>
      <c r="E3107" s="30" t="s">
        <v>3252</v>
      </c>
      <c r="F3107" s="25" t="s">
        <v>3253</v>
      </c>
      <c r="G3107" s="24" t="s">
        <v>25</v>
      </c>
      <c r="H3107" s="25" t="s">
        <v>31</v>
      </c>
      <c r="I3107" s="31">
        <v>1071945</v>
      </c>
      <c r="J3107" s="42">
        <f t="shared" si="363"/>
        <v>1071945</v>
      </c>
      <c r="K3107" s="27">
        <f t="shared" si="359"/>
        <v>1071945</v>
      </c>
      <c r="L3107" s="32">
        <f t="shared" si="362"/>
        <v>1071945</v>
      </c>
      <c r="M3107" s="32"/>
      <c r="N3107" s="32"/>
      <c r="O3107" s="32"/>
      <c r="P3107" s="34"/>
      <c r="Q3107" s="34"/>
      <c r="R3107" s="34"/>
      <c r="S3107" s="35">
        <v>46021</v>
      </c>
      <c r="T3107" s="34"/>
      <c r="U3107" s="36"/>
      <c r="V3107" s="34"/>
      <c r="W3107" s="37"/>
    </row>
    <row r="3108" spans="1:23" s="29" customFormat="1" ht="30" customHeight="1" x14ac:dyDescent="0.2">
      <c r="A3108" s="24">
        <f t="shared" si="356"/>
        <v>3104</v>
      </c>
      <c r="B3108" s="24">
        <v>2024</v>
      </c>
      <c r="C3108" s="30" t="s">
        <v>3024</v>
      </c>
      <c r="D3108" s="30" t="s">
        <v>3033</v>
      </c>
      <c r="E3108" s="30" t="s">
        <v>3252</v>
      </c>
      <c r="F3108" s="25" t="s">
        <v>3253</v>
      </c>
      <c r="G3108" s="24" t="s">
        <v>25</v>
      </c>
      <c r="H3108" s="25" t="s">
        <v>264</v>
      </c>
      <c r="I3108" s="31">
        <v>1071945</v>
      </c>
      <c r="J3108" s="42">
        <f t="shared" si="363"/>
        <v>1071945</v>
      </c>
      <c r="K3108" s="27">
        <f t="shared" si="359"/>
        <v>1071945</v>
      </c>
      <c r="L3108" s="32">
        <f t="shared" si="362"/>
        <v>1071945</v>
      </c>
      <c r="M3108" s="32"/>
      <c r="N3108" s="32"/>
      <c r="O3108" s="32"/>
      <c r="P3108" s="34"/>
      <c r="Q3108" s="34"/>
      <c r="R3108" s="34"/>
      <c r="S3108" s="35">
        <v>46021</v>
      </c>
      <c r="T3108" s="34"/>
      <c r="U3108" s="36"/>
      <c r="V3108" s="34"/>
      <c r="W3108" s="37"/>
    </row>
    <row r="3109" spans="1:23" ht="30" customHeight="1" x14ac:dyDescent="0.2">
      <c r="A3109" s="24">
        <f t="shared" si="356"/>
        <v>3105</v>
      </c>
      <c r="B3109" s="39">
        <v>2023</v>
      </c>
      <c r="C3109" s="38" t="s">
        <v>3024</v>
      </c>
      <c r="D3109" s="38" t="s">
        <v>3033</v>
      </c>
      <c r="E3109" s="38" t="s">
        <v>3254</v>
      </c>
      <c r="F3109" s="18" t="s">
        <v>3255</v>
      </c>
      <c r="G3109" s="39" t="s">
        <v>25</v>
      </c>
      <c r="H3109" s="18" t="s">
        <v>45</v>
      </c>
      <c r="I3109" s="31">
        <v>646595.81851799984</v>
      </c>
      <c r="J3109" s="32">
        <v>795763.19999999995</v>
      </c>
      <c r="K3109" s="32">
        <v>795763.19999999995</v>
      </c>
      <c r="L3109" s="32">
        <f t="shared" si="362"/>
        <v>646595.81851799984</v>
      </c>
      <c r="M3109" s="32"/>
      <c r="N3109" s="32">
        <f t="shared" si="361"/>
        <v>17029.332479999997</v>
      </c>
      <c r="O3109" s="32"/>
      <c r="P3109" s="34"/>
      <c r="Q3109" s="34"/>
      <c r="R3109" s="34"/>
      <c r="S3109" s="35">
        <v>46021</v>
      </c>
      <c r="T3109" s="46"/>
      <c r="U3109" s="36"/>
      <c r="V3109" s="46"/>
      <c r="W3109" s="37"/>
    </row>
    <row r="3110" spans="1:23" ht="30" customHeight="1" x14ac:dyDescent="0.2">
      <c r="A3110" s="24">
        <f t="shared" si="356"/>
        <v>3106</v>
      </c>
      <c r="B3110" s="39">
        <v>2023</v>
      </c>
      <c r="C3110" s="38" t="s">
        <v>3024</v>
      </c>
      <c r="D3110" s="38" t="s">
        <v>3033</v>
      </c>
      <c r="E3110" s="38" t="s">
        <v>3254</v>
      </c>
      <c r="F3110" s="18" t="s">
        <v>3255</v>
      </c>
      <c r="G3110" s="39" t="s">
        <v>25</v>
      </c>
      <c r="H3110" s="18" t="s">
        <v>47</v>
      </c>
      <c r="I3110" s="31">
        <v>528196.68690959993</v>
      </c>
      <c r="J3110" s="32">
        <v>633300</v>
      </c>
      <c r="K3110" s="32">
        <v>633300</v>
      </c>
      <c r="L3110" s="32">
        <f t="shared" si="362"/>
        <v>528196.68690959993</v>
      </c>
      <c r="M3110" s="32"/>
      <c r="N3110" s="32">
        <f t="shared" si="361"/>
        <v>13552.619999999999</v>
      </c>
      <c r="O3110" s="32"/>
      <c r="P3110" s="34"/>
      <c r="Q3110" s="34"/>
      <c r="R3110" s="34"/>
      <c r="S3110" s="35">
        <v>46021</v>
      </c>
      <c r="T3110" s="46"/>
      <c r="U3110" s="36"/>
      <c r="V3110" s="46"/>
      <c r="W3110" s="37"/>
    </row>
    <row r="3111" spans="1:23" ht="30" customHeight="1" x14ac:dyDescent="0.2">
      <c r="A3111" s="24">
        <f t="shared" si="356"/>
        <v>3107</v>
      </c>
      <c r="B3111" s="39">
        <v>2023</v>
      </c>
      <c r="C3111" s="38" t="s">
        <v>3024</v>
      </c>
      <c r="D3111" s="38" t="s">
        <v>3033</v>
      </c>
      <c r="E3111" s="38" t="s">
        <v>3256</v>
      </c>
      <c r="F3111" s="18" t="s">
        <v>3257</v>
      </c>
      <c r="G3111" s="39" t="s">
        <v>25</v>
      </c>
      <c r="H3111" s="18" t="s">
        <v>47</v>
      </c>
      <c r="I3111" s="31">
        <v>284845.6106364</v>
      </c>
      <c r="J3111" s="32">
        <v>287800</v>
      </c>
      <c r="K3111" s="32">
        <v>287800</v>
      </c>
      <c r="L3111" s="32">
        <f t="shared" si="362"/>
        <v>284845.6106364</v>
      </c>
      <c r="M3111" s="32"/>
      <c r="N3111" s="32">
        <f t="shared" si="361"/>
        <v>6158.92</v>
      </c>
      <c r="O3111" s="32"/>
      <c r="P3111" s="34"/>
      <c r="Q3111" s="34"/>
      <c r="R3111" s="34"/>
      <c r="S3111" s="35">
        <v>46021</v>
      </c>
      <c r="T3111" s="46"/>
      <c r="U3111" s="36"/>
      <c r="V3111" s="46"/>
      <c r="W3111" s="37"/>
    </row>
    <row r="3112" spans="1:23" ht="30" customHeight="1" x14ac:dyDescent="0.2">
      <c r="A3112" s="24">
        <f t="shared" si="356"/>
        <v>3108</v>
      </c>
      <c r="B3112" s="39">
        <v>2023</v>
      </c>
      <c r="C3112" s="38" t="s">
        <v>3024</v>
      </c>
      <c r="D3112" s="38" t="s">
        <v>3033</v>
      </c>
      <c r="E3112" s="38" t="s">
        <v>3258</v>
      </c>
      <c r="F3112" s="18" t="s">
        <v>3259</v>
      </c>
      <c r="G3112" s="39" t="s">
        <v>25</v>
      </c>
      <c r="H3112" s="18" t="s">
        <v>47</v>
      </c>
      <c r="I3112" s="31">
        <v>561071.88409079995</v>
      </c>
      <c r="J3112" s="32">
        <f t="shared" si="363"/>
        <v>561071.88409079995</v>
      </c>
      <c r="K3112" s="32">
        <f t="shared" si="359"/>
        <v>561071.88409079995</v>
      </c>
      <c r="L3112" s="32">
        <f t="shared" si="362"/>
        <v>561071.88409079995</v>
      </c>
      <c r="M3112" s="32"/>
      <c r="N3112" s="32">
        <f t="shared" si="361"/>
        <v>12006.938319543118</v>
      </c>
      <c r="O3112" s="32"/>
      <c r="P3112" s="34"/>
      <c r="Q3112" s="34"/>
      <c r="R3112" s="34"/>
      <c r="S3112" s="35">
        <v>46021</v>
      </c>
      <c r="T3112" s="46"/>
      <c r="U3112" s="36"/>
      <c r="V3112" s="46"/>
      <c r="W3112" s="37"/>
    </row>
    <row r="3113" spans="1:23" ht="30" customHeight="1" x14ac:dyDescent="0.2">
      <c r="A3113" s="24">
        <f t="shared" ref="A3113:A3176" si="364">A3112+1</f>
        <v>3109</v>
      </c>
      <c r="B3113" s="39">
        <v>2023</v>
      </c>
      <c r="C3113" s="38" t="s">
        <v>3024</v>
      </c>
      <c r="D3113" s="38" t="s">
        <v>3033</v>
      </c>
      <c r="E3113" s="38" t="s">
        <v>3260</v>
      </c>
      <c r="F3113" s="18" t="s">
        <v>3261</v>
      </c>
      <c r="G3113" s="39" t="s">
        <v>25</v>
      </c>
      <c r="H3113" s="18" t="s">
        <v>47</v>
      </c>
      <c r="I3113" s="31">
        <v>560340.26575439982</v>
      </c>
      <c r="J3113" s="32">
        <f t="shared" si="363"/>
        <v>560340.26575439982</v>
      </c>
      <c r="K3113" s="32">
        <f t="shared" si="359"/>
        <v>560340.26575439982</v>
      </c>
      <c r="L3113" s="32">
        <f t="shared" si="362"/>
        <v>560340.26575439982</v>
      </c>
      <c r="M3113" s="32"/>
      <c r="N3113" s="32">
        <f t="shared" si="361"/>
        <v>11991.281687144156</v>
      </c>
      <c r="O3113" s="32"/>
      <c r="P3113" s="34"/>
      <c r="Q3113" s="34"/>
      <c r="R3113" s="34"/>
      <c r="S3113" s="35">
        <v>46021</v>
      </c>
      <c r="T3113" s="46"/>
      <c r="U3113" s="36"/>
      <c r="V3113" s="46"/>
      <c r="W3113" s="37"/>
    </row>
    <row r="3114" spans="1:23" ht="30" customHeight="1" x14ac:dyDescent="0.2">
      <c r="A3114" s="24">
        <f t="shared" si="364"/>
        <v>3110</v>
      </c>
      <c r="B3114" s="39">
        <v>2023</v>
      </c>
      <c r="C3114" s="38" t="s">
        <v>3024</v>
      </c>
      <c r="D3114" s="38" t="s">
        <v>3262</v>
      </c>
      <c r="E3114" s="38" t="s">
        <v>3263</v>
      </c>
      <c r="F3114" s="18" t="s">
        <v>3264</v>
      </c>
      <c r="G3114" s="39" t="s">
        <v>25</v>
      </c>
      <c r="H3114" s="18" t="s">
        <v>319</v>
      </c>
      <c r="I3114" s="31">
        <v>362219</v>
      </c>
      <c r="J3114" s="32">
        <f t="shared" si="363"/>
        <v>362219</v>
      </c>
      <c r="K3114" s="32">
        <f t="shared" si="359"/>
        <v>362219</v>
      </c>
      <c r="L3114" s="32">
        <f t="shared" si="362"/>
        <v>362219</v>
      </c>
      <c r="M3114" s="32"/>
      <c r="N3114" s="32"/>
      <c r="O3114" s="32"/>
      <c r="P3114" s="34"/>
      <c r="Q3114" s="34"/>
      <c r="R3114" s="34"/>
      <c r="S3114" s="35">
        <v>46021</v>
      </c>
      <c r="T3114" s="46"/>
      <c r="U3114" s="36"/>
      <c r="V3114" s="46"/>
      <c r="W3114" s="37"/>
    </row>
    <row r="3115" spans="1:23" ht="30" customHeight="1" x14ac:dyDescent="0.2">
      <c r="A3115" s="24">
        <f t="shared" si="364"/>
        <v>3111</v>
      </c>
      <c r="B3115" s="39">
        <v>2023</v>
      </c>
      <c r="C3115" s="38" t="s">
        <v>3024</v>
      </c>
      <c r="D3115" s="38" t="s">
        <v>3262</v>
      </c>
      <c r="E3115" s="38" t="s">
        <v>3263</v>
      </c>
      <c r="F3115" s="18" t="s">
        <v>3264</v>
      </c>
      <c r="G3115" s="39" t="s">
        <v>25</v>
      </c>
      <c r="H3115" s="18" t="s">
        <v>34</v>
      </c>
      <c r="I3115" s="31">
        <v>449384</v>
      </c>
      <c r="J3115" s="32">
        <f t="shared" si="363"/>
        <v>449384</v>
      </c>
      <c r="K3115" s="32">
        <f t="shared" si="359"/>
        <v>449384</v>
      </c>
      <c r="L3115" s="32">
        <f t="shared" si="362"/>
        <v>449384</v>
      </c>
      <c r="M3115" s="32"/>
      <c r="N3115" s="32"/>
      <c r="O3115" s="32"/>
      <c r="P3115" s="34"/>
      <c r="Q3115" s="34"/>
      <c r="R3115" s="34"/>
      <c r="S3115" s="35">
        <v>46021</v>
      </c>
      <c r="T3115" s="46"/>
      <c r="U3115" s="36"/>
      <c r="V3115" s="46"/>
      <c r="W3115" s="37"/>
    </row>
    <row r="3116" spans="1:23" ht="30" customHeight="1" x14ac:dyDescent="0.2">
      <c r="A3116" s="24">
        <f t="shared" si="364"/>
        <v>3112</v>
      </c>
      <c r="B3116" s="39">
        <v>2023</v>
      </c>
      <c r="C3116" s="38" t="s">
        <v>3024</v>
      </c>
      <c r="D3116" s="38" t="s">
        <v>3262</v>
      </c>
      <c r="E3116" s="38" t="s">
        <v>3265</v>
      </c>
      <c r="F3116" s="18" t="s">
        <v>3266</v>
      </c>
      <c r="G3116" s="39" t="s">
        <v>25</v>
      </c>
      <c r="H3116" s="18" t="s">
        <v>319</v>
      </c>
      <c r="I3116" s="31">
        <v>178623</v>
      </c>
      <c r="J3116" s="32">
        <f t="shared" si="363"/>
        <v>178623</v>
      </c>
      <c r="K3116" s="32">
        <f t="shared" si="359"/>
        <v>178623</v>
      </c>
      <c r="L3116" s="32">
        <f t="shared" si="362"/>
        <v>178623</v>
      </c>
      <c r="M3116" s="32"/>
      <c r="N3116" s="32"/>
      <c r="O3116" s="32"/>
      <c r="P3116" s="34"/>
      <c r="Q3116" s="34"/>
      <c r="R3116" s="34"/>
      <c r="S3116" s="35">
        <v>46021</v>
      </c>
      <c r="T3116" s="46"/>
      <c r="U3116" s="36"/>
      <c r="V3116" s="46"/>
      <c r="W3116" s="37"/>
    </row>
    <row r="3117" spans="1:23" ht="30" customHeight="1" x14ac:dyDescent="0.2">
      <c r="A3117" s="24">
        <f t="shared" si="364"/>
        <v>3113</v>
      </c>
      <c r="B3117" s="39">
        <v>2023</v>
      </c>
      <c r="C3117" s="38" t="s">
        <v>3024</v>
      </c>
      <c r="D3117" s="38" t="s">
        <v>3262</v>
      </c>
      <c r="E3117" s="38" t="s">
        <v>3265</v>
      </c>
      <c r="F3117" s="18" t="s">
        <v>3266</v>
      </c>
      <c r="G3117" s="39" t="s">
        <v>25</v>
      </c>
      <c r="H3117" s="18" t="s">
        <v>34</v>
      </c>
      <c r="I3117" s="31">
        <v>228798</v>
      </c>
      <c r="J3117" s="32">
        <f t="shared" si="363"/>
        <v>228798</v>
      </c>
      <c r="K3117" s="32">
        <f t="shared" si="359"/>
        <v>228798</v>
      </c>
      <c r="L3117" s="32">
        <f t="shared" si="362"/>
        <v>228798</v>
      </c>
      <c r="M3117" s="32"/>
      <c r="N3117" s="32"/>
      <c r="O3117" s="32"/>
      <c r="P3117" s="34"/>
      <c r="Q3117" s="34"/>
      <c r="R3117" s="34"/>
      <c r="S3117" s="35">
        <v>46021</v>
      </c>
      <c r="T3117" s="46"/>
      <c r="U3117" s="36"/>
      <c r="V3117" s="46"/>
      <c r="W3117" s="37"/>
    </row>
    <row r="3118" spans="1:23" ht="30" customHeight="1" x14ac:dyDescent="0.2">
      <c r="A3118" s="24">
        <f t="shared" si="364"/>
        <v>3114</v>
      </c>
      <c r="B3118" s="39">
        <v>2023</v>
      </c>
      <c r="C3118" s="38" t="s">
        <v>3024</v>
      </c>
      <c r="D3118" s="38" t="s">
        <v>3262</v>
      </c>
      <c r="E3118" s="38" t="s">
        <v>3267</v>
      </c>
      <c r="F3118" s="18" t="s">
        <v>3268</v>
      </c>
      <c r="G3118" s="39" t="s">
        <v>25</v>
      </c>
      <c r="H3118" s="18" t="s">
        <v>319</v>
      </c>
      <c r="I3118" s="31">
        <v>234159</v>
      </c>
      <c r="J3118" s="32">
        <f t="shared" si="363"/>
        <v>234159</v>
      </c>
      <c r="K3118" s="32">
        <f t="shared" si="359"/>
        <v>234159</v>
      </c>
      <c r="L3118" s="32">
        <f t="shared" si="362"/>
        <v>234159</v>
      </c>
      <c r="M3118" s="32"/>
      <c r="N3118" s="32"/>
      <c r="O3118" s="32"/>
      <c r="P3118" s="34"/>
      <c r="Q3118" s="34"/>
      <c r="R3118" s="34"/>
      <c r="S3118" s="35">
        <v>46021</v>
      </c>
      <c r="T3118" s="46"/>
      <c r="U3118" s="36"/>
      <c r="V3118" s="46"/>
      <c r="W3118" s="37"/>
    </row>
    <row r="3119" spans="1:23" ht="30" customHeight="1" x14ac:dyDescent="0.2">
      <c r="A3119" s="24">
        <f t="shared" si="364"/>
        <v>3115</v>
      </c>
      <c r="B3119" s="39">
        <v>2023</v>
      </c>
      <c r="C3119" s="38" t="s">
        <v>3024</v>
      </c>
      <c r="D3119" s="38" t="s">
        <v>3262</v>
      </c>
      <c r="E3119" s="38" t="s">
        <v>3267</v>
      </c>
      <c r="F3119" s="18" t="s">
        <v>3268</v>
      </c>
      <c r="G3119" s="39" t="s">
        <v>25</v>
      </c>
      <c r="H3119" s="18" t="s">
        <v>34</v>
      </c>
      <c r="I3119" s="31">
        <v>299934</v>
      </c>
      <c r="J3119" s="32">
        <f t="shared" si="363"/>
        <v>299934</v>
      </c>
      <c r="K3119" s="32">
        <f t="shared" si="359"/>
        <v>299934</v>
      </c>
      <c r="L3119" s="32">
        <f t="shared" si="362"/>
        <v>299934</v>
      </c>
      <c r="M3119" s="32"/>
      <c r="N3119" s="32"/>
      <c r="O3119" s="32"/>
      <c r="P3119" s="34"/>
      <c r="Q3119" s="34"/>
      <c r="R3119" s="34"/>
      <c r="S3119" s="35">
        <v>46021</v>
      </c>
      <c r="T3119" s="46"/>
      <c r="U3119" s="36"/>
      <c r="V3119" s="46"/>
      <c r="W3119" s="37"/>
    </row>
    <row r="3120" spans="1:23" ht="30" customHeight="1" x14ac:dyDescent="0.2">
      <c r="A3120" s="24">
        <f t="shared" si="364"/>
        <v>3116</v>
      </c>
      <c r="B3120" s="39">
        <v>2023</v>
      </c>
      <c r="C3120" s="38" t="s">
        <v>3024</v>
      </c>
      <c r="D3120" s="38" t="s">
        <v>3269</v>
      </c>
      <c r="E3120" s="38" t="s">
        <v>3270</v>
      </c>
      <c r="F3120" s="18" t="s">
        <v>3271</v>
      </c>
      <c r="G3120" s="39" t="s">
        <v>25</v>
      </c>
      <c r="H3120" s="18" t="s">
        <v>45</v>
      </c>
      <c r="I3120" s="31">
        <v>403304.41439999995</v>
      </c>
      <c r="J3120" s="32">
        <v>502702.8</v>
      </c>
      <c r="K3120" s="32">
        <v>502702.8</v>
      </c>
      <c r="L3120" s="32">
        <f t="shared" si="362"/>
        <v>403304.41439999995</v>
      </c>
      <c r="M3120" s="32"/>
      <c r="N3120" s="32">
        <f t="shared" si="361"/>
        <v>10757.839919999999</v>
      </c>
      <c r="O3120" s="32"/>
      <c r="P3120" s="34"/>
      <c r="Q3120" s="34"/>
      <c r="R3120" s="34"/>
      <c r="S3120" s="35">
        <v>46021</v>
      </c>
      <c r="T3120" s="46"/>
      <c r="U3120" s="36"/>
      <c r="V3120" s="46"/>
      <c r="W3120" s="37"/>
    </row>
    <row r="3121" spans="1:23" ht="30" customHeight="1" x14ac:dyDescent="0.2">
      <c r="A3121" s="24">
        <f t="shared" si="364"/>
        <v>3117</v>
      </c>
      <c r="B3121" s="39">
        <v>2023</v>
      </c>
      <c r="C3121" s="38" t="s">
        <v>3024</v>
      </c>
      <c r="D3121" s="38" t="s">
        <v>3269</v>
      </c>
      <c r="E3121" s="38" t="s">
        <v>3270</v>
      </c>
      <c r="F3121" s="18" t="s">
        <v>3271</v>
      </c>
      <c r="G3121" s="39" t="s">
        <v>25</v>
      </c>
      <c r="H3121" s="18" t="s">
        <v>46</v>
      </c>
      <c r="I3121" s="31">
        <v>1088085.3203999999</v>
      </c>
      <c r="J3121" s="32">
        <v>1297658.3999999999</v>
      </c>
      <c r="K3121" s="32">
        <v>1297658.3999999999</v>
      </c>
      <c r="L3121" s="32">
        <f t="shared" si="362"/>
        <v>1088085.3203999999</v>
      </c>
      <c r="M3121" s="32"/>
      <c r="N3121" s="32">
        <f t="shared" si="361"/>
        <v>27769.889759999998</v>
      </c>
      <c r="O3121" s="32"/>
      <c r="P3121" s="34"/>
      <c r="Q3121" s="34"/>
      <c r="R3121" s="34"/>
      <c r="S3121" s="35">
        <v>46021</v>
      </c>
      <c r="T3121" s="46"/>
      <c r="U3121" s="36"/>
      <c r="V3121" s="46"/>
      <c r="W3121" s="37"/>
    </row>
    <row r="3122" spans="1:23" ht="30" customHeight="1" x14ac:dyDescent="0.2">
      <c r="A3122" s="24">
        <f t="shared" si="364"/>
        <v>3118</v>
      </c>
      <c r="B3122" s="39">
        <v>2023</v>
      </c>
      <c r="C3122" s="38" t="s">
        <v>3024</v>
      </c>
      <c r="D3122" s="38" t="s">
        <v>3269</v>
      </c>
      <c r="E3122" s="38" t="s">
        <v>3270</v>
      </c>
      <c r="F3122" s="18" t="s">
        <v>3271</v>
      </c>
      <c r="G3122" s="39" t="s">
        <v>25</v>
      </c>
      <c r="H3122" s="18" t="s">
        <v>47</v>
      </c>
      <c r="I3122" s="31">
        <v>1155519.2364000001</v>
      </c>
      <c r="J3122" s="32">
        <f t="shared" si="363"/>
        <v>1155519.2364000001</v>
      </c>
      <c r="K3122" s="32">
        <f t="shared" si="359"/>
        <v>1155519.2364000001</v>
      </c>
      <c r="L3122" s="32">
        <f t="shared" si="362"/>
        <v>1155519.2364000001</v>
      </c>
      <c r="M3122" s="32"/>
      <c r="N3122" s="32">
        <f t="shared" si="361"/>
        <v>24728.111658959999</v>
      </c>
      <c r="O3122" s="32"/>
      <c r="P3122" s="34"/>
      <c r="Q3122" s="34"/>
      <c r="R3122" s="34"/>
      <c r="S3122" s="35">
        <v>46021</v>
      </c>
      <c r="T3122" s="46"/>
      <c r="U3122" s="36"/>
      <c r="V3122" s="46"/>
      <c r="W3122" s="37"/>
    </row>
    <row r="3123" spans="1:23" s="29" customFormat="1" ht="30" customHeight="1" x14ac:dyDescent="0.2">
      <c r="A3123" s="24">
        <f t="shared" si="364"/>
        <v>3119</v>
      </c>
      <c r="B3123" s="24">
        <v>2024</v>
      </c>
      <c r="C3123" s="30" t="s">
        <v>3024</v>
      </c>
      <c r="D3123" s="30" t="s">
        <v>3269</v>
      </c>
      <c r="E3123" s="30" t="s">
        <v>3272</v>
      </c>
      <c r="F3123" s="25" t="s">
        <v>3273</v>
      </c>
      <c r="G3123" s="24" t="s">
        <v>25</v>
      </c>
      <c r="H3123" s="25" t="s">
        <v>45</v>
      </c>
      <c r="I3123" s="31">
        <v>282315</v>
      </c>
      <c r="J3123" s="42">
        <f t="shared" si="363"/>
        <v>282315</v>
      </c>
      <c r="K3123" s="27">
        <f t="shared" si="359"/>
        <v>282315</v>
      </c>
      <c r="L3123" s="32">
        <f t="shared" si="362"/>
        <v>282315</v>
      </c>
      <c r="M3123" s="32"/>
      <c r="N3123" s="32">
        <f t="shared" si="361"/>
        <v>6041.5409999999993</v>
      </c>
      <c r="O3123" s="32"/>
      <c r="P3123" s="34"/>
      <c r="Q3123" s="34"/>
      <c r="R3123" s="34"/>
      <c r="S3123" s="35">
        <v>46021</v>
      </c>
      <c r="T3123" s="34"/>
      <c r="U3123" s="36"/>
      <c r="V3123" s="34"/>
      <c r="W3123" s="37"/>
    </row>
    <row r="3124" spans="1:23" s="29" customFormat="1" ht="30" customHeight="1" x14ac:dyDescent="0.2">
      <c r="A3124" s="24">
        <f t="shared" si="364"/>
        <v>3120</v>
      </c>
      <c r="B3124" s="24">
        <v>2024</v>
      </c>
      <c r="C3124" s="30" t="s">
        <v>3024</v>
      </c>
      <c r="D3124" s="30" t="s">
        <v>3269</v>
      </c>
      <c r="E3124" s="30" t="s">
        <v>3272</v>
      </c>
      <c r="F3124" s="25" t="s">
        <v>3273</v>
      </c>
      <c r="G3124" s="24" t="s">
        <v>25</v>
      </c>
      <c r="H3124" s="25" t="s">
        <v>46</v>
      </c>
      <c r="I3124" s="31">
        <v>564630</v>
      </c>
      <c r="J3124" s="42">
        <f t="shared" si="363"/>
        <v>564630</v>
      </c>
      <c r="K3124" s="27">
        <f t="shared" si="359"/>
        <v>564630</v>
      </c>
      <c r="L3124" s="32">
        <f t="shared" si="362"/>
        <v>564630</v>
      </c>
      <c r="M3124" s="32"/>
      <c r="N3124" s="32">
        <f t="shared" si="361"/>
        <v>12083.081999999999</v>
      </c>
      <c r="O3124" s="32"/>
      <c r="P3124" s="34"/>
      <c r="Q3124" s="34"/>
      <c r="R3124" s="34"/>
      <c r="S3124" s="35">
        <v>46021</v>
      </c>
      <c r="T3124" s="34"/>
      <c r="U3124" s="36"/>
      <c r="V3124" s="34"/>
      <c r="W3124" s="37"/>
    </row>
    <row r="3125" spans="1:23" s="29" customFormat="1" ht="30" customHeight="1" x14ac:dyDescent="0.2">
      <c r="A3125" s="24">
        <f t="shared" si="364"/>
        <v>3121</v>
      </c>
      <c r="B3125" s="24">
        <v>2024</v>
      </c>
      <c r="C3125" s="30" t="s">
        <v>3024</v>
      </c>
      <c r="D3125" s="30" t="s">
        <v>3269</v>
      </c>
      <c r="E3125" s="30" t="s">
        <v>3272</v>
      </c>
      <c r="F3125" s="25" t="s">
        <v>3273</v>
      </c>
      <c r="G3125" s="24" t="s">
        <v>25</v>
      </c>
      <c r="H3125" s="25" t="s">
        <v>47</v>
      </c>
      <c r="I3125" s="31">
        <v>316580</v>
      </c>
      <c r="J3125" s="42">
        <f t="shared" si="363"/>
        <v>316580</v>
      </c>
      <c r="K3125" s="27">
        <f t="shared" si="359"/>
        <v>316580</v>
      </c>
      <c r="L3125" s="32">
        <f t="shared" si="362"/>
        <v>316580</v>
      </c>
      <c r="M3125" s="32"/>
      <c r="N3125" s="32">
        <f t="shared" si="361"/>
        <v>6774.8119999999999</v>
      </c>
      <c r="O3125" s="32"/>
      <c r="P3125" s="34"/>
      <c r="Q3125" s="34"/>
      <c r="R3125" s="34"/>
      <c r="S3125" s="35">
        <v>46021</v>
      </c>
      <c r="T3125" s="34"/>
      <c r="U3125" s="36"/>
      <c r="V3125" s="34"/>
      <c r="W3125" s="37"/>
    </row>
    <row r="3126" spans="1:23" s="29" customFormat="1" ht="30" customHeight="1" x14ac:dyDescent="0.2">
      <c r="A3126" s="24">
        <f t="shared" si="364"/>
        <v>3122</v>
      </c>
      <c r="B3126" s="24">
        <v>2024</v>
      </c>
      <c r="C3126" s="30" t="s">
        <v>3024</v>
      </c>
      <c r="D3126" s="30" t="s">
        <v>3269</v>
      </c>
      <c r="E3126" s="30" t="s">
        <v>3274</v>
      </c>
      <c r="F3126" s="25" t="s">
        <v>3275</v>
      </c>
      <c r="G3126" s="24" t="s">
        <v>25</v>
      </c>
      <c r="H3126" s="25" t="s">
        <v>37</v>
      </c>
      <c r="I3126" s="31">
        <v>6945600</v>
      </c>
      <c r="J3126" s="42">
        <f>K3126+M3126</f>
        <v>5278834.9000000004</v>
      </c>
      <c r="K3126" s="27">
        <v>2639417.4500000002</v>
      </c>
      <c r="L3126" s="32">
        <f t="shared" si="362"/>
        <v>6945600</v>
      </c>
      <c r="M3126" s="32">
        <v>2639417.4500000002</v>
      </c>
      <c r="N3126" s="32">
        <f t="shared" si="361"/>
        <v>112967.06686000001</v>
      </c>
      <c r="O3126" s="32"/>
      <c r="P3126" s="34"/>
      <c r="Q3126" s="34"/>
      <c r="R3126" s="34"/>
      <c r="S3126" s="35">
        <v>46021</v>
      </c>
      <c r="T3126" s="34"/>
      <c r="U3126" s="36"/>
      <c r="V3126" s="34"/>
    </row>
    <row r="3127" spans="1:23" s="29" customFormat="1" ht="30" customHeight="1" x14ac:dyDescent="0.2">
      <c r="A3127" s="24">
        <f t="shared" si="364"/>
        <v>3123</v>
      </c>
      <c r="B3127" s="24">
        <v>2024</v>
      </c>
      <c r="C3127" s="30" t="s">
        <v>3024</v>
      </c>
      <c r="D3127" s="30" t="s">
        <v>3269</v>
      </c>
      <c r="E3127" s="30" t="s">
        <v>3276</v>
      </c>
      <c r="F3127" s="25" t="s">
        <v>3277</v>
      </c>
      <c r="G3127" s="24" t="s">
        <v>25</v>
      </c>
      <c r="H3127" s="25" t="s">
        <v>26</v>
      </c>
      <c r="I3127" s="31">
        <v>1391837</v>
      </c>
      <c r="J3127" s="54">
        <v>1003176.86</v>
      </c>
      <c r="K3127" s="77">
        <v>1003176.86</v>
      </c>
      <c r="L3127" s="33"/>
      <c r="M3127" s="33"/>
      <c r="N3127" s="32">
        <f t="shared" si="361"/>
        <v>21467.984804</v>
      </c>
      <c r="O3127" s="32"/>
      <c r="P3127" s="34"/>
      <c r="Q3127" s="34"/>
      <c r="R3127" s="34"/>
      <c r="S3127" s="35">
        <v>46021</v>
      </c>
      <c r="T3127" s="34"/>
      <c r="U3127" s="36"/>
      <c r="V3127" s="34"/>
      <c r="W3127" s="37"/>
    </row>
    <row r="3128" spans="1:23" s="29" customFormat="1" ht="30" customHeight="1" x14ac:dyDescent="0.2">
      <c r="A3128" s="24">
        <f t="shared" si="364"/>
        <v>3124</v>
      </c>
      <c r="B3128" s="24">
        <v>2024</v>
      </c>
      <c r="C3128" s="30" t="s">
        <v>3024</v>
      </c>
      <c r="D3128" s="30" t="s">
        <v>3269</v>
      </c>
      <c r="E3128" s="30" t="s">
        <v>3278</v>
      </c>
      <c r="F3128" s="25" t="s">
        <v>3279</v>
      </c>
      <c r="G3128" s="24" t="s">
        <v>25</v>
      </c>
      <c r="H3128" s="25" t="s">
        <v>47</v>
      </c>
      <c r="I3128" s="31">
        <v>1445740</v>
      </c>
      <c r="J3128" s="42">
        <f>IF(P3128&gt;0,P3128,L3128)</f>
        <v>1445740</v>
      </c>
      <c r="K3128" s="27">
        <f t="shared" si="359"/>
        <v>1445740</v>
      </c>
      <c r="L3128" s="32">
        <f t="shared" si="362"/>
        <v>1445740</v>
      </c>
      <c r="M3128" s="32"/>
      <c r="N3128" s="32">
        <f t="shared" si="361"/>
        <v>30938.835999999999</v>
      </c>
      <c r="O3128" s="32"/>
      <c r="P3128" s="34"/>
      <c r="Q3128" s="34"/>
      <c r="R3128" s="34"/>
      <c r="S3128" s="35">
        <v>46021</v>
      </c>
      <c r="T3128" s="34"/>
      <c r="U3128" s="36"/>
      <c r="V3128" s="34"/>
      <c r="W3128" s="37"/>
    </row>
    <row r="3129" spans="1:23" s="29" customFormat="1" ht="30" customHeight="1" x14ac:dyDescent="0.2">
      <c r="A3129" s="24">
        <f t="shared" si="364"/>
        <v>3125</v>
      </c>
      <c r="B3129" s="24">
        <v>2025</v>
      </c>
      <c r="C3129" s="30" t="s">
        <v>3024</v>
      </c>
      <c r="D3129" s="30" t="s">
        <v>3269</v>
      </c>
      <c r="E3129" s="38" t="s">
        <v>3280</v>
      </c>
      <c r="F3129" s="18" t="s">
        <v>3281</v>
      </c>
      <c r="G3129" s="39" t="s">
        <v>25</v>
      </c>
      <c r="H3129" s="18" t="s">
        <v>96</v>
      </c>
      <c r="I3129" s="31">
        <v>6280458</v>
      </c>
      <c r="J3129" s="43">
        <v>6930761.7400000002</v>
      </c>
      <c r="K3129" s="44">
        <v>6930761.7400000002</v>
      </c>
      <c r="L3129" s="32">
        <f t="shared" si="362"/>
        <v>6280458</v>
      </c>
      <c r="M3129" s="43"/>
      <c r="N3129" s="43">
        <f t="shared" si="361"/>
        <v>148318.301236</v>
      </c>
      <c r="O3129" s="32"/>
      <c r="P3129" s="42">
        <f t="shared" si="360"/>
        <v>2512183.2000000002</v>
      </c>
      <c r="Q3129" s="34"/>
      <c r="R3129" s="34"/>
      <c r="S3129" s="35">
        <v>46021</v>
      </c>
      <c r="T3129" s="42"/>
      <c r="U3129" s="36"/>
      <c r="V3129" s="34"/>
      <c r="W3129" s="37"/>
    </row>
    <row r="3130" spans="1:23" s="29" customFormat="1" ht="30" customHeight="1" x14ac:dyDescent="0.2">
      <c r="A3130" s="24">
        <f t="shared" si="364"/>
        <v>3126</v>
      </c>
      <c r="B3130" s="24">
        <v>2024</v>
      </c>
      <c r="C3130" s="30" t="s">
        <v>3024</v>
      </c>
      <c r="D3130" s="30" t="s">
        <v>3269</v>
      </c>
      <c r="E3130" s="30" t="s">
        <v>3282</v>
      </c>
      <c r="F3130" s="25" t="s">
        <v>3283</v>
      </c>
      <c r="G3130" s="24" t="s">
        <v>25</v>
      </c>
      <c r="H3130" s="25" t="s">
        <v>96</v>
      </c>
      <c r="I3130" s="31">
        <v>6742440</v>
      </c>
      <c r="J3130" s="54">
        <v>5617007.5899999999</v>
      </c>
      <c r="K3130" s="55">
        <v>2819205.56</v>
      </c>
      <c r="L3130" s="33">
        <v>2797802.03</v>
      </c>
      <c r="M3130" s="33">
        <v>2797802.03</v>
      </c>
      <c r="N3130" s="32">
        <f t="shared" si="361"/>
        <v>120203.96242599998</v>
      </c>
      <c r="O3130" s="32"/>
      <c r="P3130" s="34"/>
      <c r="Q3130" s="34"/>
      <c r="R3130" s="34"/>
      <c r="S3130" s="35">
        <v>46021</v>
      </c>
      <c r="T3130" s="34"/>
      <c r="U3130" s="36"/>
      <c r="V3130" s="34"/>
    </row>
    <row r="3131" spans="1:23" s="29" customFormat="1" ht="30" customHeight="1" x14ac:dyDescent="0.2">
      <c r="A3131" s="24">
        <f t="shared" si="364"/>
        <v>3127</v>
      </c>
      <c r="B3131" s="24">
        <v>2024</v>
      </c>
      <c r="C3131" s="30" t="s">
        <v>3024</v>
      </c>
      <c r="D3131" s="30" t="s">
        <v>3269</v>
      </c>
      <c r="E3131" s="30" t="s">
        <v>3284</v>
      </c>
      <c r="F3131" s="25" t="s">
        <v>3285</v>
      </c>
      <c r="G3131" s="24" t="s">
        <v>25</v>
      </c>
      <c r="H3131" s="25" t="s">
        <v>96</v>
      </c>
      <c r="I3131" s="31">
        <v>6804870</v>
      </c>
      <c r="J3131" s="54">
        <v>5232110.24</v>
      </c>
      <c r="K3131" s="55">
        <v>2554558.8000000003</v>
      </c>
      <c r="L3131" s="33">
        <v>2677551.44</v>
      </c>
      <c r="M3131" s="33">
        <v>2677551.44</v>
      </c>
      <c r="N3131" s="32">
        <f t="shared" si="361"/>
        <v>111967.159136</v>
      </c>
      <c r="O3131" s="32"/>
      <c r="P3131" s="34"/>
      <c r="Q3131" s="34"/>
      <c r="R3131" s="34"/>
      <c r="S3131" s="35">
        <v>46021</v>
      </c>
      <c r="T3131" s="34"/>
      <c r="U3131" s="36"/>
      <c r="V3131" s="34"/>
    </row>
    <row r="3132" spans="1:23" s="29" customFormat="1" ht="30" customHeight="1" x14ac:dyDescent="0.2">
      <c r="A3132" s="24">
        <f t="shared" si="364"/>
        <v>3128</v>
      </c>
      <c r="B3132" s="24">
        <v>2024</v>
      </c>
      <c r="C3132" s="30" t="s">
        <v>3024</v>
      </c>
      <c r="D3132" s="30" t="s">
        <v>3269</v>
      </c>
      <c r="E3132" s="30" t="s">
        <v>3286</v>
      </c>
      <c r="F3132" s="25" t="s">
        <v>3287</v>
      </c>
      <c r="G3132" s="24" t="s">
        <v>25</v>
      </c>
      <c r="H3132" s="25" t="s">
        <v>96</v>
      </c>
      <c r="I3132" s="31">
        <v>3283818</v>
      </c>
      <c r="J3132" s="54">
        <v>5592172.0700000003</v>
      </c>
      <c r="K3132" s="55">
        <v>2843149.47</v>
      </c>
      <c r="L3132" s="33">
        <v>2749022.6</v>
      </c>
      <c r="M3132" s="33">
        <v>2749022.6</v>
      </c>
      <c r="N3132" s="32">
        <f t="shared" si="361"/>
        <v>119672.482298</v>
      </c>
      <c r="O3132" s="32"/>
      <c r="P3132" s="34"/>
      <c r="Q3132" s="34"/>
      <c r="R3132" s="34"/>
      <c r="S3132" s="35">
        <v>46021</v>
      </c>
      <c r="T3132" s="34"/>
      <c r="U3132" s="36"/>
      <c r="V3132" s="34"/>
      <c r="W3132" s="37"/>
    </row>
    <row r="3133" spans="1:23" s="29" customFormat="1" ht="30" customHeight="1" x14ac:dyDescent="0.2">
      <c r="A3133" s="24">
        <f t="shared" si="364"/>
        <v>3129</v>
      </c>
      <c r="B3133" s="24">
        <v>2024</v>
      </c>
      <c r="C3133" s="30" t="s">
        <v>3024</v>
      </c>
      <c r="D3133" s="30" t="s">
        <v>3269</v>
      </c>
      <c r="E3133" s="30" t="s">
        <v>3286</v>
      </c>
      <c r="F3133" s="25" t="s">
        <v>3287</v>
      </c>
      <c r="G3133" s="24" t="s">
        <v>25</v>
      </c>
      <c r="H3133" s="25" t="s">
        <v>34</v>
      </c>
      <c r="I3133" s="31">
        <v>315752</v>
      </c>
      <c r="J3133" s="42">
        <v>215586.79</v>
      </c>
      <c r="K3133" s="27">
        <v>215586.79</v>
      </c>
      <c r="L3133" s="32">
        <f t="shared" si="362"/>
        <v>315752</v>
      </c>
      <c r="M3133" s="32"/>
      <c r="N3133" s="32"/>
      <c r="O3133" s="32"/>
      <c r="P3133" s="42">
        <f t="shared" si="360"/>
        <v>126300.8</v>
      </c>
      <c r="Q3133" s="34"/>
      <c r="R3133" s="34"/>
      <c r="S3133" s="35">
        <v>46021</v>
      </c>
      <c r="T3133" s="34"/>
      <c r="U3133" s="36"/>
      <c r="V3133" s="34"/>
      <c r="W3133" s="37"/>
    </row>
    <row r="3134" spans="1:23" s="29" customFormat="1" ht="30" customHeight="1" x14ac:dyDescent="0.2">
      <c r="A3134" s="24">
        <f t="shared" si="364"/>
        <v>3130</v>
      </c>
      <c r="B3134" s="24">
        <v>2024</v>
      </c>
      <c r="C3134" s="30" t="s">
        <v>3024</v>
      </c>
      <c r="D3134" s="30" t="s">
        <v>3269</v>
      </c>
      <c r="E3134" s="30" t="s">
        <v>3288</v>
      </c>
      <c r="F3134" s="25" t="s">
        <v>3289</v>
      </c>
      <c r="G3134" s="24" t="s">
        <v>25</v>
      </c>
      <c r="H3134" s="25" t="s">
        <v>79</v>
      </c>
      <c r="I3134" s="31">
        <v>539466</v>
      </c>
      <c r="J3134" s="42">
        <f>IF(P3134&gt;0,P3134,L3134)</f>
        <v>539466</v>
      </c>
      <c r="K3134" s="27">
        <f t="shared" si="359"/>
        <v>539466</v>
      </c>
      <c r="L3134" s="32">
        <f t="shared" si="362"/>
        <v>539466</v>
      </c>
      <c r="M3134" s="32"/>
      <c r="N3134" s="32">
        <f t="shared" si="361"/>
        <v>11544.572399999999</v>
      </c>
      <c r="O3134" s="32"/>
      <c r="P3134" s="34"/>
      <c r="Q3134" s="34"/>
      <c r="R3134" s="34"/>
      <c r="S3134" s="35">
        <v>46021</v>
      </c>
      <c r="T3134" s="34"/>
      <c r="U3134" s="36"/>
      <c r="V3134" s="34"/>
      <c r="W3134" s="37"/>
    </row>
    <row r="3135" spans="1:23" s="29" customFormat="1" ht="30" customHeight="1" x14ac:dyDescent="0.2">
      <c r="A3135" s="24">
        <f t="shared" si="364"/>
        <v>3131</v>
      </c>
      <c r="B3135" s="24">
        <v>2024</v>
      </c>
      <c r="C3135" s="30" t="s">
        <v>3024</v>
      </c>
      <c r="D3135" s="30" t="s">
        <v>3269</v>
      </c>
      <c r="E3135" s="30" t="s">
        <v>3288</v>
      </c>
      <c r="F3135" s="25" t="s">
        <v>3289</v>
      </c>
      <c r="G3135" s="24" t="s">
        <v>25</v>
      </c>
      <c r="H3135" s="25" t="s">
        <v>37</v>
      </c>
      <c r="I3135" s="31">
        <v>5869683</v>
      </c>
      <c r="J3135" s="42">
        <f>K3135+M3135</f>
        <v>5226195.42</v>
      </c>
      <c r="K3135" s="27">
        <v>2613097.71</v>
      </c>
      <c r="L3135" s="32">
        <f t="shared" si="362"/>
        <v>5869683</v>
      </c>
      <c r="M3135" s="32">
        <v>2613097.71</v>
      </c>
      <c r="N3135" s="32">
        <f t="shared" si="361"/>
        <v>111840.58198799999</v>
      </c>
      <c r="O3135" s="32"/>
      <c r="P3135" s="34"/>
      <c r="Q3135" s="34"/>
      <c r="R3135" s="34"/>
      <c r="S3135" s="35">
        <v>46021</v>
      </c>
      <c r="T3135" s="34"/>
      <c r="U3135" s="36"/>
      <c r="V3135" s="34"/>
    </row>
    <row r="3136" spans="1:23" s="29" customFormat="1" ht="30" customHeight="1" x14ac:dyDescent="0.2">
      <c r="A3136" s="24">
        <f t="shared" si="364"/>
        <v>3132</v>
      </c>
      <c r="B3136" s="24">
        <v>2024</v>
      </c>
      <c r="C3136" s="30" t="s">
        <v>3024</v>
      </c>
      <c r="D3136" s="30" t="s">
        <v>3269</v>
      </c>
      <c r="E3136" s="30" t="s">
        <v>3290</v>
      </c>
      <c r="F3136" s="25" t="s">
        <v>3291</v>
      </c>
      <c r="G3136" s="24" t="s">
        <v>25</v>
      </c>
      <c r="H3136" s="25" t="s">
        <v>31</v>
      </c>
      <c r="I3136" s="31">
        <v>694335</v>
      </c>
      <c r="J3136" s="42">
        <f>IF(P3136&gt;0,P3136,L3136)</f>
        <v>694335</v>
      </c>
      <c r="K3136" s="27">
        <f t="shared" si="359"/>
        <v>694335</v>
      </c>
      <c r="L3136" s="32">
        <f t="shared" si="362"/>
        <v>694335</v>
      </c>
      <c r="M3136" s="32"/>
      <c r="N3136" s="32"/>
      <c r="O3136" s="32"/>
      <c r="P3136" s="34"/>
      <c r="Q3136" s="34"/>
      <c r="R3136" s="34"/>
      <c r="S3136" s="35">
        <v>46021</v>
      </c>
      <c r="T3136" s="34"/>
      <c r="U3136" s="36"/>
      <c r="V3136" s="34"/>
      <c r="W3136" s="37"/>
    </row>
    <row r="3137" spans="1:23" s="29" customFormat="1" ht="30" customHeight="1" x14ac:dyDescent="0.2">
      <c r="A3137" s="24">
        <f t="shared" si="364"/>
        <v>3133</v>
      </c>
      <c r="B3137" s="24">
        <v>2024</v>
      </c>
      <c r="C3137" s="30" t="s">
        <v>3292</v>
      </c>
      <c r="D3137" s="30" t="s">
        <v>3293</v>
      </c>
      <c r="E3137" s="30" t="s">
        <v>3294</v>
      </c>
      <c r="F3137" s="25" t="s">
        <v>3295</v>
      </c>
      <c r="G3137" s="24" t="s">
        <v>25</v>
      </c>
      <c r="H3137" s="25" t="s">
        <v>79</v>
      </c>
      <c r="I3137" s="31">
        <v>3651220.8000000003</v>
      </c>
      <c r="J3137" s="47">
        <v>3822610.57</v>
      </c>
      <c r="K3137" s="55">
        <v>2491705.5099999998</v>
      </c>
      <c r="L3137" s="33">
        <v>1330905.06</v>
      </c>
      <c r="M3137" s="33">
        <v>1330905.06</v>
      </c>
      <c r="N3137" s="32">
        <f t="shared" si="361"/>
        <v>81803.866197999989</v>
      </c>
      <c r="O3137" s="32"/>
      <c r="P3137" s="34"/>
      <c r="Q3137" s="34"/>
      <c r="R3137" s="34"/>
      <c r="S3137" s="35">
        <v>46021</v>
      </c>
      <c r="T3137" s="34"/>
      <c r="U3137" s="36"/>
      <c r="V3137" s="34"/>
      <c r="W3137" s="37"/>
    </row>
    <row r="3138" spans="1:23" s="29" customFormat="1" ht="30" customHeight="1" x14ac:dyDescent="0.2">
      <c r="A3138" s="24">
        <f t="shared" si="364"/>
        <v>3134</v>
      </c>
      <c r="B3138" s="24">
        <v>2024</v>
      </c>
      <c r="C3138" s="30" t="s">
        <v>3292</v>
      </c>
      <c r="D3138" s="30" t="s">
        <v>3293</v>
      </c>
      <c r="E3138" s="30" t="s">
        <v>3296</v>
      </c>
      <c r="F3138" s="25" t="s">
        <v>3297</v>
      </c>
      <c r="G3138" s="24" t="s">
        <v>25</v>
      </c>
      <c r="H3138" s="25" t="s">
        <v>79</v>
      </c>
      <c r="I3138" s="31">
        <v>1253071.6984259998</v>
      </c>
      <c r="J3138" s="54">
        <v>2216345.54</v>
      </c>
      <c r="K3138" s="55">
        <v>617050.8600000001</v>
      </c>
      <c r="L3138" s="33">
        <v>1599294.68</v>
      </c>
      <c r="M3138" s="33">
        <v>1599294.68</v>
      </c>
      <c r="N3138" s="32">
        <f t="shared" si="361"/>
        <v>47429.794556000001</v>
      </c>
      <c r="O3138" s="32"/>
      <c r="P3138" s="34"/>
      <c r="Q3138" s="34"/>
      <c r="R3138" s="34"/>
      <c r="S3138" s="35">
        <v>46021</v>
      </c>
      <c r="T3138" s="34"/>
      <c r="U3138" s="36"/>
      <c r="V3138" s="34"/>
      <c r="W3138" s="37"/>
    </row>
    <row r="3139" spans="1:23" s="29" customFormat="1" ht="30" customHeight="1" x14ac:dyDescent="0.2">
      <c r="A3139" s="24">
        <f t="shared" si="364"/>
        <v>3135</v>
      </c>
      <c r="B3139" s="24">
        <v>2025</v>
      </c>
      <c r="C3139" s="30" t="s">
        <v>3292</v>
      </c>
      <c r="D3139" s="30" t="s">
        <v>3293</v>
      </c>
      <c r="E3139" s="38" t="s">
        <v>3298</v>
      </c>
      <c r="F3139" s="18" t="s">
        <v>3299</v>
      </c>
      <c r="G3139" s="39" t="s">
        <v>25</v>
      </c>
      <c r="H3139" s="18" t="s">
        <v>96</v>
      </c>
      <c r="I3139" s="31">
        <v>3022151.2958171992</v>
      </c>
      <c r="J3139" s="43">
        <v>3335076.93</v>
      </c>
      <c r="K3139" s="44">
        <f>J3139-M3139</f>
        <v>797083.37000000011</v>
      </c>
      <c r="L3139" s="32">
        <f t="shared" si="362"/>
        <v>3022151.2958171992</v>
      </c>
      <c r="M3139" s="43">
        <v>2537993.56</v>
      </c>
      <c r="N3139" s="43">
        <f t="shared" si="361"/>
        <v>71370.646301999994</v>
      </c>
      <c r="O3139" s="32"/>
      <c r="P3139" s="42">
        <f t="shared" si="360"/>
        <v>1208860.5183268797</v>
      </c>
      <c r="Q3139" s="34"/>
      <c r="R3139" s="34"/>
      <c r="S3139" s="35">
        <v>46021</v>
      </c>
      <c r="T3139" s="42"/>
      <c r="U3139" s="36"/>
      <c r="V3139" s="34"/>
      <c r="W3139" s="37"/>
    </row>
    <row r="3140" spans="1:23" s="29" customFormat="1" ht="30" customHeight="1" x14ac:dyDescent="0.2">
      <c r="A3140" s="24">
        <f t="shared" si="364"/>
        <v>3136</v>
      </c>
      <c r="B3140" s="24">
        <v>2024</v>
      </c>
      <c r="C3140" s="30" t="s">
        <v>3292</v>
      </c>
      <c r="D3140" s="30" t="s">
        <v>3293</v>
      </c>
      <c r="E3140" s="30" t="s">
        <v>3300</v>
      </c>
      <c r="F3140" s="25" t="s">
        <v>3301</v>
      </c>
      <c r="G3140" s="24" t="s">
        <v>25</v>
      </c>
      <c r="H3140" s="25" t="s">
        <v>79</v>
      </c>
      <c r="I3140" s="31">
        <v>4371510.5</v>
      </c>
      <c r="J3140" s="54">
        <v>6277054.8399999999</v>
      </c>
      <c r="K3140" s="55">
        <v>5451283.8700000001</v>
      </c>
      <c r="L3140" s="33">
        <v>825770.97</v>
      </c>
      <c r="M3140" s="33">
        <v>825770.97</v>
      </c>
      <c r="N3140" s="32">
        <f t="shared" si="361"/>
        <v>134328.97357599999</v>
      </c>
      <c r="O3140" s="32"/>
      <c r="P3140" s="34"/>
      <c r="Q3140" s="34"/>
      <c r="R3140" s="34"/>
      <c r="S3140" s="35">
        <v>46021</v>
      </c>
      <c r="T3140" s="34"/>
      <c r="U3140" s="36"/>
      <c r="V3140" s="34"/>
      <c r="W3140" s="37"/>
    </row>
    <row r="3141" spans="1:23" s="29" customFormat="1" ht="30" customHeight="1" x14ac:dyDescent="0.2">
      <c r="A3141" s="24">
        <f t="shared" si="364"/>
        <v>3137</v>
      </c>
      <c r="B3141" s="24">
        <v>2024</v>
      </c>
      <c r="C3141" s="30" t="s">
        <v>3292</v>
      </c>
      <c r="D3141" s="30" t="s">
        <v>3293</v>
      </c>
      <c r="E3141" s="30" t="s">
        <v>3302</v>
      </c>
      <c r="F3141" s="25" t="s">
        <v>3303</v>
      </c>
      <c r="G3141" s="24" t="s">
        <v>25</v>
      </c>
      <c r="H3141" s="25" t="s">
        <v>79</v>
      </c>
      <c r="I3141" s="31">
        <v>4487583.26</v>
      </c>
      <c r="J3141" s="54">
        <v>5184484.91</v>
      </c>
      <c r="K3141" s="55">
        <v>3802717.9400000004</v>
      </c>
      <c r="L3141" s="33">
        <v>1381766.97</v>
      </c>
      <c r="M3141" s="33">
        <v>1381766.97</v>
      </c>
      <c r="N3141" s="32">
        <f t="shared" si="361"/>
        <v>110947.97707399999</v>
      </c>
      <c r="O3141" s="32"/>
      <c r="P3141" s="34"/>
      <c r="Q3141" s="34"/>
      <c r="R3141" s="34"/>
      <c r="S3141" s="35">
        <v>46021</v>
      </c>
      <c r="T3141" s="34"/>
      <c r="U3141" s="36"/>
      <c r="V3141" s="34"/>
      <c r="W3141" s="37"/>
    </row>
    <row r="3142" spans="1:23" s="29" customFormat="1" ht="30" customHeight="1" x14ac:dyDescent="0.2">
      <c r="A3142" s="24">
        <f t="shared" si="364"/>
        <v>3138</v>
      </c>
      <c r="B3142" s="24">
        <v>2024</v>
      </c>
      <c r="C3142" s="30" t="s">
        <v>3292</v>
      </c>
      <c r="D3142" s="30" t="s">
        <v>3293</v>
      </c>
      <c r="E3142" s="30" t="s">
        <v>3304</v>
      </c>
      <c r="F3142" s="25" t="s">
        <v>3305</v>
      </c>
      <c r="G3142" s="24" t="s">
        <v>25</v>
      </c>
      <c r="H3142" s="25" t="s">
        <v>79</v>
      </c>
      <c r="I3142" s="31">
        <v>4352728.5</v>
      </c>
      <c r="J3142" s="54">
        <v>5562166.3099999996</v>
      </c>
      <c r="K3142" s="55">
        <v>4125825.55</v>
      </c>
      <c r="L3142" s="33">
        <v>1436340.76</v>
      </c>
      <c r="M3142" s="33">
        <v>1436340.76</v>
      </c>
      <c r="N3142" s="32">
        <f t="shared" si="361"/>
        <v>119030.35903399998</v>
      </c>
      <c r="O3142" s="32"/>
      <c r="P3142" s="34"/>
      <c r="Q3142" s="34"/>
      <c r="R3142" s="34"/>
      <c r="S3142" s="35">
        <v>46021</v>
      </c>
      <c r="T3142" s="34"/>
      <c r="U3142" s="36"/>
      <c r="V3142" s="34"/>
      <c r="W3142" s="37"/>
    </row>
    <row r="3143" spans="1:23" s="29" customFormat="1" ht="30" customHeight="1" x14ac:dyDescent="0.2">
      <c r="A3143" s="24">
        <f t="shared" si="364"/>
        <v>3139</v>
      </c>
      <c r="B3143" s="24">
        <v>2025</v>
      </c>
      <c r="C3143" s="30" t="s">
        <v>3292</v>
      </c>
      <c r="D3143" s="30" t="s">
        <v>3293</v>
      </c>
      <c r="E3143" s="38" t="s">
        <v>3306</v>
      </c>
      <c r="F3143" s="18" t="s">
        <v>3307</v>
      </c>
      <c r="G3143" s="39" t="s">
        <v>25</v>
      </c>
      <c r="H3143" s="18" t="s">
        <v>58</v>
      </c>
      <c r="I3143" s="31">
        <v>12051973.992494399</v>
      </c>
      <c r="J3143" s="49">
        <v>10347303.5</v>
      </c>
      <c r="K3143" s="50">
        <v>10347303.5</v>
      </c>
      <c r="L3143" s="33"/>
      <c r="M3143" s="40"/>
      <c r="N3143" s="43">
        <f t="shared" si="361"/>
        <v>221432.29489999998</v>
      </c>
      <c r="O3143" s="32"/>
      <c r="P3143" s="42">
        <f t="shared" ref="P3143:P3206" si="365">L3143/2.5</f>
        <v>0</v>
      </c>
      <c r="Q3143" s="34"/>
      <c r="R3143" s="34"/>
      <c r="S3143" s="35">
        <v>46021</v>
      </c>
      <c r="T3143" s="42"/>
      <c r="U3143" s="36"/>
      <c r="V3143" s="34"/>
      <c r="W3143" s="37"/>
    </row>
    <row r="3144" spans="1:23" s="29" customFormat="1" ht="30" customHeight="1" x14ac:dyDescent="0.2">
      <c r="A3144" s="24">
        <f t="shared" si="364"/>
        <v>3140</v>
      </c>
      <c r="B3144" s="24">
        <v>2025</v>
      </c>
      <c r="C3144" s="30" t="s">
        <v>3292</v>
      </c>
      <c r="D3144" s="30" t="s">
        <v>3293</v>
      </c>
      <c r="E3144" s="38" t="s">
        <v>3308</v>
      </c>
      <c r="F3144" s="18" t="s">
        <v>3309</v>
      </c>
      <c r="G3144" s="39" t="s">
        <v>25</v>
      </c>
      <c r="H3144" s="18" t="s">
        <v>96</v>
      </c>
      <c r="I3144" s="31">
        <v>4395072</v>
      </c>
      <c r="J3144" s="43">
        <v>4850155.34</v>
      </c>
      <c r="K3144" s="44">
        <f>J3144-M3144</f>
        <v>1918660.79</v>
      </c>
      <c r="L3144" s="32">
        <f t="shared" si="362"/>
        <v>4395072</v>
      </c>
      <c r="M3144" s="62">
        <v>2931494.55</v>
      </c>
      <c r="N3144" s="43">
        <f t="shared" si="361"/>
        <v>103793.32427599998</v>
      </c>
      <c r="O3144" s="32"/>
      <c r="P3144" s="42">
        <f t="shared" si="365"/>
        <v>1758028.8</v>
      </c>
      <c r="Q3144" s="34"/>
      <c r="R3144" s="34"/>
      <c r="S3144" s="35">
        <v>46021</v>
      </c>
      <c r="T3144" s="42"/>
      <c r="U3144" s="36"/>
      <c r="V3144" s="34"/>
      <c r="W3144" s="37"/>
    </row>
    <row r="3145" spans="1:23" s="29" customFormat="1" ht="30" customHeight="1" x14ac:dyDescent="0.2">
      <c r="A3145" s="24">
        <f t="shared" si="364"/>
        <v>3141</v>
      </c>
      <c r="B3145" s="24">
        <v>2024</v>
      </c>
      <c r="C3145" s="30" t="s">
        <v>3292</v>
      </c>
      <c r="D3145" s="30" t="s">
        <v>3293</v>
      </c>
      <c r="E3145" s="30" t="s">
        <v>3310</v>
      </c>
      <c r="F3145" s="25" t="s">
        <v>3311</v>
      </c>
      <c r="G3145" s="24" t="s">
        <v>25</v>
      </c>
      <c r="H3145" s="25" t="s">
        <v>37</v>
      </c>
      <c r="I3145" s="31">
        <v>39043338</v>
      </c>
      <c r="J3145" s="42">
        <f t="shared" ref="J3145:J3147" si="366">K3145+M3145</f>
        <v>39975178.32</v>
      </c>
      <c r="K3145" s="27">
        <v>19987589.16</v>
      </c>
      <c r="L3145" s="32">
        <f t="shared" si="362"/>
        <v>39043338</v>
      </c>
      <c r="M3145" s="32">
        <v>19987589.16</v>
      </c>
      <c r="N3145" s="32">
        <f t="shared" si="361"/>
        <v>855468.81604800001</v>
      </c>
      <c r="O3145" s="32"/>
      <c r="P3145" s="34"/>
      <c r="Q3145" s="34"/>
      <c r="R3145" s="34"/>
      <c r="S3145" s="35">
        <v>46021</v>
      </c>
      <c r="T3145" s="34"/>
      <c r="U3145" s="36"/>
      <c r="V3145" s="34"/>
    </row>
    <row r="3146" spans="1:23" s="29" customFormat="1" ht="30" customHeight="1" x14ac:dyDescent="0.2">
      <c r="A3146" s="24">
        <f t="shared" si="364"/>
        <v>3142</v>
      </c>
      <c r="B3146" s="24">
        <v>2024</v>
      </c>
      <c r="C3146" s="30" t="s">
        <v>3292</v>
      </c>
      <c r="D3146" s="30" t="s">
        <v>3293</v>
      </c>
      <c r="E3146" s="30" t="s">
        <v>3312</v>
      </c>
      <c r="F3146" s="25" t="s">
        <v>3313</v>
      </c>
      <c r="G3146" s="24" t="s">
        <v>25</v>
      </c>
      <c r="H3146" s="25" t="s">
        <v>37</v>
      </c>
      <c r="I3146" s="31">
        <v>3702122.4050627998</v>
      </c>
      <c r="J3146" s="42">
        <f t="shared" si="366"/>
        <v>3789824.45</v>
      </c>
      <c r="K3146" s="27">
        <v>1894912.23</v>
      </c>
      <c r="L3146" s="32">
        <f t="shared" si="362"/>
        <v>3702122.4050627998</v>
      </c>
      <c r="M3146" s="32">
        <v>1894912.22</v>
      </c>
      <c r="N3146" s="32">
        <f t="shared" si="361"/>
        <v>81102.243229999993</v>
      </c>
      <c r="O3146" s="32"/>
      <c r="P3146" s="34"/>
      <c r="Q3146" s="34"/>
      <c r="R3146" s="34"/>
      <c r="S3146" s="35">
        <v>46021</v>
      </c>
      <c r="T3146" s="34"/>
      <c r="U3146" s="36"/>
      <c r="V3146" s="34"/>
    </row>
    <row r="3147" spans="1:23" s="29" customFormat="1" ht="30" customHeight="1" x14ac:dyDescent="0.2">
      <c r="A3147" s="24">
        <f t="shared" si="364"/>
        <v>3143</v>
      </c>
      <c r="B3147" s="24">
        <v>2024</v>
      </c>
      <c r="C3147" s="30" t="s">
        <v>3292</v>
      </c>
      <c r="D3147" s="30" t="s">
        <v>3293</v>
      </c>
      <c r="E3147" s="30" t="s">
        <v>3314</v>
      </c>
      <c r="F3147" s="25" t="s">
        <v>3315</v>
      </c>
      <c r="G3147" s="24" t="s">
        <v>25</v>
      </c>
      <c r="H3147" s="25" t="s">
        <v>37</v>
      </c>
      <c r="I3147" s="31">
        <v>5831410</v>
      </c>
      <c r="J3147" s="42">
        <f t="shared" si="366"/>
        <v>4129412.17</v>
      </c>
      <c r="K3147" s="27">
        <v>2064706.09</v>
      </c>
      <c r="L3147" s="32">
        <f t="shared" si="362"/>
        <v>5831410</v>
      </c>
      <c r="M3147" s="32">
        <v>2064706.08</v>
      </c>
      <c r="N3147" s="32">
        <f t="shared" si="361"/>
        <v>88369.420438000001</v>
      </c>
      <c r="O3147" s="32"/>
      <c r="P3147" s="34"/>
      <c r="Q3147" s="34"/>
      <c r="R3147" s="34"/>
      <c r="S3147" s="35">
        <v>46021</v>
      </c>
      <c r="T3147" s="34"/>
      <c r="U3147" s="36"/>
      <c r="V3147" s="34"/>
    </row>
    <row r="3148" spans="1:23" s="29" customFormat="1" ht="30" customHeight="1" x14ac:dyDescent="0.2">
      <c r="A3148" s="24">
        <f t="shared" si="364"/>
        <v>3144</v>
      </c>
      <c r="B3148" s="24">
        <v>2024</v>
      </c>
      <c r="C3148" s="30" t="s">
        <v>3292</v>
      </c>
      <c r="D3148" s="30" t="s">
        <v>3293</v>
      </c>
      <c r="E3148" s="30" t="s">
        <v>3316</v>
      </c>
      <c r="F3148" s="25" t="s">
        <v>3317</v>
      </c>
      <c r="G3148" s="24" t="s">
        <v>25</v>
      </c>
      <c r="H3148" s="25" t="s">
        <v>79</v>
      </c>
      <c r="I3148" s="31">
        <v>1720548.0324107998</v>
      </c>
      <c r="J3148" s="63">
        <v>2538985.17</v>
      </c>
      <c r="K3148" s="55">
        <v>174794.47</v>
      </c>
      <c r="L3148" s="33">
        <v>2538985.17</v>
      </c>
      <c r="M3148" s="47">
        <v>2364190.7000000002</v>
      </c>
      <c r="N3148" s="32">
        <f t="shared" si="361"/>
        <v>54334.282637999997</v>
      </c>
      <c r="O3148" s="32"/>
      <c r="P3148" s="34"/>
      <c r="Q3148" s="34"/>
      <c r="R3148" s="34"/>
      <c r="S3148" s="35">
        <v>46021</v>
      </c>
      <c r="T3148" s="34"/>
      <c r="U3148" s="36"/>
      <c r="V3148" s="34"/>
      <c r="W3148" s="37"/>
    </row>
    <row r="3149" spans="1:23" s="29" customFormat="1" ht="30" customHeight="1" x14ac:dyDescent="0.2">
      <c r="A3149" s="24">
        <f t="shared" si="364"/>
        <v>3145</v>
      </c>
      <c r="B3149" s="24">
        <v>2025</v>
      </c>
      <c r="C3149" s="30" t="s">
        <v>3292</v>
      </c>
      <c r="D3149" s="30" t="s">
        <v>3293</v>
      </c>
      <c r="E3149" s="38" t="s">
        <v>3318</v>
      </c>
      <c r="F3149" s="18" t="s">
        <v>3319</v>
      </c>
      <c r="G3149" s="39" t="s">
        <v>25</v>
      </c>
      <c r="H3149" s="18" t="s">
        <v>58</v>
      </c>
      <c r="I3149" s="31">
        <v>4706958</v>
      </c>
      <c r="J3149" s="53">
        <v>4448548.9400000004</v>
      </c>
      <c r="K3149" s="52">
        <v>4448548.9400000004</v>
      </c>
      <c r="L3149" s="33"/>
      <c r="M3149" s="49"/>
      <c r="N3149" s="43">
        <f t="shared" si="361"/>
        <v>95198.947316000005</v>
      </c>
      <c r="O3149" s="32"/>
      <c r="P3149" s="42">
        <f t="shared" si="365"/>
        <v>0</v>
      </c>
      <c r="Q3149" s="34"/>
      <c r="R3149" s="34"/>
      <c r="S3149" s="35">
        <v>46021</v>
      </c>
      <c r="T3149" s="42"/>
      <c r="U3149" s="36"/>
      <c r="V3149" s="34"/>
      <c r="W3149" s="37"/>
    </row>
    <row r="3150" spans="1:23" s="29" customFormat="1" ht="30" customHeight="1" x14ac:dyDescent="0.2">
      <c r="A3150" s="24">
        <f t="shared" si="364"/>
        <v>3146</v>
      </c>
      <c r="B3150" s="24">
        <v>2024</v>
      </c>
      <c r="C3150" s="30" t="s">
        <v>3292</v>
      </c>
      <c r="D3150" s="30" t="s">
        <v>3293</v>
      </c>
      <c r="E3150" s="30" t="s">
        <v>3320</v>
      </c>
      <c r="F3150" s="25" t="s">
        <v>3321</v>
      </c>
      <c r="G3150" s="24" t="s">
        <v>25</v>
      </c>
      <c r="H3150" s="25" t="s">
        <v>79</v>
      </c>
      <c r="I3150" s="31">
        <v>3904589.9799999995</v>
      </c>
      <c r="J3150" s="54">
        <v>4165170</v>
      </c>
      <c r="K3150" s="55">
        <v>3042921.6</v>
      </c>
      <c r="L3150" s="33">
        <v>1122248.3999999999</v>
      </c>
      <c r="M3150" s="33">
        <v>1122248.3999999999</v>
      </c>
      <c r="N3150" s="32">
        <f t="shared" si="361"/>
        <v>89134.637999999992</v>
      </c>
      <c r="O3150" s="32"/>
      <c r="P3150" s="34"/>
      <c r="Q3150" s="34"/>
      <c r="R3150" s="34"/>
      <c r="S3150" s="35">
        <v>46021</v>
      </c>
      <c r="T3150" s="34"/>
      <c r="U3150" s="36"/>
      <c r="V3150" s="34"/>
      <c r="W3150" s="37"/>
    </row>
    <row r="3151" spans="1:23" s="29" customFormat="1" ht="30" customHeight="1" x14ac:dyDescent="0.2">
      <c r="A3151" s="24">
        <f t="shared" si="364"/>
        <v>3147</v>
      </c>
      <c r="B3151" s="24">
        <v>2024</v>
      </c>
      <c r="C3151" s="30" t="s">
        <v>3292</v>
      </c>
      <c r="D3151" s="30" t="s">
        <v>3293</v>
      </c>
      <c r="E3151" s="30" t="s">
        <v>3322</v>
      </c>
      <c r="F3151" s="25" t="s">
        <v>3323</v>
      </c>
      <c r="G3151" s="24" t="s">
        <v>25</v>
      </c>
      <c r="H3151" s="25" t="s">
        <v>79</v>
      </c>
      <c r="I3151" s="31">
        <v>1701122.4410303999</v>
      </c>
      <c r="J3151" s="54">
        <v>2176820.09</v>
      </c>
      <c r="K3151" s="55">
        <v>1104183.6199999999</v>
      </c>
      <c r="L3151" s="33">
        <v>1072636.47</v>
      </c>
      <c r="M3151" s="33">
        <v>1072636.47</v>
      </c>
      <c r="N3151" s="32">
        <f t="shared" si="361"/>
        <v>46583.949925999994</v>
      </c>
      <c r="O3151" s="32"/>
      <c r="P3151" s="34"/>
      <c r="Q3151" s="34"/>
      <c r="R3151" s="34"/>
      <c r="S3151" s="35">
        <v>46021</v>
      </c>
      <c r="T3151" s="34"/>
      <c r="U3151" s="36"/>
      <c r="V3151" s="34"/>
      <c r="W3151" s="37"/>
    </row>
    <row r="3152" spans="1:23" s="29" customFormat="1" ht="30" customHeight="1" x14ac:dyDescent="0.2">
      <c r="A3152" s="24">
        <f t="shared" si="364"/>
        <v>3148</v>
      </c>
      <c r="B3152" s="24">
        <v>2024</v>
      </c>
      <c r="C3152" s="30" t="s">
        <v>3292</v>
      </c>
      <c r="D3152" s="30" t="s">
        <v>3293</v>
      </c>
      <c r="E3152" s="30" t="s">
        <v>3324</v>
      </c>
      <c r="F3152" s="25" t="s">
        <v>3325</v>
      </c>
      <c r="G3152" s="24" t="s">
        <v>25</v>
      </c>
      <c r="H3152" s="25" t="s">
        <v>45</v>
      </c>
      <c r="I3152" s="31">
        <v>230985</v>
      </c>
      <c r="J3152" s="42">
        <f>IF(P3152&gt;0,P3152,L3152)</f>
        <v>230985</v>
      </c>
      <c r="K3152" s="27">
        <f t="shared" ref="K3152:K3198" si="367">IF(P3152&gt;0,P3152,L3152)</f>
        <v>230985</v>
      </c>
      <c r="L3152" s="32">
        <f t="shared" si="362"/>
        <v>230985</v>
      </c>
      <c r="M3152" s="32"/>
      <c r="N3152" s="32">
        <f t="shared" si="361"/>
        <v>4943.0789999999997</v>
      </c>
      <c r="O3152" s="32"/>
      <c r="P3152" s="34"/>
      <c r="Q3152" s="34"/>
      <c r="R3152" s="34"/>
      <c r="S3152" s="35">
        <v>46021</v>
      </c>
      <c r="T3152" s="34"/>
      <c r="U3152" s="36"/>
      <c r="V3152" s="34"/>
      <c r="W3152" s="37"/>
    </row>
    <row r="3153" spans="1:23" s="29" customFormat="1" ht="30" customHeight="1" x14ac:dyDescent="0.2">
      <c r="A3153" s="24">
        <f t="shared" si="364"/>
        <v>3149</v>
      </c>
      <c r="B3153" s="24">
        <v>2024</v>
      </c>
      <c r="C3153" s="30" t="s">
        <v>3292</v>
      </c>
      <c r="D3153" s="30" t="s">
        <v>3293</v>
      </c>
      <c r="E3153" s="30" t="s">
        <v>3326</v>
      </c>
      <c r="F3153" s="25" t="s">
        <v>3327</v>
      </c>
      <c r="G3153" s="24" t="s">
        <v>25</v>
      </c>
      <c r="H3153" s="25" t="s">
        <v>37</v>
      </c>
      <c r="I3153" s="31">
        <v>3090525.1967999996</v>
      </c>
      <c r="J3153" s="42">
        <f t="shared" ref="J3153:J3155" si="368">K3153+M3153</f>
        <v>3997106.7</v>
      </c>
      <c r="K3153" s="27">
        <v>1998553.35</v>
      </c>
      <c r="L3153" s="32">
        <f t="shared" si="362"/>
        <v>3090525.1967999996</v>
      </c>
      <c r="M3153" s="32">
        <v>1998553.35</v>
      </c>
      <c r="N3153" s="32">
        <f t="shared" si="361"/>
        <v>85538.083379999996</v>
      </c>
      <c r="O3153" s="32"/>
      <c r="P3153" s="34"/>
      <c r="Q3153" s="34"/>
      <c r="R3153" s="34"/>
      <c r="S3153" s="35">
        <v>46021</v>
      </c>
      <c r="T3153" s="34"/>
      <c r="U3153" s="36"/>
      <c r="V3153" s="34"/>
    </row>
    <row r="3154" spans="1:23" s="29" customFormat="1" ht="30" customHeight="1" x14ac:dyDescent="0.2">
      <c r="A3154" s="24">
        <f t="shared" si="364"/>
        <v>3150</v>
      </c>
      <c r="B3154" s="24">
        <v>2024</v>
      </c>
      <c r="C3154" s="30" t="s">
        <v>3292</v>
      </c>
      <c r="D3154" s="30" t="s">
        <v>3293</v>
      </c>
      <c r="E3154" s="30" t="s">
        <v>3328</v>
      </c>
      <c r="F3154" s="25" t="s">
        <v>3329</v>
      </c>
      <c r="G3154" s="24" t="s">
        <v>25</v>
      </c>
      <c r="H3154" s="25" t="s">
        <v>37</v>
      </c>
      <c r="I3154" s="31">
        <v>5918230</v>
      </c>
      <c r="J3154" s="42">
        <f t="shared" si="368"/>
        <v>4204822.24</v>
      </c>
      <c r="K3154" s="27">
        <v>2102411.12</v>
      </c>
      <c r="L3154" s="32">
        <f t="shared" si="362"/>
        <v>5918230</v>
      </c>
      <c r="M3154" s="32">
        <v>2102411.12</v>
      </c>
      <c r="N3154" s="32">
        <f t="shared" si="361"/>
        <v>89983.195936000004</v>
      </c>
      <c r="O3154" s="32"/>
      <c r="P3154" s="34"/>
      <c r="Q3154" s="34"/>
      <c r="R3154" s="34"/>
      <c r="S3154" s="35">
        <v>46021</v>
      </c>
      <c r="T3154" s="34"/>
      <c r="U3154" s="36"/>
      <c r="V3154" s="34"/>
    </row>
    <row r="3155" spans="1:23" s="29" customFormat="1" ht="30" customHeight="1" x14ac:dyDescent="0.2">
      <c r="A3155" s="24">
        <f t="shared" si="364"/>
        <v>3151</v>
      </c>
      <c r="B3155" s="24">
        <v>2024</v>
      </c>
      <c r="C3155" s="30" t="s">
        <v>3292</v>
      </c>
      <c r="D3155" s="30" t="s">
        <v>3293</v>
      </c>
      <c r="E3155" s="30" t="s">
        <v>3330</v>
      </c>
      <c r="F3155" s="25" t="s">
        <v>3331</v>
      </c>
      <c r="G3155" s="24" t="s">
        <v>25</v>
      </c>
      <c r="H3155" s="25" t="s">
        <v>37</v>
      </c>
      <c r="I3155" s="31">
        <v>3090525.1967999996</v>
      </c>
      <c r="J3155" s="42">
        <f t="shared" si="368"/>
        <v>3997514.1500000004</v>
      </c>
      <c r="K3155" s="27">
        <v>1998757.08</v>
      </c>
      <c r="L3155" s="32">
        <f t="shared" si="362"/>
        <v>3090525.1967999996</v>
      </c>
      <c r="M3155" s="32">
        <v>1998757.07</v>
      </c>
      <c r="N3155" s="32">
        <f t="shared" si="361"/>
        <v>85546.802810000008</v>
      </c>
      <c r="O3155" s="32"/>
      <c r="P3155" s="34"/>
      <c r="Q3155" s="34"/>
      <c r="R3155" s="34"/>
      <c r="S3155" s="35">
        <v>46021</v>
      </c>
      <c r="T3155" s="34"/>
      <c r="U3155" s="36"/>
      <c r="V3155" s="34"/>
    </row>
    <row r="3156" spans="1:23" s="29" customFormat="1" ht="30" customHeight="1" x14ac:dyDescent="0.2">
      <c r="A3156" s="24">
        <f t="shared" si="364"/>
        <v>3152</v>
      </c>
      <c r="B3156" s="24">
        <v>2024</v>
      </c>
      <c r="C3156" s="30" t="s">
        <v>3292</v>
      </c>
      <c r="D3156" s="30" t="s">
        <v>3293</v>
      </c>
      <c r="E3156" s="30" t="s">
        <v>3332</v>
      </c>
      <c r="F3156" s="25" t="s">
        <v>3333</v>
      </c>
      <c r="G3156" s="24" t="s">
        <v>25</v>
      </c>
      <c r="H3156" s="25" t="s">
        <v>79</v>
      </c>
      <c r="I3156" s="31">
        <v>4584686.2</v>
      </c>
      <c r="J3156" s="54">
        <v>1961515.09</v>
      </c>
      <c r="K3156" s="55">
        <v>776727.56</v>
      </c>
      <c r="L3156" s="33">
        <v>1184787.53</v>
      </c>
      <c r="M3156" s="33">
        <v>1184787.53</v>
      </c>
      <c r="N3156" s="32">
        <f t="shared" si="361"/>
        <v>41976.422925999999</v>
      </c>
      <c r="O3156" s="32"/>
      <c r="P3156" s="34"/>
      <c r="Q3156" s="34"/>
      <c r="R3156" s="34"/>
      <c r="S3156" s="35">
        <v>46021</v>
      </c>
      <c r="T3156" s="34"/>
      <c r="U3156" s="36"/>
      <c r="V3156" s="34"/>
      <c r="W3156" s="37"/>
    </row>
    <row r="3157" spans="1:23" s="29" customFormat="1" ht="30" customHeight="1" x14ac:dyDescent="0.2">
      <c r="A3157" s="24">
        <f t="shared" si="364"/>
        <v>3153</v>
      </c>
      <c r="B3157" s="24">
        <v>2024</v>
      </c>
      <c r="C3157" s="30" t="s">
        <v>3292</v>
      </c>
      <c r="D3157" s="30" t="s">
        <v>3293</v>
      </c>
      <c r="E3157" s="30" t="s">
        <v>3334</v>
      </c>
      <c r="F3157" s="25" t="s">
        <v>3335</v>
      </c>
      <c r="G3157" s="24" t="s">
        <v>25</v>
      </c>
      <c r="H3157" s="25" t="s">
        <v>79</v>
      </c>
      <c r="I3157" s="31">
        <v>3694982.86</v>
      </c>
      <c r="J3157" s="54">
        <v>3562437.6</v>
      </c>
      <c r="K3157" s="55">
        <v>2243017.2000000002</v>
      </c>
      <c r="L3157" s="33">
        <v>1319420.3999999999</v>
      </c>
      <c r="M3157" s="33">
        <v>1319420.3999999999</v>
      </c>
      <c r="N3157" s="32">
        <f t="shared" si="361"/>
        <v>76236.164640000003</v>
      </c>
      <c r="O3157" s="32"/>
      <c r="P3157" s="34"/>
      <c r="Q3157" s="34"/>
      <c r="R3157" s="34"/>
      <c r="S3157" s="35">
        <v>46021</v>
      </c>
      <c r="T3157" s="34"/>
      <c r="U3157" s="36"/>
      <c r="V3157" s="34"/>
      <c r="W3157" s="37"/>
    </row>
    <row r="3158" spans="1:23" s="29" customFormat="1" ht="30" customHeight="1" x14ac:dyDescent="0.2">
      <c r="A3158" s="24">
        <f t="shared" si="364"/>
        <v>3154</v>
      </c>
      <c r="B3158" s="24">
        <v>2024</v>
      </c>
      <c r="C3158" s="30" t="s">
        <v>3292</v>
      </c>
      <c r="D3158" s="30" t="s">
        <v>3293</v>
      </c>
      <c r="E3158" s="30" t="s">
        <v>3336</v>
      </c>
      <c r="F3158" s="25" t="s">
        <v>3337</v>
      </c>
      <c r="G3158" s="24" t="s">
        <v>25</v>
      </c>
      <c r="H3158" s="25" t="s">
        <v>79</v>
      </c>
      <c r="I3158" s="31">
        <v>1851145.2129551996</v>
      </c>
      <c r="J3158" s="54">
        <v>4505290.92</v>
      </c>
      <c r="K3158" s="55">
        <v>3358945.8899999997</v>
      </c>
      <c r="L3158" s="33">
        <v>1146345.03</v>
      </c>
      <c r="M3158" s="33">
        <v>1146345.03</v>
      </c>
      <c r="N3158" s="32">
        <f t="shared" ref="N3158:N3170" si="369">J3158*0.0214</f>
        <v>96413.225687999991</v>
      </c>
      <c r="O3158" s="32"/>
      <c r="P3158" s="34"/>
      <c r="Q3158" s="34"/>
      <c r="R3158" s="34"/>
      <c r="S3158" s="35">
        <v>46021</v>
      </c>
      <c r="T3158" s="34"/>
      <c r="U3158" s="36"/>
      <c r="V3158" s="34"/>
      <c r="W3158" s="37"/>
    </row>
    <row r="3159" spans="1:23" s="29" customFormat="1" ht="30" customHeight="1" x14ac:dyDescent="0.2">
      <c r="A3159" s="24">
        <f t="shared" si="364"/>
        <v>3155</v>
      </c>
      <c r="B3159" s="24">
        <v>2024</v>
      </c>
      <c r="C3159" s="30" t="s">
        <v>3292</v>
      </c>
      <c r="D3159" s="30" t="s">
        <v>3293</v>
      </c>
      <c r="E3159" s="30" t="s">
        <v>3338</v>
      </c>
      <c r="F3159" s="25" t="s">
        <v>3339</v>
      </c>
      <c r="G3159" s="24" t="s">
        <v>25</v>
      </c>
      <c r="H3159" s="25" t="s">
        <v>37</v>
      </c>
      <c r="I3159" s="31">
        <v>22880628.800000001</v>
      </c>
      <c r="J3159" s="42">
        <f t="shared" ref="J3159:J3169" si="370">IF(P3159&gt;0,P3159,L3159)</f>
        <v>22880628.800000001</v>
      </c>
      <c r="K3159" s="27">
        <f t="shared" si="367"/>
        <v>22880628.800000001</v>
      </c>
      <c r="L3159" s="32">
        <f t="shared" si="362"/>
        <v>22880628.800000001</v>
      </c>
      <c r="M3159" s="32"/>
      <c r="N3159" s="32">
        <f t="shared" si="369"/>
        <v>489645.45632</v>
      </c>
      <c r="O3159" s="32"/>
      <c r="P3159" s="34"/>
      <c r="Q3159" s="34"/>
      <c r="R3159" s="34"/>
      <c r="S3159" s="35">
        <v>46021</v>
      </c>
      <c r="T3159" s="34"/>
      <c r="U3159" s="36"/>
      <c r="V3159" s="34"/>
      <c r="W3159" s="37"/>
    </row>
    <row r="3160" spans="1:23" s="29" customFormat="1" ht="30" customHeight="1" x14ac:dyDescent="0.2">
      <c r="A3160" s="24">
        <f t="shared" si="364"/>
        <v>3156</v>
      </c>
      <c r="B3160" s="24">
        <v>2024</v>
      </c>
      <c r="C3160" s="30" t="s">
        <v>3292</v>
      </c>
      <c r="D3160" s="30" t="s">
        <v>3293</v>
      </c>
      <c r="E3160" s="30" t="s">
        <v>3338</v>
      </c>
      <c r="F3160" s="25" t="s">
        <v>3339</v>
      </c>
      <c r="G3160" s="24" t="s">
        <v>25</v>
      </c>
      <c r="H3160" s="25" t="s">
        <v>79</v>
      </c>
      <c r="I3160" s="31">
        <v>1003128.1191323998</v>
      </c>
      <c r="J3160" s="42">
        <f t="shared" si="370"/>
        <v>1003128.1191323998</v>
      </c>
      <c r="K3160" s="27">
        <f t="shared" si="367"/>
        <v>1003128.1191323998</v>
      </c>
      <c r="L3160" s="32">
        <f t="shared" si="362"/>
        <v>1003128.1191323998</v>
      </c>
      <c r="M3160" s="32"/>
      <c r="N3160" s="32">
        <f t="shared" si="369"/>
        <v>21466.941749433354</v>
      </c>
      <c r="O3160" s="32"/>
      <c r="P3160" s="34"/>
      <c r="Q3160" s="34"/>
      <c r="R3160" s="34"/>
      <c r="S3160" s="35">
        <v>46021</v>
      </c>
      <c r="T3160" s="34"/>
      <c r="U3160" s="36"/>
      <c r="V3160" s="34"/>
      <c r="W3160" s="37"/>
    </row>
    <row r="3161" spans="1:23" s="29" customFormat="1" ht="30" customHeight="1" x14ac:dyDescent="0.2">
      <c r="A3161" s="24">
        <f t="shared" si="364"/>
        <v>3157</v>
      </c>
      <c r="B3161" s="24">
        <v>2024</v>
      </c>
      <c r="C3161" s="30" t="s">
        <v>3292</v>
      </c>
      <c r="D3161" s="30" t="s">
        <v>3293</v>
      </c>
      <c r="E3161" s="30" t="s">
        <v>3338</v>
      </c>
      <c r="F3161" s="25" t="s">
        <v>3339</v>
      </c>
      <c r="G3161" s="24" t="s">
        <v>25</v>
      </c>
      <c r="H3161" s="25" t="s">
        <v>31</v>
      </c>
      <c r="I3161" s="31">
        <v>1145130</v>
      </c>
      <c r="J3161" s="42">
        <v>1199128</v>
      </c>
      <c r="K3161" s="27">
        <v>1199128</v>
      </c>
      <c r="L3161" s="32">
        <f t="shared" si="362"/>
        <v>1145130</v>
      </c>
      <c r="M3161" s="32"/>
      <c r="N3161" s="32"/>
      <c r="O3161" s="32"/>
      <c r="P3161" s="34"/>
      <c r="Q3161" s="34"/>
      <c r="R3161" s="34"/>
      <c r="S3161" s="35">
        <v>46021</v>
      </c>
      <c r="T3161" s="34"/>
      <c r="U3161" s="36"/>
      <c r="V3161" s="34"/>
      <c r="W3161" s="37"/>
    </row>
    <row r="3162" spans="1:23" s="29" customFormat="1" ht="30" customHeight="1" x14ac:dyDescent="0.2">
      <c r="A3162" s="24">
        <f t="shared" si="364"/>
        <v>3158</v>
      </c>
      <c r="B3162" s="24">
        <v>2024</v>
      </c>
      <c r="C3162" s="30" t="s">
        <v>3292</v>
      </c>
      <c r="D3162" s="30" t="s">
        <v>3293</v>
      </c>
      <c r="E3162" s="30" t="s">
        <v>3340</v>
      </c>
      <c r="F3162" s="25" t="s">
        <v>3341</v>
      </c>
      <c r="G3162" s="24" t="s">
        <v>25</v>
      </c>
      <c r="H3162" s="25" t="s">
        <v>26</v>
      </c>
      <c r="I3162" s="31">
        <v>912112</v>
      </c>
      <c r="J3162" s="42">
        <f t="shared" si="370"/>
        <v>912112</v>
      </c>
      <c r="K3162" s="27">
        <f t="shared" si="367"/>
        <v>912112</v>
      </c>
      <c r="L3162" s="32">
        <f t="shared" si="362"/>
        <v>912112</v>
      </c>
      <c r="M3162" s="32"/>
      <c r="N3162" s="32">
        <f t="shared" si="369"/>
        <v>19519.196799999998</v>
      </c>
      <c r="O3162" s="32"/>
      <c r="P3162" s="34"/>
      <c r="Q3162" s="34"/>
      <c r="R3162" s="34"/>
      <c r="S3162" s="35">
        <v>46021</v>
      </c>
      <c r="T3162" s="34"/>
      <c r="U3162" s="36"/>
      <c r="V3162" s="34"/>
      <c r="W3162" s="37"/>
    </row>
    <row r="3163" spans="1:23" s="29" customFormat="1" ht="30" customHeight="1" x14ac:dyDescent="0.2">
      <c r="A3163" s="24">
        <f t="shared" si="364"/>
        <v>3159</v>
      </c>
      <c r="B3163" s="24">
        <v>2024</v>
      </c>
      <c r="C3163" s="30" t="s">
        <v>3292</v>
      </c>
      <c r="D3163" s="30" t="s">
        <v>3293</v>
      </c>
      <c r="E3163" s="30" t="s">
        <v>3340</v>
      </c>
      <c r="F3163" s="25" t="s">
        <v>3341</v>
      </c>
      <c r="G3163" s="24" t="s">
        <v>25</v>
      </c>
      <c r="H3163" s="25" t="s">
        <v>58</v>
      </c>
      <c r="I3163" s="31">
        <v>1623758</v>
      </c>
      <c r="J3163" s="42">
        <f t="shared" si="370"/>
        <v>1623758</v>
      </c>
      <c r="K3163" s="27">
        <f t="shared" si="367"/>
        <v>1623758</v>
      </c>
      <c r="L3163" s="32">
        <f t="shared" si="362"/>
        <v>1623758</v>
      </c>
      <c r="M3163" s="32"/>
      <c r="N3163" s="32">
        <f t="shared" si="369"/>
        <v>34748.421199999997</v>
      </c>
      <c r="O3163" s="32"/>
      <c r="P3163" s="34"/>
      <c r="Q3163" s="34"/>
      <c r="R3163" s="34"/>
      <c r="S3163" s="35">
        <v>46021</v>
      </c>
      <c r="T3163" s="34"/>
      <c r="U3163" s="36"/>
      <c r="V3163" s="34"/>
      <c r="W3163" s="37"/>
    </row>
    <row r="3164" spans="1:23" ht="30" customHeight="1" x14ac:dyDescent="0.2">
      <c r="A3164" s="24">
        <f t="shared" si="364"/>
        <v>3160</v>
      </c>
      <c r="B3164" s="39">
        <v>2023</v>
      </c>
      <c r="C3164" s="30" t="s">
        <v>3292</v>
      </c>
      <c r="D3164" s="38" t="s">
        <v>3293</v>
      </c>
      <c r="E3164" s="38" t="s">
        <v>3340</v>
      </c>
      <c r="F3164" s="18" t="s">
        <v>3341</v>
      </c>
      <c r="G3164" s="39" t="s">
        <v>25</v>
      </c>
      <c r="H3164" s="18" t="s">
        <v>96</v>
      </c>
      <c r="I3164" s="31">
        <v>5281578</v>
      </c>
      <c r="J3164" s="32">
        <v>5440425</v>
      </c>
      <c r="K3164" s="32">
        <v>5440425</v>
      </c>
      <c r="L3164" s="32">
        <f t="shared" ref="L3164:L3227" si="371">I3164</f>
        <v>5281578</v>
      </c>
      <c r="M3164" s="32"/>
      <c r="N3164" s="32">
        <f t="shared" si="369"/>
        <v>116425.095</v>
      </c>
      <c r="O3164" s="32"/>
      <c r="P3164" s="34"/>
      <c r="Q3164" s="34"/>
      <c r="R3164" s="34"/>
      <c r="S3164" s="35">
        <v>46021</v>
      </c>
      <c r="T3164" s="46"/>
      <c r="U3164" s="36"/>
      <c r="V3164" s="46"/>
      <c r="W3164" s="37"/>
    </row>
    <row r="3165" spans="1:23" ht="30" customHeight="1" x14ac:dyDescent="0.2">
      <c r="A3165" s="24">
        <f t="shared" si="364"/>
        <v>3161</v>
      </c>
      <c r="B3165" s="39">
        <v>2023</v>
      </c>
      <c r="C3165" s="30" t="s">
        <v>3292</v>
      </c>
      <c r="D3165" s="38" t="s">
        <v>3293</v>
      </c>
      <c r="E3165" s="38" t="s">
        <v>3340</v>
      </c>
      <c r="F3165" s="18" t="s">
        <v>3341</v>
      </c>
      <c r="G3165" s="39" t="s">
        <v>25</v>
      </c>
      <c r="H3165" s="18" t="s">
        <v>319</v>
      </c>
      <c r="I3165" s="31">
        <v>178356</v>
      </c>
      <c r="J3165" s="32">
        <f t="shared" si="370"/>
        <v>178356</v>
      </c>
      <c r="K3165" s="32">
        <f t="shared" si="367"/>
        <v>178356</v>
      </c>
      <c r="L3165" s="32">
        <f t="shared" si="371"/>
        <v>178356</v>
      </c>
      <c r="M3165" s="32"/>
      <c r="N3165" s="32"/>
      <c r="O3165" s="32"/>
      <c r="P3165" s="34"/>
      <c r="Q3165" s="34"/>
      <c r="R3165" s="34"/>
      <c r="S3165" s="35">
        <v>46021</v>
      </c>
      <c r="T3165" s="46"/>
      <c r="U3165" s="36"/>
      <c r="V3165" s="46"/>
      <c r="W3165" s="37"/>
    </row>
    <row r="3166" spans="1:23" ht="30" customHeight="1" x14ac:dyDescent="0.2">
      <c r="A3166" s="24">
        <f t="shared" si="364"/>
        <v>3162</v>
      </c>
      <c r="B3166" s="39">
        <v>2023</v>
      </c>
      <c r="C3166" s="30" t="s">
        <v>3292</v>
      </c>
      <c r="D3166" s="38" t="s">
        <v>3293</v>
      </c>
      <c r="E3166" s="38" t="s">
        <v>3340</v>
      </c>
      <c r="F3166" s="18" t="s">
        <v>3341</v>
      </c>
      <c r="G3166" s="39" t="s">
        <v>25</v>
      </c>
      <c r="H3166" s="18" t="s">
        <v>50</v>
      </c>
      <c r="I3166" s="31">
        <v>174348</v>
      </c>
      <c r="J3166" s="32">
        <f t="shared" si="370"/>
        <v>174348</v>
      </c>
      <c r="K3166" s="32">
        <f t="shared" si="367"/>
        <v>174348</v>
      </c>
      <c r="L3166" s="32">
        <f t="shared" si="371"/>
        <v>174348</v>
      </c>
      <c r="M3166" s="32"/>
      <c r="N3166" s="32"/>
      <c r="O3166" s="32"/>
      <c r="P3166" s="34"/>
      <c r="Q3166" s="34"/>
      <c r="R3166" s="34"/>
      <c r="S3166" s="35">
        <v>46021</v>
      </c>
      <c r="T3166" s="46"/>
      <c r="U3166" s="36"/>
      <c r="V3166" s="46"/>
      <c r="W3166" s="37"/>
    </row>
    <row r="3167" spans="1:23" ht="30" customHeight="1" x14ac:dyDescent="0.2">
      <c r="A3167" s="24">
        <f t="shared" si="364"/>
        <v>3163</v>
      </c>
      <c r="B3167" s="39">
        <v>2023</v>
      </c>
      <c r="C3167" s="30" t="s">
        <v>3292</v>
      </c>
      <c r="D3167" s="38" t="s">
        <v>3293</v>
      </c>
      <c r="E3167" s="38" t="s">
        <v>3340</v>
      </c>
      <c r="F3167" s="18" t="s">
        <v>3341</v>
      </c>
      <c r="G3167" s="39" t="s">
        <v>25</v>
      </c>
      <c r="H3167" s="18" t="s">
        <v>129</v>
      </c>
      <c r="I3167" s="31">
        <v>166332</v>
      </c>
      <c r="J3167" s="32">
        <f t="shared" si="370"/>
        <v>166332</v>
      </c>
      <c r="K3167" s="32">
        <f t="shared" si="367"/>
        <v>166332</v>
      </c>
      <c r="L3167" s="32">
        <f t="shared" si="371"/>
        <v>166332</v>
      </c>
      <c r="M3167" s="32"/>
      <c r="N3167" s="32"/>
      <c r="O3167" s="32"/>
      <c r="P3167" s="34"/>
      <c r="Q3167" s="34"/>
      <c r="R3167" s="34"/>
      <c r="S3167" s="35">
        <v>46021</v>
      </c>
      <c r="T3167" s="46"/>
      <c r="U3167" s="36"/>
      <c r="V3167" s="46"/>
      <c r="W3167" s="37"/>
    </row>
    <row r="3168" spans="1:23" ht="30" customHeight="1" x14ac:dyDescent="0.2">
      <c r="A3168" s="24">
        <f t="shared" si="364"/>
        <v>3164</v>
      </c>
      <c r="B3168" s="39">
        <v>2023</v>
      </c>
      <c r="C3168" s="30" t="s">
        <v>3292</v>
      </c>
      <c r="D3168" s="38" t="s">
        <v>3293</v>
      </c>
      <c r="E3168" s="38" t="s">
        <v>3340</v>
      </c>
      <c r="F3168" s="18" t="s">
        <v>3341</v>
      </c>
      <c r="G3168" s="39" t="s">
        <v>25</v>
      </c>
      <c r="H3168" s="18" t="s">
        <v>34</v>
      </c>
      <c r="I3168" s="31">
        <v>228456</v>
      </c>
      <c r="J3168" s="32">
        <f t="shared" si="370"/>
        <v>228456</v>
      </c>
      <c r="K3168" s="32">
        <f t="shared" si="367"/>
        <v>228456</v>
      </c>
      <c r="L3168" s="32">
        <f t="shared" si="371"/>
        <v>228456</v>
      </c>
      <c r="M3168" s="32"/>
      <c r="N3168" s="32"/>
      <c r="O3168" s="32"/>
      <c r="P3168" s="34"/>
      <c r="Q3168" s="34"/>
      <c r="R3168" s="34"/>
      <c r="S3168" s="35">
        <v>46021</v>
      </c>
      <c r="T3168" s="46"/>
      <c r="U3168" s="36"/>
      <c r="V3168" s="46"/>
      <c r="W3168" s="37"/>
    </row>
    <row r="3169" spans="1:23" ht="30" customHeight="1" x14ac:dyDescent="0.2">
      <c r="A3169" s="24">
        <f t="shared" si="364"/>
        <v>3165</v>
      </c>
      <c r="B3169" s="39">
        <v>2023</v>
      </c>
      <c r="C3169" s="30" t="s">
        <v>3292</v>
      </c>
      <c r="D3169" s="38" t="s">
        <v>3293</v>
      </c>
      <c r="E3169" s="38" t="s">
        <v>3340</v>
      </c>
      <c r="F3169" s="18" t="s">
        <v>3341</v>
      </c>
      <c r="G3169" s="39" t="s">
        <v>25</v>
      </c>
      <c r="H3169" s="18" t="s">
        <v>31</v>
      </c>
      <c r="I3169" s="31">
        <v>609216</v>
      </c>
      <c r="J3169" s="32">
        <f t="shared" si="370"/>
        <v>609216</v>
      </c>
      <c r="K3169" s="32">
        <f t="shared" si="367"/>
        <v>609216</v>
      </c>
      <c r="L3169" s="32">
        <f t="shared" si="371"/>
        <v>609216</v>
      </c>
      <c r="M3169" s="32"/>
      <c r="N3169" s="32"/>
      <c r="O3169" s="32"/>
      <c r="P3169" s="34"/>
      <c r="Q3169" s="34"/>
      <c r="R3169" s="34"/>
      <c r="S3169" s="35">
        <v>46021</v>
      </c>
      <c r="T3169" s="46"/>
      <c r="U3169" s="36"/>
      <c r="V3169" s="46"/>
      <c r="W3169" s="37"/>
    </row>
    <row r="3170" spans="1:23" s="29" customFormat="1" ht="30" customHeight="1" x14ac:dyDescent="0.2">
      <c r="A3170" s="24">
        <f t="shared" si="364"/>
        <v>3166</v>
      </c>
      <c r="B3170" s="24">
        <v>2024</v>
      </c>
      <c r="C3170" s="30" t="s">
        <v>3292</v>
      </c>
      <c r="D3170" s="30" t="s">
        <v>3342</v>
      </c>
      <c r="E3170" s="30" t="s">
        <v>3343</v>
      </c>
      <c r="F3170" s="25" t="s">
        <v>3344</v>
      </c>
      <c r="G3170" s="24" t="s">
        <v>25</v>
      </c>
      <c r="H3170" s="25" t="s">
        <v>37</v>
      </c>
      <c r="I3170" s="31">
        <v>9410915.5174544621</v>
      </c>
      <c r="J3170" s="42">
        <f>K3170+M3170</f>
        <v>9728280.2200000007</v>
      </c>
      <c r="K3170" s="27">
        <v>4864140.1100000003</v>
      </c>
      <c r="L3170" s="32">
        <f t="shared" si="371"/>
        <v>9410915.5174544621</v>
      </c>
      <c r="M3170" s="32">
        <v>4864140.1100000003</v>
      </c>
      <c r="N3170" s="32">
        <f t="shared" si="369"/>
        <v>208185.196708</v>
      </c>
      <c r="O3170" s="32"/>
      <c r="P3170" s="34"/>
      <c r="Q3170" s="34"/>
      <c r="R3170" s="34"/>
      <c r="S3170" s="35">
        <v>46021</v>
      </c>
      <c r="T3170" s="34"/>
      <c r="U3170" s="36"/>
      <c r="V3170" s="34"/>
    </row>
    <row r="3171" spans="1:23" s="29" customFormat="1" ht="30" customHeight="1" x14ac:dyDescent="0.2">
      <c r="A3171" s="24">
        <f t="shared" si="364"/>
        <v>3167</v>
      </c>
      <c r="B3171" s="24">
        <v>2025</v>
      </c>
      <c r="C3171" s="30" t="s">
        <v>3292</v>
      </c>
      <c r="D3171" s="30" t="s">
        <v>3342</v>
      </c>
      <c r="E3171" s="57" t="s">
        <v>3345</v>
      </c>
      <c r="F3171" s="99" t="s">
        <v>3346</v>
      </c>
      <c r="G3171" s="24" t="s">
        <v>25</v>
      </c>
      <c r="H3171" s="25" t="s">
        <v>31</v>
      </c>
      <c r="I3171" s="31"/>
      <c r="J3171" s="43">
        <v>5944128</v>
      </c>
      <c r="K3171" s="44">
        <v>5944128</v>
      </c>
      <c r="L3171" s="32"/>
      <c r="M3171" s="43"/>
      <c r="N3171" s="43"/>
      <c r="O3171" s="32"/>
      <c r="P3171" s="34"/>
      <c r="Q3171" s="34"/>
      <c r="R3171" s="34"/>
      <c r="S3171" s="35">
        <v>46021</v>
      </c>
      <c r="T3171" s="42"/>
      <c r="U3171" s="36"/>
      <c r="V3171" s="34"/>
      <c r="W3171" s="37"/>
    </row>
    <row r="3172" spans="1:23" s="29" customFormat="1" ht="30" customHeight="1" x14ac:dyDescent="0.2">
      <c r="A3172" s="24">
        <f t="shared" si="364"/>
        <v>3168</v>
      </c>
      <c r="B3172" s="24">
        <v>2025</v>
      </c>
      <c r="C3172" s="30" t="s">
        <v>3292</v>
      </c>
      <c r="D3172" s="30" t="s">
        <v>3342</v>
      </c>
      <c r="E3172" s="30" t="s">
        <v>3345</v>
      </c>
      <c r="F3172" s="25" t="s">
        <v>3346</v>
      </c>
      <c r="G3172" s="24" t="s">
        <v>25</v>
      </c>
      <c r="H3172" s="25" t="s">
        <v>37</v>
      </c>
      <c r="I3172" s="31"/>
      <c r="J3172" s="53">
        <v>36893582.390000001</v>
      </c>
      <c r="K3172" s="52">
        <v>36893582.390000001</v>
      </c>
      <c r="L3172" s="33"/>
      <c r="M3172" s="40"/>
      <c r="N3172" s="43">
        <f>K3172*0.0214</f>
        <v>789522.66314600001</v>
      </c>
      <c r="O3172" s="32"/>
      <c r="P3172" s="34"/>
      <c r="Q3172" s="34"/>
      <c r="R3172" s="34"/>
      <c r="S3172" s="35">
        <v>46021</v>
      </c>
      <c r="T3172" s="42"/>
      <c r="U3172" s="36"/>
      <c r="V3172" s="34"/>
      <c r="W3172" s="37"/>
    </row>
    <row r="3173" spans="1:23" s="29" customFormat="1" ht="30" customHeight="1" x14ac:dyDescent="0.2">
      <c r="A3173" s="24">
        <f t="shared" si="364"/>
        <v>3169</v>
      </c>
      <c r="B3173" s="24">
        <v>2025</v>
      </c>
      <c r="C3173" s="30" t="s">
        <v>3292</v>
      </c>
      <c r="D3173" s="30" t="s">
        <v>3342</v>
      </c>
      <c r="E3173" s="30" t="s">
        <v>3347</v>
      </c>
      <c r="F3173" s="25" t="s">
        <v>3348</v>
      </c>
      <c r="G3173" s="24" t="s">
        <v>25</v>
      </c>
      <c r="H3173" s="25" t="s">
        <v>319</v>
      </c>
      <c r="I3173" s="31">
        <v>220099</v>
      </c>
      <c r="J3173" s="43">
        <v>242888.93</v>
      </c>
      <c r="K3173" s="44">
        <v>242888.93</v>
      </c>
      <c r="L3173" s="32">
        <f t="shared" si="371"/>
        <v>220099</v>
      </c>
      <c r="M3173" s="43"/>
      <c r="N3173" s="43"/>
      <c r="O3173" s="32"/>
      <c r="P3173" s="42">
        <f t="shared" si="365"/>
        <v>88039.6</v>
      </c>
      <c r="Q3173" s="34"/>
      <c r="R3173" s="34"/>
      <c r="S3173" s="35">
        <v>46021</v>
      </c>
      <c r="T3173" s="42"/>
      <c r="U3173" s="36"/>
      <c r="V3173" s="34"/>
      <c r="W3173" s="37"/>
    </row>
    <row r="3174" spans="1:23" s="29" customFormat="1" ht="30" customHeight="1" x14ac:dyDescent="0.2">
      <c r="A3174" s="24">
        <f t="shared" si="364"/>
        <v>3170</v>
      </c>
      <c r="B3174" s="24">
        <v>2025</v>
      </c>
      <c r="C3174" s="30" t="s">
        <v>3292</v>
      </c>
      <c r="D3174" s="30" t="s">
        <v>3342</v>
      </c>
      <c r="E3174" s="38" t="s">
        <v>3347</v>
      </c>
      <c r="F3174" s="18" t="s">
        <v>3348</v>
      </c>
      <c r="G3174" s="39" t="s">
        <v>25</v>
      </c>
      <c r="H3174" s="18" t="s">
        <v>34</v>
      </c>
      <c r="I3174" s="31">
        <v>273064</v>
      </c>
      <c r="J3174" s="43">
        <v>301338.14</v>
      </c>
      <c r="K3174" s="44">
        <v>301338.14</v>
      </c>
      <c r="L3174" s="32">
        <f t="shared" si="371"/>
        <v>273064</v>
      </c>
      <c r="M3174" s="43"/>
      <c r="N3174" s="43"/>
      <c r="O3174" s="32"/>
      <c r="P3174" s="42">
        <f t="shared" si="365"/>
        <v>109225.60000000001</v>
      </c>
      <c r="Q3174" s="34"/>
      <c r="R3174" s="34"/>
      <c r="S3174" s="35">
        <v>46021</v>
      </c>
      <c r="T3174" s="42"/>
      <c r="U3174" s="36"/>
      <c r="V3174" s="34"/>
      <c r="W3174" s="37"/>
    </row>
    <row r="3175" spans="1:23" s="29" customFormat="1" ht="30" customHeight="1" x14ac:dyDescent="0.2">
      <c r="A3175" s="24">
        <f t="shared" si="364"/>
        <v>3171</v>
      </c>
      <c r="B3175" s="24">
        <v>2024</v>
      </c>
      <c r="C3175" s="30" t="s">
        <v>3292</v>
      </c>
      <c r="D3175" s="30" t="s">
        <v>3342</v>
      </c>
      <c r="E3175" s="30" t="s">
        <v>3349</v>
      </c>
      <c r="F3175" s="25" t="s">
        <v>3350</v>
      </c>
      <c r="G3175" s="24" t="s">
        <v>25</v>
      </c>
      <c r="H3175" s="25" t="s">
        <v>26</v>
      </c>
      <c r="I3175" s="31">
        <v>1771431</v>
      </c>
      <c r="J3175" s="42">
        <f t="shared" ref="J3175:J3237" si="372">IF(P3175&gt;0,P3175,L3175)</f>
        <v>1771431</v>
      </c>
      <c r="K3175" s="27">
        <f t="shared" si="367"/>
        <v>1771431</v>
      </c>
      <c r="L3175" s="32">
        <f t="shared" si="371"/>
        <v>1771431</v>
      </c>
      <c r="M3175" s="32"/>
      <c r="N3175" s="32">
        <f>J3175*0.0214</f>
        <v>37908.623399999997</v>
      </c>
      <c r="O3175" s="32"/>
      <c r="P3175" s="34"/>
      <c r="Q3175" s="34"/>
      <c r="R3175" s="34"/>
      <c r="S3175" s="35">
        <v>46021</v>
      </c>
      <c r="T3175" s="34"/>
      <c r="U3175" s="36"/>
      <c r="V3175" s="34"/>
      <c r="W3175" s="37"/>
    </row>
    <row r="3176" spans="1:23" s="29" customFormat="1" ht="30" customHeight="1" x14ac:dyDescent="0.2">
      <c r="A3176" s="24">
        <f t="shared" si="364"/>
        <v>3172</v>
      </c>
      <c r="B3176" s="24">
        <v>2024</v>
      </c>
      <c r="C3176" s="30" t="s">
        <v>3292</v>
      </c>
      <c r="D3176" s="30" t="s">
        <v>3342</v>
      </c>
      <c r="E3176" s="30" t="s">
        <v>3351</v>
      </c>
      <c r="F3176" s="25" t="s">
        <v>3352</v>
      </c>
      <c r="G3176" s="24" t="s">
        <v>25</v>
      </c>
      <c r="H3176" s="25" t="s">
        <v>264</v>
      </c>
      <c r="I3176" s="31">
        <v>283696</v>
      </c>
      <c r="J3176" s="42">
        <f t="shared" si="372"/>
        <v>283696</v>
      </c>
      <c r="K3176" s="27">
        <f t="shared" si="367"/>
        <v>283696</v>
      </c>
      <c r="L3176" s="32">
        <f t="shared" si="371"/>
        <v>283696</v>
      </c>
      <c r="M3176" s="32"/>
      <c r="N3176" s="32"/>
      <c r="O3176" s="32"/>
      <c r="P3176" s="34"/>
      <c r="Q3176" s="34"/>
      <c r="R3176" s="34"/>
      <c r="S3176" s="35">
        <v>46021</v>
      </c>
      <c r="T3176" s="34"/>
      <c r="U3176" s="36"/>
      <c r="V3176" s="34"/>
      <c r="W3176" s="37"/>
    </row>
    <row r="3177" spans="1:23" s="29" customFormat="1" ht="30" customHeight="1" x14ac:dyDescent="0.2">
      <c r="A3177" s="24">
        <f t="shared" ref="A3177:A3240" si="373">A3176+1</f>
        <v>3173</v>
      </c>
      <c r="B3177" s="24">
        <v>2025</v>
      </c>
      <c r="C3177" s="30" t="s">
        <v>3292</v>
      </c>
      <c r="D3177" s="30" t="s">
        <v>3342</v>
      </c>
      <c r="E3177" s="38" t="s">
        <v>3353</v>
      </c>
      <c r="F3177" s="18" t="s">
        <v>3354</v>
      </c>
      <c r="G3177" s="39" t="s">
        <v>25</v>
      </c>
      <c r="H3177" s="18" t="s">
        <v>34</v>
      </c>
      <c r="I3177" s="31">
        <v>343360</v>
      </c>
      <c r="J3177" s="43">
        <v>378912.87</v>
      </c>
      <c r="K3177" s="44">
        <v>378912.87</v>
      </c>
      <c r="L3177" s="32">
        <f t="shared" si="371"/>
        <v>343360</v>
      </c>
      <c r="M3177" s="43"/>
      <c r="N3177" s="43"/>
      <c r="O3177" s="32"/>
      <c r="P3177" s="42">
        <f t="shared" si="365"/>
        <v>137344</v>
      </c>
      <c r="Q3177" s="34"/>
      <c r="R3177" s="34"/>
      <c r="S3177" s="35">
        <v>46021</v>
      </c>
      <c r="T3177" s="42"/>
      <c r="U3177" s="36"/>
      <c r="V3177" s="34"/>
      <c r="W3177" s="37"/>
    </row>
    <row r="3178" spans="1:23" s="29" customFormat="1" ht="30" customHeight="1" x14ac:dyDescent="0.2">
      <c r="A3178" s="24">
        <f t="shared" si="373"/>
        <v>3174</v>
      </c>
      <c r="B3178" s="24">
        <v>2025</v>
      </c>
      <c r="C3178" s="30" t="s">
        <v>3292</v>
      </c>
      <c r="D3178" s="30" t="s">
        <v>3342</v>
      </c>
      <c r="E3178" s="30" t="s">
        <v>270</v>
      </c>
      <c r="F3178" s="25" t="s">
        <v>3355</v>
      </c>
      <c r="G3178" s="24" t="s">
        <v>25</v>
      </c>
      <c r="H3178" s="25" t="s">
        <v>31</v>
      </c>
      <c r="I3178" s="31">
        <v>6846688</v>
      </c>
      <c r="J3178" s="43">
        <v>7555621.46</v>
      </c>
      <c r="K3178" s="44">
        <v>7555621.46</v>
      </c>
      <c r="L3178" s="32">
        <f t="shared" si="371"/>
        <v>6846688</v>
      </c>
      <c r="M3178" s="43"/>
      <c r="N3178" s="43"/>
      <c r="O3178" s="32"/>
      <c r="P3178" s="42">
        <f t="shared" si="365"/>
        <v>2738675.2</v>
      </c>
      <c r="Q3178" s="34"/>
      <c r="R3178" s="34"/>
      <c r="S3178" s="35">
        <v>46021</v>
      </c>
      <c r="T3178" s="42"/>
      <c r="U3178" s="36"/>
      <c r="V3178" s="34"/>
      <c r="W3178" s="37"/>
    </row>
    <row r="3179" spans="1:23" s="29" customFormat="1" ht="30" customHeight="1" x14ac:dyDescent="0.2">
      <c r="A3179" s="24">
        <f t="shared" si="373"/>
        <v>3175</v>
      </c>
      <c r="B3179" s="24">
        <v>2023</v>
      </c>
      <c r="C3179" s="30" t="s">
        <v>3292</v>
      </c>
      <c r="D3179" s="30" t="s">
        <v>3342</v>
      </c>
      <c r="E3179" s="30" t="s">
        <v>3356</v>
      </c>
      <c r="F3179" s="25" t="s">
        <v>3357</v>
      </c>
      <c r="G3179" s="24" t="s">
        <v>330</v>
      </c>
      <c r="H3179" s="25" t="s">
        <v>528</v>
      </c>
      <c r="I3179" s="31">
        <v>311102</v>
      </c>
      <c r="J3179" s="32">
        <f t="shared" si="372"/>
        <v>311102</v>
      </c>
      <c r="K3179" s="32">
        <f t="shared" si="367"/>
        <v>311102</v>
      </c>
      <c r="L3179" s="32">
        <f t="shared" si="371"/>
        <v>311102</v>
      </c>
      <c r="M3179" s="32"/>
      <c r="N3179" s="32"/>
      <c r="O3179" s="32"/>
      <c r="P3179" s="34"/>
      <c r="Q3179" s="34"/>
      <c r="R3179" s="34"/>
      <c r="S3179" s="35">
        <v>45290</v>
      </c>
      <c r="T3179" s="34"/>
      <c r="U3179" s="36"/>
      <c r="V3179" s="34"/>
      <c r="W3179" s="37"/>
    </row>
    <row r="3180" spans="1:23" s="29" customFormat="1" ht="30" customHeight="1" x14ac:dyDescent="0.2">
      <c r="A3180" s="24">
        <f t="shared" si="373"/>
        <v>3176</v>
      </c>
      <c r="B3180" s="24">
        <v>2023</v>
      </c>
      <c r="C3180" s="30" t="s">
        <v>3292</v>
      </c>
      <c r="D3180" s="30" t="s">
        <v>3342</v>
      </c>
      <c r="E3180" s="30" t="s">
        <v>3356</v>
      </c>
      <c r="F3180" s="25" t="s">
        <v>3357</v>
      </c>
      <c r="G3180" s="24" t="s">
        <v>330</v>
      </c>
      <c r="H3180" s="25" t="s">
        <v>529</v>
      </c>
      <c r="I3180" s="31">
        <v>3899872</v>
      </c>
      <c r="J3180" s="33">
        <v>3899872</v>
      </c>
      <c r="K3180" s="33">
        <v>3899872</v>
      </c>
      <c r="L3180" s="33"/>
      <c r="M3180" s="33"/>
      <c r="N3180" s="32">
        <f>J3180*0.0214</f>
        <v>83457.260799999989</v>
      </c>
      <c r="O3180" s="26">
        <v>1</v>
      </c>
      <c r="P3180" s="34"/>
      <c r="Q3180" s="34"/>
      <c r="R3180" s="34"/>
      <c r="S3180" s="35">
        <v>45290</v>
      </c>
      <c r="T3180" s="34"/>
      <c r="U3180" s="36"/>
      <c r="V3180" s="34"/>
      <c r="W3180" s="37"/>
    </row>
    <row r="3181" spans="1:23" s="29" customFormat="1" ht="30" customHeight="1" x14ac:dyDescent="0.2">
      <c r="A3181" s="24">
        <f t="shared" si="373"/>
        <v>3177</v>
      </c>
      <c r="B3181" s="24">
        <v>2023</v>
      </c>
      <c r="C3181" s="30" t="s">
        <v>3292</v>
      </c>
      <c r="D3181" s="30" t="s">
        <v>3342</v>
      </c>
      <c r="E3181" s="30" t="s">
        <v>3356</v>
      </c>
      <c r="F3181" s="25" t="s">
        <v>3357</v>
      </c>
      <c r="G3181" s="24" t="s">
        <v>330</v>
      </c>
      <c r="H3181" s="25" t="s">
        <v>530</v>
      </c>
      <c r="I3181" s="31">
        <v>90210</v>
      </c>
      <c r="J3181" s="32">
        <f t="shared" si="372"/>
        <v>90210</v>
      </c>
      <c r="K3181" s="32">
        <f t="shared" si="367"/>
        <v>90210</v>
      </c>
      <c r="L3181" s="32">
        <f t="shared" si="371"/>
        <v>90210</v>
      </c>
      <c r="M3181" s="32"/>
      <c r="N3181" s="32"/>
      <c r="O3181" s="32"/>
      <c r="P3181" s="34"/>
      <c r="Q3181" s="34"/>
      <c r="R3181" s="34"/>
      <c r="S3181" s="35">
        <v>45290</v>
      </c>
      <c r="T3181" s="34"/>
      <c r="U3181" s="36"/>
      <c r="V3181" s="34"/>
      <c r="W3181" s="37"/>
    </row>
    <row r="3182" spans="1:23" s="29" customFormat="1" ht="30" customHeight="1" x14ac:dyDescent="0.2">
      <c r="A3182" s="24">
        <f t="shared" si="373"/>
        <v>3178</v>
      </c>
      <c r="B3182" s="24">
        <v>2025</v>
      </c>
      <c r="C3182" s="30" t="s">
        <v>3292</v>
      </c>
      <c r="D3182" s="30" t="s">
        <v>2632</v>
      </c>
      <c r="E3182" s="38" t="s">
        <v>3358</v>
      </c>
      <c r="F3182" s="18" t="s">
        <v>3359</v>
      </c>
      <c r="G3182" s="39" t="s">
        <v>25</v>
      </c>
      <c r="H3182" s="18" t="s">
        <v>34</v>
      </c>
      <c r="I3182" s="31">
        <v>420616</v>
      </c>
      <c r="J3182" s="43">
        <v>464168.26</v>
      </c>
      <c r="K3182" s="44">
        <v>464168.26</v>
      </c>
      <c r="L3182" s="32">
        <f t="shared" si="371"/>
        <v>420616</v>
      </c>
      <c r="M3182" s="43"/>
      <c r="N3182" s="43"/>
      <c r="O3182" s="32"/>
      <c r="P3182" s="42">
        <f t="shared" si="365"/>
        <v>168246.39999999999</v>
      </c>
      <c r="Q3182" s="34"/>
      <c r="R3182" s="34"/>
      <c r="S3182" s="35">
        <v>46021</v>
      </c>
      <c r="T3182" s="42"/>
      <c r="U3182" s="36"/>
      <c r="V3182" s="34"/>
      <c r="W3182" s="37"/>
    </row>
    <row r="3183" spans="1:23" ht="30" customHeight="1" x14ac:dyDescent="0.2">
      <c r="A3183" s="24">
        <f t="shared" si="373"/>
        <v>3179</v>
      </c>
      <c r="B3183" s="39">
        <v>2023</v>
      </c>
      <c r="C3183" s="30" t="s">
        <v>3292</v>
      </c>
      <c r="D3183" s="38" t="s">
        <v>2632</v>
      </c>
      <c r="E3183" s="38" t="s">
        <v>3360</v>
      </c>
      <c r="F3183" s="18" t="s">
        <v>3361</v>
      </c>
      <c r="G3183" s="39" t="s">
        <v>25</v>
      </c>
      <c r="H3183" s="18" t="s">
        <v>528</v>
      </c>
      <c r="I3183" s="31">
        <v>891411</v>
      </c>
      <c r="J3183" s="32">
        <f t="shared" si="372"/>
        <v>891411</v>
      </c>
      <c r="K3183" s="32">
        <f t="shared" si="367"/>
        <v>891411</v>
      </c>
      <c r="L3183" s="32">
        <f t="shared" si="371"/>
        <v>891411</v>
      </c>
      <c r="M3183" s="32"/>
      <c r="N3183" s="32"/>
      <c r="O3183" s="32"/>
      <c r="P3183" s="34"/>
      <c r="Q3183" s="34"/>
      <c r="R3183" s="34"/>
      <c r="S3183" s="35">
        <v>46021</v>
      </c>
      <c r="T3183" s="46"/>
      <c r="U3183" s="36"/>
      <c r="V3183" s="46"/>
      <c r="W3183" s="37"/>
    </row>
    <row r="3184" spans="1:23" ht="30" customHeight="1" x14ac:dyDescent="0.2">
      <c r="A3184" s="24">
        <f t="shared" si="373"/>
        <v>3180</v>
      </c>
      <c r="B3184" s="39">
        <v>2023</v>
      </c>
      <c r="C3184" s="30" t="s">
        <v>3292</v>
      </c>
      <c r="D3184" s="38" t="s">
        <v>2632</v>
      </c>
      <c r="E3184" s="38" t="s">
        <v>3360</v>
      </c>
      <c r="F3184" s="18" t="s">
        <v>3361</v>
      </c>
      <c r="G3184" s="39" t="s">
        <v>25</v>
      </c>
      <c r="H3184" s="18" t="s">
        <v>529</v>
      </c>
      <c r="I3184" s="31">
        <v>9368604</v>
      </c>
      <c r="J3184" s="32">
        <f t="shared" si="372"/>
        <v>9368604</v>
      </c>
      <c r="K3184" s="32">
        <f t="shared" si="367"/>
        <v>9368604</v>
      </c>
      <c r="L3184" s="32">
        <f t="shared" si="371"/>
        <v>9368604</v>
      </c>
      <c r="M3184" s="32"/>
      <c r="N3184" s="32">
        <f>J3184*0.0214</f>
        <v>200488.1256</v>
      </c>
      <c r="O3184" s="26">
        <v>3</v>
      </c>
      <c r="P3184" s="34"/>
      <c r="Q3184" s="34"/>
      <c r="R3184" s="34"/>
      <c r="S3184" s="35">
        <v>46021</v>
      </c>
      <c r="T3184" s="46"/>
      <c r="U3184" s="36"/>
      <c r="V3184" s="46"/>
      <c r="W3184" s="37"/>
    </row>
    <row r="3185" spans="1:23" ht="30" customHeight="1" x14ac:dyDescent="0.2">
      <c r="A3185" s="24">
        <f t="shared" si="373"/>
        <v>3181</v>
      </c>
      <c r="B3185" s="39">
        <v>2023</v>
      </c>
      <c r="C3185" s="30" t="s">
        <v>3292</v>
      </c>
      <c r="D3185" s="38" t="s">
        <v>2632</v>
      </c>
      <c r="E3185" s="38" t="s">
        <v>3360</v>
      </c>
      <c r="F3185" s="18" t="s">
        <v>3361</v>
      </c>
      <c r="G3185" s="39" t="s">
        <v>25</v>
      </c>
      <c r="H3185" s="18" t="s">
        <v>530</v>
      </c>
      <c r="I3185" s="31">
        <v>283968</v>
      </c>
      <c r="J3185" s="32">
        <f t="shared" si="372"/>
        <v>283968</v>
      </c>
      <c r="K3185" s="32">
        <f t="shared" si="367"/>
        <v>283968</v>
      </c>
      <c r="L3185" s="32">
        <f t="shared" si="371"/>
        <v>283968</v>
      </c>
      <c r="M3185" s="32"/>
      <c r="N3185" s="32"/>
      <c r="O3185" s="32"/>
      <c r="P3185" s="34"/>
      <c r="Q3185" s="34"/>
      <c r="R3185" s="34"/>
      <c r="S3185" s="35">
        <v>46021</v>
      </c>
      <c r="T3185" s="46"/>
      <c r="U3185" s="36"/>
      <c r="V3185" s="46"/>
      <c r="W3185" s="37"/>
    </row>
    <row r="3186" spans="1:23" ht="30" customHeight="1" x14ac:dyDescent="0.2">
      <c r="A3186" s="24">
        <f t="shared" si="373"/>
        <v>3182</v>
      </c>
      <c r="B3186" s="24">
        <v>2025</v>
      </c>
      <c r="C3186" s="30" t="s">
        <v>3292</v>
      </c>
      <c r="D3186" s="30" t="s">
        <v>2632</v>
      </c>
      <c r="E3186" s="30" t="s">
        <v>3362</v>
      </c>
      <c r="F3186" s="25" t="s">
        <v>3363</v>
      </c>
      <c r="G3186" s="24" t="s">
        <v>173</v>
      </c>
      <c r="H3186" s="25" t="s">
        <v>528</v>
      </c>
      <c r="I3186" s="31"/>
      <c r="J3186" s="32">
        <v>746644.8</v>
      </c>
      <c r="K3186" s="27">
        <v>746644.8</v>
      </c>
      <c r="L3186" s="32"/>
      <c r="M3186" s="32"/>
      <c r="N3186" s="32"/>
      <c r="O3186" s="32"/>
      <c r="P3186" s="34"/>
      <c r="Q3186" s="34"/>
      <c r="R3186" s="34"/>
      <c r="S3186" s="35">
        <v>46021</v>
      </c>
      <c r="T3186" s="42"/>
      <c r="U3186" s="36"/>
      <c r="V3186" s="46"/>
      <c r="W3186" s="37"/>
    </row>
    <row r="3187" spans="1:23" ht="30" customHeight="1" x14ac:dyDescent="0.2">
      <c r="A3187" s="24">
        <f t="shared" si="373"/>
        <v>3183</v>
      </c>
      <c r="B3187" s="24">
        <v>2025</v>
      </c>
      <c r="C3187" s="30" t="s">
        <v>3292</v>
      </c>
      <c r="D3187" s="30" t="s">
        <v>2632</v>
      </c>
      <c r="E3187" s="30" t="s">
        <v>3362</v>
      </c>
      <c r="F3187" s="25" t="s">
        <v>3363</v>
      </c>
      <c r="G3187" s="24" t="s">
        <v>173</v>
      </c>
      <c r="H3187" s="25" t="s">
        <v>529</v>
      </c>
      <c r="I3187" s="31"/>
      <c r="J3187" s="32">
        <v>9359692.8000000007</v>
      </c>
      <c r="K3187" s="27">
        <v>9359692.8000000007</v>
      </c>
      <c r="L3187" s="32"/>
      <c r="M3187" s="32"/>
      <c r="N3187" s="32">
        <f>J3187*0.0214</f>
        <v>200297.42592000001</v>
      </c>
      <c r="O3187" s="26">
        <v>6</v>
      </c>
      <c r="P3187" s="34"/>
      <c r="Q3187" s="34"/>
      <c r="R3187" s="34"/>
      <c r="S3187" s="35">
        <v>46021</v>
      </c>
      <c r="T3187" s="42"/>
      <c r="U3187" s="36"/>
      <c r="V3187" s="46"/>
      <c r="W3187" s="37"/>
    </row>
    <row r="3188" spans="1:23" ht="30" customHeight="1" x14ac:dyDescent="0.2">
      <c r="A3188" s="24">
        <f t="shared" si="373"/>
        <v>3184</v>
      </c>
      <c r="B3188" s="24">
        <v>2025</v>
      </c>
      <c r="C3188" s="30" t="s">
        <v>3292</v>
      </c>
      <c r="D3188" s="30" t="s">
        <v>2632</v>
      </c>
      <c r="E3188" s="30" t="s">
        <v>3362</v>
      </c>
      <c r="F3188" s="25" t="s">
        <v>3363</v>
      </c>
      <c r="G3188" s="24" t="s">
        <v>173</v>
      </c>
      <c r="H3188" s="25" t="s">
        <v>530</v>
      </c>
      <c r="I3188" s="31"/>
      <c r="J3188" s="32">
        <v>216504</v>
      </c>
      <c r="K3188" s="27">
        <v>216504</v>
      </c>
      <c r="L3188" s="32"/>
      <c r="M3188" s="32"/>
      <c r="N3188" s="32"/>
      <c r="O3188" s="32"/>
      <c r="P3188" s="34"/>
      <c r="Q3188" s="34"/>
      <c r="R3188" s="34"/>
      <c r="S3188" s="35">
        <v>46021</v>
      </c>
      <c r="T3188" s="42"/>
      <c r="U3188" s="36"/>
      <c r="V3188" s="46"/>
      <c r="W3188" s="37"/>
    </row>
    <row r="3189" spans="1:23" s="29" customFormat="1" ht="30" customHeight="1" x14ac:dyDescent="0.2">
      <c r="A3189" s="24">
        <f t="shared" si="373"/>
        <v>3185</v>
      </c>
      <c r="B3189" s="24">
        <v>2025</v>
      </c>
      <c r="C3189" s="30" t="s">
        <v>3292</v>
      </c>
      <c r="D3189" s="30" t="s">
        <v>2632</v>
      </c>
      <c r="E3189" s="30" t="s">
        <v>3364</v>
      </c>
      <c r="F3189" s="25" t="s">
        <v>3365</v>
      </c>
      <c r="G3189" s="24" t="s">
        <v>25</v>
      </c>
      <c r="H3189" s="18" t="s">
        <v>129</v>
      </c>
      <c r="I3189" s="31">
        <v>209492</v>
      </c>
      <c r="J3189" s="43">
        <v>231183.64</v>
      </c>
      <c r="K3189" s="44">
        <v>231183.64</v>
      </c>
      <c r="L3189" s="32">
        <f t="shared" si="371"/>
        <v>209492</v>
      </c>
      <c r="M3189" s="43"/>
      <c r="N3189" s="43"/>
      <c r="O3189" s="32"/>
      <c r="P3189" s="42">
        <f t="shared" si="365"/>
        <v>83796.800000000003</v>
      </c>
      <c r="Q3189" s="34"/>
      <c r="R3189" s="34"/>
      <c r="S3189" s="35">
        <v>46021</v>
      </c>
      <c r="T3189" s="42"/>
      <c r="U3189" s="36"/>
      <c r="V3189" s="34"/>
      <c r="W3189" s="37"/>
    </row>
    <row r="3190" spans="1:23" s="29" customFormat="1" ht="30" customHeight="1" x14ac:dyDescent="0.2">
      <c r="A3190" s="24">
        <f t="shared" si="373"/>
        <v>3186</v>
      </c>
      <c r="B3190" s="24">
        <v>2025</v>
      </c>
      <c r="C3190" s="30" t="s">
        <v>3292</v>
      </c>
      <c r="D3190" s="30" t="s">
        <v>2632</v>
      </c>
      <c r="E3190" s="30" t="s">
        <v>3364</v>
      </c>
      <c r="F3190" s="25" t="s">
        <v>3365</v>
      </c>
      <c r="G3190" s="24" t="s">
        <v>25</v>
      </c>
      <c r="H3190" s="18" t="s">
        <v>264</v>
      </c>
      <c r="I3190" s="31">
        <v>282688</v>
      </c>
      <c r="J3190" s="43">
        <v>311958.65000000002</v>
      </c>
      <c r="K3190" s="44">
        <v>311958.65000000002</v>
      </c>
      <c r="L3190" s="32">
        <f t="shared" si="371"/>
        <v>282688</v>
      </c>
      <c r="M3190" s="43"/>
      <c r="N3190" s="43"/>
      <c r="O3190" s="32"/>
      <c r="P3190" s="42">
        <f t="shared" si="365"/>
        <v>113075.2</v>
      </c>
      <c r="Q3190" s="34"/>
      <c r="R3190" s="34"/>
      <c r="S3190" s="35">
        <v>46021</v>
      </c>
      <c r="T3190" s="42"/>
      <c r="U3190" s="36"/>
      <c r="V3190" s="34"/>
      <c r="W3190" s="37"/>
    </row>
    <row r="3191" spans="1:23" s="29" customFormat="1" ht="30" customHeight="1" x14ac:dyDescent="0.2">
      <c r="A3191" s="24">
        <f t="shared" si="373"/>
        <v>3187</v>
      </c>
      <c r="B3191" s="24">
        <v>2025</v>
      </c>
      <c r="C3191" s="30" t="s">
        <v>3292</v>
      </c>
      <c r="D3191" s="30" t="s">
        <v>2632</v>
      </c>
      <c r="E3191" s="30" t="s">
        <v>3366</v>
      </c>
      <c r="F3191" s="25" t="s">
        <v>3367</v>
      </c>
      <c r="G3191" s="24" t="s">
        <v>25</v>
      </c>
      <c r="H3191" s="18" t="s">
        <v>528</v>
      </c>
      <c r="I3191" s="31">
        <v>594274</v>
      </c>
      <c r="J3191" s="43">
        <v>655807.51</v>
      </c>
      <c r="K3191" s="44">
        <v>655807.51</v>
      </c>
      <c r="L3191" s="32">
        <f t="shared" si="371"/>
        <v>594274</v>
      </c>
      <c r="M3191" s="43"/>
      <c r="N3191" s="43"/>
      <c r="O3191" s="32"/>
      <c r="P3191" s="42">
        <f t="shared" si="365"/>
        <v>237709.6</v>
      </c>
      <c r="Q3191" s="34"/>
      <c r="R3191" s="34"/>
      <c r="S3191" s="35">
        <v>46021</v>
      </c>
      <c r="T3191" s="42"/>
      <c r="U3191" s="36"/>
      <c r="V3191" s="34"/>
      <c r="W3191" s="37"/>
    </row>
    <row r="3192" spans="1:23" s="29" customFormat="1" ht="30" customHeight="1" x14ac:dyDescent="0.2">
      <c r="A3192" s="24">
        <f t="shared" si="373"/>
        <v>3188</v>
      </c>
      <c r="B3192" s="24">
        <v>2025</v>
      </c>
      <c r="C3192" s="30" t="s">
        <v>3292</v>
      </c>
      <c r="D3192" s="30" t="s">
        <v>2632</v>
      </c>
      <c r="E3192" s="30" t="s">
        <v>3366</v>
      </c>
      <c r="F3192" s="25" t="s">
        <v>3367</v>
      </c>
      <c r="G3192" s="24" t="s">
        <v>25</v>
      </c>
      <c r="H3192" s="18" t="s">
        <v>529</v>
      </c>
      <c r="I3192" s="31">
        <v>6245736</v>
      </c>
      <c r="J3192" s="43">
        <v>6892444.4900000002</v>
      </c>
      <c r="K3192" s="44">
        <v>6892444.4900000002</v>
      </c>
      <c r="L3192" s="32">
        <f t="shared" si="371"/>
        <v>6245736</v>
      </c>
      <c r="M3192" s="43"/>
      <c r="N3192" s="43">
        <f>J3192*0.0214</f>
        <v>147498.31208599999</v>
      </c>
      <c r="O3192" s="26">
        <v>2</v>
      </c>
      <c r="P3192" s="42">
        <f t="shared" si="365"/>
        <v>2498294.4</v>
      </c>
      <c r="Q3192" s="34"/>
      <c r="R3192" s="34"/>
      <c r="S3192" s="35">
        <v>46021</v>
      </c>
      <c r="T3192" s="42"/>
      <c r="U3192" s="36"/>
      <c r="V3192" s="34"/>
      <c r="W3192" s="37"/>
    </row>
    <row r="3193" spans="1:23" s="29" customFormat="1" ht="30" customHeight="1" x14ac:dyDescent="0.2">
      <c r="A3193" s="24">
        <f t="shared" si="373"/>
        <v>3189</v>
      </c>
      <c r="B3193" s="24">
        <v>2025</v>
      </c>
      <c r="C3193" s="30" t="s">
        <v>3292</v>
      </c>
      <c r="D3193" s="30" t="s">
        <v>2632</v>
      </c>
      <c r="E3193" s="30" t="s">
        <v>3366</v>
      </c>
      <c r="F3193" s="25" t="s">
        <v>3367</v>
      </c>
      <c r="G3193" s="24" t="s">
        <v>25</v>
      </c>
      <c r="H3193" s="18" t="s">
        <v>530</v>
      </c>
      <c r="I3193" s="31">
        <v>283968</v>
      </c>
      <c r="J3193" s="43">
        <v>313371.18</v>
      </c>
      <c r="K3193" s="44">
        <v>313371.18</v>
      </c>
      <c r="L3193" s="32">
        <f t="shared" si="371"/>
        <v>283968</v>
      </c>
      <c r="M3193" s="43"/>
      <c r="N3193" s="43"/>
      <c r="O3193" s="32"/>
      <c r="P3193" s="42">
        <f t="shared" si="365"/>
        <v>113587.2</v>
      </c>
      <c r="Q3193" s="34"/>
      <c r="R3193" s="34"/>
      <c r="S3193" s="35">
        <v>46021</v>
      </c>
      <c r="T3193" s="42"/>
      <c r="U3193" s="36"/>
      <c r="V3193" s="34"/>
      <c r="W3193" s="37"/>
    </row>
    <row r="3194" spans="1:23" s="29" customFormat="1" ht="30" customHeight="1" x14ac:dyDescent="0.2">
      <c r="A3194" s="24">
        <f t="shared" si="373"/>
        <v>3190</v>
      </c>
      <c r="B3194" s="24">
        <v>2025</v>
      </c>
      <c r="C3194" s="30" t="s">
        <v>3292</v>
      </c>
      <c r="D3194" s="30" t="s">
        <v>2632</v>
      </c>
      <c r="E3194" s="30" t="s">
        <v>3368</v>
      </c>
      <c r="F3194" s="25" t="s">
        <v>3369</v>
      </c>
      <c r="G3194" s="24" t="s">
        <v>25</v>
      </c>
      <c r="H3194" s="18" t="s">
        <v>58</v>
      </c>
      <c r="I3194" s="31">
        <v>5944331.3183176136</v>
      </c>
      <c r="J3194" s="53">
        <v>8995668.25</v>
      </c>
      <c r="K3194" s="52">
        <v>8995668.25</v>
      </c>
      <c r="L3194" s="33"/>
      <c r="M3194" s="40"/>
      <c r="N3194" s="43">
        <f t="shared" ref="N3194:N3256" si="374">J3194*0.0214</f>
        <v>192507.30054999999</v>
      </c>
      <c r="O3194" s="32"/>
      <c r="P3194" s="42">
        <f t="shared" si="365"/>
        <v>0</v>
      </c>
      <c r="Q3194" s="34"/>
      <c r="R3194" s="34"/>
      <c r="S3194" s="35">
        <v>46021</v>
      </c>
      <c r="T3194" s="42"/>
      <c r="U3194" s="36"/>
      <c r="V3194" s="34"/>
      <c r="W3194" s="37"/>
    </row>
    <row r="3195" spans="1:23" s="29" customFormat="1" ht="30" customHeight="1" x14ac:dyDescent="0.2">
      <c r="A3195" s="24">
        <f t="shared" si="373"/>
        <v>3191</v>
      </c>
      <c r="B3195" s="24">
        <v>2024</v>
      </c>
      <c r="C3195" s="30" t="s">
        <v>3292</v>
      </c>
      <c r="D3195" s="30" t="s">
        <v>2632</v>
      </c>
      <c r="E3195" s="30" t="s">
        <v>3368</v>
      </c>
      <c r="F3195" s="25" t="s">
        <v>3369</v>
      </c>
      <c r="G3195" s="24" t="s">
        <v>25</v>
      </c>
      <c r="H3195" s="25" t="s">
        <v>45</v>
      </c>
      <c r="I3195" s="31">
        <v>758020.99786934594</v>
      </c>
      <c r="J3195" s="42">
        <f t="shared" si="372"/>
        <v>758020.99786934594</v>
      </c>
      <c r="K3195" s="27">
        <f t="shared" si="367"/>
        <v>758020.99786934594</v>
      </c>
      <c r="L3195" s="32">
        <f t="shared" si="371"/>
        <v>758020.99786934594</v>
      </c>
      <c r="M3195" s="32"/>
      <c r="N3195" s="32">
        <f t="shared" si="374"/>
        <v>16221.649354404002</v>
      </c>
      <c r="O3195" s="32"/>
      <c r="P3195" s="34"/>
      <c r="Q3195" s="34"/>
      <c r="R3195" s="34"/>
      <c r="S3195" s="35">
        <v>46021</v>
      </c>
      <c r="T3195" s="34"/>
      <c r="U3195" s="36"/>
      <c r="V3195" s="34"/>
      <c r="W3195" s="37"/>
    </row>
    <row r="3196" spans="1:23" s="29" customFormat="1" ht="30" customHeight="1" x14ac:dyDescent="0.2">
      <c r="A3196" s="24">
        <f t="shared" si="373"/>
        <v>3192</v>
      </c>
      <c r="B3196" s="24">
        <v>2024</v>
      </c>
      <c r="C3196" s="30" t="s">
        <v>3292</v>
      </c>
      <c r="D3196" s="30" t="s">
        <v>2632</v>
      </c>
      <c r="E3196" s="30" t="s">
        <v>3368</v>
      </c>
      <c r="F3196" s="25" t="s">
        <v>3369</v>
      </c>
      <c r="G3196" s="24" t="s">
        <v>25</v>
      </c>
      <c r="H3196" s="25" t="s">
        <v>46</v>
      </c>
      <c r="I3196" s="31">
        <v>2221779.7720361841</v>
      </c>
      <c r="J3196" s="42">
        <f t="shared" si="372"/>
        <v>2221779.7720361841</v>
      </c>
      <c r="K3196" s="27">
        <f t="shared" si="367"/>
        <v>2221779.7720361841</v>
      </c>
      <c r="L3196" s="32">
        <f t="shared" si="371"/>
        <v>2221779.7720361841</v>
      </c>
      <c r="M3196" s="32"/>
      <c r="N3196" s="32">
        <f t="shared" si="374"/>
        <v>47546.087121574339</v>
      </c>
      <c r="O3196" s="32"/>
      <c r="P3196" s="34"/>
      <c r="Q3196" s="34"/>
      <c r="R3196" s="34"/>
      <c r="S3196" s="35">
        <v>46021</v>
      </c>
      <c r="T3196" s="34"/>
      <c r="U3196" s="36"/>
      <c r="V3196" s="34"/>
      <c r="W3196" s="37"/>
    </row>
    <row r="3197" spans="1:23" s="29" customFormat="1" ht="30" customHeight="1" x14ac:dyDescent="0.2">
      <c r="A3197" s="24">
        <f t="shared" si="373"/>
        <v>3193</v>
      </c>
      <c r="B3197" s="24">
        <v>2024</v>
      </c>
      <c r="C3197" s="30" t="s">
        <v>3292</v>
      </c>
      <c r="D3197" s="30" t="s">
        <v>2632</v>
      </c>
      <c r="E3197" s="30" t="s">
        <v>3368</v>
      </c>
      <c r="F3197" s="25" t="s">
        <v>3369</v>
      </c>
      <c r="G3197" s="24" t="s">
        <v>25</v>
      </c>
      <c r="H3197" s="25" t="s">
        <v>47</v>
      </c>
      <c r="I3197" s="31">
        <v>712148.3881508729</v>
      </c>
      <c r="J3197" s="42">
        <f t="shared" si="372"/>
        <v>712148.3881508729</v>
      </c>
      <c r="K3197" s="27">
        <f t="shared" si="367"/>
        <v>712148.3881508729</v>
      </c>
      <c r="L3197" s="32">
        <f t="shared" si="371"/>
        <v>712148.3881508729</v>
      </c>
      <c r="M3197" s="32"/>
      <c r="N3197" s="32">
        <f t="shared" si="374"/>
        <v>15239.975506428678</v>
      </c>
      <c r="O3197" s="32"/>
      <c r="P3197" s="34"/>
      <c r="Q3197" s="34"/>
      <c r="R3197" s="34"/>
      <c r="S3197" s="35">
        <v>46021</v>
      </c>
      <c r="T3197" s="34"/>
      <c r="U3197" s="36"/>
      <c r="V3197" s="34"/>
      <c r="W3197" s="37"/>
    </row>
    <row r="3198" spans="1:23" s="29" customFormat="1" ht="30" customHeight="1" x14ac:dyDescent="0.2">
      <c r="A3198" s="24">
        <f t="shared" si="373"/>
        <v>3194</v>
      </c>
      <c r="B3198" s="24">
        <v>2024</v>
      </c>
      <c r="C3198" s="30" t="s">
        <v>3292</v>
      </c>
      <c r="D3198" s="30" t="s">
        <v>2632</v>
      </c>
      <c r="E3198" s="30" t="s">
        <v>3368</v>
      </c>
      <c r="F3198" s="25" t="s">
        <v>3369</v>
      </c>
      <c r="G3198" s="24" t="s">
        <v>25</v>
      </c>
      <c r="H3198" s="25" t="s">
        <v>59</v>
      </c>
      <c r="I3198" s="31">
        <v>478826</v>
      </c>
      <c r="J3198" s="42">
        <f t="shared" si="372"/>
        <v>478826</v>
      </c>
      <c r="K3198" s="27">
        <f t="shared" si="367"/>
        <v>478826</v>
      </c>
      <c r="L3198" s="32">
        <f t="shared" si="371"/>
        <v>478826</v>
      </c>
      <c r="M3198" s="32"/>
      <c r="N3198" s="32">
        <f t="shared" si="374"/>
        <v>10246.876399999999</v>
      </c>
      <c r="O3198" s="32"/>
      <c r="P3198" s="34"/>
      <c r="Q3198" s="34"/>
      <c r="R3198" s="34"/>
      <c r="S3198" s="35">
        <v>46021</v>
      </c>
      <c r="T3198" s="34"/>
      <c r="U3198" s="36"/>
      <c r="V3198" s="34"/>
      <c r="W3198" s="37"/>
    </row>
    <row r="3199" spans="1:23" s="29" customFormat="1" ht="30" customHeight="1" x14ac:dyDescent="0.2">
      <c r="A3199" s="24">
        <f t="shared" si="373"/>
        <v>3195</v>
      </c>
      <c r="B3199" s="24">
        <v>2025</v>
      </c>
      <c r="C3199" s="30" t="s">
        <v>3292</v>
      </c>
      <c r="D3199" s="30" t="s">
        <v>2632</v>
      </c>
      <c r="E3199" s="30" t="s">
        <v>3368</v>
      </c>
      <c r="F3199" s="25" t="s">
        <v>3369</v>
      </c>
      <c r="G3199" s="24" t="s">
        <v>25</v>
      </c>
      <c r="H3199" s="25" t="s">
        <v>26</v>
      </c>
      <c r="I3199" s="31">
        <v>3062224</v>
      </c>
      <c r="J3199" s="43">
        <v>3379298.92</v>
      </c>
      <c r="K3199" s="44">
        <v>3379298.92</v>
      </c>
      <c r="L3199" s="32">
        <f t="shared" si="371"/>
        <v>3062224</v>
      </c>
      <c r="M3199" s="43"/>
      <c r="N3199" s="43">
        <f t="shared" si="374"/>
        <v>72316.996887999994</v>
      </c>
      <c r="O3199" s="32"/>
      <c r="P3199" s="42">
        <f t="shared" si="365"/>
        <v>1224889.6000000001</v>
      </c>
      <c r="Q3199" s="34"/>
      <c r="R3199" s="34"/>
      <c r="S3199" s="35">
        <v>46021</v>
      </c>
      <c r="T3199" s="42"/>
      <c r="U3199" s="36"/>
      <c r="V3199" s="34"/>
      <c r="W3199" s="37"/>
    </row>
    <row r="3200" spans="1:23" s="29" customFormat="1" ht="30" customHeight="1" x14ac:dyDescent="0.2">
      <c r="A3200" s="24">
        <f t="shared" si="373"/>
        <v>3196</v>
      </c>
      <c r="B3200" s="24">
        <v>2025</v>
      </c>
      <c r="C3200" s="30" t="s">
        <v>3292</v>
      </c>
      <c r="D3200" s="30" t="s">
        <v>2632</v>
      </c>
      <c r="E3200" s="38" t="s">
        <v>3370</v>
      </c>
      <c r="F3200" s="18" t="s">
        <v>3371</v>
      </c>
      <c r="G3200" s="39" t="s">
        <v>25</v>
      </c>
      <c r="H3200" s="18" t="s">
        <v>528</v>
      </c>
      <c r="I3200" s="31">
        <v>594274</v>
      </c>
      <c r="J3200" s="43">
        <v>655807.51</v>
      </c>
      <c r="K3200" s="44">
        <v>655807.51</v>
      </c>
      <c r="L3200" s="32">
        <f t="shared" si="371"/>
        <v>594274</v>
      </c>
      <c r="M3200" s="43"/>
      <c r="N3200" s="43"/>
      <c r="O3200" s="32"/>
      <c r="P3200" s="42">
        <f t="shared" si="365"/>
        <v>237709.6</v>
      </c>
      <c r="Q3200" s="34"/>
      <c r="R3200" s="34"/>
      <c r="S3200" s="35">
        <v>46021</v>
      </c>
      <c r="T3200" s="42"/>
      <c r="U3200" s="36"/>
      <c r="V3200" s="34"/>
      <c r="W3200" s="37"/>
    </row>
    <row r="3201" spans="1:23" s="29" customFormat="1" ht="30" customHeight="1" x14ac:dyDescent="0.2">
      <c r="A3201" s="24">
        <f t="shared" si="373"/>
        <v>3197</v>
      </c>
      <c r="B3201" s="24">
        <v>2025</v>
      </c>
      <c r="C3201" s="30" t="s">
        <v>3292</v>
      </c>
      <c r="D3201" s="30" t="s">
        <v>2632</v>
      </c>
      <c r="E3201" s="38" t="s">
        <v>3370</v>
      </c>
      <c r="F3201" s="18" t="s">
        <v>3371</v>
      </c>
      <c r="G3201" s="39" t="s">
        <v>25</v>
      </c>
      <c r="H3201" s="18" t="s">
        <v>529</v>
      </c>
      <c r="I3201" s="31">
        <v>7449612</v>
      </c>
      <c r="J3201" s="43">
        <v>8220974.6200000001</v>
      </c>
      <c r="K3201" s="44">
        <v>8220974.6200000001</v>
      </c>
      <c r="L3201" s="32">
        <f t="shared" si="371"/>
        <v>7449612</v>
      </c>
      <c r="M3201" s="43"/>
      <c r="N3201" s="43">
        <f t="shared" si="374"/>
        <v>175928.856868</v>
      </c>
      <c r="O3201" s="26">
        <v>2</v>
      </c>
      <c r="P3201" s="42">
        <f t="shared" si="365"/>
        <v>2979844.8</v>
      </c>
      <c r="Q3201" s="34"/>
      <c r="R3201" s="34"/>
      <c r="S3201" s="35">
        <v>46021</v>
      </c>
      <c r="T3201" s="42"/>
      <c r="U3201" s="36"/>
      <c r="V3201" s="34"/>
      <c r="W3201" s="37"/>
    </row>
    <row r="3202" spans="1:23" s="29" customFormat="1" ht="30" customHeight="1" x14ac:dyDescent="0.2">
      <c r="A3202" s="24">
        <f t="shared" si="373"/>
        <v>3198</v>
      </c>
      <c r="B3202" s="24">
        <v>2025</v>
      </c>
      <c r="C3202" s="30" t="s">
        <v>3292</v>
      </c>
      <c r="D3202" s="30" t="s">
        <v>2632</v>
      </c>
      <c r="E3202" s="38" t="s">
        <v>3370</v>
      </c>
      <c r="F3202" s="18" t="s">
        <v>3371</v>
      </c>
      <c r="G3202" s="39" t="s">
        <v>25</v>
      </c>
      <c r="H3202" s="18" t="s">
        <v>530</v>
      </c>
      <c r="I3202" s="31">
        <v>172320</v>
      </c>
      <c r="J3202" s="43">
        <v>190162.7</v>
      </c>
      <c r="K3202" s="44">
        <v>190162.7</v>
      </c>
      <c r="L3202" s="32">
        <f t="shared" si="371"/>
        <v>172320</v>
      </c>
      <c r="M3202" s="43"/>
      <c r="N3202" s="43"/>
      <c r="O3202" s="32"/>
      <c r="P3202" s="42">
        <f t="shared" si="365"/>
        <v>68928</v>
      </c>
      <c r="Q3202" s="34"/>
      <c r="R3202" s="34"/>
      <c r="S3202" s="35">
        <v>46021</v>
      </c>
      <c r="T3202" s="42"/>
      <c r="U3202" s="36"/>
      <c r="V3202" s="34"/>
      <c r="W3202" s="37"/>
    </row>
    <row r="3203" spans="1:23" s="29" customFormat="1" ht="30" customHeight="1" x14ac:dyDescent="0.2">
      <c r="A3203" s="24">
        <f t="shared" si="373"/>
        <v>3199</v>
      </c>
      <c r="B3203" s="24">
        <v>2025</v>
      </c>
      <c r="C3203" s="30" t="s">
        <v>3292</v>
      </c>
      <c r="D3203" s="30" t="s">
        <v>2632</v>
      </c>
      <c r="E3203" s="30" t="s">
        <v>3372</v>
      </c>
      <c r="F3203" s="25" t="s">
        <v>3373</v>
      </c>
      <c r="G3203" s="24" t="s">
        <v>25</v>
      </c>
      <c r="H3203" s="25" t="s">
        <v>528</v>
      </c>
      <c r="I3203" s="31">
        <v>594274</v>
      </c>
      <c r="J3203" s="43">
        <v>655807.51</v>
      </c>
      <c r="K3203" s="44">
        <v>655807.51</v>
      </c>
      <c r="L3203" s="32">
        <f t="shared" si="371"/>
        <v>594274</v>
      </c>
      <c r="M3203" s="43"/>
      <c r="N3203" s="43"/>
      <c r="O3203" s="32"/>
      <c r="P3203" s="42">
        <f t="shared" si="365"/>
        <v>237709.6</v>
      </c>
      <c r="Q3203" s="34"/>
      <c r="R3203" s="34"/>
      <c r="S3203" s="35">
        <v>46021</v>
      </c>
      <c r="T3203" s="42"/>
      <c r="U3203" s="36"/>
      <c r="V3203" s="34"/>
      <c r="W3203" s="37"/>
    </row>
    <row r="3204" spans="1:23" s="29" customFormat="1" ht="30" customHeight="1" x14ac:dyDescent="0.2">
      <c r="A3204" s="24">
        <f t="shared" si="373"/>
        <v>3200</v>
      </c>
      <c r="B3204" s="24">
        <v>2025</v>
      </c>
      <c r="C3204" s="30" t="s">
        <v>3292</v>
      </c>
      <c r="D3204" s="30" t="s">
        <v>2632</v>
      </c>
      <c r="E3204" s="30" t="s">
        <v>3372</v>
      </c>
      <c r="F3204" s="25" t="s">
        <v>3373</v>
      </c>
      <c r="G3204" s="24" t="s">
        <v>25</v>
      </c>
      <c r="H3204" s="25" t="s">
        <v>529</v>
      </c>
      <c r="I3204" s="31">
        <v>7449612</v>
      </c>
      <c r="J3204" s="43">
        <v>8220974.6200000001</v>
      </c>
      <c r="K3204" s="44">
        <v>8220974.6200000001</v>
      </c>
      <c r="L3204" s="32">
        <f t="shared" si="371"/>
        <v>7449612</v>
      </c>
      <c r="M3204" s="43"/>
      <c r="N3204" s="43">
        <f t="shared" si="374"/>
        <v>175928.856868</v>
      </c>
      <c r="O3204" s="26">
        <v>2</v>
      </c>
      <c r="P3204" s="42">
        <f t="shared" si="365"/>
        <v>2979844.8</v>
      </c>
      <c r="Q3204" s="34"/>
      <c r="R3204" s="34"/>
      <c r="S3204" s="35">
        <v>46021</v>
      </c>
      <c r="T3204" s="42"/>
      <c r="U3204" s="36"/>
      <c r="V3204" s="34"/>
      <c r="W3204" s="37"/>
    </row>
    <row r="3205" spans="1:23" s="29" customFormat="1" ht="30" customHeight="1" x14ac:dyDescent="0.2">
      <c r="A3205" s="24">
        <f t="shared" si="373"/>
        <v>3201</v>
      </c>
      <c r="B3205" s="24">
        <v>2025</v>
      </c>
      <c r="C3205" s="30" t="s">
        <v>3292</v>
      </c>
      <c r="D3205" s="30" t="s">
        <v>2632</v>
      </c>
      <c r="E3205" s="30" t="s">
        <v>3372</v>
      </c>
      <c r="F3205" s="25" t="s">
        <v>3373</v>
      </c>
      <c r="G3205" s="24" t="s">
        <v>25</v>
      </c>
      <c r="H3205" s="25" t="s">
        <v>530</v>
      </c>
      <c r="I3205" s="31">
        <v>172320</v>
      </c>
      <c r="J3205" s="43">
        <v>190162.7</v>
      </c>
      <c r="K3205" s="44">
        <v>190162.7</v>
      </c>
      <c r="L3205" s="32">
        <f t="shared" si="371"/>
        <v>172320</v>
      </c>
      <c r="M3205" s="43"/>
      <c r="N3205" s="43"/>
      <c r="O3205" s="32"/>
      <c r="P3205" s="42">
        <f t="shared" si="365"/>
        <v>68928</v>
      </c>
      <c r="Q3205" s="34"/>
      <c r="R3205" s="34"/>
      <c r="S3205" s="35">
        <v>46021</v>
      </c>
      <c r="T3205" s="42"/>
      <c r="U3205" s="36"/>
      <c r="V3205" s="34"/>
      <c r="W3205" s="37"/>
    </row>
    <row r="3206" spans="1:23" s="29" customFormat="1" ht="30" customHeight="1" x14ac:dyDescent="0.2">
      <c r="A3206" s="24">
        <f t="shared" si="373"/>
        <v>3202</v>
      </c>
      <c r="B3206" s="24">
        <v>2025</v>
      </c>
      <c r="C3206" s="30" t="s">
        <v>3292</v>
      </c>
      <c r="D3206" s="30" t="s">
        <v>2632</v>
      </c>
      <c r="E3206" s="38" t="s">
        <v>3374</v>
      </c>
      <c r="F3206" s="18" t="s">
        <v>3375</v>
      </c>
      <c r="G3206" s="39" t="s">
        <v>25</v>
      </c>
      <c r="H3206" s="18" t="s">
        <v>319</v>
      </c>
      <c r="I3206" s="31">
        <v>334730</v>
      </c>
      <c r="J3206" s="43">
        <v>369389.28</v>
      </c>
      <c r="K3206" s="44">
        <v>369389.28</v>
      </c>
      <c r="L3206" s="32">
        <f t="shared" si="371"/>
        <v>334730</v>
      </c>
      <c r="M3206" s="43"/>
      <c r="N3206" s="43"/>
      <c r="O3206" s="32"/>
      <c r="P3206" s="42">
        <f t="shared" si="365"/>
        <v>133892</v>
      </c>
      <c r="Q3206" s="34"/>
      <c r="R3206" s="34"/>
      <c r="S3206" s="35">
        <v>46021</v>
      </c>
      <c r="T3206" s="42"/>
      <c r="U3206" s="36"/>
      <c r="V3206" s="34"/>
      <c r="W3206" s="37"/>
    </row>
    <row r="3207" spans="1:23" s="29" customFormat="1" ht="30" customHeight="1" x14ac:dyDescent="0.2">
      <c r="A3207" s="24">
        <f t="shared" si="373"/>
        <v>3203</v>
      </c>
      <c r="B3207" s="24">
        <v>2025</v>
      </c>
      <c r="C3207" s="30" t="s">
        <v>3292</v>
      </c>
      <c r="D3207" s="30" t="s">
        <v>2632</v>
      </c>
      <c r="E3207" s="38" t="s">
        <v>3374</v>
      </c>
      <c r="F3207" s="18" t="s">
        <v>3375</v>
      </c>
      <c r="G3207" s="39" t="s">
        <v>968</v>
      </c>
      <c r="H3207" s="18" t="s">
        <v>34</v>
      </c>
      <c r="I3207" s="31">
        <v>415280</v>
      </c>
      <c r="J3207" s="43">
        <v>458279.75</v>
      </c>
      <c r="K3207" s="44">
        <v>458279.75</v>
      </c>
      <c r="L3207" s="32">
        <f t="shared" si="371"/>
        <v>415280</v>
      </c>
      <c r="M3207" s="43"/>
      <c r="N3207" s="43"/>
      <c r="O3207" s="32"/>
      <c r="P3207" s="42">
        <f t="shared" ref="P3207:P3259" si="375">L3207/2.5</f>
        <v>166112</v>
      </c>
      <c r="Q3207" s="34"/>
      <c r="R3207" s="34"/>
      <c r="S3207" s="35">
        <v>46021</v>
      </c>
      <c r="T3207" s="42"/>
      <c r="U3207" s="36"/>
      <c r="V3207" s="34"/>
      <c r="W3207" s="37"/>
    </row>
    <row r="3208" spans="1:23" s="29" customFormat="1" ht="30" customHeight="1" x14ac:dyDescent="0.2">
      <c r="A3208" s="24">
        <f t="shared" si="373"/>
        <v>3204</v>
      </c>
      <c r="B3208" s="24">
        <v>2025</v>
      </c>
      <c r="C3208" s="30" t="s">
        <v>3292</v>
      </c>
      <c r="D3208" s="30" t="s">
        <v>2632</v>
      </c>
      <c r="E3208" s="38" t="s">
        <v>3376</v>
      </c>
      <c r="F3208" s="18" t="s">
        <v>3377</v>
      </c>
      <c r="G3208" s="39" t="s">
        <v>25</v>
      </c>
      <c r="H3208" s="18" t="s">
        <v>528</v>
      </c>
      <c r="I3208" s="31">
        <v>1188548</v>
      </c>
      <c r="J3208" s="43">
        <v>1311615.01</v>
      </c>
      <c r="K3208" s="44">
        <v>1311615.01</v>
      </c>
      <c r="L3208" s="32">
        <f t="shared" si="371"/>
        <v>1188548</v>
      </c>
      <c r="M3208" s="43"/>
      <c r="N3208" s="43"/>
      <c r="O3208" s="32"/>
      <c r="P3208" s="42">
        <f t="shared" si="375"/>
        <v>475419.2</v>
      </c>
      <c r="Q3208" s="34"/>
      <c r="R3208" s="34"/>
      <c r="S3208" s="35">
        <v>46021</v>
      </c>
      <c r="T3208" s="42"/>
      <c r="U3208" s="36"/>
      <c r="V3208" s="34"/>
      <c r="W3208" s="37"/>
    </row>
    <row r="3209" spans="1:23" s="29" customFormat="1" ht="30" customHeight="1" x14ac:dyDescent="0.2">
      <c r="A3209" s="24">
        <f t="shared" si="373"/>
        <v>3205</v>
      </c>
      <c r="B3209" s="24">
        <v>2025</v>
      </c>
      <c r="C3209" s="30" t="s">
        <v>3292</v>
      </c>
      <c r="D3209" s="30" t="s">
        <v>2632</v>
      </c>
      <c r="E3209" s="38" t="s">
        <v>3376</v>
      </c>
      <c r="F3209" s="18" t="s">
        <v>3377</v>
      </c>
      <c r="G3209" s="39" t="s">
        <v>25</v>
      </c>
      <c r="H3209" s="18" t="s">
        <v>529</v>
      </c>
      <c r="I3209" s="31">
        <v>12491472</v>
      </c>
      <c r="J3209" s="43">
        <v>13784888.98</v>
      </c>
      <c r="K3209" s="44">
        <v>13784888.98</v>
      </c>
      <c r="L3209" s="32">
        <f t="shared" si="371"/>
        <v>12491472</v>
      </c>
      <c r="M3209" s="43"/>
      <c r="N3209" s="43">
        <f t="shared" si="374"/>
        <v>294996.62417199998</v>
      </c>
      <c r="O3209" s="26">
        <v>4</v>
      </c>
      <c r="P3209" s="42">
        <f t="shared" si="375"/>
        <v>4996588.8</v>
      </c>
      <c r="Q3209" s="34"/>
      <c r="R3209" s="34"/>
      <c r="S3209" s="35">
        <v>46021</v>
      </c>
      <c r="T3209" s="42"/>
      <c r="U3209" s="36"/>
      <c r="V3209" s="34"/>
      <c r="W3209" s="37"/>
    </row>
    <row r="3210" spans="1:23" s="29" customFormat="1" ht="30" customHeight="1" x14ac:dyDescent="0.2">
      <c r="A3210" s="24">
        <f t="shared" si="373"/>
        <v>3206</v>
      </c>
      <c r="B3210" s="24">
        <v>2025</v>
      </c>
      <c r="C3210" s="30" t="s">
        <v>3292</v>
      </c>
      <c r="D3210" s="30" t="s">
        <v>2632</v>
      </c>
      <c r="E3210" s="38" t="s">
        <v>3376</v>
      </c>
      <c r="F3210" s="18" t="s">
        <v>3377</v>
      </c>
      <c r="G3210" s="39" t="s">
        <v>25</v>
      </c>
      <c r="H3210" s="18" t="s">
        <v>530</v>
      </c>
      <c r="I3210" s="31">
        <v>141984</v>
      </c>
      <c r="J3210" s="43">
        <v>156685.59</v>
      </c>
      <c r="K3210" s="44">
        <v>156685.59</v>
      </c>
      <c r="L3210" s="32">
        <f t="shared" si="371"/>
        <v>141984</v>
      </c>
      <c r="M3210" s="43"/>
      <c r="N3210" s="43"/>
      <c r="O3210" s="32"/>
      <c r="P3210" s="42">
        <f t="shared" si="375"/>
        <v>56793.599999999999</v>
      </c>
      <c r="Q3210" s="34"/>
      <c r="R3210" s="34"/>
      <c r="S3210" s="35">
        <v>46021</v>
      </c>
      <c r="T3210" s="42"/>
      <c r="U3210" s="36"/>
      <c r="V3210" s="34"/>
      <c r="W3210" s="37"/>
    </row>
    <row r="3211" spans="1:23" s="29" customFormat="1" ht="30" customHeight="1" x14ac:dyDescent="0.2">
      <c r="A3211" s="24">
        <f t="shared" si="373"/>
        <v>3207</v>
      </c>
      <c r="B3211" s="24">
        <v>2025</v>
      </c>
      <c r="C3211" s="30" t="s">
        <v>3292</v>
      </c>
      <c r="D3211" s="30" t="s">
        <v>2632</v>
      </c>
      <c r="E3211" s="30" t="s">
        <v>3378</v>
      </c>
      <c r="F3211" s="25" t="s">
        <v>3379</v>
      </c>
      <c r="G3211" s="24" t="s">
        <v>25</v>
      </c>
      <c r="H3211" s="18" t="s">
        <v>528</v>
      </c>
      <c r="I3211" s="31">
        <v>1188548</v>
      </c>
      <c r="J3211" s="43">
        <v>1311615.01</v>
      </c>
      <c r="K3211" s="44">
        <v>1311615.01</v>
      </c>
      <c r="L3211" s="32">
        <f t="shared" si="371"/>
        <v>1188548</v>
      </c>
      <c r="M3211" s="43"/>
      <c r="N3211" s="43"/>
      <c r="O3211" s="32"/>
      <c r="P3211" s="42">
        <f t="shared" si="375"/>
        <v>475419.2</v>
      </c>
      <c r="Q3211" s="34"/>
      <c r="R3211" s="34"/>
      <c r="S3211" s="35">
        <v>46021</v>
      </c>
      <c r="T3211" s="42"/>
      <c r="U3211" s="36"/>
      <c r="V3211" s="34"/>
      <c r="W3211" s="37"/>
    </row>
    <row r="3212" spans="1:23" s="29" customFormat="1" ht="30" customHeight="1" x14ac:dyDescent="0.2">
      <c r="A3212" s="24">
        <f t="shared" si="373"/>
        <v>3208</v>
      </c>
      <c r="B3212" s="24">
        <v>2025</v>
      </c>
      <c r="C3212" s="30" t="s">
        <v>3292</v>
      </c>
      <c r="D3212" s="30" t="s">
        <v>2632</v>
      </c>
      <c r="E3212" s="30" t="s">
        <v>3378</v>
      </c>
      <c r="F3212" s="25" t="s">
        <v>3379</v>
      </c>
      <c r="G3212" s="24" t="s">
        <v>25</v>
      </c>
      <c r="H3212" s="18" t="s">
        <v>529</v>
      </c>
      <c r="I3212" s="31">
        <v>12491472</v>
      </c>
      <c r="J3212" s="49">
        <v>11526607.800000001</v>
      </c>
      <c r="K3212" s="50">
        <v>11526607.800000001</v>
      </c>
      <c r="L3212" s="33"/>
      <c r="M3212" s="40"/>
      <c r="N3212" s="43">
        <f t="shared" si="374"/>
        <v>246669.40692000001</v>
      </c>
      <c r="O3212" s="26">
        <v>4</v>
      </c>
      <c r="P3212" s="42">
        <f t="shared" si="375"/>
        <v>0</v>
      </c>
      <c r="Q3212" s="34"/>
      <c r="R3212" s="34"/>
      <c r="S3212" s="35">
        <v>46021</v>
      </c>
      <c r="T3212" s="42"/>
      <c r="U3212" s="36"/>
      <c r="V3212" s="34"/>
      <c r="W3212" s="37"/>
    </row>
    <row r="3213" spans="1:23" s="29" customFormat="1" ht="30" customHeight="1" x14ac:dyDescent="0.2">
      <c r="A3213" s="24">
        <f t="shared" si="373"/>
        <v>3209</v>
      </c>
      <c r="B3213" s="24">
        <v>2025</v>
      </c>
      <c r="C3213" s="30" t="s">
        <v>3292</v>
      </c>
      <c r="D3213" s="30" t="s">
        <v>2632</v>
      </c>
      <c r="E3213" s="30" t="s">
        <v>3378</v>
      </c>
      <c r="F3213" s="25" t="s">
        <v>3379</v>
      </c>
      <c r="G3213" s="24" t="s">
        <v>25</v>
      </c>
      <c r="H3213" s="18" t="s">
        <v>530</v>
      </c>
      <c r="I3213" s="31">
        <v>141984</v>
      </c>
      <c r="J3213" s="43">
        <v>156685.59</v>
      </c>
      <c r="K3213" s="44">
        <v>156685.59</v>
      </c>
      <c r="L3213" s="32">
        <f t="shared" si="371"/>
        <v>141984</v>
      </c>
      <c r="M3213" s="43"/>
      <c r="N3213" s="43"/>
      <c r="O3213" s="32"/>
      <c r="P3213" s="42">
        <f t="shared" si="375"/>
        <v>56793.599999999999</v>
      </c>
      <c r="Q3213" s="34"/>
      <c r="R3213" s="34"/>
      <c r="S3213" s="35">
        <v>46021</v>
      </c>
      <c r="T3213" s="42"/>
      <c r="U3213" s="36"/>
      <c r="V3213" s="34"/>
      <c r="W3213" s="37"/>
    </row>
    <row r="3214" spans="1:23" s="29" customFormat="1" ht="30" customHeight="1" x14ac:dyDescent="0.2">
      <c r="A3214" s="24">
        <f t="shared" si="373"/>
        <v>3210</v>
      </c>
      <c r="B3214" s="24">
        <v>2025</v>
      </c>
      <c r="C3214" s="30" t="s">
        <v>3292</v>
      </c>
      <c r="D3214" s="30" t="s">
        <v>2632</v>
      </c>
      <c r="E3214" s="38" t="s">
        <v>3380</v>
      </c>
      <c r="F3214" s="18" t="s">
        <v>3381</v>
      </c>
      <c r="G3214" s="39" t="s">
        <v>25</v>
      </c>
      <c r="H3214" s="18" t="s">
        <v>528</v>
      </c>
      <c r="I3214" s="31">
        <v>891411</v>
      </c>
      <c r="J3214" s="43">
        <v>983711.26</v>
      </c>
      <c r="K3214" s="44">
        <v>983711.26</v>
      </c>
      <c r="L3214" s="32">
        <f t="shared" si="371"/>
        <v>891411</v>
      </c>
      <c r="M3214" s="43"/>
      <c r="N3214" s="43"/>
      <c r="O3214" s="32"/>
      <c r="P3214" s="42">
        <f t="shared" si="375"/>
        <v>356564.4</v>
      </c>
      <c r="Q3214" s="34"/>
      <c r="R3214" s="34"/>
      <c r="S3214" s="35">
        <v>46021</v>
      </c>
      <c r="T3214" s="42"/>
      <c r="U3214" s="36"/>
      <c r="V3214" s="34"/>
      <c r="W3214" s="37"/>
    </row>
    <row r="3215" spans="1:23" s="29" customFormat="1" ht="30" customHeight="1" x14ac:dyDescent="0.2">
      <c r="A3215" s="24">
        <f t="shared" si="373"/>
        <v>3211</v>
      </c>
      <c r="B3215" s="24">
        <v>2025</v>
      </c>
      <c r="C3215" s="30" t="s">
        <v>3292</v>
      </c>
      <c r="D3215" s="30" t="s">
        <v>2632</v>
      </c>
      <c r="E3215" s="38" t="s">
        <v>3380</v>
      </c>
      <c r="F3215" s="18" t="s">
        <v>3381</v>
      </c>
      <c r="G3215" s="39" t="s">
        <v>25</v>
      </c>
      <c r="H3215" s="18" t="s">
        <v>529</v>
      </c>
      <c r="I3215" s="31">
        <v>9368604</v>
      </c>
      <c r="J3215" s="49">
        <v>8644955.8200000003</v>
      </c>
      <c r="K3215" s="100">
        <v>8644955.8200000003</v>
      </c>
      <c r="L3215" s="33"/>
      <c r="M3215" s="40"/>
      <c r="N3215" s="43">
        <f t="shared" si="374"/>
        <v>185002.05454799999</v>
      </c>
      <c r="O3215" s="26">
        <v>3</v>
      </c>
      <c r="P3215" s="42">
        <f t="shared" si="375"/>
        <v>0</v>
      </c>
      <c r="Q3215" s="34"/>
      <c r="R3215" s="34"/>
      <c r="S3215" s="35">
        <v>46021</v>
      </c>
      <c r="T3215" s="42"/>
      <c r="U3215" s="36"/>
      <c r="V3215" s="34"/>
      <c r="W3215" s="37"/>
    </row>
    <row r="3216" spans="1:23" s="29" customFormat="1" ht="30" customHeight="1" x14ac:dyDescent="0.2">
      <c r="A3216" s="24">
        <f t="shared" si="373"/>
        <v>3212</v>
      </c>
      <c r="B3216" s="24">
        <v>2025</v>
      </c>
      <c r="C3216" s="30" t="s">
        <v>3292</v>
      </c>
      <c r="D3216" s="30" t="s">
        <v>2632</v>
      </c>
      <c r="E3216" s="38" t="s">
        <v>3380</v>
      </c>
      <c r="F3216" s="18" t="s">
        <v>3381</v>
      </c>
      <c r="G3216" s="39" t="s">
        <v>25</v>
      </c>
      <c r="H3216" s="18" t="s">
        <v>530</v>
      </c>
      <c r="I3216" s="31">
        <v>141984</v>
      </c>
      <c r="J3216" s="43">
        <v>156685.59</v>
      </c>
      <c r="K3216" s="44">
        <v>156685.59</v>
      </c>
      <c r="L3216" s="32">
        <f t="shared" si="371"/>
        <v>141984</v>
      </c>
      <c r="M3216" s="43"/>
      <c r="N3216" s="43"/>
      <c r="O3216" s="32"/>
      <c r="P3216" s="42">
        <f t="shared" si="375"/>
        <v>56793.599999999999</v>
      </c>
      <c r="Q3216" s="34"/>
      <c r="R3216" s="34"/>
      <c r="S3216" s="35">
        <v>46021</v>
      </c>
      <c r="T3216" s="42"/>
      <c r="U3216" s="36"/>
      <c r="V3216" s="34"/>
      <c r="W3216" s="37"/>
    </row>
    <row r="3217" spans="1:23" s="29" customFormat="1" ht="30" customHeight="1" x14ac:dyDescent="0.2">
      <c r="A3217" s="24">
        <f t="shared" si="373"/>
        <v>3213</v>
      </c>
      <c r="B3217" s="24">
        <v>2025</v>
      </c>
      <c r="C3217" s="30" t="s">
        <v>3292</v>
      </c>
      <c r="D3217" s="30" t="s">
        <v>2632</v>
      </c>
      <c r="E3217" s="30" t="s">
        <v>3382</v>
      </c>
      <c r="F3217" s="25" t="s">
        <v>3383</v>
      </c>
      <c r="G3217" s="24" t="s">
        <v>25</v>
      </c>
      <c r="H3217" s="25" t="s">
        <v>528</v>
      </c>
      <c r="I3217" s="31">
        <v>1188548</v>
      </c>
      <c r="J3217" s="43">
        <v>1311615.01</v>
      </c>
      <c r="K3217" s="44">
        <v>1311615.01</v>
      </c>
      <c r="L3217" s="32">
        <f t="shared" si="371"/>
        <v>1188548</v>
      </c>
      <c r="M3217" s="43"/>
      <c r="N3217" s="43"/>
      <c r="O3217" s="32"/>
      <c r="P3217" s="42">
        <f t="shared" si="375"/>
        <v>475419.2</v>
      </c>
      <c r="Q3217" s="34"/>
      <c r="R3217" s="34"/>
      <c r="S3217" s="35">
        <v>46021</v>
      </c>
      <c r="T3217" s="42"/>
      <c r="U3217" s="36"/>
      <c r="V3217" s="34"/>
      <c r="W3217" s="37"/>
    </row>
    <row r="3218" spans="1:23" s="29" customFormat="1" ht="30" customHeight="1" x14ac:dyDescent="0.2">
      <c r="A3218" s="24">
        <f t="shared" si="373"/>
        <v>3214</v>
      </c>
      <c r="B3218" s="24">
        <v>2025</v>
      </c>
      <c r="C3218" s="30" t="s">
        <v>3292</v>
      </c>
      <c r="D3218" s="30" t="s">
        <v>2632</v>
      </c>
      <c r="E3218" s="30" t="s">
        <v>3382</v>
      </c>
      <c r="F3218" s="25" t="s">
        <v>3383</v>
      </c>
      <c r="G3218" s="24" t="s">
        <v>25</v>
      </c>
      <c r="H3218" s="25" t="s">
        <v>529</v>
      </c>
      <c r="I3218" s="31">
        <v>12491472</v>
      </c>
      <c r="J3218" s="43">
        <v>13784888.98</v>
      </c>
      <c r="K3218" s="44">
        <v>13784888.98</v>
      </c>
      <c r="L3218" s="32">
        <f t="shared" si="371"/>
        <v>12491472</v>
      </c>
      <c r="M3218" s="43"/>
      <c r="N3218" s="43">
        <f t="shared" si="374"/>
        <v>294996.62417199998</v>
      </c>
      <c r="O3218" s="26">
        <v>4</v>
      </c>
      <c r="P3218" s="42">
        <f t="shared" si="375"/>
        <v>4996588.8</v>
      </c>
      <c r="Q3218" s="34"/>
      <c r="R3218" s="34"/>
      <c r="S3218" s="35">
        <v>46021</v>
      </c>
      <c r="T3218" s="42"/>
      <c r="U3218" s="36"/>
      <c r="V3218" s="34"/>
      <c r="W3218" s="37"/>
    </row>
    <row r="3219" spans="1:23" s="29" customFormat="1" ht="30" customHeight="1" x14ac:dyDescent="0.2">
      <c r="A3219" s="24">
        <f t="shared" si="373"/>
        <v>3215</v>
      </c>
      <c r="B3219" s="24">
        <v>2025</v>
      </c>
      <c r="C3219" s="30" t="s">
        <v>3292</v>
      </c>
      <c r="D3219" s="30" t="s">
        <v>2632</v>
      </c>
      <c r="E3219" s="30" t="s">
        <v>3382</v>
      </c>
      <c r="F3219" s="25" t="s">
        <v>3383</v>
      </c>
      <c r="G3219" s="24" t="s">
        <v>25</v>
      </c>
      <c r="H3219" s="25" t="s">
        <v>530</v>
      </c>
      <c r="I3219" s="31">
        <v>70992</v>
      </c>
      <c r="J3219" s="43">
        <v>78342.8</v>
      </c>
      <c r="K3219" s="44">
        <v>78342.8</v>
      </c>
      <c r="L3219" s="32">
        <f t="shared" si="371"/>
        <v>70992</v>
      </c>
      <c r="M3219" s="43"/>
      <c r="N3219" s="43"/>
      <c r="O3219" s="32"/>
      <c r="P3219" s="42">
        <f t="shared" si="375"/>
        <v>28396.799999999999</v>
      </c>
      <c r="Q3219" s="34"/>
      <c r="R3219" s="34"/>
      <c r="S3219" s="35">
        <v>46021</v>
      </c>
      <c r="T3219" s="42"/>
      <c r="U3219" s="36"/>
      <c r="V3219" s="34"/>
      <c r="W3219" s="37"/>
    </row>
    <row r="3220" spans="1:23" s="29" customFormat="1" ht="30" customHeight="1" x14ac:dyDescent="0.2">
      <c r="A3220" s="24">
        <f t="shared" si="373"/>
        <v>3216</v>
      </c>
      <c r="B3220" s="24">
        <v>2025</v>
      </c>
      <c r="C3220" s="30" t="s">
        <v>3292</v>
      </c>
      <c r="D3220" s="30" t="s">
        <v>2632</v>
      </c>
      <c r="E3220" s="30" t="s">
        <v>3384</v>
      </c>
      <c r="F3220" s="25" t="s">
        <v>3385</v>
      </c>
      <c r="G3220" s="24" t="s">
        <v>25</v>
      </c>
      <c r="H3220" s="25" t="s">
        <v>528</v>
      </c>
      <c r="I3220" s="31">
        <v>891411</v>
      </c>
      <c r="J3220" s="43">
        <v>983711.26</v>
      </c>
      <c r="K3220" s="44">
        <v>983711.26</v>
      </c>
      <c r="L3220" s="32">
        <f t="shared" si="371"/>
        <v>891411</v>
      </c>
      <c r="M3220" s="43"/>
      <c r="N3220" s="43"/>
      <c r="O3220" s="32"/>
      <c r="P3220" s="42">
        <f t="shared" si="375"/>
        <v>356564.4</v>
      </c>
      <c r="Q3220" s="34"/>
      <c r="R3220" s="34"/>
      <c r="S3220" s="35">
        <v>46021</v>
      </c>
      <c r="T3220" s="42"/>
      <c r="U3220" s="36"/>
      <c r="V3220" s="34"/>
      <c r="W3220" s="37"/>
    </row>
    <row r="3221" spans="1:23" s="29" customFormat="1" ht="30" customHeight="1" x14ac:dyDescent="0.2">
      <c r="A3221" s="24">
        <f t="shared" si="373"/>
        <v>3217</v>
      </c>
      <c r="B3221" s="24">
        <v>2025</v>
      </c>
      <c r="C3221" s="30" t="s">
        <v>3292</v>
      </c>
      <c r="D3221" s="30" t="s">
        <v>2632</v>
      </c>
      <c r="E3221" s="30" t="s">
        <v>3384</v>
      </c>
      <c r="F3221" s="25" t="s">
        <v>3385</v>
      </c>
      <c r="G3221" s="24" t="s">
        <v>25</v>
      </c>
      <c r="H3221" s="25" t="s">
        <v>529</v>
      </c>
      <c r="I3221" s="31">
        <v>9368604</v>
      </c>
      <c r="J3221" s="49">
        <v>8644955.8399999999</v>
      </c>
      <c r="K3221" s="100">
        <v>8644955.8399999999</v>
      </c>
      <c r="L3221" s="33"/>
      <c r="M3221" s="40"/>
      <c r="N3221" s="43">
        <f t="shared" si="374"/>
        <v>185002.05497599998</v>
      </c>
      <c r="O3221" s="26">
        <v>3</v>
      </c>
      <c r="P3221" s="42">
        <f t="shared" si="375"/>
        <v>0</v>
      </c>
      <c r="Q3221" s="34"/>
      <c r="R3221" s="34"/>
      <c r="S3221" s="35">
        <v>46021</v>
      </c>
      <c r="T3221" s="42"/>
      <c r="U3221" s="36"/>
      <c r="V3221" s="34"/>
      <c r="W3221" s="37"/>
    </row>
    <row r="3222" spans="1:23" s="29" customFormat="1" ht="30" customHeight="1" x14ac:dyDescent="0.2">
      <c r="A3222" s="24">
        <f t="shared" si="373"/>
        <v>3218</v>
      </c>
      <c r="B3222" s="24">
        <v>2025</v>
      </c>
      <c r="C3222" s="30" t="s">
        <v>3292</v>
      </c>
      <c r="D3222" s="30" t="s">
        <v>2632</v>
      </c>
      <c r="E3222" s="30" t="s">
        <v>3384</v>
      </c>
      <c r="F3222" s="25" t="s">
        <v>3385</v>
      </c>
      <c r="G3222" s="24" t="s">
        <v>25</v>
      </c>
      <c r="H3222" s="25" t="s">
        <v>530</v>
      </c>
      <c r="I3222" s="31">
        <v>70992</v>
      </c>
      <c r="J3222" s="43">
        <v>78342.8</v>
      </c>
      <c r="K3222" s="44">
        <v>78342.8</v>
      </c>
      <c r="L3222" s="32">
        <f t="shared" si="371"/>
        <v>70992</v>
      </c>
      <c r="M3222" s="43"/>
      <c r="N3222" s="43"/>
      <c r="O3222" s="32"/>
      <c r="P3222" s="42">
        <f t="shared" si="375"/>
        <v>28396.799999999999</v>
      </c>
      <c r="Q3222" s="34"/>
      <c r="R3222" s="34"/>
      <c r="S3222" s="35">
        <v>46021</v>
      </c>
      <c r="T3222" s="42"/>
      <c r="U3222" s="36"/>
      <c r="V3222" s="34"/>
      <c r="W3222" s="37"/>
    </row>
    <row r="3223" spans="1:23" s="29" customFormat="1" ht="30" customHeight="1" x14ac:dyDescent="0.2">
      <c r="A3223" s="24">
        <f t="shared" si="373"/>
        <v>3219</v>
      </c>
      <c r="B3223" s="24">
        <v>2025</v>
      </c>
      <c r="C3223" s="30" t="s">
        <v>3292</v>
      </c>
      <c r="D3223" s="30" t="s">
        <v>2632</v>
      </c>
      <c r="E3223" s="38" t="s">
        <v>3386</v>
      </c>
      <c r="F3223" s="18" t="s">
        <v>3387</v>
      </c>
      <c r="G3223" s="39" t="s">
        <v>25</v>
      </c>
      <c r="H3223" s="18" t="s">
        <v>528</v>
      </c>
      <c r="I3223" s="31">
        <v>891411</v>
      </c>
      <c r="J3223" s="43">
        <v>983711.26</v>
      </c>
      <c r="K3223" s="44">
        <v>983711.26</v>
      </c>
      <c r="L3223" s="32">
        <f t="shared" si="371"/>
        <v>891411</v>
      </c>
      <c r="M3223" s="43"/>
      <c r="N3223" s="43"/>
      <c r="O3223" s="32"/>
      <c r="P3223" s="42">
        <f t="shared" si="375"/>
        <v>356564.4</v>
      </c>
      <c r="Q3223" s="34"/>
      <c r="R3223" s="34"/>
      <c r="S3223" s="35">
        <v>46021</v>
      </c>
      <c r="T3223" s="42"/>
      <c r="U3223" s="36"/>
      <c r="V3223" s="34"/>
      <c r="W3223" s="37"/>
    </row>
    <row r="3224" spans="1:23" s="29" customFormat="1" ht="30" customHeight="1" x14ac:dyDescent="0.2">
      <c r="A3224" s="24">
        <f t="shared" si="373"/>
        <v>3220</v>
      </c>
      <c r="B3224" s="24">
        <v>2025</v>
      </c>
      <c r="C3224" s="30" t="s">
        <v>3292</v>
      </c>
      <c r="D3224" s="30" t="s">
        <v>2632</v>
      </c>
      <c r="E3224" s="38" t="s">
        <v>3386</v>
      </c>
      <c r="F3224" s="18" t="s">
        <v>3387</v>
      </c>
      <c r="G3224" s="39" t="s">
        <v>25</v>
      </c>
      <c r="H3224" s="18" t="s">
        <v>529</v>
      </c>
      <c r="I3224" s="31">
        <v>11174418</v>
      </c>
      <c r="J3224" s="49">
        <v>10311279.800000001</v>
      </c>
      <c r="K3224" s="100">
        <v>10311279.800000001</v>
      </c>
      <c r="L3224" s="33"/>
      <c r="M3224" s="40"/>
      <c r="N3224" s="43">
        <f t="shared" si="374"/>
        <v>220661.38772</v>
      </c>
      <c r="O3224" s="26">
        <v>3</v>
      </c>
      <c r="P3224" s="42">
        <f t="shared" si="375"/>
        <v>0</v>
      </c>
      <c r="Q3224" s="34"/>
      <c r="R3224" s="34"/>
      <c r="S3224" s="35">
        <v>46021</v>
      </c>
      <c r="T3224" s="42"/>
      <c r="U3224" s="36"/>
      <c r="V3224" s="34"/>
      <c r="W3224" s="37"/>
    </row>
    <row r="3225" spans="1:23" s="29" customFormat="1" ht="30" customHeight="1" x14ac:dyDescent="0.2">
      <c r="A3225" s="24">
        <f t="shared" si="373"/>
        <v>3221</v>
      </c>
      <c r="B3225" s="24">
        <v>2025</v>
      </c>
      <c r="C3225" s="30" t="s">
        <v>3292</v>
      </c>
      <c r="D3225" s="30" t="s">
        <v>2632</v>
      </c>
      <c r="E3225" s="38" t="s">
        <v>3386</v>
      </c>
      <c r="F3225" s="18" t="s">
        <v>3387</v>
      </c>
      <c r="G3225" s="39" t="s">
        <v>25</v>
      </c>
      <c r="H3225" s="18" t="s">
        <v>530</v>
      </c>
      <c r="I3225" s="31">
        <v>258480</v>
      </c>
      <c r="J3225" s="43">
        <v>285244.05</v>
      </c>
      <c r="K3225" s="44">
        <v>285244.05</v>
      </c>
      <c r="L3225" s="32">
        <f t="shared" si="371"/>
        <v>258480</v>
      </c>
      <c r="M3225" s="43"/>
      <c r="N3225" s="43"/>
      <c r="O3225" s="32"/>
      <c r="P3225" s="42">
        <f t="shared" si="375"/>
        <v>103392</v>
      </c>
      <c r="Q3225" s="34"/>
      <c r="R3225" s="34"/>
      <c r="S3225" s="35">
        <v>46021</v>
      </c>
      <c r="T3225" s="42"/>
      <c r="U3225" s="36"/>
      <c r="V3225" s="34"/>
      <c r="W3225" s="37"/>
    </row>
    <row r="3226" spans="1:23" s="29" customFormat="1" ht="30" customHeight="1" x14ac:dyDescent="0.2">
      <c r="A3226" s="24">
        <f t="shared" si="373"/>
        <v>3222</v>
      </c>
      <c r="B3226" s="24">
        <v>2025</v>
      </c>
      <c r="C3226" s="30" t="s">
        <v>3292</v>
      </c>
      <c r="D3226" s="30" t="s">
        <v>2632</v>
      </c>
      <c r="E3226" s="38" t="s">
        <v>3388</v>
      </c>
      <c r="F3226" s="18" t="s">
        <v>3389</v>
      </c>
      <c r="G3226" s="39" t="s">
        <v>25</v>
      </c>
      <c r="H3226" s="18" t="s">
        <v>528</v>
      </c>
      <c r="I3226" s="31">
        <v>594274</v>
      </c>
      <c r="J3226" s="43">
        <v>655807.51</v>
      </c>
      <c r="K3226" s="44">
        <v>655807.51</v>
      </c>
      <c r="L3226" s="32">
        <f t="shared" si="371"/>
        <v>594274</v>
      </c>
      <c r="M3226" s="43"/>
      <c r="N3226" s="43"/>
      <c r="O3226" s="32"/>
      <c r="P3226" s="42">
        <f t="shared" si="375"/>
        <v>237709.6</v>
      </c>
      <c r="Q3226" s="34"/>
      <c r="R3226" s="34"/>
      <c r="S3226" s="35">
        <v>46021</v>
      </c>
      <c r="T3226" s="42"/>
      <c r="U3226" s="36"/>
      <c r="V3226" s="34"/>
      <c r="W3226" s="37"/>
    </row>
    <row r="3227" spans="1:23" s="29" customFormat="1" ht="30" customHeight="1" x14ac:dyDescent="0.2">
      <c r="A3227" s="24">
        <f t="shared" si="373"/>
        <v>3223</v>
      </c>
      <c r="B3227" s="24">
        <v>2025</v>
      </c>
      <c r="C3227" s="30" t="s">
        <v>3292</v>
      </c>
      <c r="D3227" s="30" t="s">
        <v>2632</v>
      </c>
      <c r="E3227" s="38" t="s">
        <v>3388</v>
      </c>
      <c r="F3227" s="18" t="s">
        <v>3389</v>
      </c>
      <c r="G3227" s="39" t="s">
        <v>25</v>
      </c>
      <c r="H3227" s="18" t="s">
        <v>529</v>
      </c>
      <c r="I3227" s="31">
        <v>6647028</v>
      </c>
      <c r="J3227" s="43">
        <v>7335287.8700000001</v>
      </c>
      <c r="K3227" s="44">
        <v>7335287.8700000001</v>
      </c>
      <c r="L3227" s="32">
        <f t="shared" si="371"/>
        <v>6647028</v>
      </c>
      <c r="M3227" s="43"/>
      <c r="N3227" s="43">
        <f t="shared" si="374"/>
        <v>156975.16041799998</v>
      </c>
      <c r="O3227" s="26">
        <v>2</v>
      </c>
      <c r="P3227" s="42">
        <f t="shared" si="375"/>
        <v>2658811.2000000002</v>
      </c>
      <c r="Q3227" s="34"/>
      <c r="R3227" s="34"/>
      <c r="S3227" s="35">
        <v>46021</v>
      </c>
      <c r="T3227" s="42"/>
      <c r="U3227" s="36"/>
      <c r="V3227" s="34"/>
      <c r="W3227" s="37"/>
    </row>
    <row r="3228" spans="1:23" s="29" customFormat="1" ht="30" customHeight="1" x14ac:dyDescent="0.2">
      <c r="A3228" s="24">
        <f t="shared" si="373"/>
        <v>3224</v>
      </c>
      <c r="B3228" s="24">
        <v>2025</v>
      </c>
      <c r="C3228" s="30" t="s">
        <v>3292</v>
      </c>
      <c r="D3228" s="30" t="s">
        <v>2632</v>
      </c>
      <c r="E3228" s="38" t="s">
        <v>3388</v>
      </c>
      <c r="F3228" s="18" t="s">
        <v>3389</v>
      </c>
      <c r="G3228" s="39" t="s">
        <v>25</v>
      </c>
      <c r="H3228" s="18" t="s">
        <v>530</v>
      </c>
      <c r="I3228" s="31">
        <v>152096</v>
      </c>
      <c r="J3228" s="43">
        <v>167844.63</v>
      </c>
      <c r="K3228" s="44">
        <v>167844.63</v>
      </c>
      <c r="L3228" s="32">
        <f t="shared" ref="L3228:L3291" si="376">I3228</f>
        <v>152096</v>
      </c>
      <c r="M3228" s="43"/>
      <c r="N3228" s="43"/>
      <c r="O3228" s="32"/>
      <c r="P3228" s="42">
        <f t="shared" si="375"/>
        <v>60838.400000000001</v>
      </c>
      <c r="Q3228" s="34"/>
      <c r="R3228" s="34"/>
      <c r="S3228" s="35">
        <v>46021</v>
      </c>
      <c r="T3228" s="42"/>
      <c r="U3228" s="36"/>
      <c r="V3228" s="34"/>
      <c r="W3228" s="37"/>
    </row>
    <row r="3229" spans="1:23" s="29" customFormat="1" ht="30" customHeight="1" x14ac:dyDescent="0.2">
      <c r="A3229" s="24">
        <f t="shared" si="373"/>
        <v>3225</v>
      </c>
      <c r="B3229" s="24">
        <v>2025</v>
      </c>
      <c r="C3229" s="30" t="s">
        <v>3292</v>
      </c>
      <c r="D3229" s="30" t="s">
        <v>2632</v>
      </c>
      <c r="E3229" s="30" t="s">
        <v>3390</v>
      </c>
      <c r="F3229" s="25" t="s">
        <v>3391</v>
      </c>
      <c r="G3229" s="24" t="s">
        <v>25</v>
      </c>
      <c r="H3229" s="25" t="s">
        <v>528</v>
      </c>
      <c r="I3229" s="31">
        <v>594274</v>
      </c>
      <c r="J3229" s="43">
        <v>655807.51</v>
      </c>
      <c r="K3229" s="44">
        <v>655807.51</v>
      </c>
      <c r="L3229" s="32">
        <f t="shared" si="376"/>
        <v>594274</v>
      </c>
      <c r="M3229" s="43"/>
      <c r="N3229" s="43"/>
      <c r="O3229" s="32"/>
      <c r="P3229" s="42">
        <f t="shared" si="375"/>
        <v>237709.6</v>
      </c>
      <c r="Q3229" s="34"/>
      <c r="R3229" s="34"/>
      <c r="S3229" s="35">
        <v>46021</v>
      </c>
      <c r="T3229" s="42"/>
      <c r="U3229" s="36"/>
      <c r="V3229" s="34"/>
      <c r="W3229" s="37"/>
    </row>
    <row r="3230" spans="1:23" s="29" customFormat="1" ht="30" customHeight="1" x14ac:dyDescent="0.2">
      <c r="A3230" s="24">
        <f t="shared" si="373"/>
        <v>3226</v>
      </c>
      <c r="B3230" s="24">
        <v>2025</v>
      </c>
      <c r="C3230" s="30" t="s">
        <v>3292</v>
      </c>
      <c r="D3230" s="30" t="s">
        <v>2632</v>
      </c>
      <c r="E3230" s="30" t="s">
        <v>3390</v>
      </c>
      <c r="F3230" s="25" t="s">
        <v>3391</v>
      </c>
      <c r="G3230" s="24" t="s">
        <v>25</v>
      </c>
      <c r="H3230" s="25" t="s">
        <v>529</v>
      </c>
      <c r="I3230" s="31">
        <v>7449612</v>
      </c>
      <c r="J3230" s="49">
        <v>6874186.5099999998</v>
      </c>
      <c r="K3230" s="100">
        <v>6874186.5099999998</v>
      </c>
      <c r="L3230" s="33"/>
      <c r="M3230" s="40"/>
      <c r="N3230" s="43">
        <f t="shared" si="374"/>
        <v>147107.59131399999</v>
      </c>
      <c r="O3230" s="26">
        <v>2</v>
      </c>
      <c r="P3230" s="42">
        <f t="shared" si="375"/>
        <v>0</v>
      </c>
      <c r="Q3230" s="34"/>
      <c r="R3230" s="34"/>
      <c r="S3230" s="35">
        <v>46021</v>
      </c>
      <c r="T3230" s="42"/>
      <c r="U3230" s="36"/>
      <c r="V3230" s="34"/>
      <c r="W3230" s="37"/>
    </row>
    <row r="3231" spans="1:23" s="29" customFormat="1" ht="30" customHeight="1" x14ac:dyDescent="0.2">
      <c r="A3231" s="24">
        <f t="shared" si="373"/>
        <v>3227</v>
      </c>
      <c r="B3231" s="24">
        <v>2025</v>
      </c>
      <c r="C3231" s="30" t="s">
        <v>3292</v>
      </c>
      <c r="D3231" s="30" t="s">
        <v>2632</v>
      </c>
      <c r="E3231" s="30" t="s">
        <v>3390</v>
      </c>
      <c r="F3231" s="25" t="s">
        <v>3391</v>
      </c>
      <c r="G3231" s="24" t="s">
        <v>25</v>
      </c>
      <c r="H3231" s="25" t="s">
        <v>530</v>
      </c>
      <c r="I3231" s="31">
        <v>172320</v>
      </c>
      <c r="J3231" s="43">
        <v>190162.7</v>
      </c>
      <c r="K3231" s="44">
        <v>190162.7</v>
      </c>
      <c r="L3231" s="32">
        <f t="shared" si="376"/>
        <v>172320</v>
      </c>
      <c r="M3231" s="43"/>
      <c r="N3231" s="43"/>
      <c r="O3231" s="32"/>
      <c r="P3231" s="42">
        <f t="shared" si="375"/>
        <v>68928</v>
      </c>
      <c r="Q3231" s="34"/>
      <c r="R3231" s="34"/>
      <c r="S3231" s="35">
        <v>46021</v>
      </c>
      <c r="T3231" s="42"/>
      <c r="U3231" s="36"/>
      <c r="V3231" s="34"/>
      <c r="W3231" s="37"/>
    </row>
    <row r="3232" spans="1:23" s="29" customFormat="1" ht="30" customHeight="1" x14ac:dyDescent="0.2">
      <c r="A3232" s="24">
        <f t="shared" si="373"/>
        <v>3228</v>
      </c>
      <c r="B3232" s="24">
        <v>2025</v>
      </c>
      <c r="C3232" s="30" t="s">
        <v>3292</v>
      </c>
      <c r="D3232" s="30" t="s">
        <v>2632</v>
      </c>
      <c r="E3232" s="30" t="s">
        <v>3392</v>
      </c>
      <c r="F3232" s="25" t="s">
        <v>3393</v>
      </c>
      <c r="G3232" s="24" t="s">
        <v>25</v>
      </c>
      <c r="H3232" s="18" t="s">
        <v>34</v>
      </c>
      <c r="I3232" s="31">
        <v>526176</v>
      </c>
      <c r="J3232" s="43">
        <v>580658.37</v>
      </c>
      <c r="K3232" s="44">
        <v>580658.37</v>
      </c>
      <c r="L3232" s="32">
        <f t="shared" si="376"/>
        <v>526176</v>
      </c>
      <c r="M3232" s="43"/>
      <c r="N3232" s="43"/>
      <c r="O3232" s="32"/>
      <c r="P3232" s="42">
        <f t="shared" si="375"/>
        <v>210470.39999999999</v>
      </c>
      <c r="Q3232" s="34"/>
      <c r="R3232" s="34"/>
      <c r="S3232" s="35">
        <v>46021</v>
      </c>
      <c r="T3232" s="42"/>
      <c r="U3232" s="36"/>
      <c r="V3232" s="34"/>
      <c r="W3232" s="37"/>
    </row>
    <row r="3233" spans="1:23" s="29" customFormat="1" ht="30" customHeight="1" x14ac:dyDescent="0.2">
      <c r="A3233" s="24">
        <f t="shared" si="373"/>
        <v>3229</v>
      </c>
      <c r="B3233" s="24">
        <v>2025</v>
      </c>
      <c r="C3233" s="30" t="s">
        <v>3292</v>
      </c>
      <c r="D3233" s="30" t="s">
        <v>2632</v>
      </c>
      <c r="E3233" s="38" t="s">
        <v>3394</v>
      </c>
      <c r="F3233" s="18" t="s">
        <v>3395</v>
      </c>
      <c r="G3233" s="39" t="s">
        <v>25</v>
      </c>
      <c r="H3233" s="18" t="s">
        <v>319</v>
      </c>
      <c r="I3233" s="31">
        <v>214401</v>
      </c>
      <c r="J3233" s="43">
        <v>236600.94</v>
      </c>
      <c r="K3233" s="44">
        <v>236600.94</v>
      </c>
      <c r="L3233" s="32">
        <f t="shared" si="376"/>
        <v>214401</v>
      </c>
      <c r="M3233" s="43"/>
      <c r="N3233" s="43"/>
      <c r="O3233" s="32"/>
      <c r="P3233" s="42">
        <f t="shared" si="375"/>
        <v>85760.4</v>
      </c>
      <c r="Q3233" s="34"/>
      <c r="R3233" s="34"/>
      <c r="S3233" s="35">
        <v>46021</v>
      </c>
      <c r="T3233" s="42"/>
      <c r="U3233" s="36"/>
      <c r="V3233" s="34"/>
      <c r="W3233" s="37"/>
    </row>
    <row r="3234" spans="1:23" s="29" customFormat="1" ht="30" customHeight="1" x14ac:dyDescent="0.2">
      <c r="A3234" s="24">
        <f t="shared" si="373"/>
        <v>3230</v>
      </c>
      <c r="B3234" s="24">
        <v>2025</v>
      </c>
      <c r="C3234" s="30" t="s">
        <v>3292</v>
      </c>
      <c r="D3234" s="30" t="s">
        <v>2632</v>
      </c>
      <c r="E3234" s="38" t="s">
        <v>3394</v>
      </c>
      <c r="F3234" s="18" t="s">
        <v>3395</v>
      </c>
      <c r="G3234" s="39" t="s">
        <v>25</v>
      </c>
      <c r="H3234" s="18" t="s">
        <v>34</v>
      </c>
      <c r="I3234" s="31">
        <v>274626</v>
      </c>
      <c r="J3234" s="43">
        <v>303061.87</v>
      </c>
      <c r="K3234" s="44">
        <v>303061.87</v>
      </c>
      <c r="L3234" s="32">
        <f t="shared" si="376"/>
        <v>274626</v>
      </c>
      <c r="M3234" s="43"/>
      <c r="N3234" s="43"/>
      <c r="O3234" s="32"/>
      <c r="P3234" s="42">
        <f t="shared" si="375"/>
        <v>109850.4</v>
      </c>
      <c r="Q3234" s="34"/>
      <c r="R3234" s="34"/>
      <c r="S3234" s="35">
        <v>46021</v>
      </c>
      <c r="T3234" s="42"/>
      <c r="U3234" s="36"/>
      <c r="V3234" s="34"/>
      <c r="W3234" s="37"/>
    </row>
    <row r="3235" spans="1:23" s="29" customFormat="1" ht="30" customHeight="1" x14ac:dyDescent="0.2">
      <c r="A3235" s="24">
        <f t="shared" si="373"/>
        <v>3231</v>
      </c>
      <c r="B3235" s="24">
        <v>2024</v>
      </c>
      <c r="C3235" s="30" t="s">
        <v>3292</v>
      </c>
      <c r="D3235" s="30" t="s">
        <v>2632</v>
      </c>
      <c r="E3235" s="30" t="s">
        <v>3396</v>
      </c>
      <c r="F3235" s="25" t="s">
        <v>3397</v>
      </c>
      <c r="G3235" s="24" t="s">
        <v>25</v>
      </c>
      <c r="H3235" s="25" t="s">
        <v>45</v>
      </c>
      <c r="I3235" s="31">
        <v>3332420.9743931992</v>
      </c>
      <c r="J3235" s="42">
        <f t="shared" si="372"/>
        <v>3332420.9743931992</v>
      </c>
      <c r="K3235" s="27">
        <f t="shared" ref="K3235:K3237" si="377">IF(P3235&gt;0,P3235,L3235)</f>
        <v>3332420.9743931992</v>
      </c>
      <c r="L3235" s="32">
        <f t="shared" si="376"/>
        <v>3332420.9743931992</v>
      </c>
      <c r="M3235" s="32"/>
      <c r="N3235" s="32">
        <f t="shared" si="374"/>
        <v>71313.808852014452</v>
      </c>
      <c r="O3235" s="32"/>
      <c r="P3235" s="34"/>
      <c r="Q3235" s="34"/>
      <c r="R3235" s="34"/>
      <c r="S3235" s="35">
        <v>46021</v>
      </c>
      <c r="T3235" s="34"/>
      <c r="U3235" s="36"/>
      <c r="V3235" s="34"/>
      <c r="W3235" s="37"/>
    </row>
    <row r="3236" spans="1:23" s="29" customFormat="1" ht="30" customHeight="1" x14ac:dyDescent="0.2">
      <c r="A3236" s="24">
        <f t="shared" si="373"/>
        <v>3232</v>
      </c>
      <c r="B3236" s="24">
        <v>2024</v>
      </c>
      <c r="C3236" s="30" t="s">
        <v>3292</v>
      </c>
      <c r="D3236" s="30" t="s">
        <v>2632</v>
      </c>
      <c r="E3236" s="30" t="s">
        <v>3396</v>
      </c>
      <c r="F3236" s="25" t="s">
        <v>3397</v>
      </c>
      <c r="G3236" s="24" t="s">
        <v>25</v>
      </c>
      <c r="H3236" s="25" t="s">
        <v>46</v>
      </c>
      <c r="I3236" s="31">
        <v>4024039.7650739993</v>
      </c>
      <c r="J3236" s="42">
        <f t="shared" si="372"/>
        <v>4024039.7650739993</v>
      </c>
      <c r="K3236" s="27">
        <f t="shared" si="377"/>
        <v>4024039.7650739993</v>
      </c>
      <c r="L3236" s="32">
        <f t="shared" si="376"/>
        <v>4024039.7650739993</v>
      </c>
      <c r="M3236" s="32"/>
      <c r="N3236" s="32">
        <f t="shared" si="374"/>
        <v>86114.450972583581</v>
      </c>
      <c r="O3236" s="32"/>
      <c r="P3236" s="34"/>
      <c r="Q3236" s="34"/>
      <c r="R3236" s="34"/>
      <c r="S3236" s="35">
        <v>46021</v>
      </c>
      <c r="T3236" s="34"/>
      <c r="U3236" s="36"/>
      <c r="V3236" s="34"/>
      <c r="W3236" s="37"/>
    </row>
    <row r="3237" spans="1:23" s="29" customFormat="1" ht="30" customHeight="1" x14ac:dyDescent="0.2">
      <c r="A3237" s="24">
        <f t="shared" si="373"/>
        <v>3233</v>
      </c>
      <c r="B3237" s="24">
        <v>2024</v>
      </c>
      <c r="C3237" s="30" t="s">
        <v>3292</v>
      </c>
      <c r="D3237" s="30" t="s">
        <v>2632</v>
      </c>
      <c r="E3237" s="30" t="s">
        <v>3396</v>
      </c>
      <c r="F3237" s="25" t="s">
        <v>3397</v>
      </c>
      <c r="G3237" s="24" t="s">
        <v>25</v>
      </c>
      <c r="H3237" s="25" t="s">
        <v>47</v>
      </c>
      <c r="I3237" s="31">
        <v>4645011.7428335994</v>
      </c>
      <c r="J3237" s="42">
        <f t="shared" si="372"/>
        <v>4645011.7428335994</v>
      </c>
      <c r="K3237" s="27">
        <f t="shared" si="377"/>
        <v>4645011.7428335994</v>
      </c>
      <c r="L3237" s="32">
        <f t="shared" si="376"/>
        <v>4645011.7428335994</v>
      </c>
      <c r="M3237" s="32"/>
      <c r="N3237" s="32">
        <f t="shared" si="374"/>
        <v>99403.25129663902</v>
      </c>
      <c r="O3237" s="32"/>
      <c r="P3237" s="34"/>
      <c r="Q3237" s="34"/>
      <c r="R3237" s="34"/>
      <c r="S3237" s="35">
        <v>46021</v>
      </c>
      <c r="T3237" s="34"/>
      <c r="U3237" s="36"/>
      <c r="V3237" s="34"/>
      <c r="W3237" s="37"/>
    </row>
    <row r="3238" spans="1:23" s="29" customFormat="1" ht="30" customHeight="1" x14ac:dyDescent="0.2">
      <c r="A3238" s="24">
        <f t="shared" si="373"/>
        <v>3234</v>
      </c>
      <c r="B3238" s="24">
        <v>2025</v>
      </c>
      <c r="C3238" s="30" t="s">
        <v>3292</v>
      </c>
      <c r="D3238" s="30" t="s">
        <v>3398</v>
      </c>
      <c r="E3238" s="30" t="s">
        <v>3399</v>
      </c>
      <c r="F3238" s="25" t="s">
        <v>3400</v>
      </c>
      <c r="G3238" s="24" t="s">
        <v>25</v>
      </c>
      <c r="H3238" s="18" t="s">
        <v>34</v>
      </c>
      <c r="I3238" s="31">
        <v>431288</v>
      </c>
      <c r="J3238" s="43">
        <v>475945.28</v>
      </c>
      <c r="K3238" s="44">
        <v>475945.28</v>
      </c>
      <c r="L3238" s="32">
        <f t="shared" si="376"/>
        <v>431288</v>
      </c>
      <c r="M3238" s="43"/>
      <c r="N3238" s="43"/>
      <c r="O3238" s="32"/>
      <c r="P3238" s="42">
        <f t="shared" si="375"/>
        <v>172515.20000000001</v>
      </c>
      <c r="Q3238" s="34"/>
      <c r="R3238" s="34"/>
      <c r="S3238" s="35">
        <v>46021</v>
      </c>
      <c r="T3238" s="42"/>
      <c r="U3238" s="36"/>
      <c r="V3238" s="34"/>
      <c r="W3238" s="37"/>
    </row>
    <row r="3239" spans="1:23" s="29" customFormat="1" ht="30" customHeight="1" x14ac:dyDescent="0.2">
      <c r="A3239" s="24">
        <f t="shared" si="373"/>
        <v>3235</v>
      </c>
      <c r="B3239" s="24">
        <v>2025</v>
      </c>
      <c r="C3239" s="30" t="s">
        <v>3292</v>
      </c>
      <c r="D3239" s="30" t="s">
        <v>3398</v>
      </c>
      <c r="E3239" s="38" t="s">
        <v>3401</v>
      </c>
      <c r="F3239" s="18" t="s">
        <v>3402</v>
      </c>
      <c r="G3239" s="39" t="s">
        <v>25</v>
      </c>
      <c r="H3239" s="18" t="s">
        <v>96</v>
      </c>
      <c r="I3239" s="31">
        <v>6530178</v>
      </c>
      <c r="J3239" s="43">
        <v>7206338.75</v>
      </c>
      <c r="K3239" s="44">
        <f>J3239-M3239</f>
        <v>3509515.03</v>
      </c>
      <c r="L3239" s="32">
        <f t="shared" si="376"/>
        <v>6530178</v>
      </c>
      <c r="M3239" s="62">
        <v>3696823.72</v>
      </c>
      <c r="N3239" s="43">
        <f t="shared" si="374"/>
        <v>154215.64924999999</v>
      </c>
      <c r="O3239" s="32"/>
      <c r="P3239" s="42">
        <f t="shared" si="375"/>
        <v>2612071.2000000002</v>
      </c>
      <c r="Q3239" s="34"/>
      <c r="R3239" s="34"/>
      <c r="S3239" s="35">
        <v>46021</v>
      </c>
      <c r="T3239" s="42"/>
      <c r="U3239" s="36"/>
      <c r="V3239" s="34"/>
      <c r="W3239" s="37"/>
    </row>
    <row r="3240" spans="1:23" s="29" customFormat="1" ht="30" customHeight="1" x14ac:dyDescent="0.2">
      <c r="A3240" s="24">
        <f t="shared" si="373"/>
        <v>3236</v>
      </c>
      <c r="B3240" s="24">
        <v>2025</v>
      </c>
      <c r="C3240" s="30" t="s">
        <v>3292</v>
      </c>
      <c r="D3240" s="30" t="s">
        <v>3398</v>
      </c>
      <c r="E3240" s="38" t="s">
        <v>3403</v>
      </c>
      <c r="F3240" s="18" t="s">
        <v>3404</v>
      </c>
      <c r="G3240" s="39" t="s">
        <v>25</v>
      </c>
      <c r="H3240" s="18" t="s">
        <v>34</v>
      </c>
      <c r="I3240" s="31">
        <v>325812</v>
      </c>
      <c r="J3240" s="43">
        <v>359547.88</v>
      </c>
      <c r="K3240" s="44">
        <v>359547.88</v>
      </c>
      <c r="L3240" s="32">
        <f t="shared" si="376"/>
        <v>325812</v>
      </c>
      <c r="M3240" s="43"/>
      <c r="N3240" s="43"/>
      <c r="O3240" s="32"/>
      <c r="P3240" s="42">
        <f t="shared" si="375"/>
        <v>130324.8</v>
      </c>
      <c r="Q3240" s="34"/>
      <c r="R3240" s="34"/>
      <c r="S3240" s="35">
        <v>46021</v>
      </c>
      <c r="T3240" s="42"/>
      <c r="U3240" s="36"/>
      <c r="V3240" s="34"/>
      <c r="W3240" s="37"/>
    </row>
    <row r="3241" spans="1:23" s="29" customFormat="1" ht="30" customHeight="1" x14ac:dyDescent="0.2">
      <c r="A3241" s="24">
        <f t="shared" ref="A3241:A3304" si="378">A3240+1</f>
        <v>3237</v>
      </c>
      <c r="B3241" s="39">
        <v>2023</v>
      </c>
      <c r="C3241" s="30" t="s">
        <v>3292</v>
      </c>
      <c r="D3241" s="30" t="s">
        <v>3398</v>
      </c>
      <c r="E3241" s="57" t="s">
        <v>3405</v>
      </c>
      <c r="F3241" s="56" t="s">
        <v>3406</v>
      </c>
      <c r="G3241" s="56" t="s">
        <v>330</v>
      </c>
      <c r="H3241" s="18" t="s">
        <v>58</v>
      </c>
      <c r="I3241" s="101" t="s">
        <v>58</v>
      </c>
      <c r="J3241" s="32">
        <v>2342117.84</v>
      </c>
      <c r="K3241" s="32">
        <v>2342117.84</v>
      </c>
      <c r="L3241" s="32"/>
      <c r="M3241" s="32"/>
      <c r="N3241" s="43">
        <f t="shared" si="374"/>
        <v>50121.321775999997</v>
      </c>
      <c r="O3241" s="32"/>
      <c r="P3241" s="42"/>
      <c r="Q3241" s="34"/>
      <c r="R3241" s="34"/>
      <c r="S3241" s="35">
        <v>45290</v>
      </c>
      <c r="T3241" s="42"/>
      <c r="U3241" s="36"/>
      <c r="V3241" s="34"/>
      <c r="W3241" s="37"/>
    </row>
    <row r="3242" spans="1:23" s="29" customFormat="1" ht="30" customHeight="1" x14ac:dyDescent="0.2">
      <c r="A3242" s="24">
        <f t="shared" si="378"/>
        <v>3238</v>
      </c>
      <c r="B3242" s="39">
        <v>2023</v>
      </c>
      <c r="C3242" s="30" t="s">
        <v>3292</v>
      </c>
      <c r="D3242" s="30" t="s">
        <v>3398</v>
      </c>
      <c r="E3242" s="57" t="s">
        <v>3407</v>
      </c>
      <c r="F3242" s="56" t="s">
        <v>3408</v>
      </c>
      <c r="G3242" s="56" t="s">
        <v>330</v>
      </c>
      <c r="H3242" s="18" t="s">
        <v>46</v>
      </c>
      <c r="I3242" s="101" t="s">
        <v>46</v>
      </c>
      <c r="J3242" s="32">
        <v>1015198.93</v>
      </c>
      <c r="K3242" s="32">
        <v>1015198.93</v>
      </c>
      <c r="L3242" s="32"/>
      <c r="M3242" s="32"/>
      <c r="N3242" s="43">
        <f t="shared" si="374"/>
        <v>21725.257102</v>
      </c>
      <c r="O3242" s="32"/>
      <c r="P3242" s="42"/>
      <c r="Q3242" s="34"/>
      <c r="R3242" s="34"/>
      <c r="S3242" s="35">
        <v>45290</v>
      </c>
      <c r="T3242" s="42"/>
      <c r="U3242" s="36"/>
      <c r="V3242" s="34"/>
      <c r="W3242" s="37"/>
    </row>
    <row r="3243" spans="1:23" s="29" customFormat="1" ht="30" customHeight="1" x14ac:dyDescent="0.2">
      <c r="A3243" s="24">
        <f t="shared" si="378"/>
        <v>3239</v>
      </c>
      <c r="B3243" s="39">
        <v>2023</v>
      </c>
      <c r="C3243" s="30" t="s">
        <v>3292</v>
      </c>
      <c r="D3243" s="30" t="s">
        <v>3398</v>
      </c>
      <c r="E3243" s="57" t="s">
        <v>3407</v>
      </c>
      <c r="F3243" s="56" t="s">
        <v>3408</v>
      </c>
      <c r="G3243" s="56" t="s">
        <v>330</v>
      </c>
      <c r="H3243" s="18" t="s">
        <v>45</v>
      </c>
      <c r="I3243" s="101" t="s">
        <v>45</v>
      </c>
      <c r="J3243" s="32">
        <v>492135.32</v>
      </c>
      <c r="K3243" s="32">
        <v>492135.32</v>
      </c>
      <c r="L3243" s="32"/>
      <c r="M3243" s="32"/>
      <c r="N3243" s="43">
        <f t="shared" si="374"/>
        <v>10531.695847999999</v>
      </c>
      <c r="O3243" s="32"/>
      <c r="P3243" s="42"/>
      <c r="Q3243" s="34"/>
      <c r="R3243" s="34"/>
      <c r="S3243" s="35">
        <v>45290</v>
      </c>
      <c r="T3243" s="42"/>
      <c r="U3243" s="36"/>
      <c r="V3243" s="34"/>
      <c r="W3243" s="37"/>
    </row>
    <row r="3244" spans="1:23" s="29" customFormat="1" ht="30" customHeight="1" x14ac:dyDescent="0.2">
      <c r="A3244" s="24">
        <f t="shared" si="378"/>
        <v>3240</v>
      </c>
      <c r="B3244" s="24">
        <v>2025</v>
      </c>
      <c r="C3244" s="30" t="s">
        <v>3292</v>
      </c>
      <c r="D3244" s="30" t="s">
        <v>3409</v>
      </c>
      <c r="E3244" s="30" t="s">
        <v>3410</v>
      </c>
      <c r="F3244" s="25" t="s">
        <v>3411</v>
      </c>
      <c r="G3244" s="24" t="s">
        <v>25</v>
      </c>
      <c r="H3244" s="25" t="s">
        <v>70</v>
      </c>
      <c r="I3244" s="31">
        <v>792251.60000000009</v>
      </c>
      <c r="J3244" s="43">
        <v>874284.5</v>
      </c>
      <c r="K3244" s="44">
        <v>874284.5</v>
      </c>
      <c r="L3244" s="32">
        <f t="shared" si="376"/>
        <v>792251.60000000009</v>
      </c>
      <c r="M3244" s="43"/>
      <c r="N3244" s="43"/>
      <c r="O3244" s="32"/>
      <c r="P3244" s="42">
        <f t="shared" si="375"/>
        <v>316900.64</v>
      </c>
      <c r="Q3244" s="34"/>
      <c r="R3244" s="34"/>
      <c r="S3244" s="35">
        <v>46021</v>
      </c>
      <c r="T3244" s="42"/>
      <c r="U3244" s="36"/>
      <c r="V3244" s="34"/>
      <c r="W3244" s="37"/>
    </row>
    <row r="3245" spans="1:23" s="29" customFormat="1" ht="30" customHeight="1" x14ac:dyDescent="0.2">
      <c r="A3245" s="24">
        <f t="shared" si="378"/>
        <v>3241</v>
      </c>
      <c r="B3245" s="24">
        <v>2025</v>
      </c>
      <c r="C3245" s="30" t="s">
        <v>3292</v>
      </c>
      <c r="D3245" s="30" t="s">
        <v>3409</v>
      </c>
      <c r="E3245" s="30" t="s">
        <v>3410</v>
      </c>
      <c r="F3245" s="25" t="s">
        <v>3411</v>
      </c>
      <c r="G3245" s="24" t="s">
        <v>25</v>
      </c>
      <c r="H3245" s="25" t="s">
        <v>71</v>
      </c>
      <c r="I3245" s="31">
        <v>782706.4</v>
      </c>
      <c r="J3245" s="43">
        <v>863750.95</v>
      </c>
      <c r="K3245" s="44">
        <v>863750.95</v>
      </c>
      <c r="L3245" s="32">
        <f t="shared" si="376"/>
        <v>782706.4</v>
      </c>
      <c r="M3245" s="43"/>
      <c r="N3245" s="43"/>
      <c r="O3245" s="32"/>
      <c r="P3245" s="42">
        <f t="shared" si="375"/>
        <v>313082.56</v>
      </c>
      <c r="Q3245" s="34"/>
      <c r="R3245" s="34"/>
      <c r="S3245" s="35">
        <v>46021</v>
      </c>
      <c r="T3245" s="42"/>
      <c r="U3245" s="36"/>
      <c r="V3245" s="34"/>
      <c r="W3245" s="37"/>
    </row>
    <row r="3246" spans="1:23" s="29" customFormat="1" ht="30" customHeight="1" x14ac:dyDescent="0.2">
      <c r="A3246" s="24">
        <f t="shared" si="378"/>
        <v>3242</v>
      </c>
      <c r="B3246" s="24">
        <v>2025</v>
      </c>
      <c r="C3246" s="30" t="s">
        <v>3292</v>
      </c>
      <c r="D3246" s="30" t="s">
        <v>3409</v>
      </c>
      <c r="E3246" s="30" t="s">
        <v>3410</v>
      </c>
      <c r="F3246" s="25" t="s">
        <v>3411</v>
      </c>
      <c r="G3246" s="24" t="s">
        <v>25</v>
      </c>
      <c r="H3246" s="25" t="s">
        <v>129</v>
      </c>
      <c r="I3246" s="31">
        <v>792251.60000000009</v>
      </c>
      <c r="J3246" s="43">
        <v>874284.5</v>
      </c>
      <c r="K3246" s="44">
        <v>874284.5</v>
      </c>
      <c r="L3246" s="32">
        <f t="shared" si="376"/>
        <v>792251.60000000009</v>
      </c>
      <c r="M3246" s="43"/>
      <c r="N3246" s="43"/>
      <c r="O3246" s="32"/>
      <c r="P3246" s="42">
        <f t="shared" si="375"/>
        <v>316900.64</v>
      </c>
      <c r="Q3246" s="34"/>
      <c r="R3246" s="34"/>
      <c r="S3246" s="35">
        <v>46021</v>
      </c>
      <c r="T3246" s="42"/>
      <c r="U3246" s="36"/>
      <c r="V3246" s="34"/>
      <c r="W3246" s="37"/>
    </row>
    <row r="3247" spans="1:23" s="29" customFormat="1" ht="30" customHeight="1" x14ac:dyDescent="0.2">
      <c r="A3247" s="24">
        <f t="shared" si="378"/>
        <v>3243</v>
      </c>
      <c r="B3247" s="24">
        <v>2025</v>
      </c>
      <c r="C3247" s="30" t="s">
        <v>3292</v>
      </c>
      <c r="D3247" s="30" t="s">
        <v>3412</v>
      </c>
      <c r="E3247" s="30" t="s">
        <v>3413</v>
      </c>
      <c r="F3247" s="25" t="s">
        <v>3414</v>
      </c>
      <c r="G3247" s="24" t="s">
        <v>330</v>
      </c>
      <c r="H3247" s="25" t="s">
        <v>50</v>
      </c>
      <c r="I3247" s="31"/>
      <c r="J3247" s="32">
        <v>52000</v>
      </c>
      <c r="K3247" s="27">
        <v>52000</v>
      </c>
      <c r="L3247" s="32"/>
      <c r="M3247" s="32"/>
      <c r="N3247" s="32"/>
      <c r="O3247" s="32"/>
      <c r="P3247" s="42"/>
      <c r="Q3247" s="34"/>
      <c r="R3247" s="34"/>
      <c r="S3247" s="35">
        <v>46021</v>
      </c>
      <c r="T3247" s="42"/>
      <c r="U3247" s="36"/>
      <c r="V3247" s="34"/>
      <c r="W3247" s="37"/>
    </row>
    <row r="3248" spans="1:23" s="29" customFormat="1" ht="30" customHeight="1" x14ac:dyDescent="0.2">
      <c r="A3248" s="24">
        <f t="shared" si="378"/>
        <v>3244</v>
      </c>
      <c r="B3248" s="24">
        <v>2025</v>
      </c>
      <c r="C3248" s="30" t="s">
        <v>3292</v>
      </c>
      <c r="D3248" s="30" t="s">
        <v>3412</v>
      </c>
      <c r="E3248" s="30" t="s">
        <v>3415</v>
      </c>
      <c r="F3248" s="25" t="s">
        <v>3416</v>
      </c>
      <c r="G3248" s="24" t="s">
        <v>330</v>
      </c>
      <c r="H3248" s="25" t="s">
        <v>31</v>
      </c>
      <c r="I3248" s="31"/>
      <c r="J3248" s="32">
        <v>52000</v>
      </c>
      <c r="K3248" s="27">
        <v>52000</v>
      </c>
      <c r="L3248" s="32"/>
      <c r="M3248" s="32"/>
      <c r="N3248" s="32"/>
      <c r="O3248" s="32"/>
      <c r="P3248" s="42"/>
      <c r="Q3248" s="34"/>
      <c r="R3248" s="34"/>
      <c r="S3248" s="35">
        <v>46021</v>
      </c>
      <c r="T3248" s="42"/>
      <c r="U3248" s="36"/>
      <c r="V3248" s="34"/>
      <c r="W3248" s="37"/>
    </row>
    <row r="3249" spans="1:23" s="29" customFormat="1" ht="30" customHeight="1" x14ac:dyDescent="0.2">
      <c r="A3249" s="24">
        <f t="shared" si="378"/>
        <v>3245</v>
      </c>
      <c r="B3249" s="24">
        <v>2025</v>
      </c>
      <c r="C3249" s="30" t="s">
        <v>3292</v>
      </c>
      <c r="D3249" s="30" t="s">
        <v>3412</v>
      </c>
      <c r="E3249" s="30" t="s">
        <v>3417</v>
      </c>
      <c r="F3249" s="25" t="s">
        <v>3418</v>
      </c>
      <c r="G3249" s="24" t="s">
        <v>330</v>
      </c>
      <c r="H3249" s="25" t="s">
        <v>34</v>
      </c>
      <c r="I3249" s="31"/>
      <c r="J3249" s="32">
        <v>52000</v>
      </c>
      <c r="K3249" s="27">
        <v>52000</v>
      </c>
      <c r="L3249" s="32"/>
      <c r="M3249" s="32"/>
      <c r="N3249" s="32"/>
      <c r="O3249" s="32"/>
      <c r="P3249" s="42"/>
      <c r="Q3249" s="34"/>
      <c r="R3249" s="34"/>
      <c r="S3249" s="35">
        <v>46021</v>
      </c>
      <c r="T3249" s="42"/>
      <c r="U3249" s="36"/>
      <c r="V3249" s="34"/>
      <c r="W3249" s="37"/>
    </row>
    <row r="3250" spans="1:23" s="29" customFormat="1" ht="30" customHeight="1" x14ac:dyDescent="0.2">
      <c r="A3250" s="24">
        <f t="shared" si="378"/>
        <v>3246</v>
      </c>
      <c r="B3250" s="24">
        <v>2025</v>
      </c>
      <c r="C3250" s="30" t="s">
        <v>3292</v>
      </c>
      <c r="D3250" s="30" t="s">
        <v>3412</v>
      </c>
      <c r="E3250" s="38" t="s">
        <v>3419</v>
      </c>
      <c r="F3250" s="18" t="s">
        <v>3420</v>
      </c>
      <c r="G3250" s="39" t="s">
        <v>25</v>
      </c>
      <c r="H3250" s="18" t="s">
        <v>34</v>
      </c>
      <c r="I3250" s="31">
        <v>464039.27999999997</v>
      </c>
      <c r="J3250" s="43">
        <v>512087.76</v>
      </c>
      <c r="K3250" s="44">
        <v>512087.76</v>
      </c>
      <c r="L3250" s="32">
        <f t="shared" si="376"/>
        <v>464039.27999999997</v>
      </c>
      <c r="M3250" s="43"/>
      <c r="N3250" s="43"/>
      <c r="O3250" s="32"/>
      <c r="P3250" s="42">
        <f t="shared" si="375"/>
        <v>185615.712</v>
      </c>
      <c r="Q3250" s="34"/>
      <c r="R3250" s="34"/>
      <c r="S3250" s="35">
        <v>46021</v>
      </c>
      <c r="T3250" s="42"/>
      <c r="U3250" s="36"/>
      <c r="V3250" s="34"/>
      <c r="W3250" s="37"/>
    </row>
    <row r="3251" spans="1:23" s="29" customFormat="1" ht="30" customHeight="1" x14ac:dyDescent="0.2">
      <c r="A3251" s="24">
        <f t="shared" si="378"/>
        <v>3247</v>
      </c>
      <c r="B3251" s="24">
        <v>2025</v>
      </c>
      <c r="C3251" s="30" t="s">
        <v>3292</v>
      </c>
      <c r="D3251" s="30" t="s">
        <v>3412</v>
      </c>
      <c r="E3251" s="38" t="s">
        <v>3421</v>
      </c>
      <c r="F3251" s="18" t="s">
        <v>3422</v>
      </c>
      <c r="G3251" s="39" t="s">
        <v>25</v>
      </c>
      <c r="H3251" s="18" t="s">
        <v>34</v>
      </c>
      <c r="I3251" s="31">
        <v>294120</v>
      </c>
      <c r="J3251" s="43">
        <v>324574.36</v>
      </c>
      <c r="K3251" s="44">
        <v>324574.36</v>
      </c>
      <c r="L3251" s="32">
        <f t="shared" si="376"/>
        <v>294120</v>
      </c>
      <c r="M3251" s="43"/>
      <c r="N3251" s="43"/>
      <c r="O3251" s="32"/>
      <c r="P3251" s="42">
        <f t="shared" si="375"/>
        <v>117648</v>
      </c>
      <c r="Q3251" s="34"/>
      <c r="R3251" s="34"/>
      <c r="S3251" s="35">
        <v>46021</v>
      </c>
      <c r="T3251" s="42"/>
      <c r="U3251" s="36"/>
      <c r="V3251" s="34"/>
      <c r="W3251" s="37"/>
    </row>
    <row r="3252" spans="1:23" s="29" customFormat="1" ht="30" customHeight="1" x14ac:dyDescent="0.2">
      <c r="A3252" s="24">
        <f t="shared" si="378"/>
        <v>3248</v>
      </c>
      <c r="B3252" s="24">
        <v>2025</v>
      </c>
      <c r="C3252" s="30" t="s">
        <v>3292</v>
      </c>
      <c r="D3252" s="30" t="s">
        <v>3412</v>
      </c>
      <c r="E3252" s="38" t="s">
        <v>3423</v>
      </c>
      <c r="F3252" s="18" t="s">
        <v>3424</v>
      </c>
      <c r="G3252" s="39" t="s">
        <v>25</v>
      </c>
      <c r="H3252" s="18" t="s">
        <v>34</v>
      </c>
      <c r="I3252" s="31">
        <v>362634</v>
      </c>
      <c r="J3252" s="43">
        <v>400182.57</v>
      </c>
      <c r="K3252" s="44">
        <v>400182.57</v>
      </c>
      <c r="L3252" s="32">
        <f t="shared" si="376"/>
        <v>362634</v>
      </c>
      <c r="M3252" s="43"/>
      <c r="N3252" s="43"/>
      <c r="O3252" s="32"/>
      <c r="P3252" s="42">
        <f t="shared" si="375"/>
        <v>145053.6</v>
      </c>
      <c r="Q3252" s="34"/>
      <c r="R3252" s="34"/>
      <c r="S3252" s="35">
        <v>46021</v>
      </c>
      <c r="T3252" s="42"/>
      <c r="U3252" s="36"/>
      <c r="V3252" s="34"/>
      <c r="W3252" s="37"/>
    </row>
    <row r="3253" spans="1:23" s="29" customFormat="1" ht="30" customHeight="1" x14ac:dyDescent="0.2">
      <c r="A3253" s="24">
        <f t="shared" si="378"/>
        <v>3249</v>
      </c>
      <c r="B3253" s="24">
        <v>2025</v>
      </c>
      <c r="C3253" s="30" t="s">
        <v>3292</v>
      </c>
      <c r="D3253" s="30" t="s">
        <v>3412</v>
      </c>
      <c r="E3253" s="38" t="s">
        <v>3425</v>
      </c>
      <c r="F3253" s="18" t="s">
        <v>3426</v>
      </c>
      <c r="G3253" s="39" t="s">
        <v>25</v>
      </c>
      <c r="H3253" s="18" t="s">
        <v>319</v>
      </c>
      <c r="I3253" s="31">
        <v>191973</v>
      </c>
      <c r="J3253" s="43">
        <v>211850.65</v>
      </c>
      <c r="K3253" s="44">
        <v>211850.65</v>
      </c>
      <c r="L3253" s="32">
        <f t="shared" si="376"/>
        <v>191973</v>
      </c>
      <c r="M3253" s="43"/>
      <c r="N3253" s="43"/>
      <c r="O3253" s="32"/>
      <c r="P3253" s="42">
        <f t="shared" si="375"/>
        <v>76789.2</v>
      </c>
      <c r="Q3253" s="34"/>
      <c r="R3253" s="34"/>
      <c r="S3253" s="35">
        <v>46021</v>
      </c>
      <c r="T3253" s="42"/>
      <c r="U3253" s="36"/>
      <c r="V3253" s="34"/>
      <c r="W3253" s="37"/>
    </row>
    <row r="3254" spans="1:23" s="29" customFormat="1" ht="30" customHeight="1" x14ac:dyDescent="0.2">
      <c r="A3254" s="24">
        <f t="shared" si="378"/>
        <v>3250</v>
      </c>
      <c r="B3254" s="24">
        <v>2025</v>
      </c>
      <c r="C3254" s="30" t="s">
        <v>3292</v>
      </c>
      <c r="D3254" s="30" t="s">
        <v>3412</v>
      </c>
      <c r="E3254" s="38" t="s">
        <v>3425</v>
      </c>
      <c r="F3254" s="18" t="s">
        <v>3426</v>
      </c>
      <c r="G3254" s="39" t="s">
        <v>25</v>
      </c>
      <c r="H3254" s="18" t="s">
        <v>34</v>
      </c>
      <c r="I3254" s="31">
        <v>245898</v>
      </c>
      <c r="J3254" s="43">
        <v>271359.26</v>
      </c>
      <c r="K3254" s="44">
        <v>271359.26</v>
      </c>
      <c r="L3254" s="32">
        <f t="shared" si="376"/>
        <v>245898</v>
      </c>
      <c r="M3254" s="43"/>
      <c r="N3254" s="43"/>
      <c r="O3254" s="32"/>
      <c r="P3254" s="42">
        <f t="shared" si="375"/>
        <v>98359.2</v>
      </c>
      <c r="Q3254" s="34"/>
      <c r="R3254" s="34"/>
      <c r="S3254" s="35">
        <v>46021</v>
      </c>
      <c r="T3254" s="42"/>
      <c r="U3254" s="36"/>
      <c r="V3254" s="34"/>
      <c r="W3254" s="37"/>
    </row>
    <row r="3255" spans="1:23" s="29" customFormat="1" ht="30" customHeight="1" x14ac:dyDescent="0.2">
      <c r="A3255" s="24">
        <f t="shared" si="378"/>
        <v>3251</v>
      </c>
      <c r="B3255" s="24">
        <v>2024</v>
      </c>
      <c r="C3255" s="30" t="s">
        <v>3292</v>
      </c>
      <c r="D3255" s="30" t="s">
        <v>3412</v>
      </c>
      <c r="E3255" s="30" t="s">
        <v>3427</v>
      </c>
      <c r="F3255" s="25" t="s">
        <v>3428</v>
      </c>
      <c r="G3255" s="24" t="s">
        <v>25</v>
      </c>
      <c r="H3255" s="25" t="s">
        <v>528</v>
      </c>
      <c r="I3255" s="31">
        <v>594274</v>
      </c>
      <c r="J3255" s="42">
        <v>622204</v>
      </c>
      <c r="K3255" s="27">
        <v>622204</v>
      </c>
      <c r="L3255" s="32">
        <f t="shared" si="376"/>
        <v>594274</v>
      </c>
      <c r="M3255" s="32"/>
      <c r="N3255" s="32"/>
      <c r="O3255" s="32"/>
      <c r="P3255" s="34"/>
      <c r="Q3255" s="34"/>
      <c r="R3255" s="34"/>
      <c r="S3255" s="35">
        <v>46021</v>
      </c>
      <c r="T3255" s="34"/>
      <c r="U3255" s="36"/>
      <c r="V3255" s="34"/>
      <c r="W3255" s="37"/>
    </row>
    <row r="3256" spans="1:23" s="29" customFormat="1" ht="30" customHeight="1" x14ac:dyDescent="0.2">
      <c r="A3256" s="24">
        <f t="shared" si="378"/>
        <v>3252</v>
      </c>
      <c r="B3256" s="24">
        <v>2024</v>
      </c>
      <c r="C3256" s="30" t="s">
        <v>3292</v>
      </c>
      <c r="D3256" s="30" t="s">
        <v>3412</v>
      </c>
      <c r="E3256" s="30" t="s">
        <v>3427</v>
      </c>
      <c r="F3256" s="25" t="s">
        <v>3428</v>
      </c>
      <c r="G3256" s="24" t="s">
        <v>25</v>
      </c>
      <c r="H3256" s="25" t="s">
        <v>529</v>
      </c>
      <c r="I3256" s="31">
        <v>7048320</v>
      </c>
      <c r="J3256" s="42">
        <v>7379592</v>
      </c>
      <c r="K3256" s="27">
        <v>7379592</v>
      </c>
      <c r="L3256" s="32">
        <f t="shared" si="376"/>
        <v>7048320</v>
      </c>
      <c r="M3256" s="32"/>
      <c r="N3256" s="32">
        <f t="shared" si="374"/>
        <v>157923.26879999999</v>
      </c>
      <c r="O3256" s="26">
        <v>2</v>
      </c>
      <c r="P3256" s="34"/>
      <c r="Q3256" s="34"/>
      <c r="R3256" s="34"/>
      <c r="S3256" s="35">
        <v>46021</v>
      </c>
      <c r="T3256" s="34"/>
      <c r="U3256" s="36"/>
      <c r="V3256" s="34"/>
      <c r="W3256" s="37"/>
    </row>
    <row r="3257" spans="1:23" s="29" customFormat="1" ht="30" customHeight="1" x14ac:dyDescent="0.2">
      <c r="A3257" s="24">
        <f t="shared" si="378"/>
        <v>3253</v>
      </c>
      <c r="B3257" s="24">
        <v>2024</v>
      </c>
      <c r="C3257" s="30" t="s">
        <v>3292</v>
      </c>
      <c r="D3257" s="30" t="s">
        <v>3412</v>
      </c>
      <c r="E3257" s="30" t="s">
        <v>3427</v>
      </c>
      <c r="F3257" s="25" t="s">
        <v>3428</v>
      </c>
      <c r="G3257" s="24" t="s">
        <v>25</v>
      </c>
      <c r="H3257" s="25" t="s">
        <v>530</v>
      </c>
      <c r="I3257" s="31">
        <v>162208</v>
      </c>
      <c r="J3257" s="42">
        <v>169832</v>
      </c>
      <c r="K3257" s="27">
        <v>169832</v>
      </c>
      <c r="L3257" s="32">
        <f t="shared" si="376"/>
        <v>162208</v>
      </c>
      <c r="M3257" s="32"/>
      <c r="N3257" s="32"/>
      <c r="O3257" s="32"/>
      <c r="P3257" s="34"/>
      <c r="Q3257" s="34"/>
      <c r="R3257" s="34"/>
      <c r="S3257" s="35">
        <v>46021</v>
      </c>
      <c r="T3257" s="34"/>
      <c r="U3257" s="36"/>
      <c r="V3257" s="34"/>
      <c r="W3257" s="37"/>
    </row>
    <row r="3258" spans="1:23" s="29" customFormat="1" ht="30" customHeight="1" x14ac:dyDescent="0.2">
      <c r="A3258" s="24">
        <f t="shared" si="378"/>
        <v>3254</v>
      </c>
      <c r="B3258" s="24">
        <v>2025</v>
      </c>
      <c r="C3258" s="30" t="s">
        <v>3292</v>
      </c>
      <c r="D3258" s="30" t="s">
        <v>3412</v>
      </c>
      <c r="E3258" s="38" t="s">
        <v>3429</v>
      </c>
      <c r="F3258" s="18" t="s">
        <v>3430</v>
      </c>
      <c r="G3258" s="39" t="s">
        <v>25</v>
      </c>
      <c r="H3258" s="18" t="s">
        <v>31</v>
      </c>
      <c r="I3258" s="31">
        <v>2398560</v>
      </c>
      <c r="J3258" s="43">
        <v>2646916.5</v>
      </c>
      <c r="K3258" s="44">
        <v>2646916.5</v>
      </c>
      <c r="L3258" s="32">
        <f t="shared" si="376"/>
        <v>2398560</v>
      </c>
      <c r="M3258" s="43"/>
      <c r="N3258" s="43"/>
      <c r="O3258" s="32"/>
      <c r="P3258" s="42">
        <f t="shared" si="375"/>
        <v>959424</v>
      </c>
      <c r="Q3258" s="34"/>
      <c r="R3258" s="34"/>
      <c r="S3258" s="35">
        <v>46021</v>
      </c>
      <c r="T3258" s="42"/>
      <c r="U3258" s="36"/>
      <c r="V3258" s="34"/>
      <c r="W3258" s="37"/>
    </row>
    <row r="3259" spans="1:23" s="29" customFormat="1" ht="30" customHeight="1" x14ac:dyDescent="0.2">
      <c r="A3259" s="24">
        <f t="shared" si="378"/>
        <v>3255</v>
      </c>
      <c r="B3259" s="24">
        <v>2025</v>
      </c>
      <c r="C3259" s="30" t="s">
        <v>3292</v>
      </c>
      <c r="D3259" s="30" t="s">
        <v>3412</v>
      </c>
      <c r="E3259" s="30" t="s">
        <v>3431</v>
      </c>
      <c r="F3259" s="25" t="s">
        <v>3432</v>
      </c>
      <c r="G3259" s="24" t="s">
        <v>25</v>
      </c>
      <c r="H3259" s="25" t="s">
        <v>31</v>
      </c>
      <c r="I3259" s="31">
        <v>4708960</v>
      </c>
      <c r="J3259" s="43">
        <v>5196544.55</v>
      </c>
      <c r="K3259" s="44">
        <v>5196544.55</v>
      </c>
      <c r="L3259" s="32">
        <f t="shared" si="376"/>
        <v>4708960</v>
      </c>
      <c r="M3259" s="43"/>
      <c r="N3259" s="43"/>
      <c r="O3259" s="32"/>
      <c r="P3259" s="42">
        <f t="shared" si="375"/>
        <v>1883584</v>
      </c>
      <c r="Q3259" s="34"/>
      <c r="R3259" s="34"/>
      <c r="S3259" s="35">
        <v>46021</v>
      </c>
      <c r="T3259" s="42"/>
      <c r="U3259" s="36"/>
      <c r="V3259" s="34"/>
      <c r="W3259" s="37"/>
    </row>
    <row r="3260" spans="1:23" s="29" customFormat="1" ht="30" customHeight="1" x14ac:dyDescent="0.2">
      <c r="A3260" s="24">
        <f t="shared" si="378"/>
        <v>3256</v>
      </c>
      <c r="B3260" s="24">
        <v>2025</v>
      </c>
      <c r="C3260" s="30" t="s">
        <v>3292</v>
      </c>
      <c r="D3260" s="30" t="s">
        <v>3412</v>
      </c>
      <c r="E3260" s="30" t="s">
        <v>3433</v>
      </c>
      <c r="F3260" s="25" t="s">
        <v>3434</v>
      </c>
      <c r="G3260" s="24" t="s">
        <v>173</v>
      </c>
      <c r="H3260" s="25" t="s">
        <v>50</v>
      </c>
      <c r="I3260" s="31"/>
      <c r="J3260" s="32">
        <v>52000</v>
      </c>
      <c r="K3260" s="27">
        <v>52000</v>
      </c>
      <c r="L3260" s="32"/>
      <c r="M3260" s="32"/>
      <c r="N3260" s="32"/>
      <c r="O3260" s="32"/>
      <c r="P3260" s="34"/>
      <c r="Q3260" s="34"/>
      <c r="R3260" s="34"/>
      <c r="S3260" s="35">
        <v>46021</v>
      </c>
      <c r="T3260" s="42"/>
      <c r="U3260" s="36"/>
      <c r="V3260" s="34"/>
      <c r="W3260" s="37"/>
    </row>
    <row r="3261" spans="1:23" s="29" customFormat="1" ht="30" customHeight="1" x14ac:dyDescent="0.2">
      <c r="A3261" s="24">
        <f t="shared" si="378"/>
        <v>3257</v>
      </c>
      <c r="B3261" s="24">
        <v>2024</v>
      </c>
      <c r="C3261" s="30" t="s">
        <v>3292</v>
      </c>
      <c r="D3261" s="30" t="s">
        <v>3412</v>
      </c>
      <c r="E3261" s="30" t="s">
        <v>3435</v>
      </c>
      <c r="F3261" s="25" t="s">
        <v>3436</v>
      </c>
      <c r="G3261" s="24" t="s">
        <v>330</v>
      </c>
      <c r="H3261" s="25" t="s">
        <v>264</v>
      </c>
      <c r="I3261" s="31">
        <v>130000</v>
      </c>
      <c r="J3261" s="32">
        <f t="shared" ref="J3261:J3302" si="379">IF(P3261&gt;0,P3261,L3261)</f>
        <v>130000</v>
      </c>
      <c r="K3261" s="27">
        <f t="shared" ref="K3261:K3321" si="380">IF(P3261&gt;0,P3261,L3261)</f>
        <v>130000</v>
      </c>
      <c r="L3261" s="32">
        <f t="shared" si="376"/>
        <v>130000</v>
      </c>
      <c r="M3261" s="32"/>
      <c r="N3261" s="32"/>
      <c r="O3261" s="32"/>
      <c r="P3261" s="34"/>
      <c r="Q3261" s="34"/>
      <c r="R3261" s="34"/>
      <c r="S3261" s="35">
        <v>45656</v>
      </c>
      <c r="T3261" s="34"/>
      <c r="U3261" s="36"/>
      <c r="V3261" s="34"/>
      <c r="W3261" s="37"/>
    </row>
    <row r="3262" spans="1:23" s="29" customFormat="1" ht="30" customHeight="1" x14ac:dyDescent="0.2">
      <c r="A3262" s="24">
        <f t="shared" si="378"/>
        <v>3258</v>
      </c>
      <c r="B3262" s="24">
        <v>2025</v>
      </c>
      <c r="C3262" s="30" t="s">
        <v>3292</v>
      </c>
      <c r="D3262" s="30" t="s">
        <v>3412</v>
      </c>
      <c r="E3262" s="30" t="s">
        <v>3437</v>
      </c>
      <c r="F3262" s="25" t="s">
        <v>3438</v>
      </c>
      <c r="G3262" s="24" t="s">
        <v>330</v>
      </c>
      <c r="H3262" s="25" t="s">
        <v>31</v>
      </c>
      <c r="I3262" s="31"/>
      <c r="J3262" s="32">
        <v>52000</v>
      </c>
      <c r="K3262" s="27">
        <v>52000</v>
      </c>
      <c r="L3262" s="32"/>
      <c r="M3262" s="32"/>
      <c r="N3262" s="32"/>
      <c r="O3262" s="32"/>
      <c r="P3262" s="34"/>
      <c r="Q3262" s="34"/>
      <c r="R3262" s="34"/>
      <c r="S3262" s="35">
        <v>46021</v>
      </c>
      <c r="T3262" s="42"/>
      <c r="U3262" s="36"/>
      <c r="V3262" s="34"/>
      <c r="W3262" s="37"/>
    </row>
    <row r="3263" spans="1:23" ht="30" customHeight="1" x14ac:dyDescent="0.2">
      <c r="A3263" s="24">
        <f t="shared" si="378"/>
        <v>3259</v>
      </c>
      <c r="B3263" s="39">
        <v>2023</v>
      </c>
      <c r="C3263" s="30" t="s">
        <v>3292</v>
      </c>
      <c r="D3263" s="38" t="s">
        <v>3412</v>
      </c>
      <c r="E3263" s="38" t="s">
        <v>3439</v>
      </c>
      <c r="F3263" s="18" t="s">
        <v>3440</v>
      </c>
      <c r="G3263" s="39" t="s">
        <v>25</v>
      </c>
      <c r="H3263" s="18" t="s">
        <v>264</v>
      </c>
      <c r="I3263" s="31">
        <v>462715</v>
      </c>
      <c r="J3263" s="32">
        <f t="shared" si="379"/>
        <v>462715</v>
      </c>
      <c r="K3263" s="32">
        <f t="shared" si="380"/>
        <v>462715</v>
      </c>
      <c r="L3263" s="32">
        <f t="shared" si="376"/>
        <v>462715</v>
      </c>
      <c r="M3263" s="32"/>
      <c r="N3263" s="32"/>
      <c r="O3263" s="32"/>
      <c r="P3263" s="34"/>
      <c r="Q3263" s="34"/>
      <c r="R3263" s="34"/>
      <c r="S3263" s="35">
        <v>46021</v>
      </c>
      <c r="T3263" s="46"/>
      <c r="U3263" s="36"/>
      <c r="V3263" s="46"/>
      <c r="W3263" s="37"/>
    </row>
    <row r="3264" spans="1:23" ht="30" customHeight="1" x14ac:dyDescent="0.2">
      <c r="A3264" s="24">
        <f t="shared" si="378"/>
        <v>3260</v>
      </c>
      <c r="B3264" s="39">
        <v>2023</v>
      </c>
      <c r="C3264" s="30" t="s">
        <v>3292</v>
      </c>
      <c r="D3264" s="38" t="s">
        <v>3412</v>
      </c>
      <c r="E3264" s="38" t="s">
        <v>3441</v>
      </c>
      <c r="F3264" s="18" t="s">
        <v>3442</v>
      </c>
      <c r="G3264" s="39" t="s">
        <v>25</v>
      </c>
      <c r="H3264" s="18" t="s">
        <v>50</v>
      </c>
      <c r="I3264" s="31">
        <v>175914</v>
      </c>
      <c r="J3264" s="32">
        <f t="shared" si="379"/>
        <v>175914</v>
      </c>
      <c r="K3264" s="32">
        <f t="shared" si="380"/>
        <v>175914</v>
      </c>
      <c r="L3264" s="32">
        <f t="shared" si="376"/>
        <v>175914</v>
      </c>
      <c r="M3264" s="32"/>
      <c r="N3264" s="32"/>
      <c r="O3264" s="32"/>
      <c r="P3264" s="34"/>
      <c r="Q3264" s="34"/>
      <c r="R3264" s="34"/>
      <c r="S3264" s="35">
        <v>46021</v>
      </c>
      <c r="T3264" s="46"/>
      <c r="U3264" s="36"/>
      <c r="V3264" s="46"/>
      <c r="W3264" s="37"/>
    </row>
    <row r="3265" spans="1:23" ht="30" customHeight="1" x14ac:dyDescent="0.2">
      <c r="A3265" s="24">
        <f t="shared" si="378"/>
        <v>3261</v>
      </c>
      <c r="B3265" s="39">
        <v>2023</v>
      </c>
      <c r="C3265" s="30" t="s">
        <v>3292</v>
      </c>
      <c r="D3265" s="38" t="s">
        <v>3412</v>
      </c>
      <c r="E3265" s="38" t="s">
        <v>3443</v>
      </c>
      <c r="F3265" s="18" t="s">
        <v>3444</v>
      </c>
      <c r="G3265" s="39" t="s">
        <v>25</v>
      </c>
      <c r="H3265" s="18" t="s">
        <v>50</v>
      </c>
      <c r="I3265" s="31">
        <v>181482</v>
      </c>
      <c r="J3265" s="32">
        <f t="shared" si="379"/>
        <v>181482</v>
      </c>
      <c r="K3265" s="32">
        <f t="shared" si="380"/>
        <v>181482</v>
      </c>
      <c r="L3265" s="32">
        <f t="shared" si="376"/>
        <v>181482</v>
      </c>
      <c r="M3265" s="32"/>
      <c r="N3265" s="32"/>
      <c r="O3265" s="32"/>
      <c r="P3265" s="34"/>
      <c r="Q3265" s="34"/>
      <c r="R3265" s="34"/>
      <c r="S3265" s="35">
        <v>46021</v>
      </c>
      <c r="T3265" s="46"/>
      <c r="U3265" s="36"/>
      <c r="V3265" s="46"/>
      <c r="W3265" s="37"/>
    </row>
    <row r="3266" spans="1:23" ht="30" customHeight="1" x14ac:dyDescent="0.2">
      <c r="A3266" s="24">
        <f t="shared" si="378"/>
        <v>3262</v>
      </c>
      <c r="B3266" s="39">
        <v>2023</v>
      </c>
      <c r="C3266" s="30" t="s">
        <v>3292</v>
      </c>
      <c r="D3266" s="38" t="s">
        <v>3412</v>
      </c>
      <c r="E3266" s="38" t="s">
        <v>3445</v>
      </c>
      <c r="F3266" s="18" t="s">
        <v>3446</v>
      </c>
      <c r="G3266" s="39" t="s">
        <v>25</v>
      </c>
      <c r="H3266" s="18" t="s">
        <v>50</v>
      </c>
      <c r="I3266" s="31">
        <v>176262</v>
      </c>
      <c r="J3266" s="32">
        <f t="shared" si="379"/>
        <v>176262</v>
      </c>
      <c r="K3266" s="32">
        <f t="shared" si="380"/>
        <v>176262</v>
      </c>
      <c r="L3266" s="32">
        <f t="shared" si="376"/>
        <v>176262</v>
      </c>
      <c r="M3266" s="32"/>
      <c r="N3266" s="32"/>
      <c r="O3266" s="32"/>
      <c r="P3266" s="34"/>
      <c r="Q3266" s="34"/>
      <c r="R3266" s="34"/>
      <c r="S3266" s="35">
        <v>46021</v>
      </c>
      <c r="T3266" s="46"/>
      <c r="U3266" s="36"/>
      <c r="V3266" s="46"/>
      <c r="W3266" s="37"/>
    </row>
    <row r="3267" spans="1:23" ht="30" customHeight="1" x14ac:dyDescent="0.2">
      <c r="A3267" s="24">
        <f t="shared" si="378"/>
        <v>3263</v>
      </c>
      <c r="B3267" s="39">
        <v>2023</v>
      </c>
      <c r="C3267" s="30" t="s">
        <v>3292</v>
      </c>
      <c r="D3267" s="38" t="s">
        <v>3412</v>
      </c>
      <c r="E3267" s="38" t="s">
        <v>3447</v>
      </c>
      <c r="F3267" s="18" t="s">
        <v>3448</v>
      </c>
      <c r="G3267" s="39" t="s">
        <v>25</v>
      </c>
      <c r="H3267" s="18" t="s">
        <v>264</v>
      </c>
      <c r="I3267" s="31">
        <v>233632</v>
      </c>
      <c r="J3267" s="32">
        <f t="shared" si="379"/>
        <v>233632</v>
      </c>
      <c r="K3267" s="32">
        <f t="shared" si="380"/>
        <v>233632</v>
      </c>
      <c r="L3267" s="32">
        <f t="shared" si="376"/>
        <v>233632</v>
      </c>
      <c r="M3267" s="32"/>
      <c r="N3267" s="32"/>
      <c r="O3267" s="32"/>
      <c r="P3267" s="34"/>
      <c r="Q3267" s="34"/>
      <c r="R3267" s="34"/>
      <c r="S3267" s="35">
        <v>46021</v>
      </c>
      <c r="T3267" s="46"/>
      <c r="U3267" s="36"/>
      <c r="V3267" s="46"/>
      <c r="W3267" s="37"/>
    </row>
    <row r="3268" spans="1:23" ht="30" customHeight="1" x14ac:dyDescent="0.2">
      <c r="A3268" s="24">
        <f t="shared" si="378"/>
        <v>3264</v>
      </c>
      <c r="B3268" s="39">
        <v>2023</v>
      </c>
      <c r="C3268" s="30" t="s">
        <v>3292</v>
      </c>
      <c r="D3268" s="30" t="s">
        <v>3412</v>
      </c>
      <c r="E3268" s="57" t="s">
        <v>3449</v>
      </c>
      <c r="F3268" s="56" t="s">
        <v>3450</v>
      </c>
      <c r="G3268" s="56" t="s">
        <v>330</v>
      </c>
      <c r="H3268" s="18" t="s">
        <v>96</v>
      </c>
      <c r="I3268" s="31"/>
      <c r="J3268" s="32">
        <v>3201468.31</v>
      </c>
      <c r="K3268" s="32">
        <v>3201468.31</v>
      </c>
      <c r="L3268" s="32"/>
      <c r="M3268" s="32"/>
      <c r="N3268" s="43">
        <f t="shared" ref="N3268:N3321" si="381">J3268*0.0214</f>
        <v>68511.421833999993</v>
      </c>
      <c r="O3268" s="32"/>
      <c r="P3268" s="34"/>
      <c r="Q3268" s="34"/>
      <c r="R3268" s="34"/>
      <c r="S3268" s="35">
        <v>45290</v>
      </c>
      <c r="T3268" s="46"/>
      <c r="U3268" s="36"/>
      <c r="V3268" s="46"/>
      <c r="W3268" s="37"/>
    </row>
    <row r="3269" spans="1:23" ht="30" customHeight="1" x14ac:dyDescent="0.2">
      <c r="A3269" s="24">
        <f t="shared" si="378"/>
        <v>3265</v>
      </c>
      <c r="B3269" s="39">
        <v>2023</v>
      </c>
      <c r="C3269" s="30" t="s">
        <v>3292</v>
      </c>
      <c r="D3269" s="30" t="s">
        <v>3412</v>
      </c>
      <c r="E3269" s="57" t="s">
        <v>3451</v>
      </c>
      <c r="F3269" s="56" t="s">
        <v>3452</v>
      </c>
      <c r="G3269" s="56" t="s">
        <v>330</v>
      </c>
      <c r="H3269" s="18" t="s">
        <v>79</v>
      </c>
      <c r="I3269" s="31"/>
      <c r="J3269" s="32">
        <v>3081433.72</v>
      </c>
      <c r="K3269" s="32">
        <v>3081433.72</v>
      </c>
      <c r="L3269" s="32"/>
      <c r="M3269" s="32"/>
      <c r="N3269" s="43">
        <f t="shared" si="381"/>
        <v>65942.681607999999</v>
      </c>
      <c r="O3269" s="32"/>
      <c r="P3269" s="34"/>
      <c r="Q3269" s="34"/>
      <c r="R3269" s="34"/>
      <c r="S3269" s="35">
        <v>45290</v>
      </c>
      <c r="T3269" s="46"/>
      <c r="U3269" s="36"/>
      <c r="V3269" s="46"/>
      <c r="W3269" s="37"/>
    </row>
    <row r="3270" spans="1:23" ht="30" customHeight="1" x14ac:dyDescent="0.2">
      <c r="A3270" s="24">
        <f t="shared" si="378"/>
        <v>3266</v>
      </c>
      <c r="B3270" s="39">
        <v>2023</v>
      </c>
      <c r="C3270" s="30" t="s">
        <v>3292</v>
      </c>
      <c r="D3270" s="30" t="s">
        <v>3412</v>
      </c>
      <c r="E3270" s="57" t="s">
        <v>3453</v>
      </c>
      <c r="F3270" s="56" t="s">
        <v>3454</v>
      </c>
      <c r="G3270" s="56" t="s">
        <v>330</v>
      </c>
      <c r="H3270" s="18" t="s">
        <v>58</v>
      </c>
      <c r="I3270" s="31"/>
      <c r="J3270" s="32">
        <v>2061318.83</v>
      </c>
      <c r="K3270" s="32">
        <v>2061318.83</v>
      </c>
      <c r="L3270" s="32"/>
      <c r="M3270" s="32"/>
      <c r="N3270" s="43">
        <f t="shared" si="381"/>
        <v>44112.222962</v>
      </c>
      <c r="O3270" s="32"/>
      <c r="P3270" s="34"/>
      <c r="Q3270" s="34"/>
      <c r="R3270" s="34"/>
      <c r="S3270" s="35">
        <v>45290</v>
      </c>
      <c r="T3270" s="46"/>
      <c r="U3270" s="36"/>
      <c r="V3270" s="46"/>
      <c r="W3270" s="37"/>
    </row>
    <row r="3271" spans="1:23" ht="30" customHeight="1" x14ac:dyDescent="0.2">
      <c r="A3271" s="24">
        <f t="shared" si="378"/>
        <v>3267</v>
      </c>
      <c r="B3271" s="39">
        <v>2023</v>
      </c>
      <c r="C3271" s="30" t="s">
        <v>3292</v>
      </c>
      <c r="D3271" s="30" t="s">
        <v>3412</v>
      </c>
      <c r="E3271" s="57" t="s">
        <v>3455</v>
      </c>
      <c r="F3271" s="56" t="s">
        <v>3456</v>
      </c>
      <c r="G3271" s="56" t="s">
        <v>330</v>
      </c>
      <c r="H3271" s="18" t="s">
        <v>46</v>
      </c>
      <c r="I3271" s="31"/>
      <c r="J3271" s="32">
        <v>2022459.42</v>
      </c>
      <c r="K3271" s="32">
        <v>2022459.42</v>
      </c>
      <c r="L3271" s="32"/>
      <c r="M3271" s="32"/>
      <c r="N3271" s="43">
        <f t="shared" si="381"/>
        <v>43280.631587999997</v>
      </c>
      <c r="O3271" s="32"/>
      <c r="P3271" s="34"/>
      <c r="Q3271" s="34"/>
      <c r="R3271" s="34"/>
      <c r="S3271" s="35">
        <v>45290</v>
      </c>
      <c r="T3271" s="46"/>
      <c r="U3271" s="36"/>
      <c r="V3271" s="46"/>
      <c r="W3271" s="37"/>
    </row>
    <row r="3272" spans="1:23" ht="30" customHeight="1" x14ac:dyDescent="0.2">
      <c r="A3272" s="24">
        <f t="shared" si="378"/>
        <v>3268</v>
      </c>
      <c r="B3272" s="39">
        <v>2023</v>
      </c>
      <c r="C3272" s="30" t="s">
        <v>3292</v>
      </c>
      <c r="D3272" s="30" t="s">
        <v>3412</v>
      </c>
      <c r="E3272" s="57" t="s">
        <v>3457</v>
      </c>
      <c r="F3272" s="56" t="s">
        <v>3458</v>
      </c>
      <c r="G3272" s="56" t="s">
        <v>330</v>
      </c>
      <c r="H3272" s="18" t="s">
        <v>79</v>
      </c>
      <c r="I3272" s="31"/>
      <c r="J3272" s="32">
        <v>2718835.87</v>
      </c>
      <c r="K3272" s="32">
        <v>2718835.87</v>
      </c>
      <c r="L3272" s="32"/>
      <c r="M3272" s="32"/>
      <c r="N3272" s="43">
        <f t="shared" si="381"/>
        <v>58183.087617999998</v>
      </c>
      <c r="O3272" s="32"/>
      <c r="P3272" s="34"/>
      <c r="Q3272" s="34"/>
      <c r="R3272" s="34"/>
      <c r="S3272" s="35">
        <v>45290</v>
      </c>
      <c r="T3272" s="46"/>
      <c r="U3272" s="36"/>
      <c r="V3272" s="46"/>
      <c r="W3272" s="37"/>
    </row>
    <row r="3273" spans="1:23" ht="30" customHeight="1" x14ac:dyDescent="0.2">
      <c r="A3273" s="24">
        <f t="shared" si="378"/>
        <v>3269</v>
      </c>
      <c r="B3273" s="39">
        <v>2023</v>
      </c>
      <c r="C3273" s="30" t="s">
        <v>3292</v>
      </c>
      <c r="D3273" s="30" t="s">
        <v>3412</v>
      </c>
      <c r="E3273" s="57" t="s">
        <v>3459</v>
      </c>
      <c r="F3273" s="56" t="s">
        <v>3460</v>
      </c>
      <c r="G3273" s="56" t="s">
        <v>330</v>
      </c>
      <c r="H3273" s="18" t="s">
        <v>79</v>
      </c>
      <c r="I3273" s="31"/>
      <c r="J3273" s="32">
        <v>2786005.91</v>
      </c>
      <c r="K3273" s="32">
        <v>2786005.91</v>
      </c>
      <c r="L3273" s="32"/>
      <c r="M3273" s="32"/>
      <c r="N3273" s="43">
        <f t="shared" si="381"/>
        <v>59620.526473999998</v>
      </c>
      <c r="O3273" s="32"/>
      <c r="P3273" s="34"/>
      <c r="Q3273" s="34"/>
      <c r="R3273" s="34"/>
      <c r="S3273" s="35">
        <v>45290</v>
      </c>
      <c r="T3273" s="46"/>
      <c r="U3273" s="36"/>
      <c r="V3273" s="46"/>
      <c r="W3273" s="37"/>
    </row>
    <row r="3274" spans="1:23" ht="30" customHeight="1" x14ac:dyDescent="0.2">
      <c r="A3274" s="24">
        <f t="shared" si="378"/>
        <v>3270</v>
      </c>
      <c r="B3274" s="39">
        <v>2023</v>
      </c>
      <c r="C3274" s="30" t="s">
        <v>3292</v>
      </c>
      <c r="D3274" s="30" t="s">
        <v>3412</v>
      </c>
      <c r="E3274" s="57" t="s">
        <v>3461</v>
      </c>
      <c r="F3274" s="56" t="s">
        <v>3462</v>
      </c>
      <c r="G3274" s="56" t="s">
        <v>330</v>
      </c>
      <c r="H3274" s="18" t="s">
        <v>26</v>
      </c>
      <c r="I3274" s="31"/>
      <c r="J3274" s="32">
        <v>2410500.59</v>
      </c>
      <c r="K3274" s="32">
        <v>2410500.59</v>
      </c>
      <c r="L3274" s="32"/>
      <c r="M3274" s="32"/>
      <c r="N3274" s="43">
        <f t="shared" si="381"/>
        <v>51584.712625999993</v>
      </c>
      <c r="O3274" s="32"/>
      <c r="P3274" s="34"/>
      <c r="Q3274" s="34"/>
      <c r="R3274" s="34"/>
      <c r="S3274" s="35">
        <v>45290</v>
      </c>
      <c r="T3274" s="46"/>
      <c r="U3274" s="36"/>
      <c r="V3274" s="46"/>
      <c r="W3274" s="37"/>
    </row>
    <row r="3275" spans="1:23" ht="30" customHeight="1" x14ac:dyDescent="0.2">
      <c r="A3275" s="24">
        <f t="shared" si="378"/>
        <v>3271</v>
      </c>
      <c r="B3275" s="39">
        <v>2023</v>
      </c>
      <c r="C3275" s="30" t="s">
        <v>3292</v>
      </c>
      <c r="D3275" s="30" t="s">
        <v>3412</v>
      </c>
      <c r="E3275" s="57" t="s">
        <v>3463</v>
      </c>
      <c r="F3275" s="56" t="s">
        <v>3464</v>
      </c>
      <c r="G3275" s="39" t="s">
        <v>330</v>
      </c>
      <c r="H3275" s="18" t="s">
        <v>96</v>
      </c>
      <c r="I3275" s="31"/>
      <c r="J3275" s="32">
        <v>3678459.83</v>
      </c>
      <c r="K3275" s="32">
        <v>3678459.83</v>
      </c>
      <c r="L3275" s="32"/>
      <c r="M3275" s="32"/>
      <c r="N3275" s="43">
        <f t="shared" si="381"/>
        <v>78719.040362</v>
      </c>
      <c r="O3275" s="32"/>
      <c r="P3275" s="34"/>
      <c r="Q3275" s="34"/>
      <c r="R3275" s="34"/>
      <c r="S3275" s="35">
        <v>45290</v>
      </c>
      <c r="T3275" s="46"/>
      <c r="U3275" s="36"/>
      <c r="V3275" s="46"/>
      <c r="W3275" s="37"/>
    </row>
    <row r="3276" spans="1:23" ht="30" customHeight="1" x14ac:dyDescent="0.2">
      <c r="A3276" s="24">
        <f t="shared" si="378"/>
        <v>3272</v>
      </c>
      <c r="B3276" s="39">
        <v>2023</v>
      </c>
      <c r="C3276" s="30" t="s">
        <v>3292</v>
      </c>
      <c r="D3276" s="30" t="s">
        <v>3412</v>
      </c>
      <c r="E3276" s="57" t="s">
        <v>3465</v>
      </c>
      <c r="F3276" s="56" t="s">
        <v>3466</v>
      </c>
      <c r="G3276" s="56" t="s">
        <v>330</v>
      </c>
      <c r="H3276" s="18" t="s">
        <v>96</v>
      </c>
      <c r="I3276" s="31"/>
      <c r="J3276" s="32">
        <v>2780357.99</v>
      </c>
      <c r="K3276" s="32">
        <v>2780357.99</v>
      </c>
      <c r="L3276" s="32"/>
      <c r="M3276" s="32"/>
      <c r="N3276" s="43">
        <f t="shared" si="381"/>
        <v>59499.660986000003</v>
      </c>
      <c r="O3276" s="32"/>
      <c r="P3276" s="34"/>
      <c r="Q3276" s="34"/>
      <c r="R3276" s="34"/>
      <c r="S3276" s="35">
        <v>45290</v>
      </c>
      <c r="T3276" s="46"/>
      <c r="U3276" s="36"/>
      <c r="V3276" s="46"/>
      <c r="W3276" s="37"/>
    </row>
    <row r="3277" spans="1:23" ht="30" customHeight="1" x14ac:dyDescent="0.2">
      <c r="A3277" s="24">
        <f t="shared" si="378"/>
        <v>3273</v>
      </c>
      <c r="B3277" s="39">
        <v>2023</v>
      </c>
      <c r="C3277" s="30" t="s">
        <v>3292</v>
      </c>
      <c r="D3277" s="30" t="s">
        <v>3412</v>
      </c>
      <c r="E3277" s="57" t="s">
        <v>3467</v>
      </c>
      <c r="F3277" s="56" t="s">
        <v>3468</v>
      </c>
      <c r="G3277" s="56" t="s">
        <v>330</v>
      </c>
      <c r="H3277" s="18" t="s">
        <v>79</v>
      </c>
      <c r="I3277" s="31"/>
      <c r="J3277" s="32">
        <v>808206.48</v>
      </c>
      <c r="K3277" s="32">
        <v>808206.48</v>
      </c>
      <c r="L3277" s="32"/>
      <c r="M3277" s="32"/>
      <c r="N3277" s="43">
        <f t="shared" si="381"/>
        <v>17295.618672000001</v>
      </c>
      <c r="O3277" s="32"/>
      <c r="P3277" s="34"/>
      <c r="Q3277" s="34"/>
      <c r="R3277" s="34"/>
      <c r="S3277" s="35">
        <v>45290</v>
      </c>
      <c r="T3277" s="46"/>
      <c r="U3277" s="36"/>
      <c r="V3277" s="46"/>
      <c r="W3277" s="37"/>
    </row>
    <row r="3278" spans="1:23" ht="30" customHeight="1" x14ac:dyDescent="0.2">
      <c r="A3278" s="24">
        <f t="shared" si="378"/>
        <v>3274</v>
      </c>
      <c r="B3278" s="39">
        <v>2023</v>
      </c>
      <c r="C3278" s="30" t="s">
        <v>3292</v>
      </c>
      <c r="D3278" s="30" t="s">
        <v>3412</v>
      </c>
      <c r="E3278" s="57" t="s">
        <v>3467</v>
      </c>
      <c r="F3278" s="56" t="s">
        <v>3468</v>
      </c>
      <c r="G3278" s="56" t="s">
        <v>330</v>
      </c>
      <c r="H3278" s="18" t="s">
        <v>46</v>
      </c>
      <c r="I3278" s="31"/>
      <c r="J3278" s="32">
        <v>855049.26</v>
      </c>
      <c r="K3278" s="32">
        <v>855049.26</v>
      </c>
      <c r="L3278" s="32"/>
      <c r="M3278" s="32"/>
      <c r="N3278" s="43">
        <f t="shared" si="381"/>
        <v>18298.054164000001</v>
      </c>
      <c r="O3278" s="32"/>
      <c r="P3278" s="34"/>
      <c r="Q3278" s="34"/>
      <c r="R3278" s="34"/>
      <c r="S3278" s="35">
        <v>45290</v>
      </c>
      <c r="T3278" s="46"/>
      <c r="U3278" s="36"/>
      <c r="V3278" s="46"/>
      <c r="W3278" s="37"/>
    </row>
    <row r="3279" spans="1:23" ht="30" customHeight="1" x14ac:dyDescent="0.2">
      <c r="A3279" s="24">
        <f t="shared" si="378"/>
        <v>3275</v>
      </c>
      <c r="B3279" s="39">
        <v>2023</v>
      </c>
      <c r="C3279" s="30" t="s">
        <v>3292</v>
      </c>
      <c r="D3279" s="30" t="s">
        <v>3412</v>
      </c>
      <c r="E3279" s="57" t="s">
        <v>3469</v>
      </c>
      <c r="F3279" s="18" t="s">
        <v>3470</v>
      </c>
      <c r="G3279" s="56" t="s">
        <v>330</v>
      </c>
      <c r="H3279" s="18" t="s">
        <v>46</v>
      </c>
      <c r="I3279" s="31"/>
      <c r="J3279" s="32">
        <v>1126823.26</v>
      </c>
      <c r="K3279" s="32">
        <v>1126823.26</v>
      </c>
      <c r="L3279" s="32"/>
      <c r="M3279" s="32"/>
      <c r="N3279" s="43">
        <f t="shared" si="381"/>
        <v>24114.017764</v>
      </c>
      <c r="O3279" s="32"/>
      <c r="P3279" s="34"/>
      <c r="Q3279" s="34"/>
      <c r="R3279" s="34"/>
      <c r="S3279" s="35">
        <v>45290</v>
      </c>
      <c r="T3279" s="46"/>
      <c r="U3279" s="36"/>
      <c r="V3279" s="46"/>
      <c r="W3279" s="37"/>
    </row>
    <row r="3280" spans="1:23" ht="30" customHeight="1" x14ac:dyDescent="0.2">
      <c r="A3280" s="24">
        <f t="shared" si="378"/>
        <v>3276</v>
      </c>
      <c r="B3280" s="39">
        <v>2023</v>
      </c>
      <c r="C3280" s="30" t="s">
        <v>3292</v>
      </c>
      <c r="D3280" s="30" t="s">
        <v>3412</v>
      </c>
      <c r="E3280" s="57" t="s">
        <v>3471</v>
      </c>
      <c r="F3280" s="56" t="s">
        <v>3472</v>
      </c>
      <c r="G3280" s="56" t="s">
        <v>330</v>
      </c>
      <c r="H3280" s="18" t="s">
        <v>46</v>
      </c>
      <c r="I3280" s="31"/>
      <c r="J3280" s="32">
        <v>1141204.8</v>
      </c>
      <c r="K3280" s="32">
        <v>1141204.8</v>
      </c>
      <c r="L3280" s="32"/>
      <c r="M3280" s="32"/>
      <c r="N3280" s="43">
        <f t="shared" si="381"/>
        <v>24421.782719999999</v>
      </c>
      <c r="O3280" s="32"/>
      <c r="P3280" s="34"/>
      <c r="Q3280" s="34"/>
      <c r="R3280" s="34"/>
      <c r="S3280" s="35">
        <v>45290</v>
      </c>
      <c r="T3280" s="46"/>
      <c r="U3280" s="36"/>
      <c r="V3280" s="46"/>
      <c r="W3280" s="37"/>
    </row>
    <row r="3281" spans="1:23" ht="30" customHeight="1" x14ac:dyDescent="0.2">
      <c r="A3281" s="24">
        <f t="shared" si="378"/>
        <v>3277</v>
      </c>
      <c r="B3281" s="39">
        <v>2023</v>
      </c>
      <c r="C3281" s="30" t="s">
        <v>3292</v>
      </c>
      <c r="D3281" s="30" t="s">
        <v>3412</v>
      </c>
      <c r="E3281" s="57" t="s">
        <v>3473</v>
      </c>
      <c r="F3281" s="56" t="s">
        <v>3474</v>
      </c>
      <c r="G3281" s="56" t="s">
        <v>330</v>
      </c>
      <c r="H3281" s="18" t="s">
        <v>47</v>
      </c>
      <c r="I3281" s="31"/>
      <c r="J3281" s="32">
        <v>907164.37</v>
      </c>
      <c r="K3281" s="32">
        <v>907164.37</v>
      </c>
      <c r="L3281" s="32"/>
      <c r="M3281" s="32"/>
      <c r="N3281" s="43">
        <f t="shared" si="381"/>
        <v>19413.317518</v>
      </c>
      <c r="O3281" s="32"/>
      <c r="P3281" s="34"/>
      <c r="Q3281" s="34"/>
      <c r="R3281" s="34"/>
      <c r="S3281" s="35">
        <v>45290</v>
      </c>
      <c r="T3281" s="46"/>
      <c r="U3281" s="36"/>
      <c r="V3281" s="46"/>
      <c r="W3281" s="37"/>
    </row>
    <row r="3282" spans="1:23" ht="30" customHeight="1" x14ac:dyDescent="0.2">
      <c r="A3282" s="24">
        <f t="shared" si="378"/>
        <v>3278</v>
      </c>
      <c r="B3282" s="39">
        <v>2023</v>
      </c>
      <c r="C3282" s="30" t="s">
        <v>3292</v>
      </c>
      <c r="D3282" s="30" t="s">
        <v>3412</v>
      </c>
      <c r="E3282" s="57" t="s">
        <v>3435</v>
      </c>
      <c r="F3282" s="56" t="s">
        <v>3436</v>
      </c>
      <c r="G3282" s="56" t="s">
        <v>330</v>
      </c>
      <c r="H3282" s="18" t="s">
        <v>46</v>
      </c>
      <c r="I3282" s="31"/>
      <c r="J3282" s="32">
        <v>968613.78</v>
      </c>
      <c r="K3282" s="32">
        <v>968613.78</v>
      </c>
      <c r="L3282" s="32"/>
      <c r="M3282" s="32"/>
      <c r="N3282" s="43">
        <f t="shared" si="381"/>
        <v>20728.334891999999</v>
      </c>
      <c r="O3282" s="32"/>
      <c r="P3282" s="34"/>
      <c r="Q3282" s="34"/>
      <c r="R3282" s="34"/>
      <c r="S3282" s="35">
        <v>45290</v>
      </c>
      <c r="T3282" s="46"/>
      <c r="U3282" s="36"/>
      <c r="V3282" s="46"/>
      <c r="W3282" s="37"/>
    </row>
    <row r="3283" spans="1:23" ht="30" customHeight="1" x14ac:dyDescent="0.2">
      <c r="A3283" s="24">
        <f t="shared" si="378"/>
        <v>3279</v>
      </c>
      <c r="B3283" s="39">
        <v>2023</v>
      </c>
      <c r="C3283" s="30" t="s">
        <v>3292</v>
      </c>
      <c r="D3283" s="30" t="s">
        <v>3412</v>
      </c>
      <c r="E3283" s="57" t="s">
        <v>3475</v>
      </c>
      <c r="F3283" s="56" t="s">
        <v>3476</v>
      </c>
      <c r="G3283" s="56" t="s">
        <v>330</v>
      </c>
      <c r="H3283" s="18" t="s">
        <v>45</v>
      </c>
      <c r="I3283" s="31"/>
      <c r="J3283" s="32">
        <v>995872.36</v>
      </c>
      <c r="K3283" s="32">
        <v>995872.36</v>
      </c>
      <c r="L3283" s="32"/>
      <c r="M3283" s="32"/>
      <c r="N3283" s="43">
        <f t="shared" si="381"/>
        <v>21311.668503999997</v>
      </c>
      <c r="O3283" s="32"/>
      <c r="P3283" s="34"/>
      <c r="Q3283" s="34"/>
      <c r="R3283" s="34"/>
      <c r="S3283" s="35">
        <v>45290</v>
      </c>
      <c r="T3283" s="46"/>
      <c r="U3283" s="36"/>
      <c r="V3283" s="46"/>
      <c r="W3283" s="37"/>
    </row>
    <row r="3284" spans="1:23" ht="30" customHeight="1" x14ac:dyDescent="0.2">
      <c r="A3284" s="24">
        <f t="shared" si="378"/>
        <v>3280</v>
      </c>
      <c r="B3284" s="39">
        <v>2023</v>
      </c>
      <c r="C3284" s="30" t="s">
        <v>3292</v>
      </c>
      <c r="D3284" s="30" t="s">
        <v>3412</v>
      </c>
      <c r="E3284" s="57" t="s">
        <v>3477</v>
      </c>
      <c r="F3284" s="56" t="s">
        <v>3478</v>
      </c>
      <c r="G3284" s="56" t="s">
        <v>330</v>
      </c>
      <c r="H3284" s="18" t="s">
        <v>45</v>
      </c>
      <c r="I3284" s="31"/>
      <c r="J3284" s="32">
        <v>1100589.3799999999</v>
      </c>
      <c r="K3284" s="32">
        <v>1100589.3799999999</v>
      </c>
      <c r="L3284" s="32"/>
      <c r="M3284" s="32"/>
      <c r="N3284" s="43">
        <f t="shared" si="381"/>
        <v>23552.612731999998</v>
      </c>
      <c r="O3284" s="32"/>
      <c r="P3284" s="34"/>
      <c r="Q3284" s="34"/>
      <c r="R3284" s="34"/>
      <c r="S3284" s="35">
        <v>45290</v>
      </c>
      <c r="T3284" s="46"/>
      <c r="U3284" s="36"/>
      <c r="V3284" s="46"/>
      <c r="W3284" s="37"/>
    </row>
    <row r="3285" spans="1:23" ht="30" customHeight="1" x14ac:dyDescent="0.2">
      <c r="A3285" s="24">
        <f t="shared" si="378"/>
        <v>3281</v>
      </c>
      <c r="B3285" s="39">
        <v>2023</v>
      </c>
      <c r="C3285" s="30" t="s">
        <v>3292</v>
      </c>
      <c r="D3285" s="30" t="s">
        <v>3412</v>
      </c>
      <c r="E3285" s="57" t="s">
        <v>3479</v>
      </c>
      <c r="F3285" s="56" t="s">
        <v>3480</v>
      </c>
      <c r="G3285" s="56" t="s">
        <v>330</v>
      </c>
      <c r="H3285" s="18" t="s">
        <v>79</v>
      </c>
      <c r="I3285" s="31"/>
      <c r="J3285" s="32">
        <v>1270802.6499999999</v>
      </c>
      <c r="K3285" s="32">
        <v>1270802.6499999999</v>
      </c>
      <c r="L3285" s="32"/>
      <c r="M3285" s="32"/>
      <c r="N3285" s="43">
        <f t="shared" si="381"/>
        <v>27195.176709999996</v>
      </c>
      <c r="O3285" s="32"/>
      <c r="P3285" s="34"/>
      <c r="Q3285" s="34"/>
      <c r="R3285" s="34"/>
      <c r="S3285" s="35">
        <v>45290</v>
      </c>
      <c r="T3285" s="46"/>
      <c r="U3285" s="36"/>
      <c r="V3285" s="46"/>
      <c r="W3285" s="37"/>
    </row>
    <row r="3286" spans="1:23" ht="30" customHeight="1" x14ac:dyDescent="0.2">
      <c r="A3286" s="24">
        <f t="shared" si="378"/>
        <v>3282</v>
      </c>
      <c r="B3286" s="39">
        <v>2023</v>
      </c>
      <c r="C3286" s="30" t="s">
        <v>3292</v>
      </c>
      <c r="D3286" s="38" t="s">
        <v>3412</v>
      </c>
      <c r="E3286" s="57" t="s">
        <v>3481</v>
      </c>
      <c r="F3286" s="56" t="s">
        <v>3482</v>
      </c>
      <c r="G3286" s="56" t="s">
        <v>330</v>
      </c>
      <c r="H3286" s="18" t="s">
        <v>46</v>
      </c>
      <c r="I3286" s="31"/>
      <c r="J3286" s="32">
        <v>1487595.23</v>
      </c>
      <c r="K3286" s="32">
        <v>1487595.23</v>
      </c>
      <c r="L3286" s="32"/>
      <c r="M3286" s="32"/>
      <c r="N3286" s="43">
        <f t="shared" si="381"/>
        <v>31834.537922</v>
      </c>
      <c r="O3286" s="32"/>
      <c r="P3286" s="34"/>
      <c r="Q3286" s="34"/>
      <c r="R3286" s="34"/>
      <c r="S3286" s="35">
        <v>45290</v>
      </c>
      <c r="T3286" s="46"/>
      <c r="U3286" s="36"/>
      <c r="V3286" s="46"/>
      <c r="W3286" s="37"/>
    </row>
    <row r="3287" spans="1:23" ht="30" customHeight="1" x14ac:dyDescent="0.2">
      <c r="A3287" s="24">
        <f t="shared" si="378"/>
        <v>3283</v>
      </c>
      <c r="B3287" s="39">
        <v>2023</v>
      </c>
      <c r="C3287" s="30" t="s">
        <v>3292</v>
      </c>
      <c r="D3287" s="38" t="s">
        <v>3412</v>
      </c>
      <c r="E3287" s="68" t="s">
        <v>3483</v>
      </c>
      <c r="F3287" s="18" t="s">
        <v>3484</v>
      </c>
      <c r="G3287" s="39" t="s">
        <v>25</v>
      </c>
      <c r="H3287" s="18" t="s">
        <v>319</v>
      </c>
      <c r="I3287" s="31">
        <v>1413142</v>
      </c>
      <c r="J3287" s="32">
        <f t="shared" si="379"/>
        <v>1413142</v>
      </c>
      <c r="K3287" s="32">
        <f t="shared" si="380"/>
        <v>1413142</v>
      </c>
      <c r="L3287" s="32">
        <f t="shared" si="376"/>
        <v>1413142</v>
      </c>
      <c r="M3287" s="32"/>
      <c r="N3287" s="32"/>
      <c r="O3287" s="32"/>
      <c r="P3287" s="34"/>
      <c r="Q3287" s="34"/>
      <c r="R3287" s="34"/>
      <c r="S3287" s="35">
        <v>46021</v>
      </c>
      <c r="T3287" s="46"/>
      <c r="U3287" s="36"/>
      <c r="V3287" s="46"/>
      <c r="W3287" s="37"/>
    </row>
    <row r="3288" spans="1:23" ht="30" customHeight="1" x14ac:dyDescent="0.2">
      <c r="A3288" s="24">
        <f t="shared" si="378"/>
        <v>3284</v>
      </c>
      <c r="B3288" s="39">
        <v>2023</v>
      </c>
      <c r="C3288" s="30" t="s">
        <v>3292</v>
      </c>
      <c r="D3288" s="38" t="s">
        <v>3412</v>
      </c>
      <c r="E3288" s="68" t="s">
        <v>3483</v>
      </c>
      <c r="F3288" s="18" t="s">
        <v>3484</v>
      </c>
      <c r="G3288" s="39" t="s">
        <v>25</v>
      </c>
      <c r="H3288" s="18" t="s">
        <v>34</v>
      </c>
      <c r="I3288" s="31">
        <v>1810092</v>
      </c>
      <c r="J3288" s="32">
        <f t="shared" si="379"/>
        <v>1810092</v>
      </c>
      <c r="K3288" s="32">
        <f t="shared" si="380"/>
        <v>1810092</v>
      </c>
      <c r="L3288" s="32">
        <f t="shared" si="376"/>
        <v>1810092</v>
      </c>
      <c r="M3288" s="32"/>
      <c r="N3288" s="32"/>
      <c r="O3288" s="32"/>
      <c r="P3288" s="34"/>
      <c r="Q3288" s="34"/>
      <c r="R3288" s="34"/>
      <c r="S3288" s="35">
        <v>46021</v>
      </c>
      <c r="T3288" s="46"/>
      <c r="U3288" s="36"/>
      <c r="V3288" s="46"/>
      <c r="W3288" s="37"/>
    </row>
    <row r="3289" spans="1:23" ht="30" customHeight="1" x14ac:dyDescent="0.2">
      <c r="A3289" s="24">
        <f t="shared" si="378"/>
        <v>3285</v>
      </c>
      <c r="B3289" s="39">
        <v>2023</v>
      </c>
      <c r="C3289" s="30" t="s">
        <v>3292</v>
      </c>
      <c r="D3289" s="38" t="s">
        <v>3412</v>
      </c>
      <c r="E3289" s="57" t="s">
        <v>3485</v>
      </c>
      <c r="F3289" s="56" t="s">
        <v>3486</v>
      </c>
      <c r="G3289" s="56" t="s">
        <v>330</v>
      </c>
      <c r="H3289" s="18" t="s">
        <v>58</v>
      </c>
      <c r="I3289" s="31"/>
      <c r="J3289" s="32">
        <v>2065036.56</v>
      </c>
      <c r="K3289" s="32">
        <v>2065036.56</v>
      </c>
      <c r="L3289" s="32"/>
      <c r="M3289" s="32"/>
      <c r="N3289" s="43">
        <f t="shared" si="381"/>
        <v>44191.782383999998</v>
      </c>
      <c r="O3289" s="32"/>
      <c r="P3289" s="34"/>
      <c r="Q3289" s="34"/>
      <c r="R3289" s="34"/>
      <c r="S3289" s="35">
        <v>45290</v>
      </c>
      <c r="T3289" s="46"/>
      <c r="U3289" s="36"/>
      <c r="V3289" s="46"/>
      <c r="W3289" s="37"/>
    </row>
    <row r="3290" spans="1:23" s="29" customFormat="1" ht="30" customHeight="1" x14ac:dyDescent="0.2">
      <c r="A3290" s="24">
        <f t="shared" si="378"/>
        <v>3286</v>
      </c>
      <c r="B3290" s="24">
        <v>2025</v>
      </c>
      <c r="C3290" s="30" t="s">
        <v>3292</v>
      </c>
      <c r="D3290" s="30" t="s">
        <v>3487</v>
      </c>
      <c r="E3290" s="38" t="s">
        <v>3488</v>
      </c>
      <c r="F3290" s="18" t="s">
        <v>3489</v>
      </c>
      <c r="G3290" s="39" t="s">
        <v>25</v>
      </c>
      <c r="H3290" s="18" t="s">
        <v>34</v>
      </c>
      <c r="I3290" s="31">
        <v>419224</v>
      </c>
      <c r="J3290" s="43">
        <v>462632.13</v>
      </c>
      <c r="K3290" s="44">
        <v>462632.13</v>
      </c>
      <c r="L3290" s="32">
        <f t="shared" si="376"/>
        <v>419224</v>
      </c>
      <c r="M3290" s="43"/>
      <c r="N3290" s="43"/>
      <c r="O3290" s="32"/>
      <c r="P3290" s="42">
        <f t="shared" ref="P3290:P3334" si="382">L3290/2.5</f>
        <v>167689.60000000001</v>
      </c>
      <c r="Q3290" s="34"/>
      <c r="R3290" s="34"/>
      <c r="S3290" s="35">
        <v>46021</v>
      </c>
      <c r="T3290" s="42"/>
      <c r="U3290" s="36"/>
      <c r="V3290" s="34"/>
      <c r="W3290" s="37"/>
    </row>
    <row r="3291" spans="1:23" s="29" customFormat="1" ht="30" customHeight="1" x14ac:dyDescent="0.2">
      <c r="A3291" s="24">
        <f t="shared" si="378"/>
        <v>3287</v>
      </c>
      <c r="B3291" s="24">
        <v>2025</v>
      </c>
      <c r="C3291" s="30" t="s">
        <v>3292</v>
      </c>
      <c r="D3291" s="30" t="s">
        <v>3487</v>
      </c>
      <c r="E3291" s="38" t="s">
        <v>3490</v>
      </c>
      <c r="F3291" s="18" t="s">
        <v>3491</v>
      </c>
      <c r="G3291" s="39" t="s">
        <v>25</v>
      </c>
      <c r="H3291" s="18" t="s">
        <v>34</v>
      </c>
      <c r="I3291" s="31">
        <v>351690</v>
      </c>
      <c r="J3291" s="43">
        <v>388105.39</v>
      </c>
      <c r="K3291" s="44">
        <v>388105.39</v>
      </c>
      <c r="L3291" s="32">
        <f t="shared" si="376"/>
        <v>351690</v>
      </c>
      <c r="M3291" s="43"/>
      <c r="N3291" s="43"/>
      <c r="O3291" s="32"/>
      <c r="P3291" s="42">
        <f t="shared" si="382"/>
        <v>140676</v>
      </c>
      <c r="Q3291" s="34"/>
      <c r="R3291" s="34"/>
      <c r="S3291" s="35">
        <v>46021</v>
      </c>
      <c r="T3291" s="42"/>
      <c r="U3291" s="36"/>
      <c r="V3291" s="34"/>
      <c r="W3291" s="37"/>
    </row>
    <row r="3292" spans="1:23" s="29" customFormat="1" ht="30" customHeight="1" x14ac:dyDescent="0.2">
      <c r="A3292" s="24">
        <f t="shared" si="378"/>
        <v>3288</v>
      </c>
      <c r="B3292" s="24">
        <v>2025</v>
      </c>
      <c r="C3292" s="30" t="s">
        <v>3292</v>
      </c>
      <c r="D3292" s="30" t="s">
        <v>3492</v>
      </c>
      <c r="E3292" s="38" t="s">
        <v>3493</v>
      </c>
      <c r="F3292" s="18" t="s">
        <v>3494</v>
      </c>
      <c r="G3292" s="39" t="s">
        <v>25</v>
      </c>
      <c r="H3292" s="18" t="s">
        <v>319</v>
      </c>
      <c r="I3292" s="31">
        <v>244596</v>
      </c>
      <c r="J3292" s="43">
        <v>269922.45</v>
      </c>
      <c r="K3292" s="44">
        <v>269922.45</v>
      </c>
      <c r="L3292" s="32">
        <f t="shared" ref="L3292:L3351" si="383">I3292</f>
        <v>244596</v>
      </c>
      <c r="M3292" s="43"/>
      <c r="N3292" s="43"/>
      <c r="O3292" s="32"/>
      <c r="P3292" s="42">
        <f t="shared" si="382"/>
        <v>97838.399999999994</v>
      </c>
      <c r="Q3292" s="34"/>
      <c r="R3292" s="34"/>
      <c r="S3292" s="35">
        <v>46021</v>
      </c>
      <c r="T3292" s="42"/>
      <c r="U3292" s="36"/>
      <c r="V3292" s="34"/>
      <c r="W3292" s="37"/>
    </row>
    <row r="3293" spans="1:23" s="29" customFormat="1" ht="30" customHeight="1" x14ac:dyDescent="0.2">
      <c r="A3293" s="24">
        <f t="shared" si="378"/>
        <v>3289</v>
      </c>
      <c r="B3293" s="24">
        <v>2025</v>
      </c>
      <c r="C3293" s="30" t="s">
        <v>3292</v>
      </c>
      <c r="D3293" s="30" t="s">
        <v>3492</v>
      </c>
      <c r="E3293" s="38" t="s">
        <v>3493</v>
      </c>
      <c r="F3293" s="18" t="s">
        <v>3494</v>
      </c>
      <c r="G3293" s="39" t="s">
        <v>25</v>
      </c>
      <c r="H3293" s="18" t="s">
        <v>34</v>
      </c>
      <c r="I3293" s="31">
        <v>303456</v>
      </c>
      <c r="J3293" s="43">
        <v>334877.05</v>
      </c>
      <c r="K3293" s="44">
        <v>334877.05</v>
      </c>
      <c r="L3293" s="32">
        <f t="shared" si="383"/>
        <v>303456</v>
      </c>
      <c r="M3293" s="43"/>
      <c r="N3293" s="43"/>
      <c r="O3293" s="32"/>
      <c r="P3293" s="42">
        <f t="shared" si="382"/>
        <v>121382.39999999999</v>
      </c>
      <c r="Q3293" s="34"/>
      <c r="R3293" s="34"/>
      <c r="S3293" s="35">
        <v>46021</v>
      </c>
      <c r="T3293" s="42"/>
      <c r="U3293" s="36"/>
      <c r="V3293" s="34"/>
      <c r="W3293" s="37"/>
    </row>
    <row r="3294" spans="1:23" ht="30" customHeight="1" x14ac:dyDescent="0.2">
      <c r="A3294" s="24">
        <f t="shared" si="378"/>
        <v>3290</v>
      </c>
      <c r="B3294" s="39">
        <v>2023</v>
      </c>
      <c r="C3294" s="30" t="s">
        <v>3292</v>
      </c>
      <c r="D3294" s="38" t="s">
        <v>3492</v>
      </c>
      <c r="E3294" s="38" t="s">
        <v>3495</v>
      </c>
      <c r="F3294" s="18" t="s">
        <v>3496</v>
      </c>
      <c r="G3294" s="39" t="s">
        <v>25</v>
      </c>
      <c r="H3294" s="18" t="s">
        <v>26</v>
      </c>
      <c r="I3294" s="31">
        <v>1669474</v>
      </c>
      <c r="J3294" s="32">
        <v>4521508</v>
      </c>
      <c r="K3294" s="32">
        <v>4521508</v>
      </c>
      <c r="L3294" s="32">
        <f t="shared" si="383"/>
        <v>1669474</v>
      </c>
      <c r="M3294" s="32"/>
      <c r="N3294" s="32">
        <f t="shared" si="381"/>
        <v>96760.271199999988</v>
      </c>
      <c r="O3294" s="32"/>
      <c r="P3294" s="34"/>
      <c r="Q3294" s="34"/>
      <c r="R3294" s="34"/>
      <c r="S3294" s="35">
        <v>46021</v>
      </c>
      <c r="T3294" s="46"/>
      <c r="U3294" s="36"/>
      <c r="V3294" s="46"/>
      <c r="W3294" s="37"/>
    </row>
    <row r="3295" spans="1:23" ht="30" customHeight="1" x14ac:dyDescent="0.2">
      <c r="A3295" s="24">
        <f t="shared" si="378"/>
        <v>3291</v>
      </c>
      <c r="B3295" s="39">
        <v>2023</v>
      </c>
      <c r="C3295" s="30" t="s">
        <v>3292</v>
      </c>
      <c r="D3295" s="38" t="s">
        <v>3492</v>
      </c>
      <c r="E3295" s="38" t="s">
        <v>3495</v>
      </c>
      <c r="F3295" s="18" t="s">
        <v>3496</v>
      </c>
      <c r="G3295" s="39" t="s">
        <v>25</v>
      </c>
      <c r="H3295" s="18" t="s">
        <v>58</v>
      </c>
      <c r="I3295" s="31">
        <v>7527758</v>
      </c>
      <c r="J3295" s="32">
        <f t="shared" si="379"/>
        <v>7527758</v>
      </c>
      <c r="K3295" s="32">
        <f t="shared" si="380"/>
        <v>7527758</v>
      </c>
      <c r="L3295" s="32">
        <f t="shared" si="383"/>
        <v>7527758</v>
      </c>
      <c r="M3295" s="32"/>
      <c r="N3295" s="32">
        <f t="shared" si="381"/>
        <v>161094.02119999999</v>
      </c>
      <c r="O3295" s="32"/>
      <c r="P3295" s="34"/>
      <c r="Q3295" s="34"/>
      <c r="R3295" s="34"/>
      <c r="S3295" s="35">
        <v>46021</v>
      </c>
      <c r="T3295" s="46"/>
      <c r="U3295" s="36"/>
      <c r="V3295" s="46"/>
      <c r="W3295" s="37"/>
    </row>
    <row r="3296" spans="1:23" ht="30" customHeight="1" x14ac:dyDescent="0.2">
      <c r="A3296" s="24">
        <f t="shared" si="378"/>
        <v>3292</v>
      </c>
      <c r="B3296" s="39">
        <v>2023</v>
      </c>
      <c r="C3296" s="30" t="s">
        <v>3292</v>
      </c>
      <c r="D3296" s="38" t="s">
        <v>3492</v>
      </c>
      <c r="E3296" s="38" t="s">
        <v>3495</v>
      </c>
      <c r="F3296" s="18" t="s">
        <v>3496</v>
      </c>
      <c r="G3296" s="39" t="s">
        <v>25</v>
      </c>
      <c r="H3296" s="18" t="s">
        <v>45</v>
      </c>
      <c r="I3296" s="31">
        <v>3695760</v>
      </c>
      <c r="J3296" s="32">
        <f t="shared" si="379"/>
        <v>3695760</v>
      </c>
      <c r="K3296" s="32">
        <f t="shared" si="380"/>
        <v>3695760</v>
      </c>
      <c r="L3296" s="32">
        <f t="shared" si="383"/>
        <v>3695760</v>
      </c>
      <c r="M3296" s="32"/>
      <c r="N3296" s="32">
        <f t="shared" si="381"/>
        <v>79089.263999999996</v>
      </c>
      <c r="O3296" s="32"/>
      <c r="P3296" s="34"/>
      <c r="Q3296" s="34"/>
      <c r="R3296" s="34"/>
      <c r="S3296" s="35">
        <v>46021</v>
      </c>
      <c r="T3296" s="46"/>
      <c r="U3296" s="36"/>
      <c r="V3296" s="46"/>
      <c r="W3296" s="37"/>
    </row>
    <row r="3297" spans="1:23" ht="30" customHeight="1" x14ac:dyDescent="0.2">
      <c r="A3297" s="24">
        <f t="shared" si="378"/>
        <v>3293</v>
      </c>
      <c r="B3297" s="39">
        <v>2023</v>
      </c>
      <c r="C3297" s="30" t="s">
        <v>3292</v>
      </c>
      <c r="D3297" s="38" t="s">
        <v>3492</v>
      </c>
      <c r="E3297" s="38" t="s">
        <v>3495</v>
      </c>
      <c r="F3297" s="18" t="s">
        <v>3496</v>
      </c>
      <c r="G3297" s="39" t="s">
        <v>25</v>
      </c>
      <c r="H3297" s="18" t="s">
        <v>46</v>
      </c>
      <c r="I3297" s="31">
        <v>3695760</v>
      </c>
      <c r="J3297" s="32">
        <f t="shared" si="379"/>
        <v>3695760</v>
      </c>
      <c r="K3297" s="32">
        <f t="shared" si="380"/>
        <v>3695760</v>
      </c>
      <c r="L3297" s="32">
        <f t="shared" si="383"/>
        <v>3695760</v>
      </c>
      <c r="M3297" s="32"/>
      <c r="N3297" s="32">
        <f t="shared" si="381"/>
        <v>79089.263999999996</v>
      </c>
      <c r="O3297" s="32"/>
      <c r="P3297" s="34"/>
      <c r="Q3297" s="34"/>
      <c r="R3297" s="34"/>
      <c r="S3297" s="35">
        <v>46021</v>
      </c>
      <c r="T3297" s="46"/>
      <c r="U3297" s="36"/>
      <c r="V3297" s="46"/>
      <c r="W3297" s="37"/>
    </row>
    <row r="3298" spans="1:23" ht="30" customHeight="1" x14ac:dyDescent="0.2">
      <c r="A3298" s="24">
        <f t="shared" si="378"/>
        <v>3294</v>
      </c>
      <c r="B3298" s="39">
        <v>2023</v>
      </c>
      <c r="C3298" s="30" t="s">
        <v>3292</v>
      </c>
      <c r="D3298" s="38" t="s">
        <v>3492</v>
      </c>
      <c r="E3298" s="38" t="s">
        <v>3495</v>
      </c>
      <c r="F3298" s="18" t="s">
        <v>3496</v>
      </c>
      <c r="G3298" s="39" t="s">
        <v>25</v>
      </c>
      <c r="H3298" s="18" t="s">
        <v>47</v>
      </c>
      <c r="I3298" s="31">
        <v>2647760</v>
      </c>
      <c r="J3298" s="32">
        <f t="shared" si="379"/>
        <v>2647760</v>
      </c>
      <c r="K3298" s="32">
        <f t="shared" si="380"/>
        <v>2647760</v>
      </c>
      <c r="L3298" s="32">
        <f t="shared" si="383"/>
        <v>2647760</v>
      </c>
      <c r="M3298" s="32"/>
      <c r="N3298" s="32">
        <f t="shared" si="381"/>
        <v>56662.063999999998</v>
      </c>
      <c r="O3298" s="32"/>
      <c r="P3298" s="34"/>
      <c r="Q3298" s="34"/>
      <c r="R3298" s="34"/>
      <c r="S3298" s="35">
        <v>46021</v>
      </c>
      <c r="T3298" s="46"/>
      <c r="U3298" s="36"/>
      <c r="V3298" s="46"/>
      <c r="W3298" s="37"/>
    </row>
    <row r="3299" spans="1:23" ht="30" customHeight="1" x14ac:dyDescent="0.2">
      <c r="A3299" s="24">
        <f t="shared" si="378"/>
        <v>3295</v>
      </c>
      <c r="B3299" s="39">
        <v>2023</v>
      </c>
      <c r="C3299" s="30" t="s">
        <v>3292</v>
      </c>
      <c r="D3299" s="38" t="s">
        <v>3492</v>
      </c>
      <c r="E3299" s="38" t="s">
        <v>3495</v>
      </c>
      <c r="F3299" s="18" t="s">
        <v>3496</v>
      </c>
      <c r="G3299" s="39" t="s">
        <v>25</v>
      </c>
      <c r="H3299" s="18" t="s">
        <v>96</v>
      </c>
      <c r="I3299" s="31">
        <v>9364500</v>
      </c>
      <c r="J3299" s="32">
        <f t="shared" si="379"/>
        <v>9364500</v>
      </c>
      <c r="K3299" s="32">
        <f t="shared" si="380"/>
        <v>9364500</v>
      </c>
      <c r="L3299" s="32">
        <f t="shared" si="383"/>
        <v>9364500</v>
      </c>
      <c r="M3299" s="32"/>
      <c r="N3299" s="32">
        <f t="shared" si="381"/>
        <v>200400.3</v>
      </c>
      <c r="O3299" s="32"/>
      <c r="P3299" s="34"/>
      <c r="Q3299" s="34"/>
      <c r="R3299" s="34"/>
      <c r="S3299" s="35">
        <v>46021</v>
      </c>
      <c r="T3299" s="46"/>
      <c r="U3299" s="36"/>
      <c r="V3299" s="46"/>
      <c r="W3299" s="37"/>
    </row>
    <row r="3300" spans="1:23" ht="30" customHeight="1" x14ac:dyDescent="0.2">
      <c r="A3300" s="24">
        <f t="shared" si="378"/>
        <v>3296</v>
      </c>
      <c r="B3300" s="39">
        <v>2023</v>
      </c>
      <c r="C3300" s="30" t="s">
        <v>3292</v>
      </c>
      <c r="D3300" s="38" t="s">
        <v>3492</v>
      </c>
      <c r="E3300" s="38" t="s">
        <v>3495</v>
      </c>
      <c r="F3300" s="18" t="s">
        <v>3496</v>
      </c>
      <c r="G3300" s="39" t="s">
        <v>25</v>
      </c>
      <c r="H3300" s="18" t="s">
        <v>37</v>
      </c>
      <c r="I3300" s="31">
        <v>8392600</v>
      </c>
      <c r="J3300" s="32">
        <v>30387000</v>
      </c>
      <c r="K3300" s="32">
        <v>30387000</v>
      </c>
      <c r="L3300" s="32">
        <f t="shared" si="383"/>
        <v>8392600</v>
      </c>
      <c r="M3300" s="32"/>
      <c r="N3300" s="32">
        <f t="shared" si="381"/>
        <v>650281.79999999993</v>
      </c>
      <c r="O3300" s="32"/>
      <c r="P3300" s="34"/>
      <c r="Q3300" s="34"/>
      <c r="R3300" s="34"/>
      <c r="S3300" s="35">
        <v>46021</v>
      </c>
      <c r="T3300" s="46"/>
      <c r="U3300" s="36"/>
      <c r="V3300" s="46"/>
      <c r="W3300" s="37"/>
    </row>
    <row r="3301" spans="1:23" ht="30" customHeight="1" x14ac:dyDescent="0.2">
      <c r="A3301" s="24">
        <f t="shared" si="378"/>
        <v>3297</v>
      </c>
      <c r="B3301" s="39">
        <v>2023</v>
      </c>
      <c r="C3301" s="30" t="s">
        <v>3292</v>
      </c>
      <c r="D3301" s="38" t="s">
        <v>3492</v>
      </c>
      <c r="E3301" s="38" t="s">
        <v>3495</v>
      </c>
      <c r="F3301" s="18" t="s">
        <v>3496</v>
      </c>
      <c r="G3301" s="39" t="s">
        <v>25</v>
      </c>
      <c r="H3301" s="18" t="s">
        <v>79</v>
      </c>
      <c r="I3301" s="31">
        <v>2769371.2</v>
      </c>
      <c r="J3301" s="32">
        <v>5636116</v>
      </c>
      <c r="K3301" s="32">
        <v>5636116</v>
      </c>
      <c r="L3301" s="32">
        <f t="shared" si="383"/>
        <v>2769371.2</v>
      </c>
      <c r="M3301" s="32"/>
      <c r="N3301" s="32">
        <f t="shared" si="381"/>
        <v>120612.88239999999</v>
      </c>
      <c r="O3301" s="32"/>
      <c r="P3301" s="34"/>
      <c r="Q3301" s="34"/>
      <c r="R3301" s="34"/>
      <c r="S3301" s="35">
        <v>46021</v>
      </c>
      <c r="T3301" s="46"/>
      <c r="U3301" s="36"/>
      <c r="V3301" s="46"/>
      <c r="W3301" s="37"/>
    </row>
    <row r="3302" spans="1:23" ht="30" customHeight="1" x14ac:dyDescent="0.2">
      <c r="A3302" s="24">
        <f t="shared" si="378"/>
        <v>3298</v>
      </c>
      <c r="B3302" s="39">
        <v>2023</v>
      </c>
      <c r="C3302" s="30" t="s">
        <v>3292</v>
      </c>
      <c r="D3302" s="38" t="s">
        <v>3492</v>
      </c>
      <c r="E3302" s="38" t="s">
        <v>3495</v>
      </c>
      <c r="F3302" s="18" t="s">
        <v>3496</v>
      </c>
      <c r="G3302" s="39" t="s">
        <v>25</v>
      </c>
      <c r="H3302" s="18" t="s">
        <v>319</v>
      </c>
      <c r="I3302" s="31">
        <v>182450</v>
      </c>
      <c r="J3302" s="32">
        <f t="shared" si="379"/>
        <v>182450</v>
      </c>
      <c r="K3302" s="32">
        <f t="shared" si="380"/>
        <v>182450</v>
      </c>
      <c r="L3302" s="32">
        <f t="shared" si="383"/>
        <v>182450</v>
      </c>
      <c r="M3302" s="32"/>
      <c r="N3302" s="32"/>
      <c r="O3302" s="32"/>
      <c r="P3302" s="34"/>
      <c r="Q3302" s="34"/>
      <c r="R3302" s="34"/>
      <c r="S3302" s="35">
        <v>46021</v>
      </c>
      <c r="T3302" s="46"/>
      <c r="U3302" s="36"/>
      <c r="V3302" s="46"/>
      <c r="W3302" s="37"/>
    </row>
    <row r="3303" spans="1:23" ht="30" customHeight="1" x14ac:dyDescent="0.2">
      <c r="A3303" s="24">
        <f t="shared" si="378"/>
        <v>3299</v>
      </c>
      <c r="B3303" s="39">
        <v>2023</v>
      </c>
      <c r="C3303" s="30" t="s">
        <v>3292</v>
      </c>
      <c r="D3303" s="38" t="s">
        <v>3492</v>
      </c>
      <c r="E3303" s="38" t="s">
        <v>3495</v>
      </c>
      <c r="F3303" s="18" t="s">
        <v>3496</v>
      </c>
      <c r="G3303" s="39" t="s">
        <v>25</v>
      </c>
      <c r="H3303" s="18" t="s">
        <v>50</v>
      </c>
      <c r="I3303" s="31">
        <v>178350</v>
      </c>
      <c r="J3303" s="32">
        <f t="shared" ref="J3303:J3306" si="384">IF(P3303&gt;0,P3303,L3303)</f>
        <v>178350</v>
      </c>
      <c r="K3303" s="32">
        <f t="shared" si="380"/>
        <v>178350</v>
      </c>
      <c r="L3303" s="32">
        <f t="shared" si="383"/>
        <v>178350</v>
      </c>
      <c r="M3303" s="32"/>
      <c r="N3303" s="32"/>
      <c r="O3303" s="32"/>
      <c r="P3303" s="34"/>
      <c r="Q3303" s="34"/>
      <c r="R3303" s="34"/>
      <c r="S3303" s="35">
        <v>46021</v>
      </c>
      <c r="T3303" s="46"/>
      <c r="U3303" s="36"/>
      <c r="V3303" s="46"/>
      <c r="W3303" s="37"/>
    </row>
    <row r="3304" spans="1:23" ht="30" customHeight="1" x14ac:dyDescent="0.2">
      <c r="A3304" s="24">
        <f t="shared" si="378"/>
        <v>3300</v>
      </c>
      <c r="B3304" s="39">
        <v>2023</v>
      </c>
      <c r="C3304" s="30" t="s">
        <v>3292</v>
      </c>
      <c r="D3304" s="38" t="s">
        <v>3492</v>
      </c>
      <c r="E3304" s="38" t="s">
        <v>3495</v>
      </c>
      <c r="F3304" s="18" t="s">
        <v>3496</v>
      </c>
      <c r="G3304" s="39" t="s">
        <v>25</v>
      </c>
      <c r="H3304" s="18" t="s">
        <v>70</v>
      </c>
      <c r="I3304" s="31">
        <v>170150</v>
      </c>
      <c r="J3304" s="32">
        <f t="shared" si="384"/>
        <v>170150</v>
      </c>
      <c r="K3304" s="32">
        <f t="shared" si="380"/>
        <v>170150</v>
      </c>
      <c r="L3304" s="32">
        <f t="shared" si="383"/>
        <v>170150</v>
      </c>
      <c r="M3304" s="32"/>
      <c r="N3304" s="32"/>
      <c r="O3304" s="32"/>
      <c r="P3304" s="34"/>
      <c r="Q3304" s="34"/>
      <c r="R3304" s="34"/>
      <c r="S3304" s="35">
        <v>46021</v>
      </c>
      <c r="T3304" s="46"/>
      <c r="U3304" s="36"/>
      <c r="V3304" s="46"/>
      <c r="W3304" s="37"/>
    </row>
    <row r="3305" spans="1:23" ht="30" customHeight="1" x14ac:dyDescent="0.2">
      <c r="A3305" s="24">
        <f t="shared" ref="A3305:A3351" si="385">A3304+1</f>
        <v>3301</v>
      </c>
      <c r="B3305" s="39">
        <v>2023</v>
      </c>
      <c r="C3305" s="30" t="s">
        <v>3292</v>
      </c>
      <c r="D3305" s="38" t="s">
        <v>3492</v>
      </c>
      <c r="E3305" s="38" t="s">
        <v>3495</v>
      </c>
      <c r="F3305" s="18" t="s">
        <v>3496</v>
      </c>
      <c r="G3305" s="39" t="s">
        <v>25</v>
      </c>
      <c r="H3305" s="18" t="s">
        <v>71</v>
      </c>
      <c r="I3305" s="31">
        <v>168100</v>
      </c>
      <c r="J3305" s="32">
        <f t="shared" si="384"/>
        <v>168100</v>
      </c>
      <c r="K3305" s="32">
        <f t="shared" si="380"/>
        <v>168100</v>
      </c>
      <c r="L3305" s="32">
        <f t="shared" si="383"/>
        <v>168100</v>
      </c>
      <c r="M3305" s="32"/>
      <c r="N3305" s="32"/>
      <c r="O3305" s="32"/>
      <c r="P3305" s="34"/>
      <c r="Q3305" s="34"/>
      <c r="R3305" s="34"/>
      <c r="S3305" s="35">
        <v>46021</v>
      </c>
      <c r="T3305" s="46"/>
      <c r="U3305" s="36"/>
      <c r="V3305" s="46"/>
      <c r="W3305" s="37"/>
    </row>
    <row r="3306" spans="1:23" ht="30" customHeight="1" x14ac:dyDescent="0.2">
      <c r="A3306" s="24">
        <f t="shared" si="385"/>
        <v>3302</v>
      </c>
      <c r="B3306" s="39">
        <v>2023</v>
      </c>
      <c r="C3306" s="30" t="s">
        <v>3292</v>
      </c>
      <c r="D3306" s="38" t="s">
        <v>3492</v>
      </c>
      <c r="E3306" s="38" t="s">
        <v>3495</v>
      </c>
      <c r="F3306" s="18" t="s">
        <v>3496</v>
      </c>
      <c r="G3306" s="39" t="s">
        <v>25</v>
      </c>
      <c r="H3306" s="18" t="s">
        <v>129</v>
      </c>
      <c r="I3306" s="31">
        <v>170150</v>
      </c>
      <c r="J3306" s="32">
        <f t="shared" si="384"/>
        <v>170150</v>
      </c>
      <c r="K3306" s="32">
        <f t="shared" si="380"/>
        <v>170150</v>
      </c>
      <c r="L3306" s="32">
        <f t="shared" si="383"/>
        <v>170150</v>
      </c>
      <c r="M3306" s="32"/>
      <c r="N3306" s="32"/>
      <c r="O3306" s="32"/>
      <c r="P3306" s="34"/>
      <c r="Q3306" s="34"/>
      <c r="R3306" s="34"/>
      <c r="S3306" s="35">
        <v>46021</v>
      </c>
      <c r="T3306" s="46"/>
      <c r="U3306" s="36"/>
      <c r="V3306" s="46"/>
      <c r="W3306" s="37"/>
    </row>
    <row r="3307" spans="1:23" ht="30" customHeight="1" x14ac:dyDescent="0.2">
      <c r="A3307" s="24">
        <f t="shared" si="385"/>
        <v>3303</v>
      </c>
      <c r="B3307" s="39">
        <v>2023</v>
      </c>
      <c r="C3307" s="30" t="s">
        <v>3292</v>
      </c>
      <c r="D3307" s="38" t="s">
        <v>3492</v>
      </c>
      <c r="E3307" s="38" t="s">
        <v>3495</v>
      </c>
      <c r="F3307" s="18" t="s">
        <v>3496</v>
      </c>
      <c r="G3307" s="39" t="s">
        <v>25</v>
      </c>
      <c r="H3307" s="18" t="s">
        <v>31</v>
      </c>
      <c r="I3307" s="31">
        <v>623200</v>
      </c>
      <c r="J3307" s="32">
        <v>777533.71</v>
      </c>
      <c r="K3307" s="32">
        <v>777533.71</v>
      </c>
      <c r="L3307" s="32">
        <f t="shared" si="383"/>
        <v>623200</v>
      </c>
      <c r="M3307" s="32"/>
      <c r="N3307" s="32"/>
      <c r="O3307" s="32"/>
      <c r="P3307" s="34"/>
      <c r="Q3307" s="34"/>
      <c r="R3307" s="34"/>
      <c r="S3307" s="35">
        <v>46021</v>
      </c>
      <c r="T3307" s="46"/>
      <c r="U3307" s="36"/>
      <c r="V3307" s="46"/>
      <c r="W3307" s="37"/>
    </row>
    <row r="3308" spans="1:23" ht="30" customHeight="1" x14ac:dyDescent="0.2">
      <c r="A3308" s="24">
        <f t="shared" si="385"/>
        <v>3304</v>
      </c>
      <c r="B3308" s="39">
        <v>2023</v>
      </c>
      <c r="C3308" s="30" t="s">
        <v>3292</v>
      </c>
      <c r="D3308" s="38" t="s">
        <v>3492</v>
      </c>
      <c r="E3308" s="38" t="s">
        <v>3495</v>
      </c>
      <c r="F3308" s="18" t="s">
        <v>3496</v>
      </c>
      <c r="G3308" s="39" t="s">
        <v>25</v>
      </c>
      <c r="H3308" s="18" t="s">
        <v>264</v>
      </c>
      <c r="I3308" s="31">
        <v>229600</v>
      </c>
      <c r="J3308" s="32">
        <v>288716.05</v>
      </c>
      <c r="K3308" s="32">
        <v>288716.05</v>
      </c>
      <c r="L3308" s="32">
        <f t="shared" si="383"/>
        <v>229600</v>
      </c>
      <c r="M3308" s="32"/>
      <c r="N3308" s="32"/>
      <c r="O3308" s="32"/>
      <c r="P3308" s="34"/>
      <c r="Q3308" s="34"/>
      <c r="R3308" s="34"/>
      <c r="S3308" s="35">
        <v>46021</v>
      </c>
      <c r="T3308" s="46"/>
      <c r="U3308" s="36"/>
      <c r="V3308" s="46"/>
      <c r="W3308" s="37"/>
    </row>
    <row r="3309" spans="1:23" ht="30" customHeight="1" x14ac:dyDescent="0.2">
      <c r="A3309" s="24">
        <f t="shared" si="385"/>
        <v>3305</v>
      </c>
      <c r="B3309" s="39">
        <v>2023</v>
      </c>
      <c r="C3309" s="30" t="s">
        <v>3292</v>
      </c>
      <c r="D3309" s="38" t="s">
        <v>3492</v>
      </c>
      <c r="E3309" s="38" t="s">
        <v>3497</v>
      </c>
      <c r="F3309" s="18" t="s">
        <v>3498</v>
      </c>
      <c r="G3309" s="39" t="s">
        <v>25</v>
      </c>
      <c r="H3309" s="18" t="s">
        <v>34</v>
      </c>
      <c r="I3309" s="31">
        <v>204630</v>
      </c>
      <c r="J3309" s="32">
        <v>242563.12</v>
      </c>
      <c r="K3309" s="32">
        <v>242563.12</v>
      </c>
      <c r="L3309" s="32">
        <f t="shared" si="383"/>
        <v>204630</v>
      </c>
      <c r="M3309" s="32"/>
      <c r="N3309" s="32"/>
      <c r="O3309" s="32"/>
      <c r="P3309" s="34"/>
      <c r="Q3309" s="34"/>
      <c r="R3309" s="34"/>
      <c r="S3309" s="35">
        <v>46021</v>
      </c>
      <c r="T3309" s="46"/>
      <c r="U3309" s="36"/>
      <c r="V3309" s="46"/>
      <c r="W3309" s="37"/>
    </row>
    <row r="3310" spans="1:23" ht="30" customHeight="1" x14ac:dyDescent="0.2">
      <c r="A3310" s="24">
        <f t="shared" si="385"/>
        <v>3306</v>
      </c>
      <c r="B3310" s="39">
        <v>2023</v>
      </c>
      <c r="C3310" s="30" t="s">
        <v>3292</v>
      </c>
      <c r="D3310" s="38" t="s">
        <v>3492</v>
      </c>
      <c r="E3310" s="38" t="s">
        <v>3497</v>
      </c>
      <c r="F3310" s="18" t="s">
        <v>3498</v>
      </c>
      <c r="G3310" s="39" t="s">
        <v>25</v>
      </c>
      <c r="H3310" s="18" t="s">
        <v>31</v>
      </c>
      <c r="I3310" s="31">
        <v>545680</v>
      </c>
      <c r="J3310" s="32">
        <v>644588.64</v>
      </c>
      <c r="K3310" s="32">
        <v>644588.64</v>
      </c>
      <c r="L3310" s="32">
        <f t="shared" si="383"/>
        <v>545680</v>
      </c>
      <c r="M3310" s="32"/>
      <c r="N3310" s="32"/>
      <c r="O3310" s="32"/>
      <c r="P3310" s="34"/>
      <c r="Q3310" s="34"/>
      <c r="R3310" s="34"/>
      <c r="S3310" s="35">
        <v>46021</v>
      </c>
      <c r="T3310" s="46"/>
      <c r="U3310" s="36"/>
      <c r="V3310" s="46"/>
      <c r="W3310" s="37"/>
    </row>
    <row r="3311" spans="1:23" s="29" customFormat="1" ht="30" customHeight="1" x14ac:dyDescent="0.2">
      <c r="A3311" s="24">
        <f t="shared" si="385"/>
        <v>3307</v>
      </c>
      <c r="B3311" s="24">
        <v>2024</v>
      </c>
      <c r="C3311" s="30" t="s">
        <v>3292</v>
      </c>
      <c r="D3311" s="30" t="s">
        <v>3492</v>
      </c>
      <c r="E3311" s="30" t="s">
        <v>3499</v>
      </c>
      <c r="F3311" s="25" t="s">
        <v>3500</v>
      </c>
      <c r="G3311" s="24" t="s">
        <v>25</v>
      </c>
      <c r="H3311" s="25" t="s">
        <v>96</v>
      </c>
      <c r="I3311" s="31">
        <v>5681130</v>
      </c>
      <c r="J3311" s="45">
        <v>4565319.83</v>
      </c>
      <c r="K3311" s="55">
        <v>2387842.73</v>
      </c>
      <c r="L3311" s="33">
        <v>2177477.1</v>
      </c>
      <c r="M3311" s="33">
        <v>2177477.1</v>
      </c>
      <c r="N3311" s="32">
        <f t="shared" si="381"/>
        <v>97697.844362000003</v>
      </c>
      <c r="O3311" s="32"/>
      <c r="P3311" s="34"/>
      <c r="Q3311" s="34"/>
      <c r="R3311" s="34"/>
      <c r="S3311" s="35">
        <v>46021</v>
      </c>
      <c r="T3311" s="34"/>
      <c r="U3311" s="36"/>
      <c r="V3311" s="34"/>
    </row>
    <row r="3312" spans="1:23" s="29" customFormat="1" ht="30" customHeight="1" x14ac:dyDescent="0.2">
      <c r="A3312" s="24">
        <f t="shared" si="385"/>
        <v>3308</v>
      </c>
      <c r="B3312" s="24">
        <v>2024</v>
      </c>
      <c r="C3312" s="30" t="s">
        <v>3292</v>
      </c>
      <c r="D3312" s="30" t="s">
        <v>3492</v>
      </c>
      <c r="E3312" s="30" t="s">
        <v>3499</v>
      </c>
      <c r="F3312" s="25" t="s">
        <v>3500</v>
      </c>
      <c r="G3312" s="24" t="s">
        <v>25</v>
      </c>
      <c r="H3312" s="25" t="s">
        <v>37</v>
      </c>
      <c r="I3312" s="31">
        <v>6598320</v>
      </c>
      <c r="J3312" s="32">
        <f>K3312+M3312</f>
        <v>4210153.75</v>
      </c>
      <c r="K3312" s="27">
        <v>2105076.88</v>
      </c>
      <c r="L3312" s="32">
        <f t="shared" si="383"/>
        <v>6598320</v>
      </c>
      <c r="M3312" s="32">
        <v>2105076.87</v>
      </c>
      <c r="N3312" s="32">
        <f t="shared" si="381"/>
        <v>90097.290249999991</v>
      </c>
      <c r="O3312" s="32"/>
      <c r="P3312" s="34"/>
      <c r="Q3312" s="34"/>
      <c r="R3312" s="34"/>
      <c r="S3312" s="35">
        <v>46021</v>
      </c>
      <c r="T3312" s="34"/>
      <c r="U3312" s="36"/>
      <c r="V3312" s="34"/>
    </row>
    <row r="3313" spans="1:23" s="29" customFormat="1" ht="30" customHeight="1" x14ac:dyDescent="0.2">
      <c r="A3313" s="24">
        <f t="shared" si="385"/>
        <v>3309</v>
      </c>
      <c r="B3313" s="24">
        <v>2024</v>
      </c>
      <c r="C3313" s="30" t="s">
        <v>3292</v>
      </c>
      <c r="D3313" s="30" t="s">
        <v>3492</v>
      </c>
      <c r="E3313" s="30" t="s">
        <v>3499</v>
      </c>
      <c r="F3313" s="25" t="s">
        <v>3500</v>
      </c>
      <c r="G3313" s="24" t="s">
        <v>25</v>
      </c>
      <c r="H3313" s="25" t="s">
        <v>79</v>
      </c>
      <c r="I3313" s="31">
        <v>4761237</v>
      </c>
      <c r="J3313" s="45">
        <v>4467244.99</v>
      </c>
      <c r="K3313" s="55">
        <v>3077041.9400000004</v>
      </c>
      <c r="L3313" s="33">
        <v>1390203.05</v>
      </c>
      <c r="M3313" s="33">
        <v>1390203.05</v>
      </c>
      <c r="N3313" s="32">
        <f t="shared" si="381"/>
        <v>95599.042786000005</v>
      </c>
      <c r="O3313" s="32"/>
      <c r="P3313" s="34"/>
      <c r="Q3313" s="34"/>
      <c r="R3313" s="34"/>
      <c r="S3313" s="35">
        <v>46021</v>
      </c>
      <c r="T3313" s="34"/>
      <c r="U3313" s="36"/>
      <c r="V3313" s="34"/>
      <c r="W3313" s="37"/>
    </row>
    <row r="3314" spans="1:23" s="29" customFormat="1" ht="30" customHeight="1" x14ac:dyDescent="0.2">
      <c r="A3314" s="24">
        <f t="shared" si="385"/>
        <v>3310</v>
      </c>
      <c r="B3314" s="24">
        <v>2025</v>
      </c>
      <c r="C3314" s="30" t="s">
        <v>3292</v>
      </c>
      <c r="D3314" s="30" t="s">
        <v>3492</v>
      </c>
      <c r="E3314" s="38" t="s">
        <v>3501</v>
      </c>
      <c r="F3314" s="18" t="s">
        <v>3502</v>
      </c>
      <c r="G3314" s="39" t="s">
        <v>25</v>
      </c>
      <c r="H3314" s="18" t="s">
        <v>34</v>
      </c>
      <c r="I3314" s="31">
        <v>645240</v>
      </c>
      <c r="J3314" s="43">
        <v>712050.73</v>
      </c>
      <c r="K3314" s="44">
        <v>712050.73</v>
      </c>
      <c r="L3314" s="32">
        <f t="shared" si="383"/>
        <v>645240</v>
      </c>
      <c r="M3314" s="43"/>
      <c r="N3314" s="43"/>
      <c r="O3314" s="32"/>
      <c r="P3314" s="42">
        <f t="shared" si="382"/>
        <v>258096</v>
      </c>
      <c r="Q3314" s="34"/>
      <c r="R3314" s="34"/>
      <c r="S3314" s="35">
        <v>46021</v>
      </c>
      <c r="T3314" s="42"/>
      <c r="U3314" s="36"/>
      <c r="V3314" s="34"/>
      <c r="W3314" s="37"/>
    </row>
    <row r="3315" spans="1:23" s="29" customFormat="1" ht="30" customHeight="1" x14ac:dyDescent="0.2">
      <c r="A3315" s="24">
        <f t="shared" si="385"/>
        <v>3311</v>
      </c>
      <c r="B3315" s="24">
        <v>2025</v>
      </c>
      <c r="C3315" s="30" t="s">
        <v>3292</v>
      </c>
      <c r="D3315" s="30" t="s">
        <v>3492</v>
      </c>
      <c r="E3315" s="38" t="s">
        <v>3503</v>
      </c>
      <c r="F3315" s="18" t="s">
        <v>3504</v>
      </c>
      <c r="G3315" s="39" t="s">
        <v>25</v>
      </c>
      <c r="H3315" s="18" t="s">
        <v>34</v>
      </c>
      <c r="I3315" s="31">
        <v>642504</v>
      </c>
      <c r="J3315" s="43">
        <v>709031.43</v>
      </c>
      <c r="K3315" s="44">
        <v>709031.43</v>
      </c>
      <c r="L3315" s="32">
        <f t="shared" si="383"/>
        <v>642504</v>
      </c>
      <c r="M3315" s="43"/>
      <c r="N3315" s="43"/>
      <c r="O3315" s="32"/>
      <c r="P3315" s="42">
        <f t="shared" si="382"/>
        <v>257001.60000000001</v>
      </c>
      <c r="Q3315" s="34"/>
      <c r="R3315" s="34"/>
      <c r="S3315" s="35">
        <v>46021</v>
      </c>
      <c r="T3315" s="42"/>
      <c r="U3315" s="36"/>
      <c r="V3315" s="34"/>
      <c r="W3315" s="37"/>
    </row>
    <row r="3316" spans="1:23" s="29" customFormat="1" ht="30" customHeight="1" x14ac:dyDescent="0.2">
      <c r="A3316" s="24">
        <f t="shared" si="385"/>
        <v>3312</v>
      </c>
      <c r="B3316" s="24">
        <v>2025</v>
      </c>
      <c r="C3316" s="30" t="s">
        <v>3292</v>
      </c>
      <c r="D3316" s="30" t="s">
        <v>3492</v>
      </c>
      <c r="E3316" s="38" t="s">
        <v>3505</v>
      </c>
      <c r="F3316" s="18" t="s">
        <v>3506</v>
      </c>
      <c r="G3316" s="39" t="s">
        <v>25</v>
      </c>
      <c r="H3316" s="18" t="s">
        <v>96</v>
      </c>
      <c r="I3316" s="31">
        <v>9302070</v>
      </c>
      <c r="J3316" s="43">
        <v>3720828</v>
      </c>
      <c r="K3316" s="44">
        <v>3720828</v>
      </c>
      <c r="L3316" s="32">
        <f t="shared" si="383"/>
        <v>9302070</v>
      </c>
      <c r="M3316" s="43"/>
      <c r="N3316" s="43">
        <f t="shared" si="381"/>
        <v>79625.719199999992</v>
      </c>
      <c r="O3316" s="32"/>
      <c r="P3316" s="42">
        <f t="shared" si="382"/>
        <v>3720828</v>
      </c>
      <c r="Q3316" s="34"/>
      <c r="R3316" s="34"/>
      <c r="S3316" s="35">
        <v>46021</v>
      </c>
      <c r="T3316" s="42"/>
      <c r="U3316" s="36"/>
      <c r="V3316" s="34"/>
      <c r="W3316" s="37"/>
    </row>
    <row r="3317" spans="1:23" s="29" customFormat="1" ht="30" customHeight="1" x14ac:dyDescent="0.2">
      <c r="A3317" s="24">
        <f t="shared" si="385"/>
        <v>3313</v>
      </c>
      <c r="B3317" s="24">
        <v>2025</v>
      </c>
      <c r="C3317" s="30" t="s">
        <v>3292</v>
      </c>
      <c r="D3317" s="30" t="s">
        <v>3492</v>
      </c>
      <c r="E3317" s="30" t="s">
        <v>3507</v>
      </c>
      <c r="F3317" s="25" t="s">
        <v>3508</v>
      </c>
      <c r="G3317" s="24" t="s">
        <v>25</v>
      </c>
      <c r="H3317" s="25" t="s">
        <v>34</v>
      </c>
      <c r="I3317" s="31">
        <v>242364</v>
      </c>
      <c r="J3317" s="43">
        <v>267459.34000000003</v>
      </c>
      <c r="K3317" s="44">
        <v>267459.34000000003</v>
      </c>
      <c r="L3317" s="32">
        <f t="shared" si="383"/>
        <v>242364</v>
      </c>
      <c r="M3317" s="43"/>
      <c r="N3317" s="43"/>
      <c r="O3317" s="32"/>
      <c r="P3317" s="42">
        <f t="shared" si="382"/>
        <v>96945.600000000006</v>
      </c>
      <c r="Q3317" s="34"/>
      <c r="R3317" s="34"/>
      <c r="S3317" s="35">
        <v>46021</v>
      </c>
      <c r="T3317" s="42"/>
      <c r="U3317" s="36"/>
      <c r="V3317" s="34"/>
      <c r="W3317" s="37"/>
    </row>
    <row r="3318" spans="1:23" s="29" customFormat="1" ht="30" customHeight="1" x14ac:dyDescent="0.2">
      <c r="A3318" s="24">
        <f t="shared" si="385"/>
        <v>3314</v>
      </c>
      <c r="B3318" s="24">
        <v>2024</v>
      </c>
      <c r="C3318" s="30" t="s">
        <v>3292</v>
      </c>
      <c r="D3318" s="30" t="s">
        <v>3492</v>
      </c>
      <c r="E3318" s="30" t="s">
        <v>3509</v>
      </c>
      <c r="F3318" s="25" t="s">
        <v>3510</v>
      </c>
      <c r="G3318" s="24" t="s">
        <v>25</v>
      </c>
      <c r="H3318" s="25" t="s">
        <v>26</v>
      </c>
      <c r="I3318" s="31">
        <v>1600293</v>
      </c>
      <c r="J3318" s="32">
        <v>2207334</v>
      </c>
      <c r="K3318" s="27">
        <v>2207334</v>
      </c>
      <c r="L3318" s="32">
        <f t="shared" si="383"/>
        <v>1600293</v>
      </c>
      <c r="M3318" s="32"/>
      <c r="N3318" s="32">
        <f t="shared" si="381"/>
        <v>47236.9476</v>
      </c>
      <c r="O3318" s="32"/>
      <c r="P3318" s="34"/>
      <c r="Q3318" s="34"/>
      <c r="R3318" s="34"/>
      <c r="S3318" s="35">
        <v>46021</v>
      </c>
      <c r="T3318" s="34"/>
      <c r="U3318" s="36"/>
      <c r="V3318" s="34"/>
      <c r="W3318" s="37"/>
    </row>
    <row r="3319" spans="1:23" s="29" customFormat="1" ht="30" customHeight="1" x14ac:dyDescent="0.2">
      <c r="A3319" s="24">
        <f t="shared" si="385"/>
        <v>3315</v>
      </c>
      <c r="B3319" s="24">
        <v>2024</v>
      </c>
      <c r="C3319" s="30" t="s">
        <v>3292</v>
      </c>
      <c r="D3319" s="30" t="s">
        <v>3492</v>
      </c>
      <c r="E3319" s="30" t="s">
        <v>3509</v>
      </c>
      <c r="F3319" s="25" t="s">
        <v>3510</v>
      </c>
      <c r="G3319" s="24" t="s">
        <v>25</v>
      </c>
      <c r="H3319" s="25" t="s">
        <v>58</v>
      </c>
      <c r="I3319" s="31">
        <v>7527758</v>
      </c>
      <c r="J3319" s="32">
        <f>IF(P3319&gt;0,P3319,L3319)</f>
        <v>7527758</v>
      </c>
      <c r="K3319" s="27">
        <f t="shared" si="380"/>
        <v>7527758</v>
      </c>
      <c r="L3319" s="32">
        <f t="shared" si="383"/>
        <v>7527758</v>
      </c>
      <c r="M3319" s="32"/>
      <c r="N3319" s="32">
        <f t="shared" si="381"/>
        <v>161094.02119999999</v>
      </c>
      <c r="O3319" s="32"/>
      <c r="P3319" s="34"/>
      <c r="Q3319" s="34"/>
      <c r="R3319" s="34"/>
      <c r="S3319" s="35">
        <v>46021</v>
      </c>
      <c r="T3319" s="34"/>
      <c r="U3319" s="36"/>
      <c r="V3319" s="34"/>
      <c r="W3319" s="37"/>
    </row>
    <row r="3320" spans="1:23" s="29" customFormat="1" ht="30" customHeight="1" x14ac:dyDescent="0.2">
      <c r="A3320" s="24">
        <f t="shared" si="385"/>
        <v>3316</v>
      </c>
      <c r="B3320" s="24">
        <v>2024</v>
      </c>
      <c r="C3320" s="30" t="s">
        <v>3292</v>
      </c>
      <c r="D3320" s="30" t="s">
        <v>3492</v>
      </c>
      <c r="E3320" s="30" t="s">
        <v>3509</v>
      </c>
      <c r="F3320" s="25" t="s">
        <v>3510</v>
      </c>
      <c r="G3320" s="24" t="s">
        <v>25</v>
      </c>
      <c r="H3320" s="25" t="s">
        <v>59</v>
      </c>
      <c r="I3320" s="31">
        <v>478826</v>
      </c>
      <c r="J3320" s="32">
        <v>501331</v>
      </c>
      <c r="K3320" s="27">
        <v>501331</v>
      </c>
      <c r="L3320" s="32">
        <f t="shared" si="383"/>
        <v>478826</v>
      </c>
      <c r="M3320" s="32"/>
      <c r="N3320" s="32">
        <f t="shared" si="381"/>
        <v>10728.483399999999</v>
      </c>
      <c r="O3320" s="32"/>
      <c r="P3320" s="34"/>
      <c r="Q3320" s="34"/>
      <c r="R3320" s="34"/>
      <c r="S3320" s="35">
        <v>46021</v>
      </c>
      <c r="T3320" s="34"/>
      <c r="U3320" s="36"/>
      <c r="V3320" s="34"/>
      <c r="W3320" s="37"/>
    </row>
    <row r="3321" spans="1:23" s="29" customFormat="1" ht="30" customHeight="1" x14ac:dyDescent="0.2">
      <c r="A3321" s="24">
        <f t="shared" si="385"/>
        <v>3317</v>
      </c>
      <c r="B3321" s="24">
        <v>2024</v>
      </c>
      <c r="C3321" s="30" t="s">
        <v>3292</v>
      </c>
      <c r="D3321" s="30" t="s">
        <v>3492</v>
      </c>
      <c r="E3321" s="30" t="s">
        <v>3509</v>
      </c>
      <c r="F3321" s="25" t="s">
        <v>3510</v>
      </c>
      <c r="G3321" s="24" t="s">
        <v>25</v>
      </c>
      <c r="H3321" s="25" t="s">
        <v>47</v>
      </c>
      <c r="I3321" s="31">
        <v>1600293</v>
      </c>
      <c r="J3321" s="32">
        <f>IF(P3321&gt;0,P3321,L3321)</f>
        <v>1600293</v>
      </c>
      <c r="K3321" s="27">
        <f t="shared" si="380"/>
        <v>1600293</v>
      </c>
      <c r="L3321" s="32">
        <f t="shared" si="383"/>
        <v>1600293</v>
      </c>
      <c r="M3321" s="32"/>
      <c r="N3321" s="32">
        <f t="shared" si="381"/>
        <v>34246.270199999999</v>
      </c>
      <c r="O3321" s="32"/>
      <c r="P3321" s="34"/>
      <c r="Q3321" s="34"/>
      <c r="R3321" s="34"/>
      <c r="S3321" s="35">
        <v>46021</v>
      </c>
      <c r="T3321" s="34"/>
      <c r="U3321" s="36"/>
      <c r="V3321" s="34"/>
      <c r="W3321" s="37"/>
    </row>
    <row r="3322" spans="1:23" s="29" customFormat="1" ht="30" customHeight="1" x14ac:dyDescent="0.2">
      <c r="A3322" s="24">
        <f t="shared" si="385"/>
        <v>3318</v>
      </c>
      <c r="B3322" s="24">
        <v>2024</v>
      </c>
      <c r="C3322" s="30" t="s">
        <v>3292</v>
      </c>
      <c r="D3322" s="30" t="s">
        <v>3492</v>
      </c>
      <c r="E3322" s="30" t="s">
        <v>3509</v>
      </c>
      <c r="F3322" s="25" t="s">
        <v>3510</v>
      </c>
      <c r="G3322" s="24" t="s">
        <v>25</v>
      </c>
      <c r="H3322" s="25" t="s">
        <v>96</v>
      </c>
      <c r="I3322" s="31">
        <v>13072842</v>
      </c>
      <c r="J3322" s="45">
        <v>14039741.77</v>
      </c>
      <c r="K3322" s="55">
        <v>6863016.5899999999</v>
      </c>
      <c r="L3322" s="33">
        <v>7176725.1799999997</v>
      </c>
      <c r="M3322" s="33">
        <v>7176725.1799999997</v>
      </c>
      <c r="N3322" s="32">
        <f t="shared" ref="N3322:N3336" si="386">J3322*0.0214</f>
        <v>300450.47387799999</v>
      </c>
      <c r="O3322" s="32"/>
      <c r="P3322" s="34"/>
      <c r="Q3322" s="34"/>
      <c r="R3322" s="34"/>
      <c r="S3322" s="35">
        <v>46021</v>
      </c>
      <c r="T3322" s="34"/>
      <c r="U3322" s="36"/>
      <c r="V3322" s="34"/>
      <c r="W3322" s="37"/>
    </row>
    <row r="3323" spans="1:23" s="29" customFormat="1" ht="30" customHeight="1" x14ac:dyDescent="0.2">
      <c r="A3323" s="24">
        <f t="shared" si="385"/>
        <v>3319</v>
      </c>
      <c r="B3323" s="24">
        <v>2024</v>
      </c>
      <c r="C3323" s="30" t="s">
        <v>3292</v>
      </c>
      <c r="D3323" s="30" t="s">
        <v>3492</v>
      </c>
      <c r="E3323" s="30" t="s">
        <v>3509</v>
      </c>
      <c r="F3323" s="25" t="s">
        <v>3510</v>
      </c>
      <c r="G3323" s="24" t="s">
        <v>25</v>
      </c>
      <c r="H3323" s="25" t="s">
        <v>37</v>
      </c>
      <c r="I3323" s="31">
        <v>8276840</v>
      </c>
      <c r="J3323" s="32">
        <v>8650650</v>
      </c>
      <c r="K3323" s="27">
        <f>J3323-M3323</f>
        <v>3930101.49</v>
      </c>
      <c r="L3323" s="32">
        <f t="shared" si="383"/>
        <v>8276840</v>
      </c>
      <c r="M3323" s="32">
        <v>4720548.51</v>
      </c>
      <c r="N3323" s="32">
        <f t="shared" si="386"/>
        <v>185123.91</v>
      </c>
      <c r="O3323" s="32"/>
      <c r="P3323" s="34"/>
      <c r="Q3323" s="34"/>
      <c r="R3323" s="34"/>
      <c r="S3323" s="35">
        <v>46021</v>
      </c>
      <c r="T3323" s="34"/>
      <c r="U3323" s="36"/>
      <c r="V3323" s="34"/>
      <c r="W3323" s="37"/>
    </row>
    <row r="3324" spans="1:23" s="29" customFormat="1" ht="30" customHeight="1" x14ac:dyDescent="0.2">
      <c r="A3324" s="24">
        <f t="shared" si="385"/>
        <v>3320</v>
      </c>
      <c r="B3324" s="24">
        <v>2024</v>
      </c>
      <c r="C3324" s="30" t="s">
        <v>3292</v>
      </c>
      <c r="D3324" s="30" t="s">
        <v>3492</v>
      </c>
      <c r="E3324" s="30" t="s">
        <v>3509</v>
      </c>
      <c r="F3324" s="25" t="s">
        <v>3510</v>
      </c>
      <c r="G3324" s="24" t="s">
        <v>25</v>
      </c>
      <c r="H3324" s="25" t="s">
        <v>79</v>
      </c>
      <c r="I3324" s="31">
        <v>5786734.2000000002</v>
      </c>
      <c r="J3324" s="45">
        <v>5454940.0899999999</v>
      </c>
      <c r="K3324" s="55">
        <v>3744862.88</v>
      </c>
      <c r="L3324" s="33">
        <v>1710077.21</v>
      </c>
      <c r="M3324" s="33">
        <v>1710077.21</v>
      </c>
      <c r="N3324" s="32">
        <f t="shared" si="386"/>
        <v>116735.717926</v>
      </c>
      <c r="O3324" s="32"/>
      <c r="P3324" s="34"/>
      <c r="Q3324" s="34"/>
      <c r="R3324" s="34"/>
      <c r="S3324" s="35">
        <v>46021</v>
      </c>
      <c r="T3324" s="34"/>
      <c r="U3324" s="36"/>
      <c r="V3324" s="34"/>
      <c r="W3324" s="37"/>
    </row>
    <row r="3325" spans="1:23" s="29" customFormat="1" ht="30" customHeight="1" x14ac:dyDescent="0.2">
      <c r="A3325" s="24">
        <f t="shared" si="385"/>
        <v>3321</v>
      </c>
      <c r="B3325" s="24">
        <v>2024</v>
      </c>
      <c r="C3325" s="30" t="s">
        <v>3292</v>
      </c>
      <c r="D3325" s="30" t="s">
        <v>3492</v>
      </c>
      <c r="E3325" s="30" t="s">
        <v>3509</v>
      </c>
      <c r="F3325" s="25" t="s">
        <v>3510</v>
      </c>
      <c r="G3325" s="24" t="s">
        <v>25</v>
      </c>
      <c r="H3325" s="25" t="s">
        <v>319</v>
      </c>
      <c r="I3325" s="31">
        <v>263707</v>
      </c>
      <c r="J3325" s="32">
        <v>331856</v>
      </c>
      <c r="K3325" s="27">
        <v>331856</v>
      </c>
      <c r="L3325" s="32">
        <f t="shared" si="383"/>
        <v>263707</v>
      </c>
      <c r="M3325" s="32"/>
      <c r="N3325" s="32"/>
      <c r="O3325" s="32"/>
      <c r="P3325" s="34"/>
      <c r="Q3325" s="34"/>
      <c r="R3325" s="34"/>
      <c r="S3325" s="35">
        <v>46021</v>
      </c>
      <c r="T3325" s="34"/>
      <c r="U3325" s="36"/>
      <c r="V3325" s="34"/>
      <c r="W3325" s="37"/>
    </row>
    <row r="3326" spans="1:23" s="29" customFormat="1" ht="30" customHeight="1" x14ac:dyDescent="0.2">
      <c r="A3326" s="24">
        <f t="shared" si="385"/>
        <v>3322</v>
      </c>
      <c r="B3326" s="24">
        <v>2024</v>
      </c>
      <c r="C3326" s="30" t="s">
        <v>3292</v>
      </c>
      <c r="D3326" s="30" t="s">
        <v>3492</v>
      </c>
      <c r="E3326" s="30" t="s">
        <v>3509</v>
      </c>
      <c r="F3326" s="25" t="s">
        <v>3510</v>
      </c>
      <c r="G3326" s="24" t="s">
        <v>25</v>
      </c>
      <c r="H3326" s="25" t="s">
        <v>50</v>
      </c>
      <c r="I3326" s="31">
        <v>257781</v>
      </c>
      <c r="J3326" s="32">
        <v>269633</v>
      </c>
      <c r="K3326" s="27">
        <v>269633</v>
      </c>
      <c r="L3326" s="32">
        <f t="shared" si="383"/>
        <v>257781</v>
      </c>
      <c r="M3326" s="32"/>
      <c r="N3326" s="32"/>
      <c r="O3326" s="32"/>
      <c r="P3326" s="34"/>
      <c r="Q3326" s="34"/>
      <c r="R3326" s="34"/>
      <c r="S3326" s="35">
        <v>46021</v>
      </c>
      <c r="T3326" s="34"/>
      <c r="U3326" s="36"/>
      <c r="V3326" s="34"/>
      <c r="W3326" s="37"/>
    </row>
    <row r="3327" spans="1:23" s="29" customFormat="1" ht="30" customHeight="1" x14ac:dyDescent="0.2">
      <c r="A3327" s="24">
        <f t="shared" si="385"/>
        <v>3323</v>
      </c>
      <c r="B3327" s="24">
        <v>2024</v>
      </c>
      <c r="C3327" s="30" t="s">
        <v>3292</v>
      </c>
      <c r="D3327" s="30" t="s">
        <v>3492</v>
      </c>
      <c r="E3327" s="30" t="s">
        <v>3509</v>
      </c>
      <c r="F3327" s="25" t="s">
        <v>3510</v>
      </c>
      <c r="G3327" s="24" t="s">
        <v>25</v>
      </c>
      <c r="H3327" s="25" t="s">
        <v>34</v>
      </c>
      <c r="I3327" s="31">
        <v>337782</v>
      </c>
      <c r="J3327" s="32">
        <f>IF(P3327&gt;0,P3327,L3327)</f>
        <v>337782</v>
      </c>
      <c r="K3327" s="27">
        <f>IF(P3327&gt;0,P3327,L3327)</f>
        <v>337782</v>
      </c>
      <c r="L3327" s="32">
        <f t="shared" si="383"/>
        <v>337782</v>
      </c>
      <c r="M3327" s="32"/>
      <c r="N3327" s="32"/>
      <c r="O3327" s="32"/>
      <c r="P3327" s="34"/>
      <c r="Q3327" s="34"/>
      <c r="R3327" s="34"/>
      <c r="S3327" s="35">
        <v>46021</v>
      </c>
      <c r="T3327" s="34"/>
      <c r="U3327" s="36"/>
      <c r="V3327" s="34"/>
      <c r="W3327" s="37"/>
    </row>
    <row r="3328" spans="1:23" s="29" customFormat="1" ht="30" customHeight="1" x14ac:dyDescent="0.2">
      <c r="A3328" s="24">
        <f t="shared" si="385"/>
        <v>3324</v>
      </c>
      <c r="B3328" s="24">
        <v>2024</v>
      </c>
      <c r="C3328" s="30" t="s">
        <v>3292</v>
      </c>
      <c r="D3328" s="30" t="s">
        <v>3492</v>
      </c>
      <c r="E3328" s="30" t="s">
        <v>3509</v>
      </c>
      <c r="F3328" s="25" t="s">
        <v>3510</v>
      </c>
      <c r="G3328" s="24" t="s">
        <v>25</v>
      </c>
      <c r="H3328" s="25" t="s">
        <v>31</v>
      </c>
      <c r="I3328" s="31">
        <v>900752</v>
      </c>
      <c r="J3328" s="32">
        <v>942234</v>
      </c>
      <c r="K3328" s="27">
        <v>942234</v>
      </c>
      <c r="L3328" s="32">
        <f t="shared" si="383"/>
        <v>900752</v>
      </c>
      <c r="M3328" s="32"/>
      <c r="N3328" s="32"/>
      <c r="O3328" s="32"/>
      <c r="P3328" s="34"/>
      <c r="Q3328" s="34"/>
      <c r="R3328" s="34"/>
      <c r="S3328" s="35">
        <v>46021</v>
      </c>
      <c r="T3328" s="34"/>
      <c r="U3328" s="36"/>
      <c r="V3328" s="34"/>
      <c r="W3328" s="37"/>
    </row>
    <row r="3329" spans="1:23" s="29" customFormat="1" ht="30" customHeight="1" x14ac:dyDescent="0.2">
      <c r="A3329" s="24">
        <f t="shared" si="385"/>
        <v>3325</v>
      </c>
      <c r="B3329" s="24">
        <v>2025</v>
      </c>
      <c r="C3329" s="30" t="s">
        <v>3292</v>
      </c>
      <c r="D3329" s="30" t="s">
        <v>3492</v>
      </c>
      <c r="E3329" s="38" t="s">
        <v>3511</v>
      </c>
      <c r="F3329" s="18" t="s">
        <v>3512</v>
      </c>
      <c r="G3329" s="39" t="s">
        <v>25</v>
      </c>
      <c r="H3329" s="18" t="s">
        <v>319</v>
      </c>
      <c r="I3329" s="31">
        <v>244783</v>
      </c>
      <c r="J3329" s="43">
        <v>270128.81</v>
      </c>
      <c r="K3329" s="44">
        <v>270128.81</v>
      </c>
      <c r="L3329" s="32">
        <f t="shared" si="383"/>
        <v>244783</v>
      </c>
      <c r="M3329" s="43"/>
      <c r="N3329" s="43"/>
      <c r="O3329" s="32"/>
      <c r="P3329" s="42">
        <f t="shared" si="382"/>
        <v>97913.2</v>
      </c>
      <c r="Q3329" s="34"/>
      <c r="R3329" s="34"/>
      <c r="S3329" s="35">
        <v>46021</v>
      </c>
      <c r="T3329" s="42"/>
      <c r="U3329" s="36"/>
      <c r="V3329" s="34"/>
      <c r="W3329" s="37"/>
    </row>
    <row r="3330" spans="1:23" s="29" customFormat="1" ht="30" customHeight="1" x14ac:dyDescent="0.2">
      <c r="A3330" s="24">
        <f t="shared" si="385"/>
        <v>3326</v>
      </c>
      <c r="B3330" s="24">
        <v>2025</v>
      </c>
      <c r="C3330" s="30" t="s">
        <v>3292</v>
      </c>
      <c r="D3330" s="30" t="s">
        <v>3492</v>
      </c>
      <c r="E3330" s="30" t="s">
        <v>3511</v>
      </c>
      <c r="F3330" s="25" t="s">
        <v>3512</v>
      </c>
      <c r="G3330" s="24" t="s">
        <v>25</v>
      </c>
      <c r="H3330" s="25" t="s">
        <v>34</v>
      </c>
      <c r="I3330" s="31">
        <v>303688</v>
      </c>
      <c r="J3330" s="43">
        <v>335133.07</v>
      </c>
      <c r="K3330" s="44">
        <v>335133.07</v>
      </c>
      <c r="L3330" s="32">
        <f t="shared" si="383"/>
        <v>303688</v>
      </c>
      <c r="M3330" s="43"/>
      <c r="N3330" s="43"/>
      <c r="O3330" s="32"/>
      <c r="P3330" s="42">
        <f t="shared" si="382"/>
        <v>121475.2</v>
      </c>
      <c r="Q3330" s="34"/>
      <c r="R3330" s="34"/>
      <c r="S3330" s="35">
        <v>46021</v>
      </c>
      <c r="T3330" s="42"/>
      <c r="U3330" s="36"/>
      <c r="V3330" s="34"/>
      <c r="W3330" s="37"/>
    </row>
    <row r="3331" spans="1:23" s="29" customFormat="1" ht="30" customHeight="1" x14ac:dyDescent="0.2">
      <c r="A3331" s="24">
        <f t="shared" si="385"/>
        <v>3327</v>
      </c>
      <c r="B3331" s="24">
        <v>2025</v>
      </c>
      <c r="C3331" s="30" t="s">
        <v>3292</v>
      </c>
      <c r="D3331" s="30" t="s">
        <v>3513</v>
      </c>
      <c r="E3331" s="38" t="s">
        <v>3514</v>
      </c>
      <c r="F3331" s="18" t="s">
        <v>3515</v>
      </c>
      <c r="G3331" s="39" t="s">
        <v>25</v>
      </c>
      <c r="H3331" s="18" t="s">
        <v>96</v>
      </c>
      <c r="I3331" s="31">
        <v>4791630.4388459986</v>
      </c>
      <c r="J3331" s="43">
        <f t="shared" ref="J3331:J3336" si="387">IF(P3331&gt;0,P3331,L3331)</f>
        <v>1916652.1755383995</v>
      </c>
      <c r="K3331" s="44">
        <v>1916652.18</v>
      </c>
      <c r="L3331" s="32">
        <f t="shared" si="383"/>
        <v>4791630.4388459986</v>
      </c>
      <c r="M3331" s="43"/>
      <c r="N3331" s="43">
        <f t="shared" si="386"/>
        <v>41016.35655652175</v>
      </c>
      <c r="O3331" s="32"/>
      <c r="P3331" s="42">
        <f t="shared" si="382"/>
        <v>1916652.1755383995</v>
      </c>
      <c r="Q3331" s="34"/>
      <c r="R3331" s="34"/>
      <c r="S3331" s="35">
        <v>46021</v>
      </c>
      <c r="T3331" s="42"/>
      <c r="U3331" s="36"/>
      <c r="V3331" s="34"/>
      <c r="W3331" s="37"/>
    </row>
    <row r="3332" spans="1:23" s="29" customFormat="1" ht="30" customHeight="1" x14ac:dyDescent="0.2">
      <c r="A3332" s="24">
        <f t="shared" si="385"/>
        <v>3328</v>
      </c>
      <c r="B3332" s="24">
        <v>2025</v>
      </c>
      <c r="C3332" s="30" t="s">
        <v>3292</v>
      </c>
      <c r="D3332" s="30" t="s">
        <v>3513</v>
      </c>
      <c r="E3332" s="30" t="s">
        <v>3516</v>
      </c>
      <c r="F3332" s="25" t="s">
        <v>3517</v>
      </c>
      <c r="G3332" s="24" t="s">
        <v>25</v>
      </c>
      <c r="H3332" s="25" t="s">
        <v>96</v>
      </c>
      <c r="I3332" s="31">
        <v>4767078.2271155994</v>
      </c>
      <c r="J3332" s="49">
        <v>6530599.7599999998</v>
      </c>
      <c r="K3332" s="50">
        <v>6530599.7599999998</v>
      </c>
      <c r="L3332" s="33"/>
      <c r="M3332" s="40"/>
      <c r="N3332" s="43">
        <f t="shared" si="386"/>
        <v>139754.83486399997</v>
      </c>
      <c r="O3332" s="32"/>
      <c r="P3332" s="42">
        <f t="shared" si="382"/>
        <v>0</v>
      </c>
      <c r="Q3332" s="34"/>
      <c r="R3332" s="34"/>
      <c r="S3332" s="35">
        <v>46021</v>
      </c>
      <c r="T3332" s="42"/>
      <c r="U3332" s="36"/>
      <c r="V3332" s="34"/>
      <c r="W3332" s="37"/>
    </row>
    <row r="3333" spans="1:23" s="29" customFormat="1" ht="30" customHeight="1" x14ac:dyDescent="0.2">
      <c r="A3333" s="24">
        <f t="shared" si="385"/>
        <v>3329</v>
      </c>
      <c r="B3333" s="24">
        <v>2025</v>
      </c>
      <c r="C3333" s="30" t="s">
        <v>3292</v>
      </c>
      <c r="D3333" s="30" t="s">
        <v>3513</v>
      </c>
      <c r="E3333" s="38" t="s">
        <v>3518</v>
      </c>
      <c r="F3333" s="18" t="s">
        <v>3519</v>
      </c>
      <c r="G3333" s="39" t="s">
        <v>25</v>
      </c>
      <c r="H3333" s="18" t="s">
        <v>26</v>
      </c>
      <c r="I3333" s="31">
        <v>2559670.6053011995</v>
      </c>
      <c r="J3333" s="43">
        <v>2824709.14</v>
      </c>
      <c r="K3333" s="44">
        <v>2824709.14</v>
      </c>
      <c r="L3333" s="32">
        <f t="shared" si="383"/>
        <v>2559670.6053011995</v>
      </c>
      <c r="M3333" s="43"/>
      <c r="N3333" s="43">
        <f t="shared" si="386"/>
        <v>60448.775595999999</v>
      </c>
      <c r="O3333" s="32"/>
      <c r="P3333" s="42">
        <f t="shared" si="382"/>
        <v>1023868.2421204798</v>
      </c>
      <c r="Q3333" s="34"/>
      <c r="R3333" s="34"/>
      <c r="S3333" s="35">
        <v>46021</v>
      </c>
      <c r="T3333" s="42"/>
      <c r="U3333" s="36"/>
      <c r="V3333" s="34"/>
      <c r="W3333" s="37"/>
    </row>
    <row r="3334" spans="1:23" s="29" customFormat="1" ht="30" customHeight="1" x14ac:dyDescent="0.2">
      <c r="A3334" s="24">
        <f t="shared" si="385"/>
        <v>3330</v>
      </c>
      <c r="B3334" s="24">
        <v>2025</v>
      </c>
      <c r="C3334" s="30" t="s">
        <v>3292</v>
      </c>
      <c r="D3334" s="30" t="s">
        <v>3513</v>
      </c>
      <c r="E3334" s="38" t="s">
        <v>3520</v>
      </c>
      <c r="F3334" s="18" t="s">
        <v>3521</v>
      </c>
      <c r="G3334" s="39" t="s">
        <v>25</v>
      </c>
      <c r="H3334" s="18" t="s">
        <v>96</v>
      </c>
      <c r="I3334" s="31">
        <v>5977495.1212307997</v>
      </c>
      <c r="J3334" s="49">
        <v>7916486.2800000003</v>
      </c>
      <c r="K3334" s="41">
        <f>J3334-M3334</f>
        <v>3657495.12</v>
      </c>
      <c r="L3334" s="33">
        <v>4258991.16</v>
      </c>
      <c r="M3334" s="40">
        <v>4258991.16</v>
      </c>
      <c r="N3334" s="43">
        <f t="shared" si="386"/>
        <v>169412.806392</v>
      </c>
      <c r="O3334" s="32"/>
      <c r="P3334" s="42">
        <f t="shared" si="382"/>
        <v>1703596.4640000002</v>
      </c>
      <c r="Q3334" s="34"/>
      <c r="R3334" s="34"/>
      <c r="S3334" s="35">
        <v>46021</v>
      </c>
      <c r="T3334" s="42"/>
      <c r="U3334" s="36"/>
      <c r="V3334" s="34"/>
      <c r="W3334" s="37"/>
    </row>
    <row r="3335" spans="1:23" s="29" customFormat="1" ht="30" customHeight="1" x14ac:dyDescent="0.2">
      <c r="A3335" s="24">
        <f t="shared" si="385"/>
        <v>3331</v>
      </c>
      <c r="B3335" s="24">
        <v>2025</v>
      </c>
      <c r="C3335" s="30" t="s">
        <v>3292</v>
      </c>
      <c r="D3335" s="30" t="s">
        <v>3513</v>
      </c>
      <c r="E3335" s="30" t="s">
        <v>3522</v>
      </c>
      <c r="F3335" s="25" t="s">
        <v>3523</v>
      </c>
      <c r="G3335" s="24" t="s">
        <v>25</v>
      </c>
      <c r="H3335" s="18" t="s">
        <v>96</v>
      </c>
      <c r="I3335" s="31">
        <v>14874387</v>
      </c>
      <c r="J3335" s="43">
        <f t="shared" si="387"/>
        <v>5949754.7999999998</v>
      </c>
      <c r="K3335" s="44">
        <v>5949754.7999999998</v>
      </c>
      <c r="L3335" s="32">
        <f t="shared" si="383"/>
        <v>14874387</v>
      </c>
      <c r="M3335" s="43"/>
      <c r="N3335" s="43">
        <f t="shared" si="386"/>
        <v>127324.75271999999</v>
      </c>
      <c r="O3335" s="32"/>
      <c r="P3335" s="42">
        <f t="shared" ref="P3335:P3358" si="388">L3335/2.5</f>
        <v>5949754.7999999998</v>
      </c>
      <c r="Q3335" s="34"/>
      <c r="R3335" s="34"/>
      <c r="S3335" s="35">
        <v>46021</v>
      </c>
      <c r="T3335" s="42"/>
      <c r="U3335" s="36"/>
      <c r="V3335" s="34"/>
      <c r="W3335" s="37"/>
    </row>
    <row r="3336" spans="1:23" s="29" customFormat="1" ht="30" customHeight="1" x14ac:dyDescent="0.2">
      <c r="A3336" s="24">
        <f t="shared" si="385"/>
        <v>3332</v>
      </c>
      <c r="B3336" s="24">
        <v>2025</v>
      </c>
      <c r="C3336" s="30" t="s">
        <v>3292</v>
      </c>
      <c r="D3336" s="30" t="s">
        <v>3513</v>
      </c>
      <c r="E3336" s="30" t="s">
        <v>3522</v>
      </c>
      <c r="F3336" s="25" t="s">
        <v>3523</v>
      </c>
      <c r="G3336" s="24" t="s">
        <v>25</v>
      </c>
      <c r="H3336" s="25" t="s">
        <v>37</v>
      </c>
      <c r="I3336" s="31">
        <v>37214424</v>
      </c>
      <c r="J3336" s="43">
        <f t="shared" si="387"/>
        <v>14885769.6</v>
      </c>
      <c r="K3336" s="44">
        <v>14885769.6</v>
      </c>
      <c r="L3336" s="32">
        <f t="shared" si="383"/>
        <v>37214424</v>
      </c>
      <c r="M3336" s="43"/>
      <c r="N3336" s="43">
        <f t="shared" si="386"/>
        <v>318555.46943999996</v>
      </c>
      <c r="O3336" s="32"/>
      <c r="P3336" s="42">
        <f t="shared" si="388"/>
        <v>14885769.6</v>
      </c>
      <c r="Q3336" s="34"/>
      <c r="R3336" s="34"/>
      <c r="S3336" s="35">
        <v>46021</v>
      </c>
      <c r="T3336" s="42"/>
      <c r="U3336" s="36"/>
      <c r="V3336" s="34"/>
      <c r="W3336" s="37"/>
    </row>
    <row r="3337" spans="1:23" s="29" customFormat="1" ht="30" customHeight="1" x14ac:dyDescent="0.2">
      <c r="A3337" s="24">
        <f t="shared" si="385"/>
        <v>3333</v>
      </c>
      <c r="B3337" s="24">
        <v>2025</v>
      </c>
      <c r="C3337" s="30" t="s">
        <v>3292</v>
      </c>
      <c r="D3337" s="30" t="s">
        <v>3513</v>
      </c>
      <c r="E3337" s="30" t="s">
        <v>3524</v>
      </c>
      <c r="F3337" s="25" t="s">
        <v>3525</v>
      </c>
      <c r="G3337" s="24" t="s">
        <v>25</v>
      </c>
      <c r="H3337" s="25" t="s">
        <v>37</v>
      </c>
      <c r="I3337" s="31"/>
      <c r="J3337" s="43">
        <v>75943348</v>
      </c>
      <c r="K3337" s="44">
        <v>75943348</v>
      </c>
      <c r="L3337" s="32"/>
      <c r="M3337" s="43"/>
      <c r="N3337" s="43">
        <f>K3337*0.0214</f>
        <v>1625187.6472</v>
      </c>
      <c r="O3337" s="32"/>
      <c r="P3337" s="42"/>
      <c r="Q3337" s="34"/>
      <c r="R3337" s="34"/>
      <c r="S3337" s="35">
        <v>46021</v>
      </c>
      <c r="T3337" s="42"/>
      <c r="U3337" s="36"/>
      <c r="V3337" s="34"/>
      <c r="W3337" s="37"/>
    </row>
    <row r="3338" spans="1:23" s="29" customFormat="1" ht="40.5" customHeight="1" x14ac:dyDescent="0.2">
      <c r="A3338" s="24">
        <f t="shared" si="385"/>
        <v>3334</v>
      </c>
      <c r="B3338" s="24">
        <v>2025</v>
      </c>
      <c r="C3338" s="30" t="s">
        <v>3292</v>
      </c>
      <c r="D3338" s="30" t="s">
        <v>3513</v>
      </c>
      <c r="E3338" s="38" t="s">
        <v>3526</v>
      </c>
      <c r="F3338" s="18" t="s">
        <v>3527</v>
      </c>
      <c r="G3338" s="39" t="s">
        <v>25</v>
      </c>
      <c r="H3338" s="18" t="s">
        <v>96</v>
      </c>
      <c r="I3338" s="31">
        <v>6982151.303977198</v>
      </c>
      <c r="J3338" s="43">
        <v>2792860.5215908792</v>
      </c>
      <c r="K3338" s="44">
        <v>2792860.52</v>
      </c>
      <c r="L3338" s="32">
        <f t="shared" si="383"/>
        <v>6982151.303977198</v>
      </c>
      <c r="M3338" s="43"/>
      <c r="N3338" s="43">
        <f t="shared" ref="N3338:N3349" si="389">J3338*0.0214</f>
        <v>59767.215162044813</v>
      </c>
      <c r="O3338" s="32"/>
      <c r="P3338" s="42">
        <f t="shared" si="388"/>
        <v>2792860.5215908792</v>
      </c>
      <c r="Q3338" s="34"/>
      <c r="R3338" s="34"/>
      <c r="S3338" s="35">
        <v>46021</v>
      </c>
      <c r="T3338" s="42"/>
      <c r="U3338" s="36"/>
      <c r="V3338" s="34"/>
      <c r="W3338" s="37"/>
    </row>
    <row r="3339" spans="1:23" s="29" customFormat="1" ht="30" customHeight="1" x14ac:dyDescent="0.2">
      <c r="A3339" s="24">
        <f t="shared" si="385"/>
        <v>3335</v>
      </c>
      <c r="B3339" s="24">
        <v>2025</v>
      </c>
      <c r="C3339" s="30" t="s">
        <v>3292</v>
      </c>
      <c r="D3339" s="30" t="s">
        <v>3528</v>
      </c>
      <c r="E3339" s="38" t="s">
        <v>3529</v>
      </c>
      <c r="F3339" s="18" t="s">
        <v>3530</v>
      </c>
      <c r="G3339" s="39" t="s">
        <v>25</v>
      </c>
      <c r="H3339" s="18" t="s">
        <v>96</v>
      </c>
      <c r="I3339" s="31">
        <v>10038744</v>
      </c>
      <c r="J3339" s="43">
        <v>11078195.710000001</v>
      </c>
      <c r="K3339" s="44">
        <f t="shared" ref="K3339:K3343" si="390">J3339-M3339</f>
        <v>6964899.8500000015</v>
      </c>
      <c r="L3339" s="32">
        <f t="shared" si="383"/>
        <v>10038744</v>
      </c>
      <c r="M3339" s="62">
        <v>4113295.86</v>
      </c>
      <c r="N3339" s="43">
        <f t="shared" si="389"/>
        <v>237073.388194</v>
      </c>
      <c r="O3339" s="32"/>
      <c r="P3339" s="42">
        <f t="shared" si="388"/>
        <v>4015497.6</v>
      </c>
      <c r="Q3339" s="34"/>
      <c r="R3339" s="34"/>
      <c r="S3339" s="35">
        <v>46021</v>
      </c>
      <c r="T3339" s="42"/>
      <c r="U3339" s="36"/>
      <c r="V3339" s="34"/>
      <c r="W3339" s="37"/>
    </row>
    <row r="3340" spans="1:23" s="29" customFormat="1" ht="30" customHeight="1" x14ac:dyDescent="0.2">
      <c r="A3340" s="24">
        <f t="shared" si="385"/>
        <v>3336</v>
      </c>
      <c r="B3340" s="24">
        <v>2025</v>
      </c>
      <c r="C3340" s="30" t="s">
        <v>3292</v>
      </c>
      <c r="D3340" s="30" t="s">
        <v>3528</v>
      </c>
      <c r="E3340" s="30" t="s">
        <v>3531</v>
      </c>
      <c r="F3340" s="25" t="s">
        <v>3532</v>
      </c>
      <c r="G3340" s="24" t="s">
        <v>25</v>
      </c>
      <c r="H3340" s="18" t="s">
        <v>96</v>
      </c>
      <c r="I3340" s="31">
        <v>10038744</v>
      </c>
      <c r="J3340" s="49">
        <v>8033278.6200000001</v>
      </c>
      <c r="K3340" s="41">
        <f t="shared" si="390"/>
        <v>3964863.63</v>
      </c>
      <c r="L3340" s="33">
        <v>4068414.99</v>
      </c>
      <c r="M3340" s="40">
        <v>4068414.99</v>
      </c>
      <c r="N3340" s="43">
        <f t="shared" si="389"/>
        <v>171912.16246799999</v>
      </c>
      <c r="O3340" s="32"/>
      <c r="P3340" s="42">
        <f t="shared" si="388"/>
        <v>1627365.996</v>
      </c>
      <c r="Q3340" s="34"/>
      <c r="R3340" s="34"/>
      <c r="S3340" s="35">
        <v>46021</v>
      </c>
      <c r="T3340" s="42"/>
      <c r="U3340" s="36"/>
      <c r="V3340" s="34"/>
      <c r="W3340" s="37"/>
    </row>
    <row r="3341" spans="1:23" s="29" customFormat="1" ht="30" customHeight="1" x14ac:dyDescent="0.2">
      <c r="A3341" s="24">
        <f t="shared" si="385"/>
        <v>3337</v>
      </c>
      <c r="B3341" s="24">
        <v>2025</v>
      </c>
      <c r="C3341" s="30" t="s">
        <v>3292</v>
      </c>
      <c r="D3341" s="30" t="s">
        <v>3528</v>
      </c>
      <c r="E3341" s="30" t="s">
        <v>3533</v>
      </c>
      <c r="F3341" s="25" t="s">
        <v>3534</v>
      </c>
      <c r="G3341" s="24" t="s">
        <v>25</v>
      </c>
      <c r="H3341" s="25" t="s">
        <v>37</v>
      </c>
      <c r="I3341" s="31">
        <v>68252950</v>
      </c>
      <c r="J3341" s="43">
        <v>75320133.450000003</v>
      </c>
      <c r="K3341" s="44">
        <v>75320133.450000003</v>
      </c>
      <c r="L3341" s="32">
        <f t="shared" si="383"/>
        <v>68252950</v>
      </c>
      <c r="M3341" s="43"/>
      <c r="N3341" s="43">
        <f t="shared" si="389"/>
        <v>1611850.85583</v>
      </c>
      <c r="O3341" s="32"/>
      <c r="P3341" s="42">
        <f t="shared" si="388"/>
        <v>27301180</v>
      </c>
      <c r="Q3341" s="34"/>
      <c r="R3341" s="34"/>
      <c r="S3341" s="35">
        <v>46021</v>
      </c>
      <c r="T3341" s="42"/>
      <c r="U3341" s="36"/>
      <c r="V3341" s="34"/>
      <c r="W3341" s="37"/>
    </row>
    <row r="3342" spans="1:23" s="29" customFormat="1" ht="30" customHeight="1" x14ac:dyDescent="0.2">
      <c r="A3342" s="24">
        <f t="shared" si="385"/>
        <v>3338</v>
      </c>
      <c r="B3342" s="24">
        <v>2025</v>
      </c>
      <c r="C3342" s="30" t="s">
        <v>3292</v>
      </c>
      <c r="D3342" s="30" t="s">
        <v>3528</v>
      </c>
      <c r="E3342" s="38" t="s">
        <v>3535</v>
      </c>
      <c r="F3342" s="18" t="s">
        <v>3536</v>
      </c>
      <c r="G3342" s="39" t="s">
        <v>25</v>
      </c>
      <c r="H3342" s="18" t="s">
        <v>96</v>
      </c>
      <c r="I3342" s="31">
        <v>14356837</v>
      </c>
      <c r="J3342" s="49">
        <v>7431214.0599999996</v>
      </c>
      <c r="K3342" s="41">
        <f t="shared" si="390"/>
        <v>3465541.28</v>
      </c>
      <c r="L3342" s="33">
        <v>3965672.78</v>
      </c>
      <c r="M3342" s="40">
        <v>3965672.78</v>
      </c>
      <c r="N3342" s="43">
        <f t="shared" si="389"/>
        <v>159027.98088399999</v>
      </c>
      <c r="O3342" s="32"/>
      <c r="P3342" s="42">
        <f t="shared" si="388"/>
        <v>1586269.112</v>
      </c>
      <c r="Q3342" s="34"/>
      <c r="R3342" s="34"/>
      <c r="S3342" s="35">
        <v>46021</v>
      </c>
      <c r="T3342" s="42"/>
      <c r="U3342" s="36"/>
      <c r="V3342" s="34"/>
      <c r="W3342" s="37"/>
    </row>
    <row r="3343" spans="1:23" s="29" customFormat="1" ht="30" customHeight="1" x14ac:dyDescent="0.2">
      <c r="A3343" s="24">
        <f t="shared" si="385"/>
        <v>3339</v>
      </c>
      <c r="B3343" s="24">
        <v>2025</v>
      </c>
      <c r="C3343" s="30" t="s">
        <v>3292</v>
      </c>
      <c r="D3343" s="30" t="s">
        <v>3528</v>
      </c>
      <c r="E3343" s="30" t="s">
        <v>3537</v>
      </c>
      <c r="F3343" s="25" t="s">
        <v>3538</v>
      </c>
      <c r="G3343" s="24" t="s">
        <v>25</v>
      </c>
      <c r="H3343" s="25" t="s">
        <v>96</v>
      </c>
      <c r="I3343" s="31">
        <v>11587008</v>
      </c>
      <c r="J3343" s="49">
        <v>8017643.1699999999</v>
      </c>
      <c r="K3343" s="41">
        <f t="shared" si="390"/>
        <v>3729308.59</v>
      </c>
      <c r="L3343" s="33">
        <v>4288334.58</v>
      </c>
      <c r="M3343" s="40">
        <v>4288334.58</v>
      </c>
      <c r="N3343" s="43">
        <f t="shared" si="389"/>
        <v>171577.563838</v>
      </c>
      <c r="O3343" s="32"/>
      <c r="P3343" s="42">
        <f t="shared" si="388"/>
        <v>1715333.8319999999</v>
      </c>
      <c r="Q3343" s="34"/>
      <c r="R3343" s="34"/>
      <c r="S3343" s="35">
        <v>46021</v>
      </c>
      <c r="T3343" s="42"/>
      <c r="U3343" s="36"/>
      <c r="V3343" s="34"/>
      <c r="W3343" s="37"/>
    </row>
    <row r="3344" spans="1:23" s="29" customFormat="1" ht="30" customHeight="1" x14ac:dyDescent="0.2">
      <c r="A3344" s="24">
        <f t="shared" si="385"/>
        <v>3340</v>
      </c>
      <c r="B3344" s="24">
        <v>2025</v>
      </c>
      <c r="C3344" s="30" t="s">
        <v>3292</v>
      </c>
      <c r="D3344" s="30" t="s">
        <v>3528</v>
      </c>
      <c r="E3344" s="30" t="s">
        <v>3539</v>
      </c>
      <c r="F3344" s="25" t="s">
        <v>3540</v>
      </c>
      <c r="G3344" s="24" t="s">
        <v>25</v>
      </c>
      <c r="H3344" s="25" t="s">
        <v>96</v>
      </c>
      <c r="I3344" s="31">
        <v>11587008</v>
      </c>
      <c r="J3344" s="43">
        <v>12786773.16</v>
      </c>
      <c r="K3344" s="43">
        <v>12786773.16</v>
      </c>
      <c r="L3344" s="32">
        <f t="shared" si="383"/>
        <v>11587008</v>
      </c>
      <c r="M3344" s="43"/>
      <c r="N3344" s="43">
        <f t="shared" si="389"/>
        <v>273636.94562399999</v>
      </c>
      <c r="O3344" s="32"/>
      <c r="P3344" s="42">
        <f t="shared" si="388"/>
        <v>4634803.2</v>
      </c>
      <c r="Q3344" s="34"/>
      <c r="R3344" s="34"/>
      <c r="S3344" s="35">
        <v>46021</v>
      </c>
      <c r="T3344" s="42"/>
      <c r="U3344" s="36"/>
      <c r="V3344" s="34"/>
      <c r="W3344" s="37"/>
    </row>
    <row r="3345" spans="1:23" s="29" customFormat="1" ht="30" customHeight="1" x14ac:dyDescent="0.2">
      <c r="A3345" s="24">
        <f t="shared" si="385"/>
        <v>3341</v>
      </c>
      <c r="B3345" s="24">
        <v>2025</v>
      </c>
      <c r="C3345" s="30" t="s">
        <v>3292</v>
      </c>
      <c r="D3345" s="30" t="s">
        <v>3528</v>
      </c>
      <c r="E3345" s="38" t="s">
        <v>3541</v>
      </c>
      <c r="F3345" s="18" t="s">
        <v>3542</v>
      </c>
      <c r="G3345" s="39" t="s">
        <v>25</v>
      </c>
      <c r="H3345" s="18" t="s">
        <v>96</v>
      </c>
      <c r="I3345" s="31">
        <v>9364500</v>
      </c>
      <c r="J3345" s="49">
        <v>5021189.76</v>
      </c>
      <c r="K3345" s="49">
        <v>5021189.76</v>
      </c>
      <c r="L3345" s="33"/>
      <c r="M3345" s="40"/>
      <c r="N3345" s="43">
        <f t="shared" si="389"/>
        <v>107453.46086399999</v>
      </c>
      <c r="O3345" s="32"/>
      <c r="P3345" s="42">
        <f t="shared" si="388"/>
        <v>0</v>
      </c>
      <c r="Q3345" s="34"/>
      <c r="R3345" s="34"/>
      <c r="S3345" s="35">
        <v>46021</v>
      </c>
      <c r="T3345" s="42"/>
      <c r="U3345" s="36"/>
      <c r="V3345" s="34"/>
      <c r="W3345" s="37"/>
    </row>
    <row r="3346" spans="1:23" s="29" customFormat="1" ht="30" customHeight="1" x14ac:dyDescent="0.2">
      <c r="A3346" s="24">
        <f t="shared" si="385"/>
        <v>3342</v>
      </c>
      <c r="B3346" s="24">
        <v>2025</v>
      </c>
      <c r="C3346" s="30" t="s">
        <v>3292</v>
      </c>
      <c r="D3346" s="30" t="s">
        <v>3528</v>
      </c>
      <c r="E3346" s="30" t="s">
        <v>3543</v>
      </c>
      <c r="F3346" s="25" t="s">
        <v>3544</v>
      </c>
      <c r="G3346" s="24" t="s">
        <v>25</v>
      </c>
      <c r="H3346" s="25" t="s">
        <v>96</v>
      </c>
      <c r="I3346" s="31">
        <v>9364500</v>
      </c>
      <c r="J3346" s="49">
        <v>4674489.7300000004</v>
      </c>
      <c r="K3346" s="49">
        <v>4674489.7300000004</v>
      </c>
      <c r="L3346" s="33"/>
      <c r="M3346" s="40"/>
      <c r="N3346" s="43">
        <f t="shared" si="389"/>
        <v>100034.080222</v>
      </c>
      <c r="O3346" s="32"/>
      <c r="P3346" s="42">
        <f t="shared" si="388"/>
        <v>0</v>
      </c>
      <c r="Q3346" s="34"/>
      <c r="R3346" s="34"/>
      <c r="S3346" s="35">
        <v>46021</v>
      </c>
      <c r="T3346" s="42"/>
      <c r="U3346" s="36"/>
      <c r="V3346" s="34"/>
      <c r="W3346" s="37"/>
    </row>
    <row r="3347" spans="1:23" s="29" customFormat="1" ht="30" customHeight="1" x14ac:dyDescent="0.2">
      <c r="A3347" s="24">
        <f t="shared" si="385"/>
        <v>3343</v>
      </c>
      <c r="B3347" s="24">
        <v>2025</v>
      </c>
      <c r="C3347" s="30" t="s">
        <v>3292</v>
      </c>
      <c r="D3347" s="30" t="s">
        <v>3528</v>
      </c>
      <c r="E3347" s="38" t="s">
        <v>3545</v>
      </c>
      <c r="F3347" s="18" t="s">
        <v>3546</v>
      </c>
      <c r="G3347" s="39" t="s">
        <v>25</v>
      </c>
      <c r="H3347" s="18" t="s">
        <v>79</v>
      </c>
      <c r="I3347" s="31">
        <v>6116358.2999999998</v>
      </c>
      <c r="J3347" s="53">
        <v>4887676.66</v>
      </c>
      <c r="K3347" s="53">
        <v>4887676.66</v>
      </c>
      <c r="L3347" s="33"/>
      <c r="M3347" s="40"/>
      <c r="N3347" s="43">
        <f t="shared" si="389"/>
        <v>104596.280524</v>
      </c>
      <c r="O3347" s="32"/>
      <c r="P3347" s="42">
        <f t="shared" si="388"/>
        <v>0</v>
      </c>
      <c r="Q3347" s="34"/>
      <c r="R3347" s="34"/>
      <c r="S3347" s="35">
        <v>46021</v>
      </c>
      <c r="T3347" s="42"/>
      <c r="U3347" s="36"/>
      <c r="V3347" s="34"/>
      <c r="W3347" s="37"/>
    </row>
    <row r="3348" spans="1:23" s="29" customFormat="1" ht="30" customHeight="1" x14ac:dyDescent="0.2">
      <c r="A3348" s="24">
        <f t="shared" si="385"/>
        <v>3344</v>
      </c>
      <c r="B3348" s="24">
        <v>2025</v>
      </c>
      <c r="C3348" s="30" t="s">
        <v>3292</v>
      </c>
      <c r="D3348" s="30" t="s">
        <v>3528</v>
      </c>
      <c r="E3348" s="38" t="s">
        <v>3547</v>
      </c>
      <c r="F3348" s="18" t="s">
        <v>3548</v>
      </c>
      <c r="G3348" s="39" t="s">
        <v>25</v>
      </c>
      <c r="H3348" s="18" t="s">
        <v>96</v>
      </c>
      <c r="I3348" s="31">
        <v>4253009.8443911988</v>
      </c>
      <c r="J3348" s="43">
        <v>4693383.5</v>
      </c>
      <c r="K3348" s="43">
        <v>4693383.5</v>
      </c>
      <c r="L3348" s="32">
        <f t="shared" si="383"/>
        <v>4253009.8443911988</v>
      </c>
      <c r="M3348" s="43"/>
      <c r="N3348" s="43">
        <f t="shared" si="389"/>
        <v>100438.4069</v>
      </c>
      <c r="O3348" s="32"/>
      <c r="P3348" s="42">
        <f t="shared" si="388"/>
        <v>1701203.9377564795</v>
      </c>
      <c r="Q3348" s="34"/>
      <c r="R3348" s="34"/>
      <c r="S3348" s="35">
        <v>46021</v>
      </c>
      <c r="T3348" s="42"/>
      <c r="U3348" s="36"/>
      <c r="V3348" s="34"/>
      <c r="W3348" s="37"/>
    </row>
    <row r="3349" spans="1:23" s="29" customFormat="1" ht="30" customHeight="1" x14ac:dyDescent="0.2">
      <c r="A3349" s="24">
        <f t="shared" si="385"/>
        <v>3345</v>
      </c>
      <c r="B3349" s="24">
        <v>2025</v>
      </c>
      <c r="C3349" s="30" t="s">
        <v>3292</v>
      </c>
      <c r="D3349" s="30" t="s">
        <v>3528</v>
      </c>
      <c r="E3349" s="38" t="s">
        <v>3549</v>
      </c>
      <c r="F3349" s="18" t="s">
        <v>3550</v>
      </c>
      <c r="G3349" s="39" t="s">
        <v>25</v>
      </c>
      <c r="H3349" s="18" t="s">
        <v>58</v>
      </c>
      <c r="I3349" s="31">
        <v>4082083.0299269995</v>
      </c>
      <c r="J3349" s="53">
        <v>6249157.1600000001</v>
      </c>
      <c r="K3349" s="53">
        <v>6249157.1600000001</v>
      </c>
      <c r="L3349" s="33"/>
      <c r="M3349" s="40"/>
      <c r="N3349" s="43">
        <f t="shared" si="389"/>
        <v>133731.96322400001</v>
      </c>
      <c r="O3349" s="32"/>
      <c r="P3349" s="42">
        <f t="shared" si="388"/>
        <v>0</v>
      </c>
      <c r="Q3349" s="34"/>
      <c r="R3349" s="34"/>
      <c r="S3349" s="35">
        <v>46021</v>
      </c>
      <c r="T3349" s="42"/>
      <c r="U3349" s="36"/>
      <c r="V3349" s="34"/>
      <c r="W3349" s="37"/>
    </row>
    <row r="3350" spans="1:23" s="29" customFormat="1" ht="32.25" customHeight="1" x14ac:dyDescent="0.2">
      <c r="A3350" s="24">
        <f t="shared" si="385"/>
        <v>3346</v>
      </c>
      <c r="B3350" s="24">
        <v>2025</v>
      </c>
      <c r="C3350" s="30" t="s">
        <v>3292</v>
      </c>
      <c r="D3350" s="30" t="s">
        <v>3551</v>
      </c>
      <c r="E3350" s="38" t="s">
        <v>3552</v>
      </c>
      <c r="F3350" s="18" t="s">
        <v>3553</v>
      </c>
      <c r="G3350" s="39" t="s">
        <v>25</v>
      </c>
      <c r="H3350" s="18" t="s">
        <v>319</v>
      </c>
      <c r="I3350" s="31">
        <v>331364</v>
      </c>
      <c r="J3350" s="43">
        <v>365674.75</v>
      </c>
      <c r="K3350" s="43">
        <v>365674.75</v>
      </c>
      <c r="L3350" s="32">
        <f t="shared" si="383"/>
        <v>331364</v>
      </c>
      <c r="M3350" s="43"/>
      <c r="N3350" s="43"/>
      <c r="O3350" s="32"/>
      <c r="P3350" s="42">
        <f t="shared" si="388"/>
        <v>132545.60000000001</v>
      </c>
      <c r="Q3350" s="34"/>
      <c r="R3350" s="34"/>
      <c r="S3350" s="35">
        <v>46021</v>
      </c>
      <c r="T3350" s="42"/>
      <c r="U3350" s="36"/>
      <c r="V3350" s="34"/>
      <c r="W3350" s="37"/>
    </row>
    <row r="3351" spans="1:23" s="29" customFormat="1" ht="32.1" customHeight="1" x14ac:dyDescent="0.2">
      <c r="A3351" s="24">
        <f t="shared" si="385"/>
        <v>3347</v>
      </c>
      <c r="B3351" s="24">
        <v>2025</v>
      </c>
      <c r="C3351" s="30" t="s">
        <v>3292</v>
      </c>
      <c r="D3351" s="30" t="s">
        <v>3551</v>
      </c>
      <c r="E3351" s="30" t="s">
        <v>3552</v>
      </c>
      <c r="F3351" s="25" t="s">
        <v>3553</v>
      </c>
      <c r="G3351" s="24" t="s">
        <v>25</v>
      </c>
      <c r="H3351" s="25" t="s">
        <v>34</v>
      </c>
      <c r="I3351" s="31">
        <v>411104</v>
      </c>
      <c r="J3351" s="43">
        <v>453671.35</v>
      </c>
      <c r="K3351" s="43">
        <v>453671.35</v>
      </c>
      <c r="L3351" s="32">
        <f t="shared" si="383"/>
        <v>411104</v>
      </c>
      <c r="M3351" s="43"/>
      <c r="N3351" s="43"/>
      <c r="O3351" s="32"/>
      <c r="P3351" s="42">
        <f t="shared" si="388"/>
        <v>164441.60000000001</v>
      </c>
      <c r="Q3351" s="34"/>
      <c r="R3351" s="34"/>
      <c r="S3351" s="35">
        <v>46021</v>
      </c>
      <c r="T3351" s="42"/>
      <c r="U3351" s="36"/>
      <c r="V3351" s="34"/>
      <c r="W3351" s="37"/>
    </row>
    <row r="3352" spans="1:23" s="29" customFormat="1" ht="22.5" customHeight="1" x14ac:dyDescent="0.2">
      <c r="A3352" s="102" t="s">
        <v>3554</v>
      </c>
      <c r="B3352" s="103"/>
      <c r="C3352" s="104"/>
      <c r="D3352" s="104"/>
      <c r="E3352" s="104"/>
      <c r="F3352" s="105"/>
      <c r="G3352" s="103"/>
      <c r="H3352" s="104"/>
      <c r="I3352" s="106">
        <f t="shared" ref="I3352:N3352" si="391">SUM(I5:I3351)</f>
        <v>14159133922.002893</v>
      </c>
      <c r="J3352" s="107">
        <f t="shared" si="391"/>
        <v>16814208388.417013</v>
      </c>
      <c r="K3352" s="107">
        <f t="shared" si="391"/>
        <v>14554657088.298683</v>
      </c>
      <c r="L3352" s="108">
        <f t="shared" si="391"/>
        <v>10548554566.919556</v>
      </c>
      <c r="M3352" s="107">
        <f t="shared" si="391"/>
        <v>2259551300.121191</v>
      </c>
      <c r="N3352" s="107">
        <f t="shared" si="391"/>
        <v>316966810.44679689</v>
      </c>
      <c r="O3352" s="109">
        <f>O3353+O3354+O3355+O3356+O3357+O3358</f>
        <v>240</v>
      </c>
      <c r="P3352" s="110"/>
      <c r="Q3352" s="110">
        <f t="shared" ref="Q3352:Q3358" si="392">K3352+M3352+N3352</f>
        <v>17131175198.866671</v>
      </c>
      <c r="R3352" s="11"/>
      <c r="S3352" s="111"/>
      <c r="T3352" s="112"/>
      <c r="U3352" s="113">
        <f>SUM(U5:U3351)</f>
        <v>12236340.67</v>
      </c>
      <c r="V3352" s="113">
        <f>SUM(V5:V3351)</f>
        <v>261857.69033799996</v>
      </c>
      <c r="W3352" s="37"/>
    </row>
    <row r="3353" spans="1:23" s="29" customFormat="1" ht="29.1" customHeight="1" x14ac:dyDescent="0.2">
      <c r="A3353" s="102" t="s">
        <v>3554</v>
      </c>
      <c r="B3353" s="102">
        <v>2023</v>
      </c>
      <c r="C3353" s="114"/>
      <c r="D3353" s="114"/>
      <c r="E3353" s="115"/>
      <c r="F3353" s="116"/>
      <c r="G3353" s="102"/>
      <c r="H3353" s="117"/>
      <c r="I3353" s="118">
        <f>SUMIF(B5:B3351,B3353,I5:I3351)</f>
        <v>3555604078.6699495</v>
      </c>
      <c r="J3353" s="113">
        <f>SUMIF(B5:B3351,B3353,J5:J3351)</f>
        <v>3947391088.559382</v>
      </c>
      <c r="K3353" s="113">
        <f>SUMIF(B5:B3351,B3353,K5:K3351)</f>
        <v>3947391088.559382</v>
      </c>
      <c r="L3353" s="113">
        <f>SUMIF(C5:C3351,C3353,L5:L3351)</f>
        <v>0</v>
      </c>
      <c r="M3353" s="113">
        <f>SUMIF(B5:B3351,B3353,M5:M3351)</f>
        <v>0</v>
      </c>
      <c r="N3353" s="113">
        <f>SUMIF(B5:B3351,B3353,N5:N3351)</f>
        <v>76428854.930024773</v>
      </c>
      <c r="O3353" s="119">
        <f>SUMIF(B5:B3351,B3353,O5:O3351)</f>
        <v>59</v>
      </c>
      <c r="P3353" s="11"/>
      <c r="Q3353" s="110">
        <f t="shared" si="392"/>
        <v>4023819943.4894066</v>
      </c>
      <c r="R3353" s="110">
        <f>Q3353+Q3354</f>
        <v>5876392121.4873409</v>
      </c>
      <c r="S3353" s="24"/>
      <c r="T3353" s="112"/>
      <c r="U3353" s="36"/>
      <c r="V3353" s="42"/>
    </row>
    <row r="3354" spans="1:23" s="29" customFormat="1" ht="35.1" customHeight="1" x14ac:dyDescent="0.2">
      <c r="A3354" s="102" t="s">
        <v>3554</v>
      </c>
      <c r="B3354" s="102" t="s">
        <v>397</v>
      </c>
      <c r="C3354" s="114"/>
      <c r="D3354" s="114"/>
      <c r="E3354" s="115"/>
      <c r="F3354" s="117"/>
      <c r="G3354" s="102"/>
      <c r="H3354" s="117"/>
      <c r="I3354" s="118">
        <f>SUMIF(B5:B3351,B3354,I5:I3351)</f>
        <v>2023694168.6253297</v>
      </c>
      <c r="J3354" s="113">
        <f>SUMIF(B5:B3351,B3354,J5:J3351)</f>
        <v>1815257120.4100006</v>
      </c>
      <c r="K3354" s="113">
        <f>SUMIF(B5:B3351,B3354,K5:K3351)</f>
        <v>998210266.46999991</v>
      </c>
      <c r="L3354" s="120">
        <f>SUMIF(B5:B3351,B3354,L5:L3351)</f>
        <v>979359641.16719973</v>
      </c>
      <c r="M3354" s="113">
        <f>SUMIF(B5:B3351,B3354,M5:M3351)</f>
        <v>817046853.93999982</v>
      </c>
      <c r="N3354" s="113">
        <f>SUMIF(B5:B3351,B3354,N5:N3351)</f>
        <v>37315057.587933987</v>
      </c>
      <c r="O3354" s="119">
        <f>SUMIF(B5:B3351,B3354,O5:O3351)</f>
        <v>0</v>
      </c>
      <c r="P3354" s="121"/>
      <c r="Q3354" s="110">
        <f t="shared" si="392"/>
        <v>1852572177.9979339</v>
      </c>
      <c r="R3354" s="110"/>
      <c r="S3354" s="32"/>
      <c r="T3354" s="122"/>
      <c r="U3354" s="36"/>
      <c r="V3354" s="34"/>
    </row>
    <row r="3355" spans="1:23" s="29" customFormat="1" ht="33" customHeight="1" x14ac:dyDescent="0.2">
      <c r="A3355" s="102" t="s">
        <v>3554</v>
      </c>
      <c r="B3355" s="102">
        <v>2024</v>
      </c>
      <c r="C3355" s="114"/>
      <c r="D3355" s="114"/>
      <c r="E3355" s="114"/>
      <c r="F3355" s="117"/>
      <c r="G3355" s="102"/>
      <c r="H3355" s="117"/>
      <c r="I3355" s="118">
        <f>SUMIF(B5:B3351,B3355,I5:I3351)</f>
        <v>2788600501.0701814</v>
      </c>
      <c r="J3355" s="113">
        <f>SUMIF(B5:B3351,B3355,J5:J3351)</f>
        <v>3324264476.665401</v>
      </c>
      <c r="K3355" s="123">
        <f>SUMIF(B5:B3351,B3355,K5:K3351)</f>
        <v>2497260458.5753994</v>
      </c>
      <c r="L3355" s="120">
        <f>SUMIF(B5:B3351,B3355,L5:L3351)</f>
        <v>2148080054.9215207</v>
      </c>
      <c r="M3355" s="113">
        <f>SUMIF(B5:B3351,B3355,M5:M3351)</f>
        <v>827004018.09000027</v>
      </c>
      <c r="N3355" s="113">
        <f>SUMIF(B5:B3351,B3355,N5:N3351)</f>
        <v>62837088.259173535</v>
      </c>
      <c r="O3355" s="119">
        <f>SUMIF(B5:B3351,B3355,O5:O3351)</f>
        <v>58</v>
      </c>
      <c r="P3355" s="121"/>
      <c r="Q3355" s="110">
        <f t="shared" si="392"/>
        <v>3387101564.9245729</v>
      </c>
      <c r="R3355" s="110">
        <f>Q3355+Q3356</f>
        <v>3744203259.8340049</v>
      </c>
      <c r="S3355" s="24"/>
      <c r="T3355" s="112"/>
      <c r="U3355" s="113">
        <f>SUMIF(B5:B3351,B3355,U5:U3351)</f>
        <v>12143351.59</v>
      </c>
      <c r="V3355" s="113">
        <f>SUMIF(B5:B3351,B3355,V5:V3351)</f>
        <v>259867.72402599995</v>
      </c>
    </row>
    <row r="3356" spans="1:23" s="29" customFormat="1" ht="34.15" customHeight="1" x14ac:dyDescent="0.2">
      <c r="A3356" s="102" t="s">
        <v>3554</v>
      </c>
      <c r="B3356" s="102" t="s">
        <v>925</v>
      </c>
      <c r="C3356" s="114"/>
      <c r="D3356" s="114"/>
      <c r="E3356" s="114"/>
      <c r="F3356" s="117"/>
      <c r="G3356" s="102"/>
      <c r="H3356" s="117"/>
      <c r="I3356" s="118">
        <f>SUMIF(B5:B3351,B3356,I5:I3351)</f>
        <v>596583650.13999987</v>
      </c>
      <c r="J3356" s="113">
        <f>SUMIF(B5:B3351,B3356,J5:J3351)</f>
        <v>349965311.07999998</v>
      </c>
      <c r="K3356" s="113">
        <f>SUMIF(B5:B3351,B3356,K5:K3351)</f>
        <v>217930736.92000002</v>
      </c>
      <c r="L3356" s="120">
        <f>SUMIF(B5:B3351,B3356,L5:L3351)</f>
        <v>216765752.92000005</v>
      </c>
      <c r="M3356" s="113">
        <f>SUMIF(B5:B3351,B3356,M5:M3351)</f>
        <v>132034574.16</v>
      </c>
      <c r="N3356" s="113">
        <f>SUMIF(B5:B3351,B3356,N5:N3351)</f>
        <v>7136383.8294320004</v>
      </c>
      <c r="O3356" s="119">
        <f>SUMIF(B5:B3351,B3356,O5:O3351)</f>
        <v>3</v>
      </c>
      <c r="P3356" s="121"/>
      <c r="Q3356" s="110">
        <f t="shared" si="392"/>
        <v>357101694.90943205</v>
      </c>
      <c r="R3356" s="110"/>
      <c r="S3356" s="24"/>
      <c r="T3356" s="122"/>
      <c r="U3356" s="122"/>
      <c r="V3356" s="122"/>
    </row>
    <row r="3357" spans="1:23" s="29" customFormat="1" ht="33" customHeight="1" x14ac:dyDescent="0.2">
      <c r="A3357" s="102" t="s">
        <v>3554</v>
      </c>
      <c r="B3357" s="102">
        <v>2025</v>
      </c>
      <c r="C3357" s="114"/>
      <c r="D3357" s="114"/>
      <c r="E3357" s="114"/>
      <c r="F3357" s="116"/>
      <c r="G3357" s="102"/>
      <c r="H3357" s="117"/>
      <c r="I3357" s="118">
        <f>SUMIF(B5:B3351,B3357,I5:I3351)</f>
        <v>5054714163.3974323</v>
      </c>
      <c r="J3357" s="113">
        <f>SUMIF(B5:B3351,B3357,J5:J3351)</f>
        <v>6899498869.0091562</v>
      </c>
      <c r="K3357" s="123">
        <f>SUMIF(B5:B3351,B3357,K5:K3351)</f>
        <v>6423187433.8808346</v>
      </c>
      <c r="L3357" s="113">
        <f>SUMIF(C5:C3351,C3357,L5:L3351)</f>
        <v>0</v>
      </c>
      <c r="M3357" s="113">
        <f>SUMIF(B5:B3351,B3357,M5:M3351)</f>
        <v>476311435.13119221</v>
      </c>
      <c r="N3357" s="113">
        <f>SUMIF(B5:B3351,B3357,N5:N3351)</f>
        <v>123578370.09414774</v>
      </c>
      <c r="O3357" s="119">
        <f>SUMIF(B5:B3351,B3357,O5:O3351)</f>
        <v>120</v>
      </c>
      <c r="P3357" s="110">
        <f t="shared" si="388"/>
        <v>0</v>
      </c>
      <c r="Q3357" s="110">
        <f t="shared" si="392"/>
        <v>7023077239.1061745</v>
      </c>
      <c r="R3357" s="110">
        <f>Q3357+Q3358</f>
        <v>7510579817.5453291</v>
      </c>
      <c r="S3357" s="24"/>
      <c r="T3357" s="112"/>
      <c r="U3357" s="113">
        <f>SUMIF(B5:B3351,B3357,U5:U3351)</f>
        <v>92989.08</v>
      </c>
      <c r="V3357" s="113">
        <f>SUMIF(B5:B3351,B3357,V5:V3351)</f>
        <v>1989.966312</v>
      </c>
      <c r="W3357" s="37"/>
    </row>
    <row r="3358" spans="1:23" s="29" customFormat="1" ht="33.6" customHeight="1" x14ac:dyDescent="0.2">
      <c r="A3358" s="102" t="s">
        <v>3554</v>
      </c>
      <c r="B3358" s="102" t="s">
        <v>933</v>
      </c>
      <c r="C3358" s="114"/>
      <c r="D3358" s="114"/>
      <c r="E3358" s="114"/>
      <c r="F3358" s="117"/>
      <c r="G3358" s="102"/>
      <c r="H3358" s="117"/>
      <c r="I3358" s="118">
        <f>SUMIF(B5:B3351,B3358,I5:I3351)</f>
        <v>139937360.09999999</v>
      </c>
      <c r="J3358" s="113">
        <f>SUMIF(B5:B3351,B3358,J5:J3351)</f>
        <v>477831522.69307059</v>
      </c>
      <c r="K3358" s="113">
        <f>SUMIF(B5:B3351,B3358,K5:K3351)</f>
        <v>470677103.89307058</v>
      </c>
      <c r="L3358" s="113">
        <f>SUMIF(C5:C3351,C3358,L5:L3351)</f>
        <v>0</v>
      </c>
      <c r="M3358" s="113">
        <f>SUMIF(B5:B3351,B3358,M5:M3351)</f>
        <v>7154418.7999999989</v>
      </c>
      <c r="N3358" s="113">
        <f>SUMIF(B5:B3351,B3358,N5:N3351)</f>
        <v>9671055.7460840642</v>
      </c>
      <c r="O3358" s="119">
        <f>SUMIF(B5:B3351,B3358,O5:O3351)</f>
        <v>0</v>
      </c>
      <c r="P3358" s="110">
        <f t="shared" si="388"/>
        <v>0</v>
      </c>
      <c r="Q3358" s="110">
        <f t="shared" si="392"/>
        <v>487502578.43915462</v>
      </c>
      <c r="R3358" s="110"/>
      <c r="S3358" s="24"/>
      <c r="T3358" s="34"/>
      <c r="U3358" s="34"/>
      <c r="V3358" s="34"/>
    </row>
    <row r="3359" spans="1:23" s="29" customFormat="1" ht="31.15" customHeight="1" x14ac:dyDescent="0.2">
      <c r="A3359" s="17"/>
      <c r="B3359" s="17"/>
      <c r="C3359" s="80"/>
      <c r="D3359" s="124"/>
      <c r="E3359" s="80"/>
      <c r="F3359" s="124"/>
      <c r="G3359" s="17"/>
      <c r="H3359" s="11"/>
      <c r="I3359" s="5"/>
      <c r="J3359" s="5"/>
      <c r="K3359" s="5"/>
      <c r="L3359" s="8"/>
      <c r="M3359" s="5"/>
      <c r="N3359" s="5"/>
      <c r="O3359" s="80"/>
      <c r="P3359" s="10"/>
      <c r="Q3359" s="110">
        <f>J3359+M3359+N3359</f>
        <v>0</v>
      </c>
      <c r="R3359" s="110" t="e">
        <f>Q3359+#REF!</f>
        <v>#REF!</v>
      </c>
      <c r="S3359" s="17"/>
      <c r="T3359" s="11"/>
      <c r="U3359" s="110"/>
      <c r="V3359" s="11"/>
    </row>
    <row r="3360" spans="1:23" s="29" customFormat="1" ht="29.1" customHeight="1" x14ac:dyDescent="0.2">
      <c r="A3360" s="17"/>
      <c r="B3360" s="17"/>
      <c r="C3360" s="80"/>
      <c r="D3360" s="80"/>
      <c r="E3360" s="80"/>
      <c r="F3360" s="124"/>
      <c r="G3360" s="17"/>
      <c r="H3360" s="124"/>
      <c r="I3360" s="5"/>
      <c r="J3360" s="5"/>
      <c r="K3360" s="16"/>
      <c r="L3360" s="8"/>
      <c r="M3360" s="8"/>
      <c r="N3360" s="8"/>
      <c r="O3360" s="125"/>
      <c r="P3360" s="10"/>
      <c r="Q3360" s="11"/>
      <c r="R3360" s="11"/>
      <c r="S3360" s="17"/>
      <c r="T3360" s="11"/>
      <c r="U3360" s="11"/>
      <c r="V3360" s="11"/>
    </row>
    <row r="3361" spans="1:22" ht="15" customHeight="1" x14ac:dyDescent="0.2">
      <c r="A3361" s="126" t="s">
        <v>3555</v>
      </c>
      <c r="B3361" s="127"/>
      <c r="H3361" s="9"/>
      <c r="I3361" s="8"/>
      <c r="J3361" s="128"/>
      <c r="K3361" s="129"/>
      <c r="L3361" s="128"/>
      <c r="M3361" s="128"/>
      <c r="N3361" s="128"/>
      <c r="O3361" s="130"/>
    </row>
    <row r="3362" spans="1:22" ht="15" customHeight="1" x14ac:dyDescent="0.2">
      <c r="A3362" s="164" t="s">
        <v>3556</v>
      </c>
      <c r="B3362" s="164"/>
      <c r="C3362" s="164"/>
      <c r="D3362" s="164"/>
      <c r="E3362" s="164"/>
      <c r="F3362" s="164"/>
      <c r="I3362" s="132"/>
      <c r="J3362" s="9"/>
      <c r="K3362" s="133"/>
      <c r="L3362" s="9"/>
      <c r="O3362" s="130"/>
      <c r="U3362" s="134"/>
    </row>
    <row r="3363" spans="1:22" ht="15" customHeight="1" x14ac:dyDescent="0.2">
      <c r="A3363" s="126" t="s">
        <v>3557</v>
      </c>
      <c r="B3363" s="127"/>
      <c r="H3363" s="135"/>
      <c r="I3363" s="132"/>
      <c r="J3363" s="128"/>
      <c r="K3363" s="136"/>
      <c r="L3363" s="128"/>
      <c r="M3363" s="128"/>
      <c r="N3363" s="128"/>
      <c r="O3363" s="130"/>
    </row>
    <row r="3364" spans="1:22" ht="15" customHeight="1" x14ac:dyDescent="0.2">
      <c r="A3364" s="126" t="s">
        <v>3558</v>
      </c>
      <c r="B3364" s="127"/>
      <c r="F3364" s="137"/>
      <c r="H3364" s="12"/>
      <c r="I3364" s="132"/>
      <c r="J3364" s="138"/>
      <c r="K3364" s="138"/>
      <c r="L3364" s="11"/>
      <c r="M3364" s="12"/>
      <c r="N3364" s="134"/>
      <c r="O3364" s="130"/>
    </row>
    <row r="3365" spans="1:22" ht="15" customHeight="1" x14ac:dyDescent="0.2">
      <c r="A3365" s="126" t="s">
        <v>3559</v>
      </c>
      <c r="B3365" s="127"/>
      <c r="H3365" s="139"/>
      <c r="I3365" s="132"/>
      <c r="J3365" s="140"/>
      <c r="K3365" s="138"/>
      <c r="L3365" s="141"/>
      <c r="M3365" s="140"/>
      <c r="N3365" s="140"/>
      <c r="O3365" s="130"/>
      <c r="U3365" s="134"/>
    </row>
    <row r="3366" spans="1:22" ht="15" customHeight="1" x14ac:dyDescent="0.2">
      <c r="A3366" s="126" t="s">
        <v>3560</v>
      </c>
      <c r="B3366" s="127"/>
      <c r="H3366" s="142"/>
      <c r="I3366" s="132"/>
      <c r="J3366" s="140"/>
      <c r="L3366" s="143"/>
      <c r="M3366" s="144"/>
      <c r="N3366" s="144"/>
      <c r="O3366" s="130"/>
    </row>
    <row r="3367" spans="1:22" ht="15" customHeight="1" x14ac:dyDescent="0.2">
      <c r="A3367" s="126" t="s">
        <v>3561</v>
      </c>
      <c r="B3367" s="127"/>
      <c r="H3367" s="142"/>
      <c r="I3367" s="132"/>
      <c r="J3367" s="140"/>
      <c r="L3367" s="143"/>
      <c r="M3367" s="144"/>
      <c r="N3367" s="144"/>
      <c r="O3367" s="130"/>
      <c r="U3367" s="134"/>
    </row>
    <row r="3368" spans="1:22" ht="15" customHeight="1" x14ac:dyDescent="0.2">
      <c r="A3368" s="126" t="s">
        <v>3562</v>
      </c>
      <c r="B3368" s="127"/>
      <c r="J3368" s="140"/>
      <c r="L3368" s="143"/>
      <c r="M3368" s="144"/>
      <c r="N3368" s="144"/>
      <c r="O3368" s="130"/>
      <c r="V3368" s="1"/>
    </row>
    <row r="3369" spans="1:22" ht="15" customHeight="1" x14ac:dyDescent="0.2">
      <c r="A3369" s="126" t="s">
        <v>3563</v>
      </c>
      <c r="B3369" s="127"/>
      <c r="H3369" s="142"/>
      <c r="J3369" s="145"/>
      <c r="L3369" s="143"/>
      <c r="M3369" s="144"/>
      <c r="N3369" s="144"/>
      <c r="O3369" s="130"/>
      <c r="V3369" s="1"/>
    </row>
    <row r="3370" spans="1:22" ht="15" customHeight="1" x14ac:dyDescent="0.2">
      <c r="A3370" s="126" t="s">
        <v>3564</v>
      </c>
      <c r="B3370" s="127"/>
      <c r="I3370" s="132"/>
      <c r="O3370" s="130"/>
      <c r="V3370" s="1"/>
    </row>
    <row r="3371" spans="1:22" ht="22.15" customHeight="1" x14ac:dyDescent="0.2">
      <c r="A3371" s="165" t="s">
        <v>3565</v>
      </c>
      <c r="B3371" s="165"/>
      <c r="C3371" s="165"/>
      <c r="D3371" s="165"/>
      <c r="E3371" s="165"/>
      <c r="F3371" s="165"/>
      <c r="G3371" s="12"/>
      <c r="I3371" s="132"/>
      <c r="O3371" s="130"/>
      <c r="U3371" s="134"/>
      <c r="V3371" s="1"/>
    </row>
    <row r="3372" spans="1:22" ht="17.649999999999999" customHeight="1" x14ac:dyDescent="0.2">
      <c r="A3372" s="164" t="s">
        <v>3566</v>
      </c>
      <c r="B3372" s="164"/>
      <c r="C3372" s="164"/>
      <c r="D3372" s="164"/>
      <c r="E3372" s="164"/>
      <c r="F3372" s="164"/>
      <c r="G3372" s="164"/>
      <c r="H3372" s="146"/>
      <c r="I3372" s="132"/>
      <c r="K3372" s="147"/>
      <c r="L3372" s="146"/>
      <c r="O3372" s="130"/>
      <c r="U3372" s="134"/>
      <c r="V3372" s="1"/>
    </row>
    <row r="3373" spans="1:22" ht="16.149999999999999" customHeight="1" x14ac:dyDescent="0.2">
      <c r="A3373" s="164" t="s">
        <v>3567</v>
      </c>
      <c r="B3373" s="164"/>
      <c r="C3373" s="164"/>
      <c r="D3373" s="164"/>
      <c r="E3373" s="164"/>
      <c r="F3373" s="164"/>
      <c r="G3373" s="146"/>
      <c r="H3373" s="146"/>
      <c r="I3373" s="132"/>
      <c r="K3373" s="147"/>
      <c r="L3373" s="146"/>
      <c r="O3373" s="130"/>
      <c r="U3373" s="134"/>
      <c r="V3373" s="1"/>
    </row>
    <row r="3374" spans="1:22" ht="21.75" customHeight="1" x14ac:dyDescent="0.2">
      <c r="A3374" s="166" t="s">
        <v>3568</v>
      </c>
      <c r="B3374" s="166"/>
      <c r="C3374" s="166"/>
      <c r="D3374" s="166"/>
      <c r="E3374" s="166"/>
      <c r="F3374" s="131"/>
      <c r="G3374" s="146"/>
      <c r="H3374" s="146"/>
      <c r="I3374" s="132"/>
      <c r="K3374" s="147"/>
      <c r="L3374" s="146"/>
      <c r="O3374" s="130"/>
      <c r="V3374" s="1"/>
    </row>
    <row r="3375" spans="1:22" ht="20.25" customHeight="1" x14ac:dyDescent="0.2">
      <c r="A3375" s="148" t="s">
        <v>3569</v>
      </c>
      <c r="B3375" s="127"/>
      <c r="I3375" s="132"/>
      <c r="O3375" s="130"/>
      <c r="V3375" s="1"/>
    </row>
    <row r="3376" spans="1:22" ht="15" customHeight="1" x14ac:dyDescent="0.2">
      <c r="A3376" s="148" t="s">
        <v>3570</v>
      </c>
      <c r="B3376" s="127"/>
      <c r="O3376" s="130"/>
      <c r="V3376" s="1"/>
    </row>
    <row r="3377" spans="1:22" ht="15" customHeight="1" x14ac:dyDescent="0.2">
      <c r="A3377" s="148" t="s">
        <v>3571</v>
      </c>
      <c r="B3377" s="127"/>
      <c r="O3377" s="130"/>
      <c r="V3377" s="1"/>
    </row>
    <row r="3378" spans="1:22" ht="15" customHeight="1" x14ac:dyDescent="0.2">
      <c r="A3378" s="148" t="s">
        <v>3572</v>
      </c>
      <c r="B3378" s="12"/>
      <c r="C3378" s="12"/>
      <c r="D3378" s="12"/>
      <c r="E3378" s="12"/>
      <c r="O3378" s="130"/>
      <c r="V3378" s="1"/>
    </row>
    <row r="3379" spans="1:22" ht="20.65" customHeight="1" x14ac:dyDescent="0.2">
      <c r="A3379" s="12"/>
      <c r="B3379" s="127"/>
      <c r="O3379" s="130"/>
      <c r="V3379" s="1"/>
    </row>
    <row r="3380" spans="1:22" ht="15" customHeight="1" x14ac:dyDescent="0.2">
      <c r="A3380" s="12"/>
      <c r="B3380" s="12"/>
      <c r="C3380" s="12"/>
      <c r="D3380" s="12"/>
      <c r="E3380" s="12"/>
      <c r="F3380" s="12"/>
      <c r="G3380" s="12"/>
      <c r="H3380" s="12"/>
      <c r="I3380" s="11"/>
      <c r="J3380" s="12"/>
      <c r="K3380" s="138"/>
      <c r="L3380" s="11"/>
      <c r="O3380" s="130"/>
      <c r="V3380" s="1"/>
    </row>
    <row r="3381" spans="1:22" ht="15" customHeight="1" x14ac:dyDescent="0.2">
      <c r="O3381" s="130"/>
      <c r="V3381" s="1"/>
    </row>
    <row r="3382" spans="1:22" ht="15" customHeight="1" x14ac:dyDescent="0.2">
      <c r="A3382" s="12"/>
      <c r="B3382" s="12"/>
      <c r="C3382" s="12"/>
      <c r="D3382" s="12"/>
      <c r="E3382" s="12"/>
      <c r="F3382" s="12"/>
      <c r="G3382" s="12"/>
      <c r="O3382" s="130"/>
      <c r="V3382" s="1"/>
    </row>
    <row r="3383" spans="1:22" ht="15" customHeight="1" x14ac:dyDescent="0.2">
      <c r="O3383" s="130"/>
      <c r="V3383" s="1"/>
    </row>
    <row r="3384" spans="1:22" ht="15" customHeight="1" x14ac:dyDescent="0.2">
      <c r="A3384" s="12"/>
      <c r="B3384" s="12"/>
      <c r="C3384" s="12"/>
      <c r="D3384" s="12"/>
      <c r="E3384" s="12"/>
      <c r="F3384" s="12"/>
      <c r="G3384" s="1"/>
      <c r="H3384" s="1"/>
      <c r="I3384" s="1"/>
      <c r="J3384" s="1"/>
      <c r="K3384" s="149"/>
      <c r="L3384" s="1"/>
      <c r="M3384" s="1"/>
      <c r="N3384" s="1"/>
      <c r="O3384" s="150"/>
      <c r="P3384" s="1"/>
      <c r="Q3384" s="1"/>
      <c r="R3384" s="1"/>
      <c r="S3384" s="1"/>
      <c r="T3384" s="1"/>
      <c r="U3384" s="1"/>
      <c r="V3384" s="1"/>
    </row>
    <row r="3385" spans="1:22" ht="15" customHeight="1" x14ac:dyDescent="0.2">
      <c r="G3385" s="1"/>
      <c r="H3385" s="1"/>
      <c r="I3385" s="1"/>
      <c r="J3385" s="1"/>
      <c r="K3385" s="149"/>
      <c r="L3385" s="1"/>
      <c r="M3385" s="1"/>
      <c r="N3385" s="1"/>
      <c r="O3385" s="150"/>
      <c r="P3385" s="1"/>
      <c r="Q3385" s="1"/>
      <c r="R3385" s="1"/>
      <c r="S3385" s="1"/>
      <c r="T3385" s="1"/>
      <c r="U3385" s="1"/>
      <c r="V3385" s="1"/>
    </row>
    <row r="3386" spans="1:22" ht="15" customHeight="1" x14ac:dyDescent="0.2">
      <c r="G3386" s="1"/>
      <c r="H3386" s="1"/>
      <c r="I3386" s="1"/>
      <c r="J3386" s="1"/>
      <c r="K3386" s="149"/>
      <c r="L3386" s="1"/>
      <c r="M3386" s="1"/>
      <c r="N3386" s="1"/>
      <c r="O3386" s="150"/>
      <c r="P3386" s="1"/>
      <c r="Q3386" s="1"/>
      <c r="R3386" s="1"/>
      <c r="S3386" s="1"/>
      <c r="T3386" s="1"/>
      <c r="U3386" s="1"/>
      <c r="V3386" s="1"/>
    </row>
    <row r="3387" spans="1:22" ht="15" customHeight="1" x14ac:dyDescent="0.2">
      <c r="G3387" s="1"/>
      <c r="H3387" s="1"/>
      <c r="I3387" s="1"/>
      <c r="J3387" s="1"/>
      <c r="K3387" s="149"/>
      <c r="L3387" s="1"/>
      <c r="M3387" s="1"/>
      <c r="N3387" s="1"/>
      <c r="O3387" s="150"/>
      <c r="P3387" s="1"/>
      <c r="Q3387" s="1"/>
      <c r="R3387" s="1"/>
      <c r="S3387" s="1"/>
      <c r="T3387" s="1"/>
      <c r="U3387" s="1"/>
      <c r="V3387" s="1"/>
    </row>
    <row r="3388" spans="1:22" ht="15" customHeight="1" x14ac:dyDescent="0.2">
      <c r="G3388" s="1"/>
      <c r="H3388" s="1"/>
      <c r="I3388" s="1"/>
      <c r="J3388" s="1"/>
      <c r="K3388" s="149"/>
      <c r="L3388" s="1"/>
      <c r="M3388" s="1"/>
      <c r="N3388" s="1"/>
      <c r="O3388" s="150"/>
      <c r="P3388" s="1"/>
      <c r="Q3388" s="1"/>
      <c r="R3388" s="1"/>
      <c r="S3388" s="1"/>
      <c r="T3388" s="1"/>
      <c r="U3388" s="1"/>
      <c r="V3388" s="1"/>
    </row>
    <row r="3389" spans="1:22" ht="15" customHeight="1" x14ac:dyDescent="0.2">
      <c r="G3389" s="1"/>
      <c r="H3389" s="1"/>
      <c r="I3389" s="1"/>
      <c r="J3389" s="1"/>
      <c r="K3389" s="149"/>
      <c r="L3389" s="1"/>
      <c r="M3389" s="1"/>
      <c r="N3389" s="1"/>
      <c r="O3389" s="150"/>
      <c r="P3389" s="1"/>
      <c r="Q3389" s="1"/>
      <c r="R3389" s="1"/>
      <c r="S3389" s="1"/>
      <c r="T3389" s="1"/>
      <c r="U3389" s="1"/>
      <c r="V3389" s="1"/>
    </row>
    <row r="3390" spans="1:22" ht="15" customHeight="1" x14ac:dyDescent="0.2">
      <c r="G3390" s="1"/>
      <c r="H3390" s="1"/>
      <c r="I3390" s="1"/>
      <c r="J3390" s="1"/>
      <c r="K3390" s="149"/>
      <c r="L3390" s="1"/>
      <c r="M3390" s="1"/>
      <c r="N3390" s="1"/>
      <c r="O3390" s="150"/>
      <c r="P3390" s="1"/>
      <c r="Q3390" s="1"/>
      <c r="R3390" s="1"/>
      <c r="S3390" s="1"/>
      <c r="T3390" s="1"/>
      <c r="U3390" s="1"/>
      <c r="V3390" s="1"/>
    </row>
    <row r="3391" spans="1:22" ht="15" customHeight="1" x14ac:dyDescent="0.2">
      <c r="G3391" s="1"/>
      <c r="H3391" s="1"/>
      <c r="I3391" s="1"/>
      <c r="J3391" s="1"/>
      <c r="K3391" s="149"/>
      <c r="L3391" s="1"/>
      <c r="M3391" s="1"/>
      <c r="N3391" s="1"/>
      <c r="O3391" s="150"/>
      <c r="P3391" s="1"/>
      <c r="Q3391" s="1"/>
      <c r="R3391" s="1"/>
      <c r="S3391" s="1"/>
      <c r="T3391" s="1"/>
      <c r="U3391" s="1"/>
      <c r="V3391" s="1"/>
    </row>
    <row r="3392" spans="1:22" ht="15" customHeight="1" x14ac:dyDescent="0.2">
      <c r="G3392" s="1"/>
      <c r="H3392" s="1"/>
      <c r="I3392" s="1"/>
      <c r="J3392" s="1"/>
      <c r="K3392" s="149"/>
      <c r="L3392" s="1"/>
      <c r="M3392" s="1"/>
      <c r="N3392" s="1"/>
      <c r="O3392" s="150"/>
      <c r="P3392" s="1"/>
      <c r="Q3392" s="1"/>
      <c r="R3392" s="1"/>
      <c r="S3392" s="1"/>
      <c r="T3392" s="1"/>
      <c r="U3392" s="1"/>
      <c r="V3392" s="1"/>
    </row>
    <row r="3393" spans="1:22" ht="15" customHeight="1" x14ac:dyDescent="0.2">
      <c r="G3393" s="1"/>
      <c r="H3393" s="1"/>
      <c r="I3393" s="1"/>
      <c r="J3393" s="1"/>
      <c r="K3393" s="149"/>
      <c r="L3393" s="1"/>
      <c r="M3393" s="1"/>
      <c r="N3393" s="1"/>
      <c r="O3393" s="150"/>
      <c r="P3393" s="1"/>
      <c r="Q3393" s="1"/>
      <c r="R3393" s="1"/>
      <c r="S3393" s="1"/>
      <c r="T3393" s="1"/>
      <c r="U3393" s="1"/>
      <c r="V3393" s="1"/>
    </row>
    <row r="3394" spans="1:22" ht="15" customHeight="1" x14ac:dyDescent="0.2">
      <c r="G3394" s="1"/>
      <c r="H3394" s="1"/>
      <c r="I3394" s="1"/>
      <c r="J3394" s="1"/>
      <c r="K3394" s="149"/>
      <c r="L3394" s="1"/>
      <c r="M3394" s="1"/>
      <c r="N3394" s="1"/>
      <c r="O3394" s="150"/>
      <c r="P3394" s="1"/>
      <c r="Q3394" s="1"/>
      <c r="R3394" s="1"/>
      <c r="S3394" s="1"/>
      <c r="T3394" s="1"/>
      <c r="U3394" s="1"/>
      <c r="V3394" s="1"/>
    </row>
    <row r="3395" spans="1:22" ht="15" customHeight="1" x14ac:dyDescent="0.2">
      <c r="G3395" s="1"/>
      <c r="H3395" s="1"/>
      <c r="I3395" s="1"/>
      <c r="J3395" s="1"/>
      <c r="K3395" s="149"/>
      <c r="L3395" s="1"/>
      <c r="M3395" s="1"/>
      <c r="N3395" s="1"/>
      <c r="O3395" s="150"/>
      <c r="P3395" s="1"/>
      <c r="Q3395" s="1"/>
      <c r="R3395" s="1"/>
      <c r="S3395" s="1"/>
      <c r="T3395" s="1"/>
      <c r="U3395" s="1"/>
      <c r="V3395" s="1"/>
    </row>
    <row r="3396" spans="1:22" ht="15" customHeight="1" x14ac:dyDescent="0.2">
      <c r="G3396" s="1"/>
      <c r="H3396" s="1"/>
      <c r="I3396" s="1"/>
      <c r="J3396" s="1"/>
      <c r="K3396" s="149"/>
      <c r="L3396" s="1"/>
      <c r="M3396" s="1"/>
      <c r="N3396" s="1"/>
      <c r="O3396" s="150"/>
      <c r="P3396" s="1"/>
      <c r="Q3396" s="1"/>
      <c r="R3396" s="1"/>
      <c r="S3396" s="1"/>
      <c r="T3396" s="1"/>
      <c r="U3396" s="1"/>
      <c r="V3396" s="1"/>
    </row>
    <row r="3397" spans="1:22" ht="15" customHeight="1" x14ac:dyDescent="0.2">
      <c r="G3397" s="1"/>
      <c r="H3397" s="1"/>
      <c r="I3397" s="1"/>
      <c r="J3397" s="1"/>
      <c r="K3397" s="149"/>
      <c r="L3397" s="1"/>
      <c r="M3397" s="1"/>
      <c r="N3397" s="1"/>
      <c r="O3397" s="150"/>
      <c r="P3397" s="1"/>
      <c r="Q3397" s="1"/>
      <c r="R3397" s="1"/>
      <c r="S3397" s="1"/>
      <c r="T3397" s="1"/>
      <c r="U3397" s="1"/>
      <c r="V3397" s="1"/>
    </row>
    <row r="3398" spans="1:22" ht="15" customHeight="1" x14ac:dyDescent="0.2">
      <c r="G3398" s="1"/>
      <c r="H3398" s="1"/>
      <c r="I3398" s="1"/>
      <c r="J3398" s="1"/>
      <c r="K3398" s="149"/>
      <c r="L3398" s="1"/>
      <c r="M3398" s="1"/>
      <c r="N3398" s="1"/>
      <c r="O3398" s="150"/>
      <c r="P3398" s="1"/>
      <c r="Q3398" s="1"/>
      <c r="R3398" s="1"/>
      <c r="S3398" s="1"/>
      <c r="T3398" s="1"/>
      <c r="U3398" s="1"/>
      <c r="V3398" s="1"/>
    </row>
    <row r="3399" spans="1:22" ht="15" customHeight="1" x14ac:dyDescent="0.2">
      <c r="G3399" s="1"/>
      <c r="H3399" s="1"/>
      <c r="I3399" s="1"/>
      <c r="J3399" s="1"/>
      <c r="K3399" s="149"/>
      <c r="L3399" s="1"/>
      <c r="M3399" s="1"/>
      <c r="N3399" s="1"/>
      <c r="O3399" s="150"/>
      <c r="P3399" s="1"/>
      <c r="Q3399" s="1"/>
      <c r="R3399" s="1"/>
      <c r="S3399" s="1"/>
      <c r="T3399" s="1"/>
      <c r="U3399" s="1"/>
      <c r="V3399" s="1"/>
    </row>
    <row r="3400" spans="1:22" ht="15" customHeight="1" x14ac:dyDescent="0.2">
      <c r="A3400" s="1"/>
      <c r="B3400" s="1"/>
      <c r="C3400" s="1"/>
      <c r="D3400" s="1"/>
      <c r="E3400" s="1"/>
      <c r="F3400" s="1"/>
      <c r="G3400" s="1"/>
      <c r="H3400" s="1"/>
      <c r="I3400" s="1"/>
      <c r="J3400" s="1"/>
      <c r="K3400" s="149"/>
      <c r="L3400" s="1"/>
      <c r="M3400" s="1"/>
      <c r="N3400" s="1"/>
      <c r="O3400" s="150"/>
      <c r="P3400" s="1"/>
      <c r="Q3400" s="1"/>
      <c r="R3400" s="1"/>
      <c r="S3400" s="1"/>
      <c r="T3400" s="1"/>
      <c r="U3400" s="1"/>
      <c r="V3400" s="1"/>
    </row>
    <row r="3401" spans="1:22" ht="15" customHeight="1" x14ac:dyDescent="0.2">
      <c r="A3401" s="1"/>
      <c r="B3401" s="1"/>
      <c r="C3401" s="1"/>
      <c r="D3401" s="1"/>
      <c r="E3401" s="1"/>
      <c r="F3401" s="1"/>
      <c r="G3401" s="1"/>
      <c r="H3401" s="1"/>
      <c r="I3401" s="1"/>
      <c r="J3401" s="1"/>
      <c r="K3401" s="149"/>
      <c r="L3401" s="1"/>
      <c r="M3401" s="1"/>
      <c r="N3401" s="1"/>
      <c r="O3401" s="150"/>
      <c r="P3401" s="1"/>
      <c r="Q3401" s="1"/>
      <c r="R3401" s="1"/>
      <c r="S3401" s="1"/>
      <c r="T3401" s="1"/>
      <c r="U3401" s="1"/>
      <c r="V3401" s="1"/>
    </row>
    <row r="3402" spans="1:22" ht="15" customHeight="1" x14ac:dyDescent="0.2">
      <c r="A3402" s="1"/>
      <c r="B3402" s="1"/>
      <c r="C3402" s="1"/>
      <c r="D3402" s="1"/>
      <c r="E3402" s="1"/>
      <c r="F3402" s="1"/>
      <c r="G3402" s="1"/>
      <c r="H3402" s="1"/>
      <c r="I3402" s="1"/>
      <c r="J3402" s="1"/>
      <c r="K3402" s="149"/>
      <c r="L3402" s="1"/>
      <c r="M3402" s="1"/>
      <c r="N3402" s="1"/>
      <c r="O3402" s="150"/>
      <c r="P3402" s="1"/>
      <c r="Q3402" s="1"/>
      <c r="R3402" s="1"/>
      <c r="S3402" s="1"/>
      <c r="T3402" s="1"/>
      <c r="U3402" s="1"/>
      <c r="V3402" s="1"/>
    </row>
    <row r="3403" spans="1:22" ht="15" customHeight="1" x14ac:dyDescent="0.2">
      <c r="A3403" s="1"/>
      <c r="B3403" s="1"/>
      <c r="C3403" s="1"/>
      <c r="D3403" s="1"/>
      <c r="E3403" s="1"/>
      <c r="F3403" s="1"/>
      <c r="G3403" s="1"/>
      <c r="H3403" s="1"/>
      <c r="I3403" s="1"/>
      <c r="J3403" s="1"/>
      <c r="K3403" s="149"/>
      <c r="L3403" s="1"/>
      <c r="M3403" s="1"/>
      <c r="N3403" s="1"/>
      <c r="O3403" s="150"/>
      <c r="P3403" s="1"/>
      <c r="Q3403" s="1"/>
      <c r="R3403" s="1"/>
      <c r="S3403" s="1"/>
      <c r="T3403" s="1"/>
      <c r="U3403" s="1"/>
      <c r="V3403" s="1"/>
    </row>
    <row r="3404" spans="1:22" ht="15" customHeight="1" x14ac:dyDescent="0.2">
      <c r="A3404" s="1"/>
      <c r="B3404" s="1"/>
      <c r="C3404" s="1"/>
      <c r="D3404" s="1"/>
      <c r="E3404" s="1"/>
      <c r="F3404" s="1"/>
      <c r="G3404" s="1"/>
      <c r="H3404" s="1"/>
      <c r="I3404" s="1"/>
      <c r="J3404" s="1"/>
      <c r="K3404" s="149"/>
      <c r="L3404" s="1"/>
      <c r="M3404" s="1"/>
      <c r="N3404" s="1"/>
      <c r="O3404" s="150"/>
      <c r="P3404" s="1"/>
      <c r="Q3404" s="1"/>
      <c r="R3404" s="1"/>
      <c r="S3404" s="1"/>
      <c r="T3404" s="1"/>
      <c r="U3404" s="1"/>
      <c r="V3404" s="1"/>
    </row>
    <row r="3405" spans="1:22" ht="15" customHeight="1" x14ac:dyDescent="0.2">
      <c r="A3405" s="1"/>
      <c r="B3405" s="1"/>
      <c r="C3405" s="1"/>
      <c r="D3405" s="1"/>
      <c r="E3405" s="1"/>
      <c r="F3405" s="1"/>
      <c r="G3405" s="1"/>
      <c r="H3405" s="1"/>
      <c r="I3405" s="1"/>
      <c r="J3405" s="1"/>
      <c r="K3405" s="149"/>
      <c r="L3405" s="1"/>
      <c r="M3405" s="1"/>
      <c r="N3405" s="1"/>
      <c r="O3405" s="150"/>
      <c r="P3405" s="1"/>
      <c r="Q3405" s="1"/>
      <c r="R3405" s="1"/>
      <c r="S3405" s="1"/>
      <c r="T3405" s="1"/>
      <c r="U3405" s="1"/>
      <c r="V3405" s="1"/>
    </row>
    <row r="3406" spans="1:22" ht="15" customHeight="1" x14ac:dyDescent="0.2">
      <c r="A3406" s="1"/>
      <c r="B3406" s="1"/>
      <c r="C3406" s="1"/>
      <c r="D3406" s="1"/>
      <c r="E3406" s="1"/>
      <c r="F3406" s="1"/>
      <c r="G3406" s="1"/>
      <c r="H3406" s="1"/>
      <c r="I3406" s="1"/>
      <c r="J3406" s="1"/>
      <c r="K3406" s="149"/>
      <c r="L3406" s="1"/>
      <c r="M3406" s="1"/>
      <c r="N3406" s="1"/>
      <c r="O3406" s="150"/>
      <c r="P3406" s="1"/>
      <c r="Q3406" s="1"/>
      <c r="R3406" s="1"/>
      <c r="S3406" s="1"/>
      <c r="T3406" s="1"/>
      <c r="U3406" s="1"/>
      <c r="V3406" s="1"/>
    </row>
    <row r="3407" spans="1:22" ht="15" customHeight="1" x14ac:dyDescent="0.2">
      <c r="A3407" s="1"/>
      <c r="B3407" s="1"/>
      <c r="C3407" s="1"/>
      <c r="D3407" s="1"/>
      <c r="E3407" s="1"/>
      <c r="F3407" s="1"/>
      <c r="G3407" s="1"/>
      <c r="H3407" s="1"/>
      <c r="I3407" s="1"/>
      <c r="J3407" s="1"/>
      <c r="K3407" s="149"/>
      <c r="L3407" s="1"/>
      <c r="M3407" s="1"/>
      <c r="N3407" s="1"/>
      <c r="O3407" s="150"/>
      <c r="P3407" s="1"/>
      <c r="Q3407" s="1"/>
      <c r="R3407" s="1"/>
      <c r="S3407" s="1"/>
      <c r="T3407" s="1"/>
      <c r="U3407" s="1"/>
      <c r="V3407" s="1"/>
    </row>
    <row r="3408" spans="1:22" ht="15" customHeight="1" x14ac:dyDescent="0.2">
      <c r="A3408" s="1"/>
      <c r="B3408" s="1"/>
      <c r="C3408" s="1"/>
      <c r="D3408" s="1"/>
      <c r="E3408" s="1"/>
      <c r="F3408" s="1"/>
      <c r="G3408" s="1"/>
      <c r="H3408" s="1"/>
      <c r="I3408" s="1"/>
      <c r="J3408" s="1"/>
      <c r="K3408" s="149"/>
      <c r="L3408" s="1"/>
      <c r="M3408" s="1"/>
      <c r="N3408" s="1"/>
      <c r="O3408" s="150"/>
      <c r="P3408" s="1"/>
      <c r="Q3408" s="1"/>
      <c r="R3408" s="1"/>
      <c r="S3408" s="1"/>
      <c r="T3408" s="1"/>
      <c r="U3408" s="1"/>
      <c r="V3408" s="1"/>
    </row>
    <row r="3409" spans="1:22" ht="15" customHeight="1" x14ac:dyDescent="0.2">
      <c r="A3409" s="1"/>
      <c r="B3409" s="1"/>
      <c r="C3409" s="1"/>
      <c r="D3409" s="1"/>
      <c r="E3409" s="1"/>
      <c r="F3409" s="1"/>
      <c r="G3409" s="1"/>
      <c r="H3409" s="1"/>
      <c r="I3409" s="1"/>
      <c r="J3409" s="1"/>
      <c r="K3409" s="149"/>
      <c r="L3409" s="1"/>
      <c r="M3409" s="1"/>
      <c r="N3409" s="1"/>
      <c r="O3409" s="150"/>
      <c r="P3409" s="1"/>
      <c r="Q3409" s="1"/>
      <c r="R3409" s="1"/>
      <c r="S3409" s="1"/>
      <c r="T3409" s="1"/>
      <c r="U3409" s="1"/>
      <c r="V3409" s="1"/>
    </row>
    <row r="3410" spans="1:22" ht="15" customHeight="1" x14ac:dyDescent="0.2">
      <c r="A3410" s="1"/>
      <c r="B3410" s="1"/>
      <c r="C3410" s="1"/>
      <c r="D3410" s="1"/>
      <c r="E3410" s="1"/>
      <c r="F3410" s="1"/>
      <c r="G3410" s="1"/>
      <c r="H3410" s="1"/>
      <c r="I3410" s="1"/>
      <c r="J3410" s="1"/>
      <c r="K3410" s="149"/>
      <c r="L3410" s="1"/>
      <c r="M3410" s="1"/>
      <c r="N3410" s="1"/>
      <c r="O3410" s="150"/>
      <c r="P3410" s="1"/>
      <c r="Q3410" s="1"/>
      <c r="R3410" s="1"/>
      <c r="S3410" s="1"/>
      <c r="T3410" s="1"/>
      <c r="U3410" s="1"/>
      <c r="V3410" s="1"/>
    </row>
    <row r="3411" spans="1:22" ht="30" customHeight="1" x14ac:dyDescent="0.2">
      <c r="O3411" s="130"/>
    </row>
    <row r="3412" spans="1:22" ht="30" customHeight="1" x14ac:dyDescent="0.2">
      <c r="O3412" s="130"/>
    </row>
    <row r="3413" spans="1:22" ht="30" customHeight="1" x14ac:dyDescent="0.2">
      <c r="O3413" s="130"/>
    </row>
    <row r="3414" spans="1:22" ht="30" customHeight="1" x14ac:dyDescent="0.2">
      <c r="O3414" s="130"/>
    </row>
    <row r="3415" spans="1:22" ht="30" customHeight="1" x14ac:dyDescent="0.2">
      <c r="O3415" s="130"/>
    </row>
    <row r="3416" spans="1:22" ht="30" customHeight="1" x14ac:dyDescent="0.2">
      <c r="O3416" s="130"/>
    </row>
    <row r="3417" spans="1:22" ht="30" customHeight="1" x14ac:dyDescent="0.2">
      <c r="O3417" s="130"/>
    </row>
    <row r="3418" spans="1:22" ht="30" customHeight="1" x14ac:dyDescent="0.2">
      <c r="O3418" s="130"/>
    </row>
    <row r="3419" spans="1:22" ht="30" customHeight="1" x14ac:dyDescent="0.2">
      <c r="O3419" s="130"/>
    </row>
    <row r="3420" spans="1:22" ht="30" customHeight="1" x14ac:dyDescent="0.2">
      <c r="O3420" s="130"/>
    </row>
    <row r="3421" spans="1:22" ht="30" customHeight="1" x14ac:dyDescent="0.2">
      <c r="O3421" s="130"/>
    </row>
    <row r="3422" spans="1:22" ht="30" customHeight="1" x14ac:dyDescent="0.2">
      <c r="O3422" s="130"/>
    </row>
    <row r="3423" spans="1:22" ht="30" customHeight="1" x14ac:dyDescent="0.2">
      <c r="O3423" s="130"/>
    </row>
    <row r="3424" spans="1:22" ht="30" customHeight="1" x14ac:dyDescent="0.2">
      <c r="O3424" s="130"/>
    </row>
    <row r="3425" spans="15:15" ht="30" customHeight="1" x14ac:dyDescent="0.2">
      <c r="O3425" s="130"/>
    </row>
    <row r="3426" spans="15:15" ht="30" customHeight="1" x14ac:dyDescent="0.2">
      <c r="O3426" s="130"/>
    </row>
    <row r="3427" spans="15:15" ht="30" customHeight="1" x14ac:dyDescent="0.2">
      <c r="O3427" s="130"/>
    </row>
    <row r="3428" spans="15:15" ht="30" customHeight="1" x14ac:dyDescent="0.2">
      <c r="O3428" s="130"/>
    </row>
    <row r="3429" spans="15:15" ht="30" customHeight="1" x14ac:dyDescent="0.2">
      <c r="O3429" s="130"/>
    </row>
    <row r="3430" spans="15:15" ht="30" customHeight="1" x14ac:dyDescent="0.2">
      <c r="O3430" s="130"/>
    </row>
    <row r="3431" spans="15:15" ht="30" customHeight="1" x14ac:dyDescent="0.2">
      <c r="O3431" s="130"/>
    </row>
    <row r="3432" spans="15:15" ht="30" customHeight="1" x14ac:dyDescent="0.2">
      <c r="O3432" s="130"/>
    </row>
    <row r="3433" spans="15:15" ht="30" customHeight="1" x14ac:dyDescent="0.2">
      <c r="O3433" s="130"/>
    </row>
    <row r="3434" spans="15:15" ht="30" customHeight="1" x14ac:dyDescent="0.2">
      <c r="O3434" s="130"/>
    </row>
    <row r="3435" spans="15:15" ht="30" customHeight="1" x14ac:dyDescent="0.2">
      <c r="O3435" s="130"/>
    </row>
    <row r="3436" spans="15:15" ht="30" customHeight="1" x14ac:dyDescent="0.2">
      <c r="O3436" s="130"/>
    </row>
    <row r="3437" spans="15:15" ht="30" customHeight="1" x14ac:dyDescent="0.2">
      <c r="O3437" s="130"/>
    </row>
    <row r="3438" spans="15:15" ht="30" customHeight="1" x14ac:dyDescent="0.2">
      <c r="O3438" s="130"/>
    </row>
  </sheetData>
  <protectedRanges>
    <protectedRange algorithmName="SHA-512" hashValue="fImeyDX5vTIIR0m5n2G+tG2P8nAKYFRtmB16Ot3NeZyLMfi0Zjz1jgeJ4jdBLLLIaBe/e8CFcHJkIwbkiRJVTQ==" saltValue="BGCZzuq+xaZu+clcHAZMxw==" spinCount="100000" sqref="M2194" name="Диапазон1_76_3"/>
    <protectedRange algorithmName="SHA-512" hashValue="fImeyDX5vTIIR0m5n2G+tG2P8nAKYFRtmB16Ot3NeZyLMfi0Zjz1jgeJ4jdBLLLIaBe/e8CFcHJkIwbkiRJVTQ==" saltValue="BGCZzuq+xaZu+clcHAZMxw==" spinCount="100000" sqref="M1924" name="Диапазон1_76_3_1"/>
    <protectedRange algorithmName="SHA-512" hashValue="fImeyDX5vTIIR0m5n2G+tG2P8nAKYFRtmB16Ot3NeZyLMfi0Zjz1jgeJ4jdBLLLIaBe/e8CFcHJkIwbkiRJVTQ==" saltValue="BGCZzuq+xaZu+clcHAZMxw==" spinCount="100000" sqref="M1279" name="Диапазон1_76_3_2"/>
    <protectedRange algorithmName="SHA-512" hashValue="fImeyDX5vTIIR0m5n2G+tG2P8nAKYFRtmB16Ot3NeZyLMfi0Zjz1jgeJ4jdBLLLIaBe/e8CFcHJkIwbkiRJVTQ==" saltValue="BGCZzuq+xaZu+clcHAZMxw==" spinCount="100000" sqref="M2614" name="Диапазон1_76_3_3"/>
    <protectedRange algorithmName="SHA-512" hashValue="fImeyDX5vTIIR0m5n2G+tG2P8nAKYFRtmB16Ot3NeZyLMfi0Zjz1jgeJ4jdBLLLIaBe/e8CFcHJkIwbkiRJVTQ==" saltValue="BGCZzuq+xaZu+clcHAZMxw==" spinCount="100000" sqref="M1258" name="Диапазон1_76_3_4"/>
    <protectedRange algorithmName="SHA-512" hashValue="fImeyDX5vTIIR0m5n2G+tG2P8nAKYFRtmB16Ot3NeZyLMfi0Zjz1jgeJ4jdBLLLIaBe/e8CFcHJkIwbkiRJVTQ==" saltValue="BGCZzuq+xaZu+clcHAZMxw==" spinCount="100000" sqref="M1855" name="Диапазон1_76_3_5"/>
    <protectedRange algorithmName="SHA-512" hashValue="fImeyDX5vTIIR0m5n2G+tG2P8nAKYFRtmB16Ot3NeZyLMfi0Zjz1jgeJ4jdBLLLIaBe/e8CFcHJkIwbkiRJVTQ==" saltValue="BGCZzuq+xaZu+clcHAZMxw==" spinCount="100000" sqref="M1432" name="Диапазон1_76_3_6"/>
    <protectedRange algorithmName="SHA-512" hashValue="fImeyDX5vTIIR0m5n2G+tG2P8nAKYFRtmB16Ot3NeZyLMfi0Zjz1jgeJ4jdBLLLIaBe/e8CFcHJkIwbkiRJVTQ==" saltValue="BGCZzuq+xaZu+clcHAZMxw==" spinCount="100000" sqref="M1403" name="Диапазон1_74_3"/>
    <protectedRange algorithmName="SHA-512" hashValue="fImeyDX5vTIIR0m5n2G+tG2P8nAKYFRtmB16Ot3NeZyLMfi0Zjz1jgeJ4jdBLLLIaBe/e8CFcHJkIwbkiRJVTQ==" saltValue="BGCZzuq+xaZu+clcHAZMxw==" spinCount="100000" sqref="M1404" name="Диапазон1_75_3"/>
    <protectedRange algorithmName="SHA-512" hashValue="fImeyDX5vTIIR0m5n2G+tG2P8nAKYFRtmB16Ot3NeZyLMfi0Zjz1jgeJ4jdBLLLIaBe/e8CFcHJkIwbkiRJVTQ==" saltValue="BGCZzuq+xaZu+clcHAZMxw==" spinCount="100000" sqref="M1169" name="Диапазон1_73_3"/>
    <protectedRange algorithmName="SHA-512" hashValue="fImeyDX5vTIIR0m5n2G+tG2P8nAKYFRtmB16Ot3NeZyLMfi0Zjz1jgeJ4jdBLLLIaBe/e8CFcHJkIwbkiRJVTQ==" saltValue="BGCZzuq+xaZu+clcHAZMxw==" spinCount="100000" sqref="M320" name="Диапазон1_73_3_1"/>
  </protectedRanges>
  <autoFilter ref="A4:V3359">
    <sortState ref="A3308:V3337">
      <sortCondition descending="1" ref="E4:E3689"/>
    </sortState>
  </autoFilter>
  <mergeCells count="19">
    <mergeCell ref="A3362:F3362"/>
    <mergeCell ref="A3371:F3371"/>
    <mergeCell ref="A3372:G3372"/>
    <mergeCell ref="A3373:F3373"/>
    <mergeCell ref="A3374:E3374"/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M2"/>
    <mergeCell ref="N2:N3"/>
    <mergeCell ref="O2:O3"/>
    <mergeCell ref="S2:S3"/>
    <mergeCell ref="T2:V2"/>
  </mergeCells>
  <conditionalFormatting sqref="F2485">
    <cfRule type="duplicateValues" dxfId="76" priority="162"/>
  </conditionalFormatting>
  <conditionalFormatting sqref="F2486">
    <cfRule type="duplicateValues" dxfId="75" priority="161"/>
  </conditionalFormatting>
  <conditionalFormatting sqref="F2487">
    <cfRule type="duplicateValues" dxfId="74" priority="160"/>
  </conditionalFormatting>
  <conditionalFormatting sqref="F2492">
    <cfRule type="duplicateValues" dxfId="73" priority="159"/>
  </conditionalFormatting>
  <conditionalFormatting sqref="F2488">
    <cfRule type="duplicateValues" dxfId="72" priority="154"/>
  </conditionalFormatting>
  <conditionalFormatting sqref="F2489">
    <cfRule type="duplicateValues" dxfId="71" priority="153"/>
  </conditionalFormatting>
  <conditionalFormatting sqref="F2490">
    <cfRule type="duplicateValues" dxfId="70" priority="152"/>
  </conditionalFormatting>
  <conditionalFormatting sqref="F2491">
    <cfRule type="duplicateValues" dxfId="69" priority="151"/>
  </conditionalFormatting>
  <conditionalFormatting sqref="F3171">
    <cfRule type="duplicateValues" dxfId="68" priority="149"/>
  </conditionalFormatting>
  <conditionalFormatting sqref="E3171">
    <cfRule type="duplicateValues" dxfId="67" priority="148"/>
  </conditionalFormatting>
  <conditionalFormatting sqref="F2526">
    <cfRule type="duplicateValues" dxfId="66" priority="147"/>
  </conditionalFormatting>
  <conditionalFormatting sqref="F2527">
    <cfRule type="duplicateValues" dxfId="65" priority="146"/>
  </conditionalFormatting>
  <conditionalFormatting sqref="F2528">
    <cfRule type="duplicateValues" dxfId="64" priority="145"/>
  </conditionalFormatting>
  <conditionalFormatting sqref="F2529">
    <cfRule type="duplicateValues" dxfId="63" priority="144"/>
  </conditionalFormatting>
  <conditionalFormatting sqref="F2530">
    <cfRule type="duplicateValues" dxfId="62" priority="143"/>
  </conditionalFormatting>
  <conditionalFormatting sqref="F2531">
    <cfRule type="duplicateValues" dxfId="61" priority="142"/>
  </conditionalFormatting>
  <conditionalFormatting sqref="F87">
    <cfRule type="duplicateValues" dxfId="60" priority="137"/>
  </conditionalFormatting>
  <conditionalFormatting sqref="E87">
    <cfRule type="duplicateValues" dxfId="59" priority="136"/>
  </conditionalFormatting>
  <conditionalFormatting sqref="F2709">
    <cfRule type="duplicateValues" dxfId="58" priority="135"/>
  </conditionalFormatting>
  <conditionalFormatting sqref="F2710">
    <cfRule type="duplicateValues" dxfId="57" priority="134"/>
  </conditionalFormatting>
  <conditionalFormatting sqref="F2711">
    <cfRule type="duplicateValues" dxfId="56" priority="132"/>
  </conditionalFormatting>
  <conditionalFormatting sqref="F2712">
    <cfRule type="duplicateValues" dxfId="55" priority="131"/>
  </conditionalFormatting>
  <conditionalFormatting sqref="F2713">
    <cfRule type="duplicateValues" dxfId="54" priority="130"/>
  </conditionalFormatting>
  <conditionalFormatting sqref="F2714">
    <cfRule type="duplicateValues" dxfId="53" priority="129"/>
  </conditionalFormatting>
  <conditionalFormatting sqref="F2723">
    <cfRule type="duplicateValues" dxfId="52" priority="128"/>
  </conditionalFormatting>
  <conditionalFormatting sqref="F2724">
    <cfRule type="duplicateValues" dxfId="51" priority="127"/>
  </conditionalFormatting>
  <conditionalFormatting sqref="F2728">
    <cfRule type="duplicateValues" dxfId="50" priority="126"/>
  </conditionalFormatting>
  <conditionalFormatting sqref="F2729">
    <cfRule type="duplicateValues" dxfId="49" priority="125"/>
  </conditionalFormatting>
  <conditionalFormatting sqref="F3241">
    <cfRule type="duplicateValues" dxfId="48" priority="118"/>
  </conditionalFormatting>
  <conditionalFormatting sqref="E3241">
    <cfRule type="duplicateValues" dxfId="47" priority="117"/>
  </conditionalFormatting>
  <conditionalFormatting sqref="F3242">
    <cfRule type="duplicateValues" dxfId="46" priority="116"/>
  </conditionalFormatting>
  <conditionalFormatting sqref="E3242">
    <cfRule type="duplicateValues" dxfId="45" priority="115"/>
  </conditionalFormatting>
  <conditionalFormatting sqref="F3243">
    <cfRule type="duplicateValues" dxfId="44" priority="114"/>
  </conditionalFormatting>
  <conditionalFormatting sqref="E3243">
    <cfRule type="duplicateValues" dxfId="43" priority="113"/>
  </conditionalFormatting>
  <conditionalFormatting sqref="F3286">
    <cfRule type="duplicateValues" dxfId="42" priority="112"/>
  </conditionalFormatting>
  <conditionalFormatting sqref="E3286">
    <cfRule type="duplicateValues" dxfId="41" priority="111"/>
  </conditionalFormatting>
  <conditionalFormatting sqref="F3289">
    <cfRule type="duplicateValues" dxfId="40" priority="110"/>
  </conditionalFormatting>
  <conditionalFormatting sqref="E3289">
    <cfRule type="duplicateValues" dxfId="39" priority="109"/>
  </conditionalFormatting>
  <conditionalFormatting sqref="F3269">
    <cfRule type="duplicateValues" dxfId="38" priority="108"/>
  </conditionalFormatting>
  <conditionalFormatting sqref="E3269">
    <cfRule type="duplicateValues" dxfId="37" priority="107"/>
  </conditionalFormatting>
  <conditionalFormatting sqref="F3270">
    <cfRule type="duplicateValues" dxfId="36" priority="106"/>
  </conditionalFormatting>
  <conditionalFormatting sqref="E3270">
    <cfRule type="duplicateValues" dxfId="35" priority="105"/>
  </conditionalFormatting>
  <conditionalFormatting sqref="F3268">
    <cfRule type="duplicateValues" dxfId="34" priority="104"/>
  </conditionalFormatting>
  <conditionalFormatting sqref="E3268">
    <cfRule type="duplicateValues" dxfId="33" priority="103"/>
  </conditionalFormatting>
  <conditionalFormatting sqref="F3271">
    <cfRule type="duplicateValues" dxfId="32" priority="102"/>
  </conditionalFormatting>
  <conditionalFormatting sqref="E3271">
    <cfRule type="duplicateValues" dxfId="31" priority="101"/>
  </conditionalFormatting>
  <conditionalFormatting sqref="F3272">
    <cfRule type="duplicateValues" dxfId="30" priority="100"/>
  </conditionalFormatting>
  <conditionalFormatting sqref="E3272">
    <cfRule type="duplicateValues" dxfId="29" priority="99"/>
  </conditionalFormatting>
  <conditionalFormatting sqref="F3273">
    <cfRule type="duplicateValues" dxfId="28" priority="98"/>
  </conditionalFormatting>
  <conditionalFormatting sqref="E3273">
    <cfRule type="duplicateValues" dxfId="27" priority="97"/>
  </conditionalFormatting>
  <conditionalFormatting sqref="F3274">
    <cfRule type="duplicateValues" dxfId="26" priority="96"/>
  </conditionalFormatting>
  <conditionalFormatting sqref="E3274">
    <cfRule type="duplicateValues" dxfId="25" priority="95"/>
  </conditionalFormatting>
  <conditionalFormatting sqref="F3275">
    <cfRule type="duplicateValues" dxfId="24" priority="94"/>
  </conditionalFormatting>
  <conditionalFormatting sqref="E3275">
    <cfRule type="duplicateValues" dxfId="23" priority="93"/>
  </conditionalFormatting>
  <conditionalFormatting sqref="F3277">
    <cfRule type="duplicateValues" dxfId="22" priority="90"/>
  </conditionalFormatting>
  <conditionalFormatting sqref="E3277">
    <cfRule type="duplicateValues" dxfId="21" priority="89"/>
  </conditionalFormatting>
  <conditionalFormatting sqref="F3278">
    <cfRule type="duplicateValues" dxfId="20" priority="88"/>
  </conditionalFormatting>
  <conditionalFormatting sqref="E3278">
    <cfRule type="duplicateValues" dxfId="19" priority="87"/>
  </conditionalFormatting>
  <conditionalFormatting sqref="F3280">
    <cfRule type="duplicateValues" dxfId="18" priority="86"/>
  </conditionalFormatting>
  <conditionalFormatting sqref="E3280">
    <cfRule type="duplicateValues" dxfId="17" priority="85"/>
  </conditionalFormatting>
  <conditionalFormatting sqref="E3279">
    <cfRule type="duplicateValues" dxfId="16" priority="84"/>
  </conditionalFormatting>
  <conditionalFormatting sqref="F3281">
    <cfRule type="duplicateValues" dxfId="15" priority="83"/>
  </conditionalFormatting>
  <conditionalFormatting sqref="E3281">
    <cfRule type="duplicateValues" dxfId="14" priority="82"/>
  </conditionalFormatting>
  <conditionalFormatting sqref="F3276">
    <cfRule type="duplicateValues" dxfId="13" priority="81"/>
  </conditionalFormatting>
  <conditionalFormatting sqref="E3276">
    <cfRule type="duplicateValues" dxfId="12" priority="80"/>
  </conditionalFormatting>
  <conditionalFormatting sqref="F3283">
    <cfRule type="duplicateValues" dxfId="11" priority="79"/>
  </conditionalFormatting>
  <conditionalFormatting sqref="E3283">
    <cfRule type="duplicateValues" dxfId="10" priority="78"/>
  </conditionalFormatting>
  <conditionalFormatting sqref="F3282">
    <cfRule type="duplicateValues" dxfId="9" priority="77"/>
  </conditionalFormatting>
  <conditionalFormatting sqref="E3282">
    <cfRule type="duplicateValues" dxfId="8" priority="76"/>
  </conditionalFormatting>
  <conditionalFormatting sqref="F3284">
    <cfRule type="duplicateValues" dxfId="7" priority="75"/>
  </conditionalFormatting>
  <conditionalFormatting sqref="E3284">
    <cfRule type="duplicateValues" dxfId="6" priority="74"/>
  </conditionalFormatting>
  <conditionalFormatting sqref="F3285">
    <cfRule type="duplicateValues" dxfId="5" priority="73"/>
  </conditionalFormatting>
  <conditionalFormatting sqref="E3285">
    <cfRule type="duplicateValues" dxfId="4" priority="72"/>
  </conditionalFormatting>
  <conditionalFormatting sqref="E1221">
    <cfRule type="duplicateValues" dxfId="3" priority="11"/>
  </conditionalFormatting>
  <conditionalFormatting sqref="E1222">
    <cfRule type="duplicateValues" dxfId="2" priority="10"/>
  </conditionalFormatting>
  <conditionalFormatting sqref="F1221">
    <cfRule type="duplicateValues" dxfId="1" priority="9"/>
  </conditionalFormatting>
  <conditionalFormatting sqref="F1222">
    <cfRule type="duplicateValues" dxfId="0" priority="8"/>
  </conditionalFormatting>
  <pageMargins left="0.70866141732283472" right="0.39370078740157477" top="0.74803149606299213" bottom="0.74803149606299213" header="0.31496062992125984" footer="0.31496062992125984"/>
  <pageSetup paperSize="9" scale="45" firstPageNumber="210" fitToHeight="500" orientation="landscape" useFirstPageNumber="1"/>
  <headerFooter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раздел 2</vt:lpstr>
      <vt:lpstr>'раздел 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Петровна Варнавская</dc:creator>
  <cp:lastModifiedBy>Беляева Наталья Васильевна</cp:lastModifiedBy>
  <cp:revision>17</cp:revision>
  <dcterms:created xsi:type="dcterms:W3CDTF">2022-05-31T09:41:31Z</dcterms:created>
  <dcterms:modified xsi:type="dcterms:W3CDTF">2026-02-11T10:56:50Z</dcterms:modified>
</cp:coreProperties>
</file>