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v_terehova\Desktop\Проекты\2026\Июнь\Могилатова О.В\"/>
    </mc:Choice>
  </mc:AlternateContent>
  <bookViews>
    <workbookView xWindow="0" yWindow="0" windowWidth="28800" windowHeight="12435" tabRatio="500"/>
  </bookViews>
  <sheets>
    <sheet name="Приложение 1" sheetId="1" r:id="rId1"/>
  </sheets>
  <definedNames>
    <definedName name="BossProviderVariable?_1b4ebf93_f6e3_40a0_b9e8_1b82d8a8f1d5" hidden="1">"25_01_2006"</definedName>
    <definedName name="Print_Area" localSheetId="0">'Приложение 1'!$A:$L</definedName>
    <definedName name="print_report_468" localSheetId="0">'Приложение 1'!$7:$10</definedName>
    <definedName name="Print_Titles_0" localSheetId="0">'Приложение 1'!$7:$10</definedName>
    <definedName name="Print_Titles_0_0" localSheetId="0">'Приложение 1'!$7:$10</definedName>
    <definedName name="Print_Titles_0_0_0" localSheetId="0">'Приложение 1'!$7:$10</definedName>
    <definedName name="Print_Titles_0_0_0_0" localSheetId="0">'Приложение 1'!$7:$10</definedName>
    <definedName name="report" localSheetId="0">'Приложение 1'!$7:$10</definedName>
    <definedName name="report1" localSheetId="0">'Приложение 1'!$7:$10</definedName>
    <definedName name="report10605" localSheetId="0">'Приложение 1'!$7:$10</definedName>
    <definedName name="report2" localSheetId="0">'Приложение 1'!$7:$10</definedName>
    <definedName name="tamplate" localSheetId="0">'Приложение 1'!$8:$11</definedName>
    <definedName name="tamplate1" localSheetId="0">'Приложение 1'!$8:$11</definedName>
    <definedName name="tamplete" localSheetId="0">'Приложение 1'!$7:$10</definedName>
    <definedName name="имен" localSheetId="0">'Приложение 1'!$7:$10</definedName>
    <definedName name="имя" localSheetId="0">'Приложение 1'!$7:$10</definedName>
  </definedNames>
  <calcPr calcId="152511"/>
</workbook>
</file>

<file path=xl/calcChain.xml><?xml version="1.0" encoding="utf-8"?>
<calcChain xmlns="http://schemas.openxmlformats.org/spreadsheetml/2006/main">
  <c r="I104" i="1" l="1"/>
  <c r="G359" i="1" l="1"/>
  <c r="G358" i="1"/>
  <c r="I355" i="1"/>
  <c r="H355" i="1"/>
  <c r="G354" i="1"/>
  <c r="I350" i="1"/>
  <c r="H350" i="1"/>
  <c r="G349" i="1"/>
  <c r="I345" i="1"/>
  <c r="H345" i="1"/>
  <c r="G344" i="1"/>
  <c r="I340" i="1"/>
  <c r="H340" i="1"/>
  <c r="G339" i="1"/>
  <c r="I335" i="1"/>
  <c r="G334" i="1"/>
  <c r="I330" i="1"/>
  <c r="G329" i="1"/>
  <c r="I325" i="1"/>
  <c r="H325" i="1"/>
  <c r="G324" i="1"/>
  <c r="G323" i="1"/>
  <c r="I320" i="1"/>
  <c r="H320" i="1"/>
  <c r="I319" i="1"/>
  <c r="H319" i="1"/>
  <c r="I318" i="1"/>
  <c r="G314" i="1"/>
  <c r="I310" i="1"/>
  <c r="G309" i="1"/>
  <c r="I305" i="1"/>
  <c r="G304" i="1"/>
  <c r="I300" i="1"/>
  <c r="G299" i="1"/>
  <c r="I295" i="1"/>
  <c r="G289" i="1"/>
  <c r="J285" i="1"/>
  <c r="G284" i="1"/>
  <c r="I280" i="1"/>
  <c r="J279" i="1"/>
  <c r="I279" i="1"/>
  <c r="G274" i="1"/>
  <c r="I270" i="1"/>
  <c r="G269" i="1"/>
  <c r="I265" i="1"/>
  <c r="G264" i="1"/>
  <c r="I260" i="1"/>
  <c r="G259" i="1"/>
  <c r="I255" i="1"/>
  <c r="H255" i="1"/>
  <c r="I254" i="1"/>
  <c r="H254" i="1"/>
  <c r="G249" i="1"/>
  <c r="I245" i="1"/>
  <c r="I240" i="1" s="1"/>
  <c r="I244" i="1"/>
  <c r="G239" i="1"/>
  <c r="I235" i="1"/>
  <c r="H235" i="1"/>
  <c r="G234" i="1"/>
  <c r="I230" i="1"/>
  <c r="G229" i="1"/>
  <c r="J225" i="1"/>
  <c r="G224" i="1"/>
  <c r="J220" i="1"/>
  <c r="G219" i="1"/>
  <c r="I215" i="1"/>
  <c r="G214" i="1"/>
  <c r="I210" i="1"/>
  <c r="G209" i="1"/>
  <c r="I205" i="1"/>
  <c r="G204" i="1"/>
  <c r="I200" i="1"/>
  <c r="G199" i="1"/>
  <c r="I195" i="1"/>
  <c r="G194" i="1"/>
  <c r="I190" i="1"/>
  <c r="G189" i="1"/>
  <c r="I185" i="1"/>
  <c r="G184" i="1"/>
  <c r="I180" i="1"/>
  <c r="G179" i="1"/>
  <c r="I175" i="1"/>
  <c r="G174" i="1"/>
  <c r="J170" i="1"/>
  <c r="G169" i="1"/>
  <c r="I165" i="1"/>
  <c r="G164" i="1"/>
  <c r="I160" i="1"/>
  <c r="G159" i="1"/>
  <c r="I155" i="1"/>
  <c r="G154" i="1"/>
  <c r="I150" i="1"/>
  <c r="G149" i="1"/>
  <c r="I145" i="1"/>
  <c r="J144" i="1"/>
  <c r="I144" i="1"/>
  <c r="H144" i="1"/>
  <c r="L140" i="1" s="1"/>
  <c r="G139" i="1"/>
  <c r="I135" i="1"/>
  <c r="H135" i="1"/>
  <c r="G134" i="1"/>
  <c r="I130" i="1"/>
  <c r="H130" i="1"/>
  <c r="I129" i="1"/>
  <c r="H129" i="1"/>
  <c r="I128" i="1"/>
  <c r="G124" i="1"/>
  <c r="G123" i="1"/>
  <c r="I120" i="1"/>
  <c r="I115" i="1" s="1"/>
  <c r="I119" i="1"/>
  <c r="I118" i="1"/>
  <c r="G114" i="1"/>
  <c r="I110" i="1"/>
  <c r="G109" i="1"/>
  <c r="I105" i="1"/>
  <c r="H105" i="1"/>
  <c r="H104" i="1"/>
  <c r="G99" i="1"/>
  <c r="I95" i="1"/>
  <c r="G94" i="1"/>
  <c r="I90" i="1"/>
  <c r="G89" i="1"/>
  <c r="I85" i="1"/>
  <c r="G84" i="1"/>
  <c r="I80" i="1"/>
  <c r="G79" i="1"/>
  <c r="I75" i="1"/>
  <c r="G74" i="1"/>
  <c r="I70" i="1"/>
  <c r="G69" i="1"/>
  <c r="I65" i="1"/>
  <c r="G64" i="1"/>
  <c r="I60" i="1"/>
  <c r="I59" i="1"/>
  <c r="G54" i="1"/>
  <c r="I50" i="1"/>
  <c r="I45" i="1" s="1"/>
  <c r="I49" i="1"/>
  <c r="G44" i="1"/>
  <c r="J40" i="1"/>
  <c r="G39" i="1"/>
  <c r="J35" i="1"/>
  <c r="G34" i="1"/>
  <c r="G33" i="1"/>
  <c r="I30" i="1"/>
  <c r="H30" i="1"/>
  <c r="G29" i="1"/>
  <c r="G28" i="1"/>
  <c r="I25" i="1"/>
  <c r="H25" i="1"/>
  <c r="G24" i="1"/>
  <c r="G23" i="1"/>
  <c r="I20" i="1"/>
  <c r="H20" i="1"/>
  <c r="J19" i="1"/>
  <c r="I19" i="1"/>
  <c r="H19" i="1"/>
  <c r="I18" i="1"/>
  <c r="J14" i="1" l="1"/>
  <c r="G14" i="1" s="1"/>
  <c r="I13" i="1"/>
  <c r="H10" i="1"/>
  <c r="G225" i="1"/>
  <c r="G305" i="1"/>
  <c r="L15" i="1"/>
  <c r="G20" i="1"/>
  <c r="G190" i="1"/>
  <c r="G350" i="1"/>
  <c r="G145" i="1"/>
  <c r="G295" i="1"/>
  <c r="G210" i="1"/>
  <c r="G245" i="1"/>
  <c r="H100" i="1"/>
  <c r="G110" i="1"/>
  <c r="G70" i="1"/>
  <c r="G90" i="1"/>
  <c r="G285" i="1"/>
  <c r="G200" i="1"/>
  <c r="G215" i="1"/>
  <c r="G230" i="1"/>
  <c r="G170" i="1"/>
  <c r="I250" i="1"/>
  <c r="G260" i="1"/>
  <c r="G300" i="1"/>
  <c r="G25" i="1"/>
  <c r="G30" i="1"/>
  <c r="I125" i="1"/>
  <c r="G235" i="1"/>
  <c r="G280" i="1"/>
  <c r="H15" i="1"/>
  <c r="G50" i="1"/>
  <c r="I55" i="1"/>
  <c r="I275" i="1"/>
  <c r="G244" i="1"/>
  <c r="G265" i="1"/>
  <c r="G40" i="1"/>
  <c r="G75" i="1"/>
  <c r="G80" i="1"/>
  <c r="G180" i="1"/>
  <c r="G195" i="1"/>
  <c r="G255" i="1"/>
  <c r="G294" i="1"/>
  <c r="G320" i="1"/>
  <c r="G325" i="1"/>
  <c r="G340" i="1"/>
  <c r="G155" i="1"/>
  <c r="G120" i="1"/>
  <c r="G144" i="1"/>
  <c r="J140" i="1"/>
  <c r="G160" i="1"/>
  <c r="G175" i="1"/>
  <c r="G270" i="1"/>
  <c r="G335" i="1"/>
  <c r="G185" i="1"/>
  <c r="G243" i="1"/>
  <c r="G254" i="1"/>
  <c r="J275" i="1"/>
  <c r="G128" i="1"/>
  <c r="I290" i="1"/>
  <c r="G319" i="1"/>
  <c r="H315" i="1"/>
  <c r="I15" i="1"/>
  <c r="H125" i="1"/>
  <c r="I140" i="1"/>
  <c r="G205" i="1"/>
  <c r="G355" i="1"/>
  <c r="J15" i="1"/>
  <c r="G65" i="1"/>
  <c r="G119" i="1"/>
  <c r="G130" i="1"/>
  <c r="G220" i="1"/>
  <c r="G18" i="1"/>
  <c r="G95" i="1"/>
  <c r="G105" i="1"/>
  <c r="G118" i="1"/>
  <c r="H140" i="1"/>
  <c r="G310" i="1"/>
  <c r="G318" i="1"/>
  <c r="I315" i="1"/>
  <c r="G35" i="1"/>
  <c r="G49" i="1"/>
  <c r="G59" i="1"/>
  <c r="G60" i="1"/>
  <c r="G85" i="1"/>
  <c r="G104" i="1"/>
  <c r="I100" i="1"/>
  <c r="G150" i="1"/>
  <c r="G165" i="1"/>
  <c r="H250" i="1"/>
  <c r="G279" i="1"/>
  <c r="G330" i="1"/>
  <c r="G345" i="1"/>
  <c r="G19" i="1"/>
  <c r="K140" i="1"/>
  <c r="G129" i="1"/>
  <c r="G135" i="1"/>
  <c r="J10" i="1" l="1"/>
  <c r="G13" i="1"/>
  <c r="G10" i="1" s="1"/>
  <c r="I10" i="1"/>
  <c r="G315" i="1"/>
  <c r="G250" i="1"/>
  <c r="G240" i="1"/>
  <c r="G15" i="1"/>
  <c r="G290" i="1"/>
  <c r="G115" i="1"/>
  <c r="G45" i="1"/>
  <c r="G100" i="1"/>
  <c r="G275" i="1"/>
  <c r="G55" i="1"/>
  <c r="G140" i="1"/>
  <c r="G125" i="1"/>
  <c r="L10" i="1"/>
</calcChain>
</file>

<file path=xl/sharedStrings.xml><?xml version="1.0" encoding="utf-8"?>
<sst xmlns="http://schemas.openxmlformats.org/spreadsheetml/2006/main" count="468" uniqueCount="107">
  <si>
    <t>Объектная характеристика</t>
  </si>
  <si>
    <t>Финансово-экономическая характеристика</t>
  </si>
  <si>
    <t>в том числе:</t>
  </si>
  <si>
    <t>ПД</t>
  </si>
  <si>
    <t>СМР</t>
  </si>
  <si>
    <t>Волховский муниципальный район</t>
  </si>
  <si>
    <t>Государственная собственность субъекта Российской Федерации</t>
  </si>
  <si>
    <t>Реконструкция</t>
  </si>
  <si>
    <t>Строительство</t>
  </si>
  <si>
    <t>Всеволожский муниципальный район</t>
  </si>
  <si>
    <t>Выборгский муниципальный район</t>
  </si>
  <si>
    <t>Станция водоподготовки Цвелодубово, Выборгский район, скважина № 2657</t>
  </si>
  <si>
    <t>Киришский муниципальный район</t>
  </si>
  <si>
    <t>Кировский муниципальный район</t>
  </si>
  <si>
    <t>Муниципальная собственность</t>
  </si>
  <si>
    <t>Ломоносовский муниципальный район</t>
  </si>
  <si>
    <t>Станция водоподготовки г. Луга, мкр Луга-3, Городок №15, Лужский район, скважина № 2</t>
  </si>
  <si>
    <t>Подпорожский муниципальный район</t>
  </si>
  <si>
    <t>Приозерский муниципальный район</t>
  </si>
  <si>
    <t>Сланцевский муниципальный район</t>
  </si>
  <si>
    <t>Тихвинский муниципальный район</t>
  </si>
  <si>
    <t>Тосненский муниципальный район</t>
  </si>
  <si>
    <t xml:space="preserve">"Приложение 1 
к региональной программе... </t>
  </si>
  <si>
    <t>№
п/п</t>
  </si>
  <si>
    <t>Итого по Ленинградской области:</t>
  </si>
  <si>
    <t xml:space="preserve">Общая стоимость объекта,
в том числе: </t>
  </si>
  <si>
    <t>федеральный  бюджет
(тыс. руб.)</t>
  </si>
  <si>
    <t>консолиди-рованный бюджет субъекта Российской Федерации
(тыс. руб.)</t>
  </si>
  <si>
    <t>внебюджетные средства
(тыс. руб.)</t>
  </si>
  <si>
    <t>Итого по муниципальному району/городскому округу "Волховский муниципальный район":</t>
  </si>
  <si>
    <t>Реконструкция водоочистных сооружений 
в с. Колчаново Волховского района Ленинградской области</t>
  </si>
  <si>
    <t>Итого по муниципальному району/городскому округу "Выборгский муниципальный район":</t>
  </si>
  <si>
    <t>Итого по муниципальному району/городскому округу "Всеволожский муниципальный район":</t>
  </si>
  <si>
    <t>Итого по муниципальному району/городскому округу "Киришский муниципальный район":</t>
  </si>
  <si>
    <t>Итого по муниципальному району/городскому округу "Кировский муниципальный район":</t>
  </si>
  <si>
    <t>Итого по муниципальному району/городскому округу "Ломоносовский муниципальный район":</t>
  </si>
  <si>
    <t>Строительство сетей водоснабжения
в микрорайоне Петрушинское Поле,
г. Отрадное, 1-й этап</t>
  </si>
  <si>
    <t>Итого по муниципальному району/городскому округу "Лужский муниципальный район":</t>
  </si>
  <si>
    <t>Лужский
муниципальный район</t>
  </si>
  <si>
    <t>Итого по муниципальному району/городскому округу "Подпорожский муниципальный район":</t>
  </si>
  <si>
    <t>Итого по муниципальному району/городскому округу "Приозерский муниципальный район":</t>
  </si>
  <si>
    <t xml:space="preserve">Общая стоимость объекта, 
в том числе: </t>
  </si>
  <si>
    <t>Проектно-изыскательские работы по строительству водопроводной повышающей насосной станции и резервуаров чистой питьевой воды 
в г.п. Федоровское Тосненского района Ленинградской области</t>
  </si>
  <si>
    <t>Итого по муниципальному району/городскому округу "Тихвинский муниципальный район":</t>
  </si>
  <si>
    <t>Итого по муниципальному району/городскому округу "Тосненский муниципальный район":</t>
  </si>
  <si>
    <t>Строительство узла водопроводных сооружений
со строительством дополнительных резервуаров чистой воды в Красноборском городском поселении Тосненского района Ленинградской области</t>
  </si>
  <si>
    <t>муниципальное образование</t>
  </si>
  <si>
    <t>наименование объекта</t>
  </si>
  <si>
    <t xml:space="preserve">форма собственности 
на объект </t>
  </si>
  <si>
    <t xml:space="preserve">вид работ
по объекту 
</t>
  </si>
  <si>
    <t>предельная (плановая) стоимость работ
(тыс. руб.)</t>
  </si>
  <si>
    <t>значение показателя эффективности использования бюджетных средств</t>
  </si>
  <si>
    <t>позиция объекта
в рейтинге
по показателю бюджетной эффективности</t>
  </si>
  <si>
    <t>Итого по муниципальному району/городскому округу "Сланцевский муниципальный район":</t>
  </si>
  <si>
    <t>Строительство водозабора за счет подземных вод
для водоснабжения 
д. Кипень</t>
  </si>
  <si>
    <t>Реконструкция водоочистных сооружений 
в г. Волхов Волховского района Ленинградской области</t>
  </si>
  <si>
    <t>Реконструкция водоочистных сооружений 
в п. Паша Волховского района Ленинградской области</t>
  </si>
  <si>
    <t>Станция водоподготовки
п. Глебычево, Выборгский район, шахтный колодец, скважины № 3, № 8,
№ 9, № 11</t>
  </si>
  <si>
    <t>Станция водоподготовки
п. Кирпичное, Красносельское сельское поселение, Выборгский район, скважины 
№ 2988/2, № 3251, 
№ 3252</t>
  </si>
  <si>
    <t>Станция водоподготовки
п. Заводской, Красносельское сельское поселение, Выборгский район</t>
  </si>
  <si>
    <t>Станция водоподготовки
п. Камышовка, Выборгский район, скважины № 3253/1, 
№ 366/1336</t>
  </si>
  <si>
    <t>Станция водоподготовки
п. Ольшаники, Первомайское сельское поселение Выборгского района Ленинградской области</t>
  </si>
  <si>
    <t>Станция водоподготовки
п. Староселье, Выборгский район, скважина № 2319</t>
  </si>
  <si>
    <t>Станция водоподготовки 
п. Глажево, 
Киришский район, скважина № 53199</t>
  </si>
  <si>
    <t>Строительство водопроводной насосной станции второго подъема 
(ВНС 2-го подъема)
с резервуарами чистой воды (РЧВ) 
и напорными трубопроводами
для бесперебойного водоснабжения 
МО "Русско-Высоцкое сельское поселение"
МО "Ломоносовский муниципальный район" Ленинградской области</t>
  </si>
  <si>
    <t>Станция водоподготовки 
г. Луга, г. Луга-II, скважина № 2751</t>
  </si>
  <si>
    <t>Станция водоподготовки
г. Луга, Городок-5, скважина № 14328</t>
  </si>
  <si>
    <t>Станция водоподготовки
г. Луга, Городок-5, скважина № 53319</t>
  </si>
  <si>
    <t>Станция водоподготовки
г. Луга, Городок-5, скважина № № 40343</t>
  </si>
  <si>
    <t>Станция водоподготовки
г. Луга, мкр. Луга-3, скважина № б/н</t>
  </si>
  <si>
    <t>Станция водоподготовки 
г. Луга, ПТУ-7, скважина № 3</t>
  </si>
  <si>
    <t>Станция водоподготовки 
г. Луга, ул. Горная, скважина № 74277,
№ 74276</t>
  </si>
  <si>
    <t>Станция водоподготовки 
г. Луга, ул. Дмитриева, скважина № 11</t>
  </si>
  <si>
    <t>Станция водоподготовки 
г. Луга,
ул. Нижегородская, скважина № 22567</t>
  </si>
  <si>
    <t>Станция водоподготовки 
г. Луга, ул. Орловская
и пр. Лужский, 
скважина № 74274</t>
  </si>
  <si>
    <t>Станция водоподготовки 
г. Луга, ЦРБ, скважина 
№ 67537</t>
  </si>
  <si>
    <t>Станция водоподготовки 
г. Луга, южная часть 
ул. Дмитриева, 
скважина № б/н</t>
  </si>
  <si>
    <t>Станция водоподготовки 
п. Оредеж, Лужский район, скважина 
№ 40321</t>
  </si>
  <si>
    <t>Станция водоподготовки 
п. Почап, Лужский район, скважина № б/н</t>
  </si>
  <si>
    <t>Станция водоподготовки 
п. Тесово, Лужский район, скважина № б/н</t>
  </si>
  <si>
    <t>Станция водопоодготовки 
д. Турово, 
Лужский район, скважина № б/н</t>
  </si>
  <si>
    <t>Строительство  объектов водоснабжения 
в д. Торошковичи Дзержинского сельского поселения Лужского района Ленинградской области по адресу: Ленинградская область, Лужский район, Дзержинское поселение, 
д. Торошковичи</t>
  </si>
  <si>
    <t>Станция водоподготовки 
п. Никольский, Подпорожский район, скважина № 36956</t>
  </si>
  <si>
    <t>Водоснабжение 
д. Раздолье Приозерского района Ленинградской области</t>
  </si>
  <si>
    <t>Станция водоподготовки 
д. Красноозерное, Красноозерное 
сельское поселение, Приозерский район</t>
  </si>
  <si>
    <t>Станция водоподготовки 
п. Петровское, Петровское 
сельское поселение, 
Приозерский район</t>
  </si>
  <si>
    <t>Станция водоподготовки 
п. Починок, Приозерский район, скважина № 59703</t>
  </si>
  <si>
    <t>Станция водоподготовки 
д. Овсище, 
Сланцевский район, скважина № 3104</t>
  </si>
  <si>
    <t>Станция водоподготовки 
п. Выскатка, Сланцевский район, скважина № б/н</t>
  </si>
  <si>
    <t>Станция водоподготовки 
д. Горка, 
Тихвинский район, скважина № б/н</t>
  </si>
  <si>
    <t>Станция водоподготовки 
д. Коськово, Коськовское сельское поселение, 
Тихвинский район</t>
  </si>
  <si>
    <t>Станция водоподготовки 
п. Царицыно озеро, Тихвинский район, скважина № б/н</t>
  </si>
  <si>
    <t>Станция водоподготовки 
п. Красава, 
Тихвинский район, скважины № 14361, 
№ 59656, № 59657</t>
  </si>
  <si>
    <t>Расширение 
и реконструкция площадки резервуаров чистой воды водопроводной насосной станции 3-го подъема Никольского городского поселения Тосненского района Ленинградской области, расположенных 
по адресу: Ленинградская область, Тосненский район, 
г. Никольское, 
ул. Заводская (1 этап)</t>
  </si>
  <si>
    <t>Станция водоподготовки 
г. Любань, микрорайон Заводской, Любанское городское поселение, Тосненский район</t>
  </si>
  <si>
    <t>Станция водоподготовки 
п. Пельгорское, 
г.п. Рябово, 
Тосненский район, скважины № 2, № 3</t>
  </si>
  <si>
    <t>Строительство водовода 
от магистрального водовода системы "Большой Невский водовод" до площадки резервуаров чистой воды г. Никольское 
(2 этап)</t>
  </si>
  <si>
    <t>Станция водоподготовки 
дер. Иссад, Волховский район, скважина № б/н</t>
  </si>
  <si>
    <t>Станция водоподготовки 
п. Аврово, Волховский район, скважина № б/н</t>
  </si>
  <si>
    <t>Станция водоподготовки 
д. Куйвози, Всеволожский район, скважины № 1, 
№ 2</t>
  </si>
  <si>
    <t>Станция водоподготовки 
г. Луга, 
ул. Пролетарская, скважина № 3234</t>
  </si>
  <si>
    <t>Станция водоподготовки 
п. Рябово, Выборгский район, скважина 
№ 2611, № 3229</t>
  </si>
  <si>
    <t xml:space="preserve">4. Приложения 1 – 5 к региональной программе изложить в следующей редакции:
</t>
  </si>
  <si>
    <t>Строительство водопроводной станции 3-го подъема
со строительством дополнительных резервуаров чистой воды в Ульяновском городском поселении
(1 этап)</t>
  </si>
  <si>
    <t>Строительство водовода 
от магистрального водовода системы
"Невский водопровод"
до водопроводной станции 3-го подъема
в Ульяновском городском поселении 
(2 этап)</t>
  </si>
  <si>
    <t xml:space="preserve">Характеристика объектов региональной программы Ленинградской области
"Повышение качества водоснабжения в Ленинградской области" на период с 2019 по 2024 годы
</t>
  </si>
  <si>
    <t>Реконструкция сети водопровода
от насосной станции 
1 водоподъема 
до станции очистных сооружений по адресу: Ленинградская
область, г. Кириши, 
Волховская набережная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</si>
</sst>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rgb="FF000000"/>
      <name val="Calibri"/>
    </font>
    <font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2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2" borderId="0" xfId="0" applyFill="1"/>
    <xf numFmtId="0" fontId="1" fillId="2" borderId="0" xfId="0" applyFont="1" applyFill="1"/>
    <xf numFmtId="0" fontId="1" fillId="0" borderId="0" xfId="0" applyFont="1" applyFill="1"/>
    <xf numFmtId="0" fontId="0" fillId="0" borderId="0" xfId="0" applyFill="1"/>
    <xf numFmtId="0" fontId="1" fillId="2" borderId="0" xfId="0" applyFont="1" applyFill="1"/>
    <xf numFmtId="0" fontId="1" fillId="2" borderId="0" xfId="0" applyFont="1" applyFill="1" applyAlignment="1">
      <alignment vertical="top"/>
    </xf>
    <xf numFmtId="0" fontId="2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vertical="top"/>
    </xf>
    <xf numFmtId="0" fontId="3" fillId="2" borderId="1" xfId="0" applyFont="1" applyFill="1" applyBorder="1" applyAlignment="1">
      <alignment horizontal="center" vertical="top" wrapText="1"/>
    </xf>
    <xf numFmtId="4" fontId="3" fillId="2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>
      <alignment horizontal="center" vertical="top" wrapText="1"/>
    </xf>
    <xf numFmtId="4" fontId="3" fillId="3" borderId="1" xfId="0" applyNumberFormat="1" applyFont="1" applyFill="1" applyBorder="1" applyAlignment="1" applyProtection="1">
      <alignment horizontal="center" vertical="top" wrapText="1"/>
      <protection locked="0"/>
    </xf>
    <xf numFmtId="4" fontId="4" fillId="3" borderId="1" xfId="0" applyNumberFormat="1" applyFont="1" applyFill="1" applyBorder="1" applyAlignment="1" applyProtection="1">
      <alignment horizontal="center" vertical="top" wrapText="1"/>
      <protection locked="0"/>
    </xf>
    <xf numFmtId="0" fontId="5" fillId="2" borderId="0" xfId="0" applyFont="1" applyFill="1" applyAlignment="1">
      <alignment horizontal="left" vertical="top" wrapText="1"/>
    </xf>
    <xf numFmtId="0" fontId="5" fillId="2" borderId="0" xfId="0" applyFont="1" applyFill="1" applyAlignment="1">
      <alignment horizontal="left" vertical="top"/>
    </xf>
    <xf numFmtId="4" fontId="3" fillId="2" borderId="1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3" fontId="3" fillId="2" borderId="1" xfId="0" applyNumberFormat="1" applyFont="1" applyFill="1" applyBorder="1" applyAlignment="1">
      <alignment horizontal="center" vertical="top" wrapText="1"/>
    </xf>
    <xf numFmtId="49" fontId="3" fillId="2" borderId="1" xfId="0" applyNumberFormat="1" applyFont="1" applyFill="1" applyBorder="1" applyAlignment="1">
      <alignment horizontal="left" vertical="top" wrapText="1"/>
    </xf>
    <xf numFmtId="4" fontId="3" fillId="3" borderId="1" xfId="0" applyNumberFormat="1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>
      <alignment horizontal="left" vertical="top" wrapText="1"/>
    </xf>
    <xf numFmtId="4" fontId="3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vertical="top"/>
    </xf>
    <xf numFmtId="0" fontId="5" fillId="2" borderId="0" xfId="0" applyFont="1" applyFill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359"/>
  <sheetViews>
    <sheetView tabSelected="1" view="pageBreakPreview" zoomScale="70" zoomScaleNormal="70" zoomScaleSheetLayoutView="70" zoomScalePageLayoutView="55" workbookViewId="0">
      <selection activeCell="C135" sqref="C135:C139"/>
    </sheetView>
  </sheetViews>
  <sheetFormatPr defaultRowHeight="15.4" x14ac:dyDescent="0.45"/>
  <cols>
    <col min="1" max="1" width="5.73046875" style="1" customWidth="1"/>
    <col min="2" max="3" width="20.73046875" style="1" customWidth="1"/>
    <col min="4" max="4" width="21.73046875" style="1" customWidth="1"/>
    <col min="5" max="5" width="15.73046875" style="1" customWidth="1"/>
    <col min="6" max="7" width="12.73046875" style="1" customWidth="1"/>
    <col min="8" max="8" width="13.6640625" style="1" customWidth="1"/>
    <col min="9" max="9" width="13.73046875" style="1" customWidth="1"/>
    <col min="10" max="10" width="15.19921875" style="1" customWidth="1"/>
    <col min="11" max="11" width="15.33203125" style="1" customWidth="1"/>
    <col min="12" max="12" width="15.53125" style="1" customWidth="1"/>
    <col min="13" max="13" width="2.86328125" style="1" customWidth="1"/>
    <col min="14" max="1023" width="8.59765625" style="1" hidden="1" customWidth="1"/>
    <col min="1024" max="1025" width="9.1328125" hidden="1" customWidth="1"/>
  </cols>
  <sheetData>
    <row r="1" spans="1:1023" ht="25.15" x14ac:dyDescent="0.45">
      <c r="A1" s="4"/>
      <c r="B1" s="14" t="s">
        <v>102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</row>
    <row r="2" spans="1:1023" ht="49.9" customHeight="1" x14ac:dyDescent="0.45">
      <c r="A2" s="5"/>
      <c r="B2" s="23"/>
      <c r="C2" s="23"/>
      <c r="D2" s="23"/>
      <c r="E2" s="23"/>
      <c r="F2" s="23"/>
      <c r="G2" s="23"/>
      <c r="H2" s="23"/>
      <c r="I2" s="6"/>
      <c r="J2" s="14" t="s">
        <v>22</v>
      </c>
      <c r="K2" s="14"/>
      <c r="L2" s="14"/>
    </row>
    <row r="3" spans="1:1023" ht="17.649999999999999" x14ac:dyDescent="0.45">
      <c r="A3" s="5"/>
      <c r="B3" s="5"/>
      <c r="C3" s="5"/>
      <c r="D3" s="5"/>
      <c r="E3" s="5"/>
      <c r="F3" s="5"/>
      <c r="G3" s="5"/>
      <c r="H3" s="5"/>
      <c r="I3" s="6"/>
      <c r="J3" s="7"/>
      <c r="K3" s="7"/>
      <c r="L3" s="7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</row>
    <row r="4" spans="1:1023" ht="50.65" customHeight="1" x14ac:dyDescent="0.45">
      <c r="A4" s="24" t="s">
        <v>105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</row>
    <row r="5" spans="1:1023" x14ac:dyDescent="0.4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1023" x14ac:dyDescent="0.45">
      <c r="A6" s="17" t="s">
        <v>23</v>
      </c>
      <c r="B6" s="17" t="s">
        <v>0</v>
      </c>
      <c r="C6" s="17"/>
      <c r="D6" s="17"/>
      <c r="E6" s="17"/>
      <c r="F6" s="17" t="s">
        <v>1</v>
      </c>
      <c r="G6" s="17"/>
      <c r="H6" s="17"/>
      <c r="I6" s="17"/>
      <c r="J6" s="17"/>
      <c r="K6" s="17"/>
      <c r="L6" s="17"/>
    </row>
    <row r="7" spans="1:1023" x14ac:dyDescent="0.45">
      <c r="A7" s="17"/>
      <c r="B7" s="17" t="s">
        <v>46</v>
      </c>
      <c r="C7" s="17" t="s">
        <v>47</v>
      </c>
      <c r="D7" s="17" t="s">
        <v>48</v>
      </c>
      <c r="E7" s="17" t="s">
        <v>49</v>
      </c>
      <c r="F7" s="17" t="s">
        <v>50</v>
      </c>
      <c r="G7" s="17"/>
      <c r="H7" s="17" t="s">
        <v>2</v>
      </c>
      <c r="I7" s="17"/>
      <c r="J7" s="17"/>
      <c r="K7" s="17" t="s">
        <v>51</v>
      </c>
      <c r="L7" s="17" t="s">
        <v>52</v>
      </c>
    </row>
    <row r="8" spans="1:1023" ht="110.25" customHeight="1" x14ac:dyDescent="0.45">
      <c r="A8" s="17"/>
      <c r="B8" s="17"/>
      <c r="C8" s="17"/>
      <c r="D8" s="17"/>
      <c r="E8" s="17"/>
      <c r="F8" s="17"/>
      <c r="G8" s="17"/>
      <c r="H8" s="9" t="s">
        <v>26</v>
      </c>
      <c r="I8" s="9" t="s">
        <v>27</v>
      </c>
      <c r="J8" s="9" t="s">
        <v>28</v>
      </c>
      <c r="K8" s="17"/>
      <c r="L8" s="17"/>
    </row>
    <row r="9" spans="1:1023" x14ac:dyDescent="0.45">
      <c r="A9" s="9">
        <v>1</v>
      </c>
      <c r="B9" s="9">
        <v>2</v>
      </c>
      <c r="C9" s="9">
        <v>3</v>
      </c>
      <c r="D9" s="9">
        <v>4</v>
      </c>
      <c r="E9" s="9">
        <v>5</v>
      </c>
      <c r="F9" s="9">
        <v>6</v>
      </c>
      <c r="G9" s="9">
        <v>7</v>
      </c>
      <c r="H9" s="9">
        <v>8</v>
      </c>
      <c r="I9" s="9">
        <v>9</v>
      </c>
      <c r="J9" s="9">
        <v>10</v>
      </c>
      <c r="K9" s="9">
        <v>11</v>
      </c>
      <c r="L9" s="9">
        <v>12</v>
      </c>
    </row>
    <row r="10" spans="1:1023" ht="15.4" customHeight="1" x14ac:dyDescent="0.45">
      <c r="A10" s="21" t="s">
        <v>24</v>
      </c>
      <c r="B10" s="21"/>
      <c r="C10" s="21"/>
      <c r="D10" s="21"/>
      <c r="E10" s="21"/>
      <c r="F10" s="17" t="s">
        <v>25</v>
      </c>
      <c r="G10" s="22">
        <f>G13+G14</f>
        <v>4973861.82</v>
      </c>
      <c r="H10" s="22">
        <f t="shared" ref="H10:J10" si="0">H13+H14</f>
        <v>2521634.62</v>
      </c>
      <c r="I10" s="22">
        <f t="shared" si="0"/>
        <v>2355537.1999999997</v>
      </c>
      <c r="J10" s="22">
        <f t="shared" si="0"/>
        <v>96689.999999999985</v>
      </c>
      <c r="K10" s="17"/>
      <c r="L10" s="17" t="str">
        <f>IF(H14=0,"-","")</f>
        <v/>
      </c>
    </row>
    <row r="11" spans="1:1023" x14ac:dyDescent="0.45">
      <c r="A11" s="21"/>
      <c r="B11" s="21"/>
      <c r="C11" s="21"/>
      <c r="D11" s="21"/>
      <c r="E11" s="21"/>
      <c r="F11" s="17"/>
      <c r="G11" s="22"/>
      <c r="H11" s="22"/>
      <c r="I11" s="22"/>
      <c r="J11" s="22"/>
      <c r="K11" s="17"/>
      <c r="L11" s="17"/>
    </row>
    <row r="12" spans="1:1023" ht="32.25" customHeight="1" x14ac:dyDescent="0.45">
      <c r="A12" s="21"/>
      <c r="B12" s="21"/>
      <c r="C12" s="21"/>
      <c r="D12" s="21"/>
      <c r="E12" s="21"/>
      <c r="F12" s="17"/>
      <c r="G12" s="22"/>
      <c r="H12" s="22"/>
      <c r="I12" s="22"/>
      <c r="J12" s="22"/>
      <c r="K12" s="17"/>
      <c r="L12" s="17"/>
    </row>
    <row r="13" spans="1:1023" x14ac:dyDescent="0.45">
      <c r="A13" s="21"/>
      <c r="B13" s="21"/>
      <c r="C13" s="21"/>
      <c r="D13" s="21"/>
      <c r="E13" s="21"/>
      <c r="F13" s="9" t="s">
        <v>3</v>
      </c>
      <c r="G13" s="10">
        <f>SUM(H13:J13)</f>
        <v>112560.82</v>
      </c>
      <c r="H13" s="10"/>
      <c r="I13" s="10">
        <f>SUM(I18,I48,I58,I103,I118,I128,I143,I243,I253,I278,I293,I318)</f>
        <v>112560.82</v>
      </c>
      <c r="J13" s="10"/>
      <c r="K13" s="17"/>
      <c r="L13" s="17"/>
    </row>
    <row r="14" spans="1:1023" x14ac:dyDescent="0.45">
      <c r="A14" s="21"/>
      <c r="B14" s="21"/>
      <c r="C14" s="21"/>
      <c r="D14" s="21"/>
      <c r="E14" s="21"/>
      <c r="F14" s="9" t="s">
        <v>4</v>
      </c>
      <c r="G14" s="10">
        <f>H14+I14+J14</f>
        <v>4861301</v>
      </c>
      <c r="H14" s="10">
        <v>2521634.62</v>
      </c>
      <c r="I14" s="10">
        <v>2242976.38</v>
      </c>
      <c r="J14" s="10">
        <f t="shared" ref="J14" si="1">SUM(J19,J49,J59,J104,J119,J129,J144,J244,J254,J279,J294,J319)</f>
        <v>96689.999999999985</v>
      </c>
      <c r="K14" s="17"/>
      <c r="L14" s="17"/>
    </row>
    <row r="15" spans="1:1023" x14ac:dyDescent="0.45">
      <c r="A15" s="21" t="s">
        <v>29</v>
      </c>
      <c r="B15" s="21"/>
      <c r="C15" s="21"/>
      <c r="D15" s="21"/>
      <c r="E15" s="21"/>
      <c r="F15" s="17" t="s">
        <v>25</v>
      </c>
      <c r="G15" s="22">
        <f>SUM(G18:G19)</f>
        <v>2034986.6067599999</v>
      </c>
      <c r="H15" s="22">
        <f>SUM(H20,H25,H30,H35,H40)</f>
        <v>1119064.4839299999</v>
      </c>
      <c r="I15" s="22">
        <f>SUM(I20,I25,I30,I35,I40)</f>
        <v>863592.12283000001</v>
      </c>
      <c r="J15" s="22">
        <f>SUM(J20,J25,J30,J35,J40)</f>
        <v>52330</v>
      </c>
      <c r="K15" s="17"/>
      <c r="L15" s="17" t="str">
        <f>IF(H19=0,"-","")</f>
        <v/>
      </c>
    </row>
    <row r="16" spans="1:1023" x14ac:dyDescent="0.45">
      <c r="A16" s="21"/>
      <c r="B16" s="21"/>
      <c r="C16" s="21"/>
      <c r="D16" s="21"/>
      <c r="E16" s="21"/>
      <c r="F16" s="17"/>
      <c r="G16" s="22"/>
      <c r="H16" s="22"/>
      <c r="I16" s="22"/>
      <c r="J16" s="22"/>
      <c r="K16" s="17"/>
      <c r="L16" s="17"/>
    </row>
    <row r="17" spans="1:1023" ht="36" customHeight="1" x14ac:dyDescent="0.45">
      <c r="A17" s="21"/>
      <c r="B17" s="21"/>
      <c r="C17" s="21"/>
      <c r="D17" s="21"/>
      <c r="E17" s="21"/>
      <c r="F17" s="17"/>
      <c r="G17" s="22"/>
      <c r="H17" s="22"/>
      <c r="I17" s="22"/>
      <c r="J17" s="22"/>
      <c r="K17" s="17"/>
      <c r="L17" s="17"/>
    </row>
    <row r="18" spans="1:1023" x14ac:dyDescent="0.45">
      <c r="A18" s="21"/>
      <c r="B18" s="21"/>
      <c r="C18" s="21"/>
      <c r="D18" s="21"/>
      <c r="E18" s="21"/>
      <c r="F18" s="9" t="s">
        <v>3</v>
      </c>
      <c r="G18" s="10">
        <f>SUM(H18:J18)</f>
        <v>58679.42</v>
      </c>
      <c r="H18" s="10"/>
      <c r="I18" s="10">
        <f t="shared" ref="H18:J19" si="2">SUM(I23,I28,I33,I38,I43)</f>
        <v>58679.42</v>
      </c>
      <c r="J18" s="10"/>
      <c r="K18" s="17"/>
      <c r="L18" s="17"/>
    </row>
    <row r="19" spans="1:1023" s="3" customFormat="1" x14ac:dyDescent="0.45">
      <c r="A19" s="21"/>
      <c r="B19" s="21"/>
      <c r="C19" s="21"/>
      <c r="D19" s="21"/>
      <c r="E19" s="21"/>
      <c r="F19" s="11" t="s">
        <v>4</v>
      </c>
      <c r="G19" s="12">
        <f>SUM(H19:J19)</f>
        <v>1976307.18676</v>
      </c>
      <c r="H19" s="12">
        <f t="shared" si="2"/>
        <v>1119064.4839299999</v>
      </c>
      <c r="I19" s="12">
        <f t="shared" si="2"/>
        <v>804912.70283000008</v>
      </c>
      <c r="J19" s="12">
        <f t="shared" si="2"/>
        <v>52330</v>
      </c>
      <c r="K19" s="17"/>
      <c r="L19" s="17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</row>
    <row r="20" spans="1:1023" x14ac:dyDescent="0.45">
      <c r="A20" s="18">
        <v>1</v>
      </c>
      <c r="B20" s="19" t="s">
        <v>5</v>
      </c>
      <c r="C20" s="19" t="s">
        <v>55</v>
      </c>
      <c r="D20" s="19" t="s">
        <v>6</v>
      </c>
      <c r="E20" s="19" t="s">
        <v>7</v>
      </c>
      <c r="F20" s="17" t="s">
        <v>25</v>
      </c>
      <c r="G20" s="20">
        <f>SUM(G23:G24)</f>
        <v>1041519</v>
      </c>
      <c r="H20" s="20">
        <f>SUM(H23:H24)</f>
        <v>500000</v>
      </c>
      <c r="I20" s="20">
        <f>SUM(I23:I24)</f>
        <v>541519</v>
      </c>
      <c r="J20" s="20"/>
      <c r="K20" s="16"/>
      <c r="L20" s="17">
        <v>14</v>
      </c>
    </row>
    <row r="21" spans="1:1023" x14ac:dyDescent="0.45">
      <c r="A21" s="18"/>
      <c r="B21" s="19"/>
      <c r="C21" s="19"/>
      <c r="D21" s="19"/>
      <c r="E21" s="19"/>
      <c r="F21" s="17"/>
      <c r="G21" s="20"/>
      <c r="H21" s="20"/>
      <c r="I21" s="20"/>
      <c r="J21" s="20"/>
      <c r="K21" s="16"/>
      <c r="L21" s="17"/>
    </row>
    <row r="22" spans="1:1023" ht="41.25" customHeight="1" x14ac:dyDescent="0.45">
      <c r="A22" s="18"/>
      <c r="B22" s="19"/>
      <c r="C22" s="19"/>
      <c r="D22" s="19"/>
      <c r="E22" s="19"/>
      <c r="F22" s="17"/>
      <c r="G22" s="20"/>
      <c r="H22" s="20"/>
      <c r="I22" s="20"/>
      <c r="J22" s="20"/>
      <c r="K22" s="16"/>
      <c r="L22" s="17"/>
    </row>
    <row r="23" spans="1:1023" x14ac:dyDescent="0.45">
      <c r="A23" s="18"/>
      <c r="B23" s="19"/>
      <c r="C23" s="19"/>
      <c r="D23" s="19"/>
      <c r="E23" s="19"/>
      <c r="F23" s="9" t="s">
        <v>3</v>
      </c>
      <c r="G23" s="12">
        <f>SUM(H23:J23)</f>
        <v>41519</v>
      </c>
      <c r="H23" s="12"/>
      <c r="I23" s="12">
        <v>41519</v>
      </c>
      <c r="J23" s="12"/>
      <c r="K23" s="16"/>
      <c r="L23" s="17"/>
    </row>
    <row r="24" spans="1:1023" ht="37.5" customHeight="1" x14ac:dyDescent="0.45">
      <c r="A24" s="18"/>
      <c r="B24" s="19"/>
      <c r="C24" s="19"/>
      <c r="D24" s="19"/>
      <c r="E24" s="19"/>
      <c r="F24" s="9" t="s">
        <v>4</v>
      </c>
      <c r="G24" s="12">
        <f>SUM(H24:J24)</f>
        <v>1000000</v>
      </c>
      <c r="H24" s="12">
        <v>500000</v>
      </c>
      <c r="I24" s="12">
        <v>500000</v>
      </c>
      <c r="J24" s="12"/>
      <c r="K24" s="16"/>
      <c r="L24" s="17"/>
    </row>
    <row r="25" spans="1:1023" x14ac:dyDescent="0.45">
      <c r="A25" s="18">
        <v>2</v>
      </c>
      <c r="B25" s="19" t="s">
        <v>5</v>
      </c>
      <c r="C25" s="19" t="s">
        <v>56</v>
      </c>
      <c r="D25" s="19" t="s">
        <v>6</v>
      </c>
      <c r="E25" s="19" t="s">
        <v>7</v>
      </c>
      <c r="F25" s="17" t="s">
        <v>25</v>
      </c>
      <c r="G25" s="20">
        <f>SUM(G28:G29)</f>
        <v>634171.57160000002</v>
      </c>
      <c r="H25" s="20">
        <f>SUM(H28:H29)</f>
        <v>419561.35417000001</v>
      </c>
      <c r="I25" s="20">
        <f>SUM(I28:I29)</f>
        <v>214610.21743000002</v>
      </c>
      <c r="J25" s="20"/>
      <c r="K25" s="16"/>
      <c r="L25" s="17">
        <v>13</v>
      </c>
    </row>
    <row r="26" spans="1:1023" x14ac:dyDescent="0.45">
      <c r="A26" s="18"/>
      <c r="B26" s="19"/>
      <c r="C26" s="19"/>
      <c r="D26" s="19"/>
      <c r="E26" s="19"/>
      <c r="F26" s="17"/>
      <c r="G26" s="20"/>
      <c r="H26" s="20"/>
      <c r="I26" s="20"/>
      <c r="J26" s="20"/>
      <c r="K26" s="16"/>
      <c r="L26" s="17"/>
    </row>
    <row r="27" spans="1:1023" ht="28.5" customHeight="1" x14ac:dyDescent="0.45">
      <c r="A27" s="18"/>
      <c r="B27" s="19"/>
      <c r="C27" s="19"/>
      <c r="D27" s="19"/>
      <c r="E27" s="19"/>
      <c r="F27" s="17"/>
      <c r="G27" s="20"/>
      <c r="H27" s="20"/>
      <c r="I27" s="20"/>
      <c r="J27" s="20"/>
      <c r="K27" s="16"/>
      <c r="L27" s="17"/>
    </row>
    <row r="28" spans="1:1023" x14ac:dyDescent="0.45">
      <c r="A28" s="18"/>
      <c r="B28" s="19"/>
      <c r="C28" s="19"/>
      <c r="D28" s="19"/>
      <c r="E28" s="19"/>
      <c r="F28" s="9" t="s">
        <v>3</v>
      </c>
      <c r="G28" s="12">
        <f>SUM(H28:J28)</f>
        <v>7960.42</v>
      </c>
      <c r="H28" s="12"/>
      <c r="I28" s="12">
        <v>7960.42</v>
      </c>
      <c r="J28" s="12"/>
      <c r="K28" s="16"/>
      <c r="L28" s="17"/>
    </row>
    <row r="29" spans="1:1023" ht="41.25" customHeight="1" x14ac:dyDescent="0.45">
      <c r="A29" s="18"/>
      <c r="B29" s="19"/>
      <c r="C29" s="19"/>
      <c r="D29" s="19"/>
      <c r="E29" s="19"/>
      <c r="F29" s="9" t="s">
        <v>4</v>
      </c>
      <c r="G29" s="12">
        <f>SUM(H29:J29)</f>
        <v>626211.15159999998</v>
      </c>
      <c r="H29" s="12">
        <v>419561.35417000001</v>
      </c>
      <c r="I29" s="12">
        <v>206649.79743000001</v>
      </c>
      <c r="J29" s="12"/>
      <c r="K29" s="16"/>
      <c r="L29" s="17"/>
    </row>
    <row r="30" spans="1:1023" x14ac:dyDescent="0.45">
      <c r="A30" s="18">
        <v>3</v>
      </c>
      <c r="B30" s="19" t="s">
        <v>5</v>
      </c>
      <c r="C30" s="19" t="s">
        <v>30</v>
      </c>
      <c r="D30" s="19" t="s">
        <v>6</v>
      </c>
      <c r="E30" s="19" t="s">
        <v>7</v>
      </c>
      <c r="F30" s="17" t="s">
        <v>25</v>
      </c>
      <c r="G30" s="20">
        <f>SUM(G33:G34)</f>
        <v>306966.03516000003</v>
      </c>
      <c r="H30" s="20">
        <f>SUM(H33:H34)</f>
        <v>199503.12976000001</v>
      </c>
      <c r="I30" s="20">
        <f>SUM(I33:I34)</f>
        <v>107462.9054</v>
      </c>
      <c r="J30" s="20"/>
      <c r="K30" s="16"/>
      <c r="L30" s="17">
        <v>11</v>
      </c>
    </row>
    <row r="31" spans="1:1023" x14ac:dyDescent="0.45">
      <c r="A31" s="18"/>
      <c r="B31" s="19"/>
      <c r="C31" s="19"/>
      <c r="D31" s="19"/>
      <c r="E31" s="19"/>
      <c r="F31" s="17"/>
      <c r="G31" s="20"/>
      <c r="H31" s="20"/>
      <c r="I31" s="20"/>
      <c r="J31" s="20"/>
      <c r="K31" s="16"/>
      <c r="L31" s="17"/>
    </row>
    <row r="32" spans="1:1023" ht="26.65" customHeight="1" x14ac:dyDescent="0.45">
      <c r="A32" s="18"/>
      <c r="B32" s="19"/>
      <c r="C32" s="19"/>
      <c r="D32" s="19"/>
      <c r="E32" s="19"/>
      <c r="F32" s="17"/>
      <c r="G32" s="20"/>
      <c r="H32" s="20"/>
      <c r="I32" s="20"/>
      <c r="J32" s="20"/>
      <c r="K32" s="16"/>
      <c r="L32" s="17"/>
    </row>
    <row r="33" spans="1:12" x14ac:dyDescent="0.45">
      <c r="A33" s="18"/>
      <c r="B33" s="19"/>
      <c r="C33" s="19"/>
      <c r="D33" s="19"/>
      <c r="E33" s="19"/>
      <c r="F33" s="9" t="s">
        <v>3</v>
      </c>
      <c r="G33" s="12">
        <f>SUM(H33:J33)</f>
        <v>9200</v>
      </c>
      <c r="H33" s="12"/>
      <c r="I33" s="12">
        <v>9200</v>
      </c>
      <c r="J33" s="12"/>
      <c r="K33" s="16"/>
      <c r="L33" s="17"/>
    </row>
    <row r="34" spans="1:12" x14ac:dyDescent="0.45">
      <c r="A34" s="18"/>
      <c r="B34" s="19"/>
      <c r="C34" s="19"/>
      <c r="D34" s="19"/>
      <c r="E34" s="19"/>
      <c r="F34" s="9" t="s">
        <v>4</v>
      </c>
      <c r="G34" s="12">
        <f>SUM(H34:J34)</f>
        <v>297766.03516000003</v>
      </c>
      <c r="H34" s="12">
        <v>199503.12976000001</v>
      </c>
      <c r="I34" s="12">
        <v>98262.905400000003</v>
      </c>
      <c r="J34" s="12"/>
      <c r="K34" s="16"/>
      <c r="L34" s="17"/>
    </row>
    <row r="35" spans="1:12" x14ac:dyDescent="0.45">
      <c r="A35" s="18">
        <v>4</v>
      </c>
      <c r="B35" s="19" t="s">
        <v>5</v>
      </c>
      <c r="C35" s="19" t="s">
        <v>97</v>
      </c>
      <c r="D35" s="19" t="s">
        <v>6</v>
      </c>
      <c r="E35" s="19" t="s">
        <v>8</v>
      </c>
      <c r="F35" s="17" t="s">
        <v>25</v>
      </c>
      <c r="G35" s="20">
        <f>SUM(G38:G39)</f>
        <v>32381.9</v>
      </c>
      <c r="H35" s="20"/>
      <c r="I35" s="20"/>
      <c r="J35" s="20">
        <f>SUM(J38:J39)</f>
        <v>32381.9</v>
      </c>
      <c r="K35" s="16"/>
      <c r="L35" s="17"/>
    </row>
    <row r="36" spans="1:12" x14ac:dyDescent="0.45">
      <c r="A36" s="18"/>
      <c r="B36" s="19"/>
      <c r="C36" s="19"/>
      <c r="D36" s="19"/>
      <c r="E36" s="19"/>
      <c r="F36" s="17"/>
      <c r="G36" s="20"/>
      <c r="H36" s="20"/>
      <c r="I36" s="20"/>
      <c r="J36" s="20"/>
      <c r="K36" s="16"/>
      <c r="L36" s="17"/>
    </row>
    <row r="37" spans="1:12" ht="27.4" customHeight="1" x14ac:dyDescent="0.45">
      <c r="A37" s="18"/>
      <c r="B37" s="19"/>
      <c r="C37" s="19"/>
      <c r="D37" s="19"/>
      <c r="E37" s="19"/>
      <c r="F37" s="17"/>
      <c r="G37" s="20"/>
      <c r="H37" s="20"/>
      <c r="I37" s="20"/>
      <c r="J37" s="20"/>
      <c r="K37" s="16"/>
      <c r="L37" s="17"/>
    </row>
    <row r="38" spans="1:12" x14ac:dyDescent="0.45">
      <c r="A38" s="18"/>
      <c r="B38" s="19"/>
      <c r="C38" s="19"/>
      <c r="D38" s="19"/>
      <c r="E38" s="19"/>
      <c r="F38" s="9" t="s">
        <v>3</v>
      </c>
      <c r="G38" s="12"/>
      <c r="H38" s="12"/>
      <c r="I38" s="12"/>
      <c r="J38" s="12"/>
      <c r="K38" s="16"/>
      <c r="L38" s="17"/>
    </row>
    <row r="39" spans="1:12" x14ac:dyDescent="0.45">
      <c r="A39" s="18"/>
      <c r="B39" s="19"/>
      <c r="C39" s="19"/>
      <c r="D39" s="19"/>
      <c r="E39" s="19"/>
      <c r="F39" s="9" t="s">
        <v>4</v>
      </c>
      <c r="G39" s="12">
        <f>SUM(H39:J39)</f>
        <v>32381.9</v>
      </c>
      <c r="H39" s="12"/>
      <c r="I39" s="12"/>
      <c r="J39" s="12">
        <v>32381.9</v>
      </c>
      <c r="K39" s="16"/>
      <c r="L39" s="17"/>
    </row>
    <row r="40" spans="1:12" x14ac:dyDescent="0.45">
      <c r="A40" s="18">
        <v>5</v>
      </c>
      <c r="B40" s="19" t="s">
        <v>5</v>
      </c>
      <c r="C40" s="19" t="s">
        <v>98</v>
      </c>
      <c r="D40" s="19" t="s">
        <v>6</v>
      </c>
      <c r="E40" s="19" t="s">
        <v>8</v>
      </c>
      <c r="F40" s="17" t="s">
        <v>25</v>
      </c>
      <c r="G40" s="20">
        <f>SUM(G43:G44)</f>
        <v>19948.099999999999</v>
      </c>
      <c r="H40" s="20"/>
      <c r="I40" s="20"/>
      <c r="J40" s="20">
        <f>SUM(J43:J44)</f>
        <v>19948.099999999999</v>
      </c>
      <c r="K40" s="16"/>
      <c r="L40" s="17"/>
    </row>
    <row r="41" spans="1:12" x14ac:dyDescent="0.45">
      <c r="A41" s="18"/>
      <c r="B41" s="19"/>
      <c r="C41" s="19"/>
      <c r="D41" s="19"/>
      <c r="E41" s="19"/>
      <c r="F41" s="17"/>
      <c r="G41" s="20"/>
      <c r="H41" s="20"/>
      <c r="I41" s="20"/>
      <c r="J41" s="20"/>
      <c r="K41" s="16"/>
      <c r="L41" s="17"/>
    </row>
    <row r="42" spans="1:12" ht="27" customHeight="1" x14ac:dyDescent="0.45">
      <c r="A42" s="18"/>
      <c r="B42" s="19"/>
      <c r="C42" s="19"/>
      <c r="D42" s="19"/>
      <c r="E42" s="19"/>
      <c r="F42" s="17"/>
      <c r="G42" s="20"/>
      <c r="H42" s="20"/>
      <c r="I42" s="20"/>
      <c r="J42" s="20"/>
      <c r="K42" s="16"/>
      <c r="L42" s="17"/>
    </row>
    <row r="43" spans="1:12" x14ac:dyDescent="0.45">
      <c r="A43" s="18"/>
      <c r="B43" s="19"/>
      <c r="C43" s="19"/>
      <c r="D43" s="19"/>
      <c r="E43" s="19"/>
      <c r="F43" s="9" t="s">
        <v>3</v>
      </c>
      <c r="G43" s="12"/>
      <c r="H43" s="12"/>
      <c r="I43" s="12"/>
      <c r="J43" s="12"/>
      <c r="K43" s="16"/>
      <c r="L43" s="17"/>
    </row>
    <row r="44" spans="1:12" x14ac:dyDescent="0.45">
      <c r="A44" s="18"/>
      <c r="B44" s="19"/>
      <c r="C44" s="19"/>
      <c r="D44" s="19"/>
      <c r="E44" s="19"/>
      <c r="F44" s="9" t="s">
        <v>4</v>
      </c>
      <c r="G44" s="12">
        <f>SUM(H44:J44)</f>
        <v>19948.099999999999</v>
      </c>
      <c r="H44" s="12"/>
      <c r="I44" s="12"/>
      <c r="J44" s="12">
        <v>19948.099999999999</v>
      </c>
      <c r="K44" s="16"/>
      <c r="L44" s="17"/>
    </row>
    <row r="45" spans="1:12" x14ac:dyDescent="0.45">
      <c r="A45" s="21" t="s">
        <v>32</v>
      </c>
      <c r="B45" s="21"/>
      <c r="C45" s="21"/>
      <c r="D45" s="21"/>
      <c r="E45" s="21"/>
      <c r="F45" s="17" t="s">
        <v>41</v>
      </c>
      <c r="G45" s="20">
        <f>SUM(G48:G49)</f>
        <v>18850</v>
      </c>
      <c r="H45" s="20"/>
      <c r="I45" s="20">
        <f>SUM(I50)</f>
        <v>18850</v>
      </c>
      <c r="J45" s="20"/>
      <c r="K45" s="17"/>
      <c r="L45" s="17"/>
    </row>
    <row r="46" spans="1:12" x14ac:dyDescent="0.45">
      <c r="A46" s="21"/>
      <c r="B46" s="21"/>
      <c r="C46" s="21"/>
      <c r="D46" s="21"/>
      <c r="E46" s="21"/>
      <c r="F46" s="17"/>
      <c r="G46" s="20"/>
      <c r="H46" s="20"/>
      <c r="I46" s="20"/>
      <c r="J46" s="20"/>
      <c r="K46" s="17"/>
      <c r="L46" s="17"/>
    </row>
    <row r="47" spans="1:12" ht="25.5" customHeight="1" x14ac:dyDescent="0.45">
      <c r="A47" s="21"/>
      <c r="B47" s="21"/>
      <c r="C47" s="21"/>
      <c r="D47" s="21"/>
      <c r="E47" s="21"/>
      <c r="F47" s="17"/>
      <c r="G47" s="20"/>
      <c r="H47" s="20"/>
      <c r="I47" s="20"/>
      <c r="J47" s="20"/>
      <c r="K47" s="17"/>
      <c r="L47" s="17"/>
    </row>
    <row r="48" spans="1:12" x14ac:dyDescent="0.45">
      <c r="A48" s="21"/>
      <c r="B48" s="21"/>
      <c r="C48" s="21"/>
      <c r="D48" s="21"/>
      <c r="E48" s="21"/>
      <c r="F48" s="9" t="s">
        <v>3</v>
      </c>
      <c r="G48" s="12"/>
      <c r="H48" s="12"/>
      <c r="I48" s="12"/>
      <c r="J48" s="12"/>
      <c r="K48" s="17"/>
      <c r="L48" s="17"/>
    </row>
    <row r="49" spans="1:12" x14ac:dyDescent="0.45">
      <c r="A49" s="21"/>
      <c r="B49" s="21"/>
      <c r="C49" s="21"/>
      <c r="D49" s="21"/>
      <c r="E49" s="21"/>
      <c r="F49" s="9" t="s">
        <v>4</v>
      </c>
      <c r="G49" s="12">
        <f>SUM(H49:J49)</f>
        <v>18850</v>
      </c>
      <c r="H49" s="12"/>
      <c r="I49" s="12">
        <f t="shared" ref="I49" si="3">SUM(I54)</f>
        <v>18850</v>
      </c>
      <c r="J49" s="12"/>
      <c r="K49" s="17"/>
      <c r="L49" s="17"/>
    </row>
    <row r="50" spans="1:12" x14ac:dyDescent="0.45">
      <c r="A50" s="18">
        <v>1</v>
      </c>
      <c r="B50" s="19" t="s">
        <v>9</v>
      </c>
      <c r="C50" s="19" t="s">
        <v>99</v>
      </c>
      <c r="D50" s="19" t="s">
        <v>6</v>
      </c>
      <c r="E50" s="19" t="s">
        <v>8</v>
      </c>
      <c r="F50" s="17" t="s">
        <v>25</v>
      </c>
      <c r="G50" s="20">
        <f>SUM(G53:G54)</f>
        <v>18850</v>
      </c>
      <c r="H50" s="20"/>
      <c r="I50" s="20">
        <f>SUM(I53:I54)</f>
        <v>18850</v>
      </c>
      <c r="J50" s="20"/>
      <c r="K50" s="16"/>
      <c r="L50" s="17"/>
    </row>
    <row r="51" spans="1:12" x14ac:dyDescent="0.45">
      <c r="A51" s="18"/>
      <c r="B51" s="19"/>
      <c r="C51" s="19"/>
      <c r="D51" s="19"/>
      <c r="E51" s="19"/>
      <c r="F51" s="17"/>
      <c r="G51" s="20"/>
      <c r="H51" s="20"/>
      <c r="I51" s="20"/>
      <c r="J51" s="20"/>
      <c r="K51" s="16"/>
      <c r="L51" s="17"/>
    </row>
    <row r="52" spans="1:12" ht="24.4" customHeight="1" x14ac:dyDescent="0.45">
      <c r="A52" s="18"/>
      <c r="B52" s="19"/>
      <c r="C52" s="19"/>
      <c r="D52" s="19"/>
      <c r="E52" s="19"/>
      <c r="F52" s="17"/>
      <c r="G52" s="20"/>
      <c r="H52" s="20"/>
      <c r="I52" s="20"/>
      <c r="J52" s="20"/>
      <c r="K52" s="16"/>
      <c r="L52" s="17"/>
    </row>
    <row r="53" spans="1:12" x14ac:dyDescent="0.45">
      <c r="A53" s="18"/>
      <c r="B53" s="19"/>
      <c r="C53" s="19"/>
      <c r="D53" s="19"/>
      <c r="E53" s="19"/>
      <c r="F53" s="9" t="s">
        <v>3</v>
      </c>
      <c r="G53" s="12"/>
      <c r="H53" s="12"/>
      <c r="I53" s="12"/>
      <c r="J53" s="12"/>
      <c r="K53" s="16"/>
      <c r="L53" s="17"/>
    </row>
    <row r="54" spans="1:12" x14ac:dyDescent="0.45">
      <c r="A54" s="18"/>
      <c r="B54" s="19"/>
      <c r="C54" s="19"/>
      <c r="D54" s="19"/>
      <c r="E54" s="19"/>
      <c r="F54" s="9" t="s">
        <v>4</v>
      </c>
      <c r="G54" s="12">
        <f>SUM(H54:J54)</f>
        <v>18850</v>
      </c>
      <c r="H54" s="12"/>
      <c r="I54" s="12">
        <v>18850</v>
      </c>
      <c r="J54" s="12"/>
      <c r="K54" s="16"/>
      <c r="L54" s="17"/>
    </row>
    <row r="55" spans="1:12" x14ac:dyDescent="0.45">
      <c r="A55" s="21" t="s">
        <v>31</v>
      </c>
      <c r="B55" s="21"/>
      <c r="C55" s="21"/>
      <c r="D55" s="21"/>
      <c r="E55" s="21"/>
      <c r="F55" s="17" t="s">
        <v>25</v>
      </c>
      <c r="G55" s="20">
        <f>SUM(G58:G59)</f>
        <v>211541.44</v>
      </c>
      <c r="H55" s="20"/>
      <c r="I55" s="20">
        <f>SUM(I60,I65,I70,I75,I80,I85,I90,I95)</f>
        <v>211541.44</v>
      </c>
      <c r="J55" s="20"/>
      <c r="K55" s="17"/>
      <c r="L55" s="17"/>
    </row>
    <row r="56" spans="1:12" x14ac:dyDescent="0.45">
      <c r="A56" s="21"/>
      <c r="B56" s="21"/>
      <c r="C56" s="21"/>
      <c r="D56" s="21"/>
      <c r="E56" s="21"/>
      <c r="F56" s="17"/>
      <c r="G56" s="20"/>
      <c r="H56" s="20"/>
      <c r="I56" s="20"/>
      <c r="J56" s="20"/>
      <c r="K56" s="17"/>
      <c r="L56" s="17"/>
    </row>
    <row r="57" spans="1:12" ht="24" customHeight="1" x14ac:dyDescent="0.45">
      <c r="A57" s="21"/>
      <c r="B57" s="21"/>
      <c r="C57" s="21"/>
      <c r="D57" s="21"/>
      <c r="E57" s="21"/>
      <c r="F57" s="17"/>
      <c r="G57" s="20"/>
      <c r="H57" s="20"/>
      <c r="I57" s="20"/>
      <c r="J57" s="20"/>
      <c r="K57" s="17"/>
      <c r="L57" s="17"/>
    </row>
    <row r="58" spans="1:12" x14ac:dyDescent="0.45">
      <c r="A58" s="21"/>
      <c r="B58" s="21"/>
      <c r="C58" s="21"/>
      <c r="D58" s="21"/>
      <c r="E58" s="21"/>
      <c r="F58" s="9" t="s">
        <v>3</v>
      </c>
      <c r="G58" s="12"/>
      <c r="H58" s="12"/>
      <c r="I58" s="12"/>
      <c r="J58" s="12"/>
      <c r="K58" s="17"/>
      <c r="L58" s="17"/>
    </row>
    <row r="59" spans="1:12" x14ac:dyDescent="0.45">
      <c r="A59" s="21"/>
      <c r="B59" s="21"/>
      <c r="C59" s="21"/>
      <c r="D59" s="21"/>
      <c r="E59" s="21"/>
      <c r="F59" s="9" t="s">
        <v>4</v>
      </c>
      <c r="G59" s="12">
        <f>SUM(H59:J59)</f>
        <v>211541.44</v>
      </c>
      <c r="H59" s="12"/>
      <c r="I59" s="12">
        <f t="shared" ref="I59" si="4">SUM(I64,I69,I74,I79,I84,I89,I94,I99)</f>
        <v>211541.44</v>
      </c>
      <c r="J59" s="12"/>
      <c r="K59" s="17"/>
      <c r="L59" s="17"/>
    </row>
    <row r="60" spans="1:12" x14ac:dyDescent="0.45">
      <c r="A60" s="18">
        <v>1</v>
      </c>
      <c r="B60" s="19" t="s">
        <v>10</v>
      </c>
      <c r="C60" s="19" t="s">
        <v>58</v>
      </c>
      <c r="D60" s="19" t="s">
        <v>6</v>
      </c>
      <c r="E60" s="19" t="s">
        <v>8</v>
      </c>
      <c r="F60" s="17" t="s">
        <v>25</v>
      </c>
      <c r="G60" s="20">
        <f>SUM(G63:G64)</f>
        <v>39540</v>
      </c>
      <c r="H60" s="20"/>
      <c r="I60" s="20">
        <f>SUM(I63:I64)</f>
        <v>39540</v>
      </c>
      <c r="J60" s="20"/>
      <c r="K60" s="16"/>
      <c r="L60" s="17"/>
    </row>
    <row r="61" spans="1:12" x14ac:dyDescent="0.45">
      <c r="A61" s="18"/>
      <c r="B61" s="19"/>
      <c r="C61" s="19"/>
      <c r="D61" s="19"/>
      <c r="E61" s="19"/>
      <c r="F61" s="17"/>
      <c r="G61" s="20"/>
      <c r="H61" s="20"/>
      <c r="I61" s="20"/>
      <c r="J61" s="20"/>
      <c r="K61" s="16"/>
      <c r="L61" s="17"/>
    </row>
    <row r="62" spans="1:12" ht="27" customHeight="1" x14ac:dyDescent="0.45">
      <c r="A62" s="18"/>
      <c r="B62" s="19"/>
      <c r="C62" s="19"/>
      <c r="D62" s="19"/>
      <c r="E62" s="19"/>
      <c r="F62" s="17"/>
      <c r="G62" s="20"/>
      <c r="H62" s="20"/>
      <c r="I62" s="20"/>
      <c r="J62" s="20"/>
      <c r="K62" s="16"/>
      <c r="L62" s="17"/>
    </row>
    <row r="63" spans="1:12" x14ac:dyDescent="0.45">
      <c r="A63" s="18"/>
      <c r="B63" s="19"/>
      <c r="C63" s="19"/>
      <c r="D63" s="19"/>
      <c r="E63" s="19"/>
      <c r="F63" s="9" t="s">
        <v>3</v>
      </c>
      <c r="G63" s="12"/>
      <c r="H63" s="12"/>
      <c r="I63" s="12"/>
      <c r="J63" s="12"/>
      <c r="K63" s="16"/>
      <c r="L63" s="17"/>
    </row>
    <row r="64" spans="1:12" ht="52.9" customHeight="1" x14ac:dyDescent="0.45">
      <c r="A64" s="18"/>
      <c r="B64" s="19"/>
      <c r="C64" s="19"/>
      <c r="D64" s="19"/>
      <c r="E64" s="19"/>
      <c r="F64" s="9" t="s">
        <v>4</v>
      </c>
      <c r="G64" s="12">
        <f>SUM(H64:J64)</f>
        <v>39540</v>
      </c>
      <c r="H64" s="12"/>
      <c r="I64" s="12">
        <v>39540</v>
      </c>
      <c r="J64" s="12"/>
      <c r="K64" s="16"/>
      <c r="L64" s="17"/>
    </row>
    <row r="65" spans="1:12" x14ac:dyDescent="0.45">
      <c r="A65" s="18">
        <v>2</v>
      </c>
      <c r="B65" s="19" t="s">
        <v>10</v>
      </c>
      <c r="C65" s="19" t="s">
        <v>57</v>
      </c>
      <c r="D65" s="19" t="s">
        <v>6</v>
      </c>
      <c r="E65" s="19" t="s">
        <v>8</v>
      </c>
      <c r="F65" s="17" t="s">
        <v>25</v>
      </c>
      <c r="G65" s="20">
        <f>SUM(G68:G69)</f>
        <v>25840</v>
      </c>
      <c r="H65" s="20"/>
      <c r="I65" s="20">
        <f>SUM(I68:I69)</f>
        <v>25840</v>
      </c>
      <c r="J65" s="20"/>
      <c r="K65" s="16"/>
      <c r="L65" s="17"/>
    </row>
    <row r="66" spans="1:12" x14ac:dyDescent="0.45">
      <c r="A66" s="18"/>
      <c r="B66" s="19"/>
      <c r="C66" s="19"/>
      <c r="D66" s="19"/>
      <c r="E66" s="19"/>
      <c r="F66" s="17"/>
      <c r="G66" s="20"/>
      <c r="H66" s="20"/>
      <c r="I66" s="20"/>
      <c r="J66" s="20"/>
      <c r="K66" s="16"/>
      <c r="L66" s="17"/>
    </row>
    <row r="67" spans="1:12" ht="25.15" customHeight="1" x14ac:dyDescent="0.45">
      <c r="A67" s="18"/>
      <c r="B67" s="19"/>
      <c r="C67" s="19"/>
      <c r="D67" s="19"/>
      <c r="E67" s="19"/>
      <c r="F67" s="17"/>
      <c r="G67" s="20"/>
      <c r="H67" s="20"/>
      <c r="I67" s="20"/>
      <c r="J67" s="20"/>
      <c r="K67" s="16"/>
      <c r="L67" s="17"/>
    </row>
    <row r="68" spans="1:12" x14ac:dyDescent="0.45">
      <c r="A68" s="18"/>
      <c r="B68" s="19"/>
      <c r="C68" s="19"/>
      <c r="D68" s="19"/>
      <c r="E68" s="19"/>
      <c r="F68" s="9" t="s">
        <v>3</v>
      </c>
      <c r="G68" s="12"/>
      <c r="H68" s="12"/>
      <c r="I68" s="12"/>
      <c r="J68" s="12"/>
      <c r="K68" s="16"/>
      <c r="L68" s="17"/>
    </row>
    <row r="69" spans="1:12" ht="24.4" customHeight="1" x14ac:dyDescent="0.45">
      <c r="A69" s="18"/>
      <c r="B69" s="19"/>
      <c r="C69" s="19"/>
      <c r="D69" s="19"/>
      <c r="E69" s="19"/>
      <c r="F69" s="9" t="s">
        <v>4</v>
      </c>
      <c r="G69" s="12">
        <f>SUM(H69:J69)</f>
        <v>25840</v>
      </c>
      <c r="H69" s="12"/>
      <c r="I69" s="12">
        <v>25840</v>
      </c>
      <c r="J69" s="12"/>
      <c r="K69" s="16"/>
      <c r="L69" s="17"/>
    </row>
    <row r="70" spans="1:12" x14ac:dyDescent="0.45">
      <c r="A70" s="18">
        <v>3</v>
      </c>
      <c r="B70" s="19" t="s">
        <v>10</v>
      </c>
      <c r="C70" s="19" t="s">
        <v>59</v>
      </c>
      <c r="D70" s="19" t="s">
        <v>6</v>
      </c>
      <c r="E70" s="19" t="s">
        <v>8</v>
      </c>
      <c r="F70" s="17" t="s">
        <v>25</v>
      </c>
      <c r="G70" s="20">
        <f>SUM(G73:G74)</f>
        <v>14550</v>
      </c>
      <c r="H70" s="20"/>
      <c r="I70" s="20">
        <f>SUM(I73:I74)</f>
        <v>14550</v>
      </c>
      <c r="J70" s="20"/>
      <c r="K70" s="16"/>
      <c r="L70" s="17"/>
    </row>
    <row r="71" spans="1:12" x14ac:dyDescent="0.45">
      <c r="A71" s="18"/>
      <c r="B71" s="19"/>
      <c r="C71" s="19"/>
      <c r="D71" s="19"/>
      <c r="E71" s="19"/>
      <c r="F71" s="17"/>
      <c r="G71" s="20"/>
      <c r="H71" s="20"/>
      <c r="I71" s="20"/>
      <c r="J71" s="20"/>
      <c r="K71" s="16"/>
      <c r="L71" s="17"/>
    </row>
    <row r="72" spans="1:12" ht="29.25" customHeight="1" x14ac:dyDescent="0.45">
      <c r="A72" s="18"/>
      <c r="B72" s="19"/>
      <c r="C72" s="19"/>
      <c r="D72" s="19"/>
      <c r="E72" s="19"/>
      <c r="F72" s="17"/>
      <c r="G72" s="20"/>
      <c r="H72" s="20"/>
      <c r="I72" s="20"/>
      <c r="J72" s="20"/>
      <c r="K72" s="16"/>
      <c r="L72" s="17"/>
    </row>
    <row r="73" spans="1:12" x14ac:dyDescent="0.45">
      <c r="A73" s="18"/>
      <c r="B73" s="19"/>
      <c r="C73" s="19"/>
      <c r="D73" s="19"/>
      <c r="E73" s="19"/>
      <c r="F73" s="9" t="s">
        <v>3</v>
      </c>
      <c r="G73" s="12"/>
      <c r="H73" s="12"/>
      <c r="I73" s="12"/>
      <c r="J73" s="12"/>
      <c r="K73" s="16"/>
      <c r="L73" s="17"/>
    </row>
    <row r="74" spans="1:12" x14ac:dyDescent="0.45">
      <c r="A74" s="18"/>
      <c r="B74" s="19"/>
      <c r="C74" s="19"/>
      <c r="D74" s="19"/>
      <c r="E74" s="19"/>
      <c r="F74" s="9" t="s">
        <v>4</v>
      </c>
      <c r="G74" s="12">
        <f>SUM(H74:J74)</f>
        <v>14550</v>
      </c>
      <c r="H74" s="12"/>
      <c r="I74" s="12">
        <v>14550</v>
      </c>
      <c r="J74" s="12"/>
      <c r="K74" s="16"/>
      <c r="L74" s="17"/>
    </row>
    <row r="75" spans="1:12" x14ac:dyDescent="0.45">
      <c r="A75" s="18">
        <v>4</v>
      </c>
      <c r="B75" s="19" t="s">
        <v>10</v>
      </c>
      <c r="C75" s="19" t="s">
        <v>60</v>
      </c>
      <c r="D75" s="19" t="s">
        <v>6</v>
      </c>
      <c r="E75" s="19" t="s">
        <v>8</v>
      </c>
      <c r="F75" s="17" t="s">
        <v>25</v>
      </c>
      <c r="G75" s="20">
        <f>SUM(G78:G79)</f>
        <v>34947.919999999998</v>
      </c>
      <c r="H75" s="20"/>
      <c r="I75" s="20">
        <f>SUM(I78:I79)</f>
        <v>34947.919999999998</v>
      </c>
      <c r="J75" s="20"/>
      <c r="K75" s="16"/>
      <c r="L75" s="17"/>
    </row>
    <row r="76" spans="1:12" x14ac:dyDescent="0.45">
      <c r="A76" s="18"/>
      <c r="B76" s="19"/>
      <c r="C76" s="19"/>
      <c r="D76" s="19"/>
      <c r="E76" s="19"/>
      <c r="F76" s="17"/>
      <c r="G76" s="20"/>
      <c r="H76" s="20"/>
      <c r="I76" s="20"/>
      <c r="J76" s="20"/>
      <c r="K76" s="16"/>
      <c r="L76" s="17"/>
    </row>
    <row r="77" spans="1:12" ht="30.75" customHeight="1" x14ac:dyDescent="0.45">
      <c r="A77" s="18"/>
      <c r="B77" s="19"/>
      <c r="C77" s="19"/>
      <c r="D77" s="19"/>
      <c r="E77" s="19"/>
      <c r="F77" s="17"/>
      <c r="G77" s="20"/>
      <c r="H77" s="20"/>
      <c r="I77" s="20"/>
      <c r="J77" s="20"/>
      <c r="K77" s="16"/>
      <c r="L77" s="17"/>
    </row>
    <row r="78" spans="1:12" x14ac:dyDescent="0.45">
      <c r="A78" s="18"/>
      <c r="B78" s="19"/>
      <c r="C78" s="19"/>
      <c r="D78" s="19"/>
      <c r="E78" s="19"/>
      <c r="F78" s="9" t="s">
        <v>3</v>
      </c>
      <c r="G78" s="12"/>
      <c r="H78" s="12"/>
      <c r="I78" s="12"/>
      <c r="J78" s="12"/>
      <c r="K78" s="16"/>
      <c r="L78" s="17"/>
    </row>
    <row r="79" spans="1:12" x14ac:dyDescent="0.45">
      <c r="A79" s="18"/>
      <c r="B79" s="19"/>
      <c r="C79" s="19"/>
      <c r="D79" s="19"/>
      <c r="E79" s="19"/>
      <c r="F79" s="9" t="s">
        <v>4</v>
      </c>
      <c r="G79" s="12">
        <f>SUM(H79:J79)</f>
        <v>34947.919999999998</v>
      </c>
      <c r="H79" s="12"/>
      <c r="I79" s="13">
        <v>34947.919999999998</v>
      </c>
      <c r="J79" s="12"/>
      <c r="K79" s="16"/>
      <c r="L79" s="17"/>
    </row>
    <row r="80" spans="1:12" x14ac:dyDescent="0.45">
      <c r="A80" s="18">
        <v>5</v>
      </c>
      <c r="B80" s="19" t="s">
        <v>10</v>
      </c>
      <c r="C80" s="19" t="s">
        <v>61</v>
      </c>
      <c r="D80" s="19" t="s">
        <v>6</v>
      </c>
      <c r="E80" s="19" t="s">
        <v>8</v>
      </c>
      <c r="F80" s="17" t="s">
        <v>25</v>
      </c>
      <c r="G80" s="20">
        <f>SUM(G83:G84)</f>
        <v>30758.639999999999</v>
      </c>
      <c r="H80" s="20"/>
      <c r="I80" s="20">
        <f>SUM(I83:I84)</f>
        <v>30758.639999999999</v>
      </c>
      <c r="J80" s="20"/>
      <c r="K80" s="16"/>
      <c r="L80" s="17"/>
    </row>
    <row r="81" spans="1:12" x14ac:dyDescent="0.45">
      <c r="A81" s="18"/>
      <c r="B81" s="19"/>
      <c r="C81" s="19"/>
      <c r="D81" s="19"/>
      <c r="E81" s="19"/>
      <c r="F81" s="17"/>
      <c r="G81" s="20"/>
      <c r="H81" s="20"/>
      <c r="I81" s="20"/>
      <c r="J81" s="20"/>
      <c r="K81" s="16"/>
      <c r="L81" s="17"/>
    </row>
    <row r="82" spans="1:12" ht="27.75" customHeight="1" x14ac:dyDescent="0.45">
      <c r="A82" s="18"/>
      <c r="B82" s="19"/>
      <c r="C82" s="19"/>
      <c r="D82" s="19"/>
      <c r="E82" s="19"/>
      <c r="F82" s="17"/>
      <c r="G82" s="20"/>
      <c r="H82" s="20"/>
      <c r="I82" s="20"/>
      <c r="J82" s="20"/>
      <c r="K82" s="16"/>
      <c r="L82" s="17"/>
    </row>
    <row r="83" spans="1:12" x14ac:dyDescent="0.45">
      <c r="A83" s="18"/>
      <c r="B83" s="19"/>
      <c r="C83" s="19"/>
      <c r="D83" s="19"/>
      <c r="E83" s="19"/>
      <c r="F83" s="9" t="s">
        <v>3</v>
      </c>
      <c r="G83" s="12"/>
      <c r="H83" s="12"/>
      <c r="I83" s="12"/>
      <c r="J83" s="12"/>
      <c r="K83" s="16"/>
      <c r="L83" s="17"/>
    </row>
    <row r="84" spans="1:12" ht="25.5" customHeight="1" x14ac:dyDescent="0.45">
      <c r="A84" s="18"/>
      <c r="B84" s="19"/>
      <c r="C84" s="19"/>
      <c r="D84" s="19"/>
      <c r="E84" s="19"/>
      <c r="F84" s="9" t="s">
        <v>4</v>
      </c>
      <c r="G84" s="12">
        <f>SUM(H84:J84)</f>
        <v>30758.639999999999</v>
      </c>
      <c r="H84" s="12"/>
      <c r="I84" s="13">
        <v>30758.639999999999</v>
      </c>
      <c r="J84" s="12"/>
      <c r="K84" s="16"/>
      <c r="L84" s="17"/>
    </row>
    <row r="85" spans="1:12" x14ac:dyDescent="0.45">
      <c r="A85" s="18">
        <v>6</v>
      </c>
      <c r="B85" s="19" t="s">
        <v>10</v>
      </c>
      <c r="C85" s="19" t="s">
        <v>101</v>
      </c>
      <c r="D85" s="19" t="s">
        <v>6</v>
      </c>
      <c r="E85" s="19" t="s">
        <v>8</v>
      </c>
      <c r="F85" s="17" t="s">
        <v>25</v>
      </c>
      <c r="G85" s="20">
        <f>SUM(G88:G89)</f>
        <v>16912.8</v>
      </c>
      <c r="H85" s="20"/>
      <c r="I85" s="20">
        <f>SUM(I88:I89)</f>
        <v>16912.8</v>
      </c>
      <c r="J85" s="20"/>
      <c r="K85" s="16"/>
      <c r="L85" s="17"/>
    </row>
    <row r="86" spans="1:12" x14ac:dyDescent="0.45">
      <c r="A86" s="18"/>
      <c r="B86" s="19"/>
      <c r="C86" s="19"/>
      <c r="D86" s="19"/>
      <c r="E86" s="19"/>
      <c r="F86" s="17"/>
      <c r="G86" s="20"/>
      <c r="H86" s="20"/>
      <c r="I86" s="20"/>
      <c r="J86" s="20"/>
      <c r="K86" s="16"/>
      <c r="L86" s="17"/>
    </row>
    <row r="87" spans="1:12" ht="26.65" customHeight="1" x14ac:dyDescent="0.45">
      <c r="A87" s="18"/>
      <c r="B87" s="19"/>
      <c r="C87" s="19"/>
      <c r="D87" s="19"/>
      <c r="E87" s="19"/>
      <c r="F87" s="17"/>
      <c r="G87" s="20"/>
      <c r="H87" s="20"/>
      <c r="I87" s="20"/>
      <c r="J87" s="20"/>
      <c r="K87" s="16"/>
      <c r="L87" s="17"/>
    </row>
    <row r="88" spans="1:12" x14ac:dyDescent="0.45">
      <c r="A88" s="18"/>
      <c r="B88" s="19"/>
      <c r="C88" s="19"/>
      <c r="D88" s="19"/>
      <c r="E88" s="19"/>
      <c r="F88" s="9" t="s">
        <v>3</v>
      </c>
      <c r="G88" s="12"/>
      <c r="H88" s="12"/>
      <c r="I88" s="12"/>
      <c r="J88" s="12"/>
      <c r="K88" s="16"/>
      <c r="L88" s="17"/>
    </row>
    <row r="89" spans="1:12" x14ac:dyDescent="0.45">
      <c r="A89" s="18"/>
      <c r="B89" s="19"/>
      <c r="C89" s="19"/>
      <c r="D89" s="19"/>
      <c r="E89" s="19"/>
      <c r="F89" s="9" t="s">
        <v>4</v>
      </c>
      <c r="G89" s="12">
        <f>SUM(H89:J89)</f>
        <v>16912.8</v>
      </c>
      <c r="H89" s="12"/>
      <c r="I89" s="12">
        <v>16912.8</v>
      </c>
      <c r="J89" s="12"/>
      <c r="K89" s="16"/>
      <c r="L89" s="17"/>
    </row>
    <row r="90" spans="1:12" x14ac:dyDescent="0.45">
      <c r="A90" s="18">
        <v>7</v>
      </c>
      <c r="B90" s="19" t="s">
        <v>10</v>
      </c>
      <c r="C90" s="19" t="s">
        <v>62</v>
      </c>
      <c r="D90" s="19" t="s">
        <v>6</v>
      </c>
      <c r="E90" s="19" t="s">
        <v>8</v>
      </c>
      <c r="F90" s="17" t="s">
        <v>25</v>
      </c>
      <c r="G90" s="20">
        <f>SUM(G93:G94)</f>
        <v>14034.41</v>
      </c>
      <c r="H90" s="20"/>
      <c r="I90" s="20">
        <f>SUM(I93:I94)</f>
        <v>14034.41</v>
      </c>
      <c r="J90" s="20"/>
      <c r="K90" s="16"/>
      <c r="L90" s="17"/>
    </row>
    <row r="91" spans="1:12" x14ac:dyDescent="0.45">
      <c r="A91" s="18"/>
      <c r="B91" s="19"/>
      <c r="C91" s="19"/>
      <c r="D91" s="19"/>
      <c r="E91" s="19"/>
      <c r="F91" s="17"/>
      <c r="G91" s="20"/>
      <c r="H91" s="20"/>
      <c r="I91" s="20"/>
      <c r="J91" s="20"/>
      <c r="K91" s="16"/>
      <c r="L91" s="17"/>
    </row>
    <row r="92" spans="1:12" ht="29.25" customHeight="1" x14ac:dyDescent="0.45">
      <c r="A92" s="18"/>
      <c r="B92" s="19"/>
      <c r="C92" s="19"/>
      <c r="D92" s="19"/>
      <c r="E92" s="19"/>
      <c r="F92" s="17"/>
      <c r="G92" s="20"/>
      <c r="H92" s="20"/>
      <c r="I92" s="20"/>
      <c r="J92" s="20"/>
      <c r="K92" s="16"/>
      <c r="L92" s="17"/>
    </row>
    <row r="93" spans="1:12" x14ac:dyDescent="0.45">
      <c r="A93" s="18"/>
      <c r="B93" s="19"/>
      <c r="C93" s="19"/>
      <c r="D93" s="19"/>
      <c r="E93" s="19"/>
      <c r="F93" s="9" t="s">
        <v>3</v>
      </c>
      <c r="G93" s="12"/>
      <c r="H93" s="12"/>
      <c r="I93" s="12"/>
      <c r="J93" s="12"/>
      <c r="K93" s="16"/>
      <c r="L93" s="17"/>
    </row>
    <row r="94" spans="1:12" x14ac:dyDescent="0.45">
      <c r="A94" s="18"/>
      <c r="B94" s="19"/>
      <c r="C94" s="19"/>
      <c r="D94" s="19"/>
      <c r="E94" s="19"/>
      <c r="F94" s="9" t="s">
        <v>4</v>
      </c>
      <c r="G94" s="12">
        <f>SUM(H94:J94)</f>
        <v>14034.41</v>
      </c>
      <c r="H94" s="12"/>
      <c r="I94" s="13">
        <v>14034.41</v>
      </c>
      <c r="J94" s="12"/>
      <c r="K94" s="16"/>
      <c r="L94" s="17"/>
    </row>
    <row r="95" spans="1:12" x14ac:dyDescent="0.45">
      <c r="A95" s="18">
        <v>8</v>
      </c>
      <c r="B95" s="19" t="s">
        <v>10</v>
      </c>
      <c r="C95" s="19" t="s">
        <v>11</v>
      </c>
      <c r="D95" s="19" t="s">
        <v>6</v>
      </c>
      <c r="E95" s="19" t="s">
        <v>8</v>
      </c>
      <c r="F95" s="17" t="s">
        <v>25</v>
      </c>
      <c r="G95" s="20">
        <f>SUM(G98:G99)</f>
        <v>34957.67</v>
      </c>
      <c r="H95" s="20"/>
      <c r="I95" s="20">
        <f>SUM(I98:I99)</f>
        <v>34957.67</v>
      </c>
      <c r="J95" s="20"/>
      <c r="K95" s="16"/>
      <c r="L95" s="17"/>
    </row>
    <row r="96" spans="1:12" x14ac:dyDescent="0.45">
      <c r="A96" s="18"/>
      <c r="B96" s="19"/>
      <c r="C96" s="19"/>
      <c r="D96" s="19"/>
      <c r="E96" s="19"/>
      <c r="F96" s="17"/>
      <c r="G96" s="20"/>
      <c r="H96" s="20"/>
      <c r="I96" s="20"/>
      <c r="J96" s="20"/>
      <c r="K96" s="16"/>
      <c r="L96" s="17"/>
    </row>
    <row r="97" spans="1:12" ht="23.25" customHeight="1" x14ac:dyDescent="0.45">
      <c r="A97" s="18"/>
      <c r="B97" s="19"/>
      <c r="C97" s="19"/>
      <c r="D97" s="19"/>
      <c r="E97" s="19"/>
      <c r="F97" s="17"/>
      <c r="G97" s="20"/>
      <c r="H97" s="20"/>
      <c r="I97" s="20"/>
      <c r="J97" s="20"/>
      <c r="K97" s="16"/>
      <c r="L97" s="17"/>
    </row>
    <row r="98" spans="1:12" x14ac:dyDescent="0.45">
      <c r="A98" s="18"/>
      <c r="B98" s="19"/>
      <c r="C98" s="19"/>
      <c r="D98" s="19"/>
      <c r="E98" s="19"/>
      <c r="F98" s="9" t="s">
        <v>3</v>
      </c>
      <c r="G98" s="12"/>
      <c r="H98" s="12"/>
      <c r="I98" s="12"/>
      <c r="J98" s="12"/>
      <c r="K98" s="16"/>
      <c r="L98" s="17"/>
    </row>
    <row r="99" spans="1:12" x14ac:dyDescent="0.45">
      <c r="A99" s="18"/>
      <c r="B99" s="19"/>
      <c r="C99" s="19"/>
      <c r="D99" s="19"/>
      <c r="E99" s="19"/>
      <c r="F99" s="9" t="s">
        <v>4</v>
      </c>
      <c r="G99" s="12">
        <f>SUM(H99:J99)</f>
        <v>34957.67</v>
      </c>
      <c r="H99" s="12"/>
      <c r="I99" s="13">
        <v>34957.67</v>
      </c>
      <c r="J99" s="12"/>
      <c r="K99" s="16"/>
      <c r="L99" s="17"/>
    </row>
    <row r="100" spans="1:12" x14ac:dyDescent="0.45">
      <c r="A100" s="21" t="s">
        <v>33</v>
      </c>
      <c r="B100" s="21"/>
      <c r="C100" s="21"/>
      <c r="D100" s="21"/>
      <c r="E100" s="21"/>
      <c r="F100" s="17" t="s">
        <v>25</v>
      </c>
      <c r="G100" s="20">
        <f>SUM(G103:G104)</f>
        <v>185352.23333000002</v>
      </c>
      <c r="H100" s="20">
        <f>SUM(H105,H110)</f>
        <v>104375.1</v>
      </c>
      <c r="I100" s="20">
        <f>SUM(I105,I110)</f>
        <v>80977.133330000011</v>
      </c>
      <c r="J100" s="20"/>
      <c r="K100" s="17"/>
      <c r="L100" s="17"/>
    </row>
    <row r="101" spans="1:12" x14ac:dyDescent="0.45">
      <c r="A101" s="21"/>
      <c r="B101" s="21"/>
      <c r="C101" s="21"/>
      <c r="D101" s="21"/>
      <c r="E101" s="21"/>
      <c r="F101" s="17"/>
      <c r="G101" s="20"/>
      <c r="H101" s="20"/>
      <c r="I101" s="20"/>
      <c r="J101" s="20"/>
      <c r="K101" s="17"/>
      <c r="L101" s="17"/>
    </row>
    <row r="102" spans="1:12" ht="25.15" customHeight="1" x14ac:dyDescent="0.45">
      <c r="A102" s="21"/>
      <c r="B102" s="21"/>
      <c r="C102" s="21"/>
      <c r="D102" s="21"/>
      <c r="E102" s="21"/>
      <c r="F102" s="17"/>
      <c r="G102" s="20"/>
      <c r="H102" s="20"/>
      <c r="I102" s="20"/>
      <c r="J102" s="20"/>
      <c r="K102" s="17"/>
      <c r="L102" s="17"/>
    </row>
    <row r="103" spans="1:12" x14ac:dyDescent="0.45">
      <c r="A103" s="21"/>
      <c r="B103" s="21"/>
      <c r="C103" s="21"/>
      <c r="D103" s="21"/>
      <c r="E103" s="21"/>
      <c r="F103" s="9" t="s">
        <v>3</v>
      </c>
      <c r="G103" s="12"/>
      <c r="H103" s="12"/>
      <c r="I103" s="12"/>
      <c r="J103" s="12"/>
      <c r="K103" s="17"/>
      <c r="L103" s="17"/>
    </row>
    <row r="104" spans="1:12" x14ac:dyDescent="0.45">
      <c r="A104" s="21"/>
      <c r="B104" s="21"/>
      <c r="C104" s="21"/>
      <c r="D104" s="21"/>
      <c r="E104" s="21"/>
      <c r="F104" s="9" t="s">
        <v>4</v>
      </c>
      <c r="G104" s="12">
        <f>SUM(H104:J104)</f>
        <v>185352.23333000002</v>
      </c>
      <c r="H104" s="12">
        <f t="shared" ref="H104:I104" si="5">SUM(H109,H114)</f>
        <v>104375.1</v>
      </c>
      <c r="I104" s="12">
        <f t="shared" si="5"/>
        <v>80977.133330000011</v>
      </c>
      <c r="J104" s="12"/>
      <c r="K104" s="17"/>
      <c r="L104" s="17"/>
    </row>
    <row r="105" spans="1:12" x14ac:dyDescent="0.45">
      <c r="A105" s="18">
        <v>1</v>
      </c>
      <c r="B105" s="19" t="s">
        <v>12</v>
      </c>
      <c r="C105" s="19" t="s">
        <v>106</v>
      </c>
      <c r="D105" s="19" t="s">
        <v>6</v>
      </c>
      <c r="E105" s="19" t="s">
        <v>7</v>
      </c>
      <c r="F105" s="17" t="s">
        <v>25</v>
      </c>
      <c r="G105" s="20">
        <f>SUM(G108:G109)</f>
        <v>155783.90000000002</v>
      </c>
      <c r="H105" s="20">
        <f>SUM(H108:H109)</f>
        <v>104375.1</v>
      </c>
      <c r="I105" s="20">
        <f>SUM(I108:I109)</f>
        <v>51408.800000000003</v>
      </c>
      <c r="J105" s="20"/>
      <c r="K105" s="16">
        <v>975.49</v>
      </c>
      <c r="L105" s="17">
        <v>5</v>
      </c>
    </row>
    <row r="106" spans="1:12" x14ac:dyDescent="0.45">
      <c r="A106" s="18"/>
      <c r="B106" s="19"/>
      <c r="C106" s="19"/>
      <c r="D106" s="19"/>
      <c r="E106" s="19"/>
      <c r="F106" s="17"/>
      <c r="G106" s="20"/>
      <c r="H106" s="20"/>
      <c r="I106" s="20"/>
      <c r="J106" s="20"/>
      <c r="K106" s="16"/>
      <c r="L106" s="17"/>
    </row>
    <row r="107" spans="1:12" ht="27" customHeight="1" x14ac:dyDescent="0.45">
      <c r="A107" s="18"/>
      <c r="B107" s="19"/>
      <c r="C107" s="19"/>
      <c r="D107" s="19"/>
      <c r="E107" s="19"/>
      <c r="F107" s="17"/>
      <c r="G107" s="20"/>
      <c r="H107" s="20"/>
      <c r="I107" s="20"/>
      <c r="J107" s="20"/>
      <c r="K107" s="16"/>
      <c r="L107" s="17"/>
    </row>
    <row r="108" spans="1:12" x14ac:dyDescent="0.45">
      <c r="A108" s="18"/>
      <c r="B108" s="19"/>
      <c r="C108" s="19"/>
      <c r="D108" s="19"/>
      <c r="E108" s="19"/>
      <c r="F108" s="9" t="s">
        <v>3</v>
      </c>
      <c r="G108" s="12"/>
      <c r="H108" s="12"/>
      <c r="I108" s="12"/>
      <c r="J108" s="12"/>
      <c r="K108" s="16"/>
      <c r="L108" s="17"/>
    </row>
    <row r="109" spans="1:12" ht="70.150000000000006" customHeight="1" x14ac:dyDescent="0.45">
      <c r="A109" s="18"/>
      <c r="B109" s="19"/>
      <c r="C109" s="19"/>
      <c r="D109" s="19"/>
      <c r="E109" s="19"/>
      <c r="F109" s="9" t="s">
        <v>4</v>
      </c>
      <c r="G109" s="12">
        <f>SUM(H109:J109)</f>
        <v>155783.90000000002</v>
      </c>
      <c r="H109" s="12">
        <v>104375.1</v>
      </c>
      <c r="I109" s="12">
        <v>51408.800000000003</v>
      </c>
      <c r="J109" s="12"/>
      <c r="K109" s="16"/>
      <c r="L109" s="17"/>
    </row>
    <row r="110" spans="1:12" x14ac:dyDescent="0.45">
      <c r="A110" s="18">
        <v>2</v>
      </c>
      <c r="B110" s="19" t="s">
        <v>12</v>
      </c>
      <c r="C110" s="19" t="s">
        <v>63</v>
      </c>
      <c r="D110" s="19" t="s">
        <v>6</v>
      </c>
      <c r="E110" s="19" t="s">
        <v>8</v>
      </c>
      <c r="F110" s="17" t="s">
        <v>25</v>
      </c>
      <c r="G110" s="20">
        <f>SUM(G113:G114)</f>
        <v>29568.333330000001</v>
      </c>
      <c r="H110" s="20"/>
      <c r="I110" s="20">
        <f>SUM(I113:I114)</f>
        <v>29568.333330000001</v>
      </c>
      <c r="J110" s="20"/>
      <c r="K110" s="16"/>
      <c r="L110" s="17"/>
    </row>
    <row r="111" spans="1:12" x14ac:dyDescent="0.45">
      <c r="A111" s="18"/>
      <c r="B111" s="19"/>
      <c r="C111" s="19"/>
      <c r="D111" s="19"/>
      <c r="E111" s="19"/>
      <c r="F111" s="17"/>
      <c r="G111" s="20"/>
      <c r="H111" s="20"/>
      <c r="I111" s="20"/>
      <c r="J111" s="20"/>
      <c r="K111" s="16"/>
      <c r="L111" s="17"/>
    </row>
    <row r="112" spans="1:12" ht="26.25" customHeight="1" x14ac:dyDescent="0.45">
      <c r="A112" s="18"/>
      <c r="B112" s="19"/>
      <c r="C112" s="19"/>
      <c r="D112" s="19"/>
      <c r="E112" s="19"/>
      <c r="F112" s="17"/>
      <c r="G112" s="20"/>
      <c r="H112" s="20"/>
      <c r="I112" s="20"/>
      <c r="J112" s="20"/>
      <c r="K112" s="16"/>
      <c r="L112" s="17"/>
    </row>
    <row r="113" spans="1:12" x14ac:dyDescent="0.45">
      <c r="A113" s="18"/>
      <c r="B113" s="19"/>
      <c r="C113" s="19"/>
      <c r="D113" s="19"/>
      <c r="E113" s="19"/>
      <c r="F113" s="9" t="s">
        <v>3</v>
      </c>
      <c r="G113" s="12"/>
      <c r="H113" s="12"/>
      <c r="I113" s="12"/>
      <c r="J113" s="12"/>
      <c r="K113" s="16"/>
      <c r="L113" s="17"/>
    </row>
    <row r="114" spans="1:12" x14ac:dyDescent="0.45">
      <c r="A114" s="18"/>
      <c r="B114" s="19"/>
      <c r="C114" s="19"/>
      <c r="D114" s="19"/>
      <c r="E114" s="19"/>
      <c r="F114" s="9" t="s">
        <v>4</v>
      </c>
      <c r="G114" s="12">
        <f>SUM(H114:J114)</f>
        <v>29568.333330000001</v>
      </c>
      <c r="H114" s="12"/>
      <c r="I114" s="12">
        <v>29568.333330000001</v>
      </c>
      <c r="J114" s="12"/>
      <c r="K114" s="16"/>
      <c r="L114" s="17"/>
    </row>
    <row r="115" spans="1:12" x14ac:dyDescent="0.45">
      <c r="A115" s="21" t="s">
        <v>34</v>
      </c>
      <c r="B115" s="21"/>
      <c r="C115" s="21"/>
      <c r="D115" s="21"/>
      <c r="E115" s="21"/>
      <c r="F115" s="17" t="s">
        <v>25</v>
      </c>
      <c r="G115" s="20">
        <f>SUM(G118:G119)</f>
        <v>37680.04</v>
      </c>
      <c r="H115" s="20"/>
      <c r="I115" s="20">
        <f>SUM(I120)</f>
        <v>37680.04</v>
      </c>
      <c r="J115" s="20"/>
      <c r="K115" s="17"/>
      <c r="L115" s="17"/>
    </row>
    <row r="116" spans="1:12" x14ac:dyDescent="0.45">
      <c r="A116" s="21"/>
      <c r="B116" s="21"/>
      <c r="C116" s="21"/>
      <c r="D116" s="21"/>
      <c r="E116" s="21"/>
      <c r="F116" s="17"/>
      <c r="G116" s="20"/>
      <c r="H116" s="20"/>
      <c r="I116" s="20"/>
      <c r="J116" s="20"/>
      <c r="K116" s="17"/>
      <c r="L116" s="17"/>
    </row>
    <row r="117" spans="1:12" ht="22.9" customHeight="1" x14ac:dyDescent="0.45">
      <c r="A117" s="21"/>
      <c r="B117" s="21"/>
      <c r="C117" s="21"/>
      <c r="D117" s="21"/>
      <c r="E117" s="21"/>
      <c r="F117" s="17"/>
      <c r="G117" s="20"/>
      <c r="H117" s="20"/>
      <c r="I117" s="20"/>
      <c r="J117" s="20"/>
      <c r="K117" s="17"/>
      <c r="L117" s="17"/>
    </row>
    <row r="118" spans="1:12" x14ac:dyDescent="0.45">
      <c r="A118" s="21"/>
      <c r="B118" s="21"/>
      <c r="C118" s="21"/>
      <c r="D118" s="21"/>
      <c r="E118" s="21"/>
      <c r="F118" s="9" t="s">
        <v>3</v>
      </c>
      <c r="G118" s="12">
        <f>SUM(H118:J118)</f>
        <v>3744.44</v>
      </c>
      <c r="H118" s="12"/>
      <c r="I118" s="12">
        <f t="shared" ref="I118:I119" si="6">SUM(I123)</f>
        <v>3744.44</v>
      </c>
      <c r="J118" s="12"/>
      <c r="K118" s="17"/>
      <c r="L118" s="17"/>
    </row>
    <row r="119" spans="1:12" x14ac:dyDescent="0.45">
      <c r="A119" s="21"/>
      <c r="B119" s="21"/>
      <c r="C119" s="21"/>
      <c r="D119" s="21"/>
      <c r="E119" s="21"/>
      <c r="F119" s="9" t="s">
        <v>4</v>
      </c>
      <c r="G119" s="12">
        <f>SUM(H119:J119)</f>
        <v>33935.599999999999</v>
      </c>
      <c r="H119" s="12"/>
      <c r="I119" s="12">
        <f t="shared" si="6"/>
        <v>33935.599999999999</v>
      </c>
      <c r="J119" s="12"/>
      <c r="K119" s="17"/>
      <c r="L119" s="17"/>
    </row>
    <row r="120" spans="1:12" x14ac:dyDescent="0.45">
      <c r="A120" s="18">
        <v>1</v>
      </c>
      <c r="B120" s="19" t="s">
        <v>13</v>
      </c>
      <c r="C120" s="19" t="s">
        <v>36</v>
      </c>
      <c r="D120" s="19" t="s">
        <v>14</v>
      </c>
      <c r="E120" s="19" t="s">
        <v>8</v>
      </c>
      <c r="F120" s="17" t="s">
        <v>25</v>
      </c>
      <c r="G120" s="20">
        <f>SUM(G123:G124)</f>
        <v>37680.04</v>
      </c>
      <c r="H120" s="20"/>
      <c r="I120" s="20">
        <f>SUM(I123:I124)</f>
        <v>37680.04</v>
      </c>
      <c r="J120" s="20"/>
      <c r="K120" s="16"/>
      <c r="L120" s="17"/>
    </row>
    <row r="121" spans="1:12" x14ac:dyDescent="0.45">
      <c r="A121" s="18"/>
      <c r="B121" s="19"/>
      <c r="C121" s="19"/>
      <c r="D121" s="19"/>
      <c r="E121" s="19"/>
      <c r="F121" s="17"/>
      <c r="G121" s="20"/>
      <c r="H121" s="20"/>
      <c r="I121" s="20"/>
      <c r="J121" s="20"/>
      <c r="K121" s="16"/>
      <c r="L121" s="17"/>
    </row>
    <row r="122" spans="1:12" ht="22.5" customHeight="1" x14ac:dyDescent="0.45">
      <c r="A122" s="18"/>
      <c r="B122" s="19"/>
      <c r="C122" s="19"/>
      <c r="D122" s="19"/>
      <c r="E122" s="19"/>
      <c r="F122" s="17"/>
      <c r="G122" s="20"/>
      <c r="H122" s="20"/>
      <c r="I122" s="20"/>
      <c r="J122" s="20"/>
      <c r="K122" s="16"/>
      <c r="L122" s="17"/>
    </row>
    <row r="123" spans="1:12" x14ac:dyDescent="0.45">
      <c r="A123" s="18"/>
      <c r="B123" s="19"/>
      <c r="C123" s="19"/>
      <c r="D123" s="19"/>
      <c r="E123" s="19"/>
      <c r="F123" s="9" t="s">
        <v>3</v>
      </c>
      <c r="G123" s="12">
        <f>SUM(H123:J123)</f>
        <v>3744.44</v>
      </c>
      <c r="H123" s="12"/>
      <c r="I123" s="12">
        <v>3744.44</v>
      </c>
      <c r="J123" s="12"/>
      <c r="K123" s="16"/>
      <c r="L123" s="17"/>
    </row>
    <row r="124" spans="1:12" x14ac:dyDescent="0.45">
      <c r="A124" s="18"/>
      <c r="B124" s="19"/>
      <c r="C124" s="19"/>
      <c r="D124" s="19"/>
      <c r="E124" s="19"/>
      <c r="F124" s="9" t="s">
        <v>4</v>
      </c>
      <c r="G124" s="12">
        <f>SUM(H124:J124)</f>
        <v>33935.599999999999</v>
      </c>
      <c r="H124" s="12"/>
      <c r="I124" s="12">
        <v>33935.599999999999</v>
      </c>
      <c r="J124" s="12"/>
      <c r="K124" s="16"/>
      <c r="L124" s="17"/>
    </row>
    <row r="125" spans="1:12" x14ac:dyDescent="0.45">
      <c r="A125" s="21" t="s">
        <v>35</v>
      </c>
      <c r="B125" s="21"/>
      <c r="C125" s="21"/>
      <c r="D125" s="21"/>
      <c r="E125" s="21"/>
      <c r="F125" s="17" t="s">
        <v>25</v>
      </c>
      <c r="G125" s="20">
        <f>SUM(G128:G129)</f>
        <v>542764.57000000007</v>
      </c>
      <c r="H125" s="20">
        <f>SUM(H130,H135)</f>
        <v>346780.39</v>
      </c>
      <c r="I125" s="20">
        <f>SUM(I130,I135)</f>
        <v>195984.18</v>
      </c>
      <c r="J125" s="20"/>
      <c r="K125" s="17"/>
      <c r="L125" s="17"/>
    </row>
    <row r="126" spans="1:12" x14ac:dyDescent="0.45">
      <c r="A126" s="21"/>
      <c r="B126" s="21"/>
      <c r="C126" s="21"/>
      <c r="D126" s="21"/>
      <c r="E126" s="21"/>
      <c r="F126" s="17"/>
      <c r="G126" s="20"/>
      <c r="H126" s="20"/>
      <c r="I126" s="20"/>
      <c r="J126" s="20"/>
      <c r="K126" s="17"/>
      <c r="L126" s="17"/>
    </row>
    <row r="127" spans="1:12" ht="27" customHeight="1" x14ac:dyDescent="0.45">
      <c r="A127" s="21"/>
      <c r="B127" s="21"/>
      <c r="C127" s="21"/>
      <c r="D127" s="21"/>
      <c r="E127" s="21"/>
      <c r="F127" s="17"/>
      <c r="G127" s="20"/>
      <c r="H127" s="20"/>
      <c r="I127" s="20"/>
      <c r="J127" s="20"/>
      <c r="K127" s="17"/>
      <c r="L127" s="17"/>
    </row>
    <row r="128" spans="1:12" x14ac:dyDescent="0.45">
      <c r="A128" s="21"/>
      <c r="B128" s="21"/>
      <c r="C128" s="21"/>
      <c r="D128" s="21"/>
      <c r="E128" s="21"/>
      <c r="F128" s="9" t="s">
        <v>3</v>
      </c>
      <c r="G128" s="12">
        <f>SUM(H128:J128)</f>
        <v>12963.8</v>
      </c>
      <c r="H128" s="12"/>
      <c r="I128" s="12">
        <f t="shared" ref="H128:I129" si="7">SUM(I133,I138)</f>
        <v>12963.8</v>
      </c>
      <c r="J128" s="12"/>
      <c r="K128" s="17"/>
      <c r="L128" s="17"/>
    </row>
    <row r="129" spans="1:12" x14ac:dyDescent="0.45">
      <c r="A129" s="21"/>
      <c r="B129" s="21"/>
      <c r="C129" s="21"/>
      <c r="D129" s="21"/>
      <c r="E129" s="21"/>
      <c r="F129" s="9" t="s">
        <v>4</v>
      </c>
      <c r="G129" s="12">
        <f>SUM(H129:J129)</f>
        <v>529800.77</v>
      </c>
      <c r="H129" s="12">
        <f t="shared" si="7"/>
        <v>346780.39</v>
      </c>
      <c r="I129" s="12">
        <f t="shared" si="7"/>
        <v>183020.38</v>
      </c>
      <c r="J129" s="12"/>
      <c r="K129" s="17"/>
      <c r="L129" s="17"/>
    </row>
    <row r="130" spans="1:12" x14ac:dyDescent="0.45">
      <c r="A130" s="18">
        <v>1</v>
      </c>
      <c r="B130" s="19" t="s">
        <v>15</v>
      </c>
      <c r="C130" s="19" t="s">
        <v>54</v>
      </c>
      <c r="D130" s="19" t="s">
        <v>6</v>
      </c>
      <c r="E130" s="19" t="s">
        <v>8</v>
      </c>
      <c r="F130" s="17" t="s">
        <v>25</v>
      </c>
      <c r="G130" s="20">
        <f>SUM(G133:G134)</f>
        <v>139568.35</v>
      </c>
      <c r="H130" s="20">
        <f>SUM(H133:H134)</f>
        <v>86710.11</v>
      </c>
      <c r="I130" s="20">
        <f>SUM(I133:I134)</f>
        <v>52858.239999999998</v>
      </c>
      <c r="J130" s="20"/>
      <c r="K130" s="16">
        <v>672.17</v>
      </c>
      <c r="L130" s="17">
        <v>4</v>
      </c>
    </row>
    <row r="131" spans="1:12" x14ac:dyDescent="0.45">
      <c r="A131" s="18"/>
      <c r="B131" s="19"/>
      <c r="C131" s="19"/>
      <c r="D131" s="19"/>
      <c r="E131" s="19"/>
      <c r="F131" s="17"/>
      <c r="G131" s="20"/>
      <c r="H131" s="20"/>
      <c r="I131" s="20"/>
      <c r="J131" s="20"/>
      <c r="K131" s="16"/>
      <c r="L131" s="17"/>
    </row>
    <row r="132" spans="1:12" ht="23.25" customHeight="1" x14ac:dyDescent="0.45">
      <c r="A132" s="18"/>
      <c r="B132" s="19"/>
      <c r="C132" s="19"/>
      <c r="D132" s="19"/>
      <c r="E132" s="19"/>
      <c r="F132" s="17"/>
      <c r="G132" s="20"/>
      <c r="H132" s="20"/>
      <c r="I132" s="20"/>
      <c r="J132" s="20"/>
      <c r="K132" s="16"/>
      <c r="L132" s="17"/>
    </row>
    <row r="133" spans="1:12" x14ac:dyDescent="0.45">
      <c r="A133" s="18"/>
      <c r="B133" s="19"/>
      <c r="C133" s="19"/>
      <c r="D133" s="19"/>
      <c r="E133" s="19"/>
      <c r="F133" s="9" t="s">
        <v>3</v>
      </c>
      <c r="G133" s="12">
        <v>10150</v>
      </c>
      <c r="H133" s="12"/>
      <c r="I133" s="12">
        <v>10150</v>
      </c>
      <c r="J133" s="12"/>
      <c r="K133" s="16"/>
      <c r="L133" s="17"/>
    </row>
    <row r="134" spans="1:12" x14ac:dyDescent="0.45">
      <c r="A134" s="18"/>
      <c r="B134" s="19"/>
      <c r="C134" s="19"/>
      <c r="D134" s="19"/>
      <c r="E134" s="19"/>
      <c r="F134" s="9" t="s">
        <v>4</v>
      </c>
      <c r="G134" s="12">
        <f>SUM(H134:J134)</f>
        <v>129418.35</v>
      </c>
      <c r="H134" s="12">
        <v>86710.11</v>
      </c>
      <c r="I134" s="12">
        <v>42708.24</v>
      </c>
      <c r="J134" s="12"/>
      <c r="K134" s="16"/>
      <c r="L134" s="17"/>
    </row>
    <row r="135" spans="1:12" x14ac:dyDescent="0.45">
      <c r="A135" s="18">
        <v>2</v>
      </c>
      <c r="B135" s="19" t="s">
        <v>15</v>
      </c>
      <c r="C135" s="19" t="s">
        <v>64</v>
      </c>
      <c r="D135" s="19" t="s">
        <v>6</v>
      </c>
      <c r="E135" s="19" t="s">
        <v>8</v>
      </c>
      <c r="F135" s="17" t="s">
        <v>25</v>
      </c>
      <c r="G135" s="20">
        <f>SUM(G138:G139)</f>
        <v>403196.22000000003</v>
      </c>
      <c r="H135" s="20">
        <f>SUM(H138:H139)</f>
        <v>260070.28</v>
      </c>
      <c r="I135" s="20">
        <f>SUM(I138:I139)</f>
        <v>143125.94</v>
      </c>
      <c r="J135" s="20"/>
      <c r="K135" s="16"/>
      <c r="L135" s="17">
        <v>12</v>
      </c>
    </row>
    <row r="136" spans="1:12" x14ac:dyDescent="0.45">
      <c r="A136" s="18"/>
      <c r="B136" s="19"/>
      <c r="C136" s="19"/>
      <c r="D136" s="19"/>
      <c r="E136" s="19"/>
      <c r="F136" s="17"/>
      <c r="G136" s="20"/>
      <c r="H136" s="20"/>
      <c r="I136" s="20"/>
      <c r="J136" s="20"/>
      <c r="K136" s="16"/>
      <c r="L136" s="17"/>
    </row>
    <row r="137" spans="1:12" ht="29.25" customHeight="1" x14ac:dyDescent="0.45">
      <c r="A137" s="18"/>
      <c r="B137" s="19"/>
      <c r="C137" s="19"/>
      <c r="D137" s="19"/>
      <c r="E137" s="19"/>
      <c r="F137" s="17"/>
      <c r="G137" s="20"/>
      <c r="H137" s="20"/>
      <c r="I137" s="20"/>
      <c r="J137" s="20"/>
      <c r="K137" s="16"/>
      <c r="L137" s="17"/>
    </row>
    <row r="138" spans="1:12" x14ac:dyDescent="0.45">
      <c r="A138" s="18"/>
      <c r="B138" s="19"/>
      <c r="C138" s="19"/>
      <c r="D138" s="19"/>
      <c r="E138" s="19"/>
      <c r="F138" s="9" t="s">
        <v>3</v>
      </c>
      <c r="G138" s="12">
        <v>2813.8</v>
      </c>
      <c r="H138" s="12"/>
      <c r="I138" s="12">
        <v>2813.8</v>
      </c>
      <c r="J138" s="12"/>
      <c r="K138" s="16"/>
      <c r="L138" s="17"/>
    </row>
    <row r="139" spans="1:12" ht="150.4" customHeight="1" x14ac:dyDescent="0.45">
      <c r="A139" s="18"/>
      <c r="B139" s="19"/>
      <c r="C139" s="19"/>
      <c r="D139" s="19"/>
      <c r="E139" s="19"/>
      <c r="F139" s="9" t="s">
        <v>4</v>
      </c>
      <c r="G139" s="12">
        <f>SUM(H139:J139)</f>
        <v>400382.42000000004</v>
      </c>
      <c r="H139" s="12">
        <v>260070.28</v>
      </c>
      <c r="I139" s="12">
        <v>140312.14000000001</v>
      </c>
      <c r="J139" s="12"/>
      <c r="K139" s="16"/>
      <c r="L139" s="17"/>
    </row>
    <row r="140" spans="1:12" x14ac:dyDescent="0.45">
      <c r="A140" s="21" t="s">
        <v>37</v>
      </c>
      <c r="B140" s="21"/>
      <c r="C140" s="21"/>
      <c r="D140" s="21"/>
      <c r="E140" s="21"/>
      <c r="F140" s="17" t="s">
        <v>25</v>
      </c>
      <c r="G140" s="20">
        <f>SUM(G143:G144)</f>
        <v>284790.57694</v>
      </c>
      <c r="H140" s="20">
        <f>SUM(H145,H150,H155,H160,H165,H170,H175,H180,H185,H190,H195,H200,H205,H210,H215,H220,H225,H230,H235)</f>
        <v>20769.710749999998</v>
      </c>
      <c r="I140" s="20">
        <f>SUM(I145,I150,I155,I160,I165,I170,I175,I180,I185,I190,I195,I200,I205,I210,I215,I220,I225,I230,I235)</f>
        <v>228079.84618999998</v>
      </c>
      <c r="J140" s="20">
        <f>SUM(J145,J150,J155,J160,J165,J170,J175,J180,J185,J190,J195,J200,J205,J210,J215,J220,J225,J230,J235)</f>
        <v>35941.019999999997</v>
      </c>
      <c r="K140" s="17" t="str">
        <f>IF(H144=0,"-","")</f>
        <v/>
      </c>
      <c r="L140" s="17" t="str">
        <f>IF(H144=0,"-","")</f>
        <v/>
      </c>
    </row>
    <row r="141" spans="1:12" x14ac:dyDescent="0.45">
      <c r="A141" s="21"/>
      <c r="B141" s="21"/>
      <c r="C141" s="21"/>
      <c r="D141" s="21"/>
      <c r="E141" s="21"/>
      <c r="F141" s="17"/>
      <c r="G141" s="20"/>
      <c r="H141" s="20"/>
      <c r="I141" s="20"/>
      <c r="J141" s="20"/>
      <c r="K141" s="17"/>
      <c r="L141" s="17"/>
    </row>
    <row r="142" spans="1:12" ht="30.75" customHeight="1" x14ac:dyDescent="0.45">
      <c r="A142" s="21"/>
      <c r="B142" s="21"/>
      <c r="C142" s="21"/>
      <c r="D142" s="21"/>
      <c r="E142" s="21"/>
      <c r="F142" s="17"/>
      <c r="G142" s="20"/>
      <c r="H142" s="20"/>
      <c r="I142" s="20"/>
      <c r="J142" s="20"/>
      <c r="K142" s="17"/>
      <c r="L142" s="17"/>
    </row>
    <row r="143" spans="1:12" x14ac:dyDescent="0.45">
      <c r="A143" s="21"/>
      <c r="B143" s="21"/>
      <c r="C143" s="21"/>
      <c r="D143" s="21"/>
      <c r="E143" s="21"/>
      <c r="F143" s="9" t="s">
        <v>3</v>
      </c>
      <c r="G143" s="12"/>
      <c r="H143" s="12"/>
      <c r="I143" s="12"/>
      <c r="J143" s="12"/>
      <c r="K143" s="17"/>
      <c r="L143" s="17"/>
    </row>
    <row r="144" spans="1:12" x14ac:dyDescent="0.45">
      <c r="A144" s="21"/>
      <c r="B144" s="21"/>
      <c r="C144" s="21"/>
      <c r="D144" s="21"/>
      <c r="E144" s="21"/>
      <c r="F144" s="9" t="s">
        <v>4</v>
      </c>
      <c r="G144" s="12">
        <f>SUM(H144:J144)</f>
        <v>284790.57694</v>
      </c>
      <c r="H144" s="12">
        <f t="shared" ref="H144:J144" si="8">SUM(H149,H154,H159,H164,H169,H174,H179,H184,H189,H194,H199,H204,H209,H214,H219,H224,H229,H234,H239)</f>
        <v>20769.710749999998</v>
      </c>
      <c r="I144" s="12">
        <f t="shared" si="8"/>
        <v>228079.84618999998</v>
      </c>
      <c r="J144" s="12">
        <f t="shared" si="8"/>
        <v>35941.019999999997</v>
      </c>
      <c r="K144" s="17"/>
      <c r="L144" s="17"/>
    </row>
    <row r="145" spans="1:12" x14ac:dyDescent="0.45">
      <c r="A145" s="18">
        <v>1</v>
      </c>
      <c r="B145" s="19" t="s">
        <v>38</v>
      </c>
      <c r="C145" s="19" t="s">
        <v>65</v>
      </c>
      <c r="D145" s="19" t="s">
        <v>6</v>
      </c>
      <c r="E145" s="19" t="s">
        <v>8</v>
      </c>
      <c r="F145" s="17" t="s">
        <v>25</v>
      </c>
      <c r="G145" s="20">
        <f>SUM(G148:G149)</f>
        <v>10400</v>
      </c>
      <c r="H145" s="20"/>
      <c r="I145" s="20">
        <f>SUM(I148:I149)</f>
        <v>10400</v>
      </c>
      <c r="J145" s="20"/>
      <c r="K145" s="16"/>
      <c r="L145" s="17"/>
    </row>
    <row r="146" spans="1:12" x14ac:dyDescent="0.45">
      <c r="A146" s="18"/>
      <c r="B146" s="19"/>
      <c r="C146" s="19"/>
      <c r="D146" s="19"/>
      <c r="E146" s="19"/>
      <c r="F146" s="17"/>
      <c r="G146" s="20"/>
      <c r="H146" s="20"/>
      <c r="I146" s="20"/>
      <c r="J146" s="20"/>
      <c r="K146" s="16"/>
      <c r="L146" s="17"/>
    </row>
    <row r="147" spans="1:12" ht="25.15" customHeight="1" x14ac:dyDescent="0.45">
      <c r="A147" s="18"/>
      <c r="B147" s="19"/>
      <c r="C147" s="19"/>
      <c r="D147" s="19"/>
      <c r="E147" s="19"/>
      <c r="F147" s="17"/>
      <c r="G147" s="20"/>
      <c r="H147" s="20"/>
      <c r="I147" s="20"/>
      <c r="J147" s="20"/>
      <c r="K147" s="16"/>
      <c r="L147" s="17"/>
    </row>
    <row r="148" spans="1:12" x14ac:dyDescent="0.45">
      <c r="A148" s="18"/>
      <c r="B148" s="19"/>
      <c r="C148" s="19"/>
      <c r="D148" s="19"/>
      <c r="E148" s="19"/>
      <c r="F148" s="9" t="s">
        <v>3</v>
      </c>
      <c r="G148" s="12"/>
      <c r="H148" s="12"/>
      <c r="I148" s="12"/>
      <c r="J148" s="12"/>
      <c r="K148" s="16"/>
      <c r="L148" s="17"/>
    </row>
    <row r="149" spans="1:12" x14ac:dyDescent="0.45">
      <c r="A149" s="18"/>
      <c r="B149" s="19"/>
      <c r="C149" s="19"/>
      <c r="D149" s="19"/>
      <c r="E149" s="19"/>
      <c r="F149" s="9" t="s">
        <v>4</v>
      </c>
      <c r="G149" s="12">
        <f>SUM(H149:J149)</f>
        <v>10400</v>
      </c>
      <c r="H149" s="12"/>
      <c r="I149" s="12">
        <v>10400</v>
      </c>
      <c r="J149" s="12"/>
      <c r="K149" s="16"/>
      <c r="L149" s="17"/>
    </row>
    <row r="150" spans="1:12" ht="15.4" customHeight="1" x14ac:dyDescent="0.45">
      <c r="A150" s="18">
        <v>2</v>
      </c>
      <c r="B150" s="19" t="s">
        <v>38</v>
      </c>
      <c r="C150" s="19" t="s">
        <v>66</v>
      </c>
      <c r="D150" s="19" t="s">
        <v>6</v>
      </c>
      <c r="E150" s="19" t="s">
        <v>8</v>
      </c>
      <c r="F150" s="17" t="s">
        <v>25</v>
      </c>
      <c r="G150" s="20">
        <f>SUM(G153:G154)</f>
        <v>11107.15</v>
      </c>
      <c r="H150" s="20"/>
      <c r="I150" s="20">
        <f>SUM(I153:I154)</f>
        <v>11107.15</v>
      </c>
      <c r="J150" s="20"/>
      <c r="K150" s="16"/>
      <c r="L150" s="17"/>
    </row>
    <row r="151" spans="1:12" x14ac:dyDescent="0.45">
      <c r="A151" s="18"/>
      <c r="B151" s="19"/>
      <c r="C151" s="19"/>
      <c r="D151" s="19"/>
      <c r="E151" s="19"/>
      <c r="F151" s="17"/>
      <c r="G151" s="20"/>
      <c r="H151" s="20"/>
      <c r="I151" s="20"/>
      <c r="J151" s="20"/>
      <c r="K151" s="16"/>
      <c r="L151" s="17"/>
    </row>
    <row r="152" spans="1:12" ht="25.5" customHeight="1" x14ac:dyDescent="0.45">
      <c r="A152" s="18"/>
      <c r="B152" s="19"/>
      <c r="C152" s="19"/>
      <c r="D152" s="19"/>
      <c r="E152" s="19"/>
      <c r="F152" s="17"/>
      <c r="G152" s="20"/>
      <c r="H152" s="20"/>
      <c r="I152" s="20"/>
      <c r="J152" s="20"/>
      <c r="K152" s="16"/>
      <c r="L152" s="17"/>
    </row>
    <row r="153" spans="1:12" x14ac:dyDescent="0.45">
      <c r="A153" s="18"/>
      <c r="B153" s="19"/>
      <c r="C153" s="19"/>
      <c r="D153" s="19"/>
      <c r="E153" s="19"/>
      <c r="F153" s="9" t="s">
        <v>3</v>
      </c>
      <c r="G153" s="12"/>
      <c r="H153" s="12"/>
      <c r="I153" s="12"/>
      <c r="J153" s="12"/>
      <c r="K153" s="16"/>
      <c r="L153" s="17"/>
    </row>
    <row r="154" spans="1:12" x14ac:dyDescent="0.45">
      <c r="A154" s="18"/>
      <c r="B154" s="19"/>
      <c r="C154" s="19"/>
      <c r="D154" s="19"/>
      <c r="E154" s="19"/>
      <c r="F154" s="9" t="s">
        <v>4</v>
      </c>
      <c r="G154" s="12">
        <f>SUM(H154:J154)</f>
        <v>11107.15</v>
      </c>
      <c r="H154" s="12"/>
      <c r="I154" s="12">
        <v>11107.15</v>
      </c>
      <c r="J154" s="12"/>
      <c r="K154" s="16"/>
      <c r="L154" s="17"/>
    </row>
    <row r="155" spans="1:12" ht="15.4" customHeight="1" x14ac:dyDescent="0.45">
      <c r="A155" s="18">
        <v>3</v>
      </c>
      <c r="B155" s="19" t="s">
        <v>38</v>
      </c>
      <c r="C155" s="19" t="s">
        <v>67</v>
      </c>
      <c r="D155" s="19" t="s">
        <v>6</v>
      </c>
      <c r="E155" s="19" t="s">
        <v>8</v>
      </c>
      <c r="F155" s="17" t="s">
        <v>25</v>
      </c>
      <c r="G155" s="20">
        <f>SUM(G158:G159)</f>
        <v>11576.77</v>
      </c>
      <c r="H155" s="20"/>
      <c r="I155" s="20">
        <f>SUM(I158:I159)</f>
        <v>11576.77</v>
      </c>
      <c r="J155" s="20"/>
      <c r="K155" s="16"/>
      <c r="L155" s="17"/>
    </row>
    <row r="156" spans="1:12" x14ac:dyDescent="0.45">
      <c r="A156" s="18"/>
      <c r="B156" s="19"/>
      <c r="C156" s="19"/>
      <c r="D156" s="19"/>
      <c r="E156" s="19"/>
      <c r="F156" s="17"/>
      <c r="G156" s="20"/>
      <c r="H156" s="20"/>
      <c r="I156" s="20"/>
      <c r="J156" s="20"/>
      <c r="K156" s="16"/>
      <c r="L156" s="17"/>
    </row>
    <row r="157" spans="1:12" ht="26.65" customHeight="1" x14ac:dyDescent="0.45">
      <c r="A157" s="18"/>
      <c r="B157" s="19"/>
      <c r="C157" s="19"/>
      <c r="D157" s="19"/>
      <c r="E157" s="19"/>
      <c r="F157" s="17"/>
      <c r="G157" s="20"/>
      <c r="H157" s="20"/>
      <c r="I157" s="20"/>
      <c r="J157" s="20"/>
      <c r="K157" s="16"/>
      <c r="L157" s="17"/>
    </row>
    <row r="158" spans="1:12" x14ac:dyDescent="0.45">
      <c r="A158" s="18"/>
      <c r="B158" s="19"/>
      <c r="C158" s="19"/>
      <c r="D158" s="19"/>
      <c r="E158" s="19"/>
      <c r="F158" s="9" t="s">
        <v>3</v>
      </c>
      <c r="G158" s="12"/>
      <c r="H158" s="12"/>
      <c r="I158" s="12"/>
      <c r="J158" s="12"/>
      <c r="K158" s="16"/>
      <c r="L158" s="17"/>
    </row>
    <row r="159" spans="1:12" x14ac:dyDescent="0.45">
      <c r="A159" s="18"/>
      <c r="B159" s="19"/>
      <c r="C159" s="19"/>
      <c r="D159" s="19"/>
      <c r="E159" s="19"/>
      <c r="F159" s="9" t="s">
        <v>4</v>
      </c>
      <c r="G159" s="12">
        <f>SUM(H159:J159)</f>
        <v>11576.77</v>
      </c>
      <c r="H159" s="12"/>
      <c r="I159" s="12">
        <v>11576.77</v>
      </c>
      <c r="J159" s="12"/>
      <c r="K159" s="16"/>
      <c r="L159" s="17"/>
    </row>
    <row r="160" spans="1:12" ht="15.4" customHeight="1" x14ac:dyDescent="0.45">
      <c r="A160" s="18">
        <v>4</v>
      </c>
      <c r="B160" s="19" t="s">
        <v>38</v>
      </c>
      <c r="C160" s="19" t="s">
        <v>68</v>
      </c>
      <c r="D160" s="19" t="s">
        <v>6</v>
      </c>
      <c r="E160" s="19" t="s">
        <v>8</v>
      </c>
      <c r="F160" s="17" t="s">
        <v>25</v>
      </c>
      <c r="G160" s="20">
        <f>SUM(G163:G164)</f>
        <v>14193.06</v>
      </c>
      <c r="H160" s="20"/>
      <c r="I160" s="20">
        <f>SUM(I163:I164)</f>
        <v>14193.06</v>
      </c>
      <c r="J160" s="20"/>
      <c r="K160" s="16"/>
      <c r="L160" s="17"/>
    </row>
    <row r="161" spans="1:12" x14ac:dyDescent="0.45">
      <c r="A161" s="18"/>
      <c r="B161" s="19"/>
      <c r="C161" s="19"/>
      <c r="D161" s="19"/>
      <c r="E161" s="19"/>
      <c r="F161" s="17"/>
      <c r="G161" s="20"/>
      <c r="H161" s="20"/>
      <c r="I161" s="20"/>
      <c r="J161" s="20"/>
      <c r="K161" s="16"/>
      <c r="L161" s="17"/>
    </row>
    <row r="162" spans="1:12" ht="23.25" customHeight="1" x14ac:dyDescent="0.45">
      <c r="A162" s="18"/>
      <c r="B162" s="19"/>
      <c r="C162" s="19"/>
      <c r="D162" s="19"/>
      <c r="E162" s="19"/>
      <c r="F162" s="17"/>
      <c r="G162" s="20"/>
      <c r="H162" s="20"/>
      <c r="I162" s="20"/>
      <c r="J162" s="20"/>
      <c r="K162" s="16"/>
      <c r="L162" s="17"/>
    </row>
    <row r="163" spans="1:12" x14ac:dyDescent="0.45">
      <c r="A163" s="18"/>
      <c r="B163" s="19"/>
      <c r="C163" s="19"/>
      <c r="D163" s="19"/>
      <c r="E163" s="19"/>
      <c r="F163" s="9" t="s">
        <v>3</v>
      </c>
      <c r="G163" s="12"/>
      <c r="H163" s="12"/>
      <c r="I163" s="12"/>
      <c r="J163" s="12"/>
      <c r="K163" s="16"/>
      <c r="L163" s="17"/>
    </row>
    <row r="164" spans="1:12" x14ac:dyDescent="0.45">
      <c r="A164" s="18"/>
      <c r="B164" s="19"/>
      <c r="C164" s="19"/>
      <c r="D164" s="19"/>
      <c r="E164" s="19"/>
      <c r="F164" s="9" t="s">
        <v>4</v>
      </c>
      <c r="G164" s="12">
        <f>SUM(H164:J164)</f>
        <v>14193.06</v>
      </c>
      <c r="H164" s="12"/>
      <c r="I164" s="12">
        <v>14193.06</v>
      </c>
      <c r="J164" s="12"/>
      <c r="K164" s="16"/>
      <c r="L164" s="17"/>
    </row>
    <row r="165" spans="1:12" ht="15.4" customHeight="1" x14ac:dyDescent="0.45">
      <c r="A165" s="18">
        <v>5</v>
      </c>
      <c r="B165" s="19" t="s">
        <v>38</v>
      </c>
      <c r="C165" s="19" t="s">
        <v>16</v>
      </c>
      <c r="D165" s="19" t="s">
        <v>6</v>
      </c>
      <c r="E165" s="19" t="s">
        <v>8</v>
      </c>
      <c r="F165" s="17" t="s">
        <v>25</v>
      </c>
      <c r="G165" s="20">
        <f>SUM(G168:G169)</f>
        <v>22300</v>
      </c>
      <c r="H165" s="20"/>
      <c r="I165" s="20">
        <f>SUM(I168:I169)</f>
        <v>22300</v>
      </c>
      <c r="J165" s="20"/>
      <c r="K165" s="16"/>
      <c r="L165" s="17"/>
    </row>
    <row r="166" spans="1:12" x14ac:dyDescent="0.45">
      <c r="A166" s="18"/>
      <c r="B166" s="19"/>
      <c r="C166" s="19"/>
      <c r="D166" s="19"/>
      <c r="E166" s="19"/>
      <c r="F166" s="17"/>
      <c r="G166" s="20"/>
      <c r="H166" s="20"/>
      <c r="I166" s="20"/>
      <c r="J166" s="20"/>
      <c r="K166" s="16"/>
      <c r="L166" s="17"/>
    </row>
    <row r="167" spans="1:12" ht="25.15" customHeight="1" x14ac:dyDescent="0.45">
      <c r="A167" s="18"/>
      <c r="B167" s="19"/>
      <c r="C167" s="19"/>
      <c r="D167" s="19"/>
      <c r="E167" s="19"/>
      <c r="F167" s="17"/>
      <c r="G167" s="20"/>
      <c r="H167" s="20"/>
      <c r="I167" s="20"/>
      <c r="J167" s="20"/>
      <c r="K167" s="16"/>
      <c r="L167" s="17"/>
    </row>
    <row r="168" spans="1:12" x14ac:dyDescent="0.45">
      <c r="A168" s="18"/>
      <c r="B168" s="19"/>
      <c r="C168" s="19"/>
      <c r="D168" s="19"/>
      <c r="E168" s="19"/>
      <c r="F168" s="9" t="s">
        <v>3</v>
      </c>
      <c r="G168" s="12"/>
      <c r="H168" s="12"/>
      <c r="I168" s="12"/>
      <c r="J168" s="12"/>
      <c r="K168" s="16"/>
      <c r="L168" s="17"/>
    </row>
    <row r="169" spans="1:12" x14ac:dyDescent="0.45">
      <c r="A169" s="18"/>
      <c r="B169" s="19"/>
      <c r="C169" s="19"/>
      <c r="D169" s="19"/>
      <c r="E169" s="19"/>
      <c r="F169" s="9" t="s">
        <v>4</v>
      </c>
      <c r="G169" s="12">
        <f>SUM(H169:J169)</f>
        <v>22300</v>
      </c>
      <c r="H169" s="12"/>
      <c r="I169" s="12">
        <v>22300</v>
      </c>
      <c r="J169" s="12"/>
      <c r="K169" s="16"/>
      <c r="L169" s="17"/>
    </row>
    <row r="170" spans="1:12" ht="15.4" customHeight="1" x14ac:dyDescent="0.45">
      <c r="A170" s="18">
        <v>6</v>
      </c>
      <c r="B170" s="19" t="s">
        <v>38</v>
      </c>
      <c r="C170" s="19" t="s">
        <v>69</v>
      </c>
      <c r="D170" s="19" t="s">
        <v>6</v>
      </c>
      <c r="E170" s="19" t="s">
        <v>8</v>
      </c>
      <c r="F170" s="17" t="s">
        <v>25</v>
      </c>
      <c r="G170" s="20">
        <f>SUM(G173:G174)</f>
        <v>19926.43</v>
      </c>
      <c r="H170" s="20"/>
      <c r="I170" s="20"/>
      <c r="J170" s="20">
        <f>SUM(J173:J174)</f>
        <v>19926.43</v>
      </c>
      <c r="K170" s="16"/>
      <c r="L170" s="17"/>
    </row>
    <row r="171" spans="1:12" x14ac:dyDescent="0.45">
      <c r="A171" s="18"/>
      <c r="B171" s="19"/>
      <c r="C171" s="19"/>
      <c r="D171" s="19"/>
      <c r="E171" s="19"/>
      <c r="F171" s="17"/>
      <c r="G171" s="20"/>
      <c r="H171" s="20"/>
      <c r="I171" s="20"/>
      <c r="J171" s="20"/>
      <c r="K171" s="16"/>
      <c r="L171" s="17"/>
    </row>
    <row r="172" spans="1:12" ht="30" customHeight="1" x14ac:dyDescent="0.45">
      <c r="A172" s="18"/>
      <c r="B172" s="19"/>
      <c r="C172" s="19"/>
      <c r="D172" s="19"/>
      <c r="E172" s="19"/>
      <c r="F172" s="17"/>
      <c r="G172" s="20"/>
      <c r="H172" s="20"/>
      <c r="I172" s="20"/>
      <c r="J172" s="20"/>
      <c r="K172" s="16"/>
      <c r="L172" s="17"/>
    </row>
    <row r="173" spans="1:12" x14ac:dyDescent="0.45">
      <c r="A173" s="18"/>
      <c r="B173" s="19"/>
      <c r="C173" s="19"/>
      <c r="D173" s="19"/>
      <c r="E173" s="19"/>
      <c r="F173" s="9" t="s">
        <v>3</v>
      </c>
      <c r="G173" s="12"/>
      <c r="H173" s="12"/>
      <c r="I173" s="12"/>
      <c r="J173" s="12"/>
      <c r="K173" s="16"/>
      <c r="L173" s="17"/>
    </row>
    <row r="174" spans="1:12" x14ac:dyDescent="0.45">
      <c r="A174" s="18"/>
      <c r="B174" s="19"/>
      <c r="C174" s="19"/>
      <c r="D174" s="19"/>
      <c r="E174" s="19"/>
      <c r="F174" s="9" t="s">
        <v>4</v>
      </c>
      <c r="G174" s="12">
        <f>SUM(H174:J174)</f>
        <v>19926.43</v>
      </c>
      <c r="H174" s="12"/>
      <c r="I174" s="12"/>
      <c r="J174" s="12">
        <v>19926.43</v>
      </c>
      <c r="K174" s="16"/>
      <c r="L174" s="17"/>
    </row>
    <row r="175" spans="1:12" ht="15.4" customHeight="1" x14ac:dyDescent="0.45">
      <c r="A175" s="18">
        <v>7</v>
      </c>
      <c r="B175" s="19" t="s">
        <v>38</v>
      </c>
      <c r="C175" s="19" t="s">
        <v>70</v>
      </c>
      <c r="D175" s="19" t="s">
        <v>6</v>
      </c>
      <c r="E175" s="19" t="s">
        <v>8</v>
      </c>
      <c r="F175" s="17" t="s">
        <v>25</v>
      </c>
      <c r="G175" s="20">
        <f>SUM(G178:G179)</f>
        <v>14808.12</v>
      </c>
      <c r="H175" s="20"/>
      <c r="I175" s="20">
        <f>SUM(I178:I179)</f>
        <v>14808.12</v>
      </c>
      <c r="J175" s="20"/>
      <c r="K175" s="16"/>
      <c r="L175" s="17"/>
    </row>
    <row r="176" spans="1:12" x14ac:dyDescent="0.45">
      <c r="A176" s="18"/>
      <c r="B176" s="19"/>
      <c r="C176" s="19"/>
      <c r="D176" s="19"/>
      <c r="E176" s="19"/>
      <c r="F176" s="17"/>
      <c r="G176" s="20"/>
      <c r="H176" s="20"/>
      <c r="I176" s="20"/>
      <c r="J176" s="20"/>
      <c r="K176" s="16"/>
      <c r="L176" s="17"/>
    </row>
    <row r="177" spans="1:12" ht="29.25" customHeight="1" x14ac:dyDescent="0.45">
      <c r="A177" s="18"/>
      <c r="B177" s="19"/>
      <c r="C177" s="19"/>
      <c r="D177" s="19"/>
      <c r="E177" s="19"/>
      <c r="F177" s="17"/>
      <c r="G177" s="20"/>
      <c r="H177" s="20"/>
      <c r="I177" s="20"/>
      <c r="J177" s="20"/>
      <c r="K177" s="16"/>
      <c r="L177" s="17"/>
    </row>
    <row r="178" spans="1:12" x14ac:dyDescent="0.45">
      <c r="A178" s="18"/>
      <c r="B178" s="19"/>
      <c r="C178" s="19"/>
      <c r="D178" s="19"/>
      <c r="E178" s="19"/>
      <c r="F178" s="9" t="s">
        <v>3</v>
      </c>
      <c r="G178" s="12"/>
      <c r="H178" s="12"/>
      <c r="I178" s="12"/>
      <c r="J178" s="12"/>
      <c r="K178" s="16"/>
      <c r="L178" s="17"/>
    </row>
    <row r="179" spans="1:12" x14ac:dyDescent="0.45">
      <c r="A179" s="18"/>
      <c r="B179" s="19"/>
      <c r="C179" s="19"/>
      <c r="D179" s="19"/>
      <c r="E179" s="19"/>
      <c r="F179" s="9" t="s">
        <v>4</v>
      </c>
      <c r="G179" s="12">
        <f>SUM(H179:J179)</f>
        <v>14808.12</v>
      </c>
      <c r="H179" s="12"/>
      <c r="I179" s="12">
        <v>14808.12</v>
      </c>
      <c r="J179" s="12"/>
      <c r="K179" s="16"/>
      <c r="L179" s="17"/>
    </row>
    <row r="180" spans="1:12" ht="15.4" customHeight="1" x14ac:dyDescent="0.45">
      <c r="A180" s="18">
        <v>8</v>
      </c>
      <c r="B180" s="19" t="s">
        <v>38</v>
      </c>
      <c r="C180" s="19" t="s">
        <v>71</v>
      </c>
      <c r="D180" s="19" t="s">
        <v>6</v>
      </c>
      <c r="E180" s="19" t="s">
        <v>8</v>
      </c>
      <c r="F180" s="17" t="s">
        <v>25</v>
      </c>
      <c r="G180" s="20">
        <f>SUM(G183:G184)</f>
        <v>18234.900000000001</v>
      </c>
      <c r="H180" s="20"/>
      <c r="I180" s="20">
        <f>SUM(I183:I184)</f>
        <v>18234.900000000001</v>
      </c>
      <c r="J180" s="20"/>
      <c r="K180" s="16"/>
      <c r="L180" s="17"/>
    </row>
    <row r="181" spans="1:12" x14ac:dyDescent="0.45">
      <c r="A181" s="18"/>
      <c r="B181" s="19"/>
      <c r="C181" s="19"/>
      <c r="D181" s="19"/>
      <c r="E181" s="19"/>
      <c r="F181" s="17"/>
      <c r="G181" s="20"/>
      <c r="H181" s="20"/>
      <c r="I181" s="20"/>
      <c r="J181" s="20"/>
      <c r="K181" s="16"/>
      <c r="L181" s="17"/>
    </row>
    <row r="182" spans="1:12" ht="25.15" customHeight="1" x14ac:dyDescent="0.45">
      <c r="A182" s="18"/>
      <c r="B182" s="19"/>
      <c r="C182" s="19"/>
      <c r="D182" s="19"/>
      <c r="E182" s="19"/>
      <c r="F182" s="17"/>
      <c r="G182" s="20"/>
      <c r="H182" s="20"/>
      <c r="I182" s="20"/>
      <c r="J182" s="20"/>
      <c r="K182" s="16"/>
      <c r="L182" s="17"/>
    </row>
    <row r="183" spans="1:12" x14ac:dyDescent="0.45">
      <c r="A183" s="18"/>
      <c r="B183" s="19"/>
      <c r="C183" s="19"/>
      <c r="D183" s="19"/>
      <c r="E183" s="19"/>
      <c r="F183" s="9" t="s">
        <v>3</v>
      </c>
      <c r="G183" s="12"/>
      <c r="H183" s="12"/>
      <c r="I183" s="12"/>
      <c r="J183" s="12"/>
      <c r="K183" s="16"/>
      <c r="L183" s="17"/>
    </row>
    <row r="184" spans="1:12" x14ac:dyDescent="0.45">
      <c r="A184" s="18"/>
      <c r="B184" s="19"/>
      <c r="C184" s="19"/>
      <c r="D184" s="19"/>
      <c r="E184" s="19"/>
      <c r="F184" s="9" t="s">
        <v>4</v>
      </c>
      <c r="G184" s="12">
        <f>SUM(H184:J184)</f>
        <v>18234.900000000001</v>
      </c>
      <c r="H184" s="12"/>
      <c r="I184" s="12">
        <v>18234.900000000001</v>
      </c>
      <c r="J184" s="12"/>
      <c r="K184" s="16"/>
      <c r="L184" s="17"/>
    </row>
    <row r="185" spans="1:12" ht="15.4" customHeight="1" x14ac:dyDescent="0.45">
      <c r="A185" s="18">
        <v>9</v>
      </c>
      <c r="B185" s="19" t="s">
        <v>38</v>
      </c>
      <c r="C185" s="19" t="s">
        <v>72</v>
      </c>
      <c r="D185" s="19" t="s">
        <v>6</v>
      </c>
      <c r="E185" s="19" t="s">
        <v>8</v>
      </c>
      <c r="F185" s="17" t="s">
        <v>25</v>
      </c>
      <c r="G185" s="20">
        <f>SUM(G188:G189)</f>
        <v>11576.94</v>
      </c>
      <c r="H185" s="20"/>
      <c r="I185" s="20">
        <f>SUM(I188:I189)</f>
        <v>11576.94</v>
      </c>
      <c r="J185" s="20"/>
      <c r="K185" s="16"/>
      <c r="L185" s="17"/>
    </row>
    <row r="186" spans="1:12" x14ac:dyDescent="0.45">
      <c r="A186" s="18"/>
      <c r="B186" s="19"/>
      <c r="C186" s="19"/>
      <c r="D186" s="19"/>
      <c r="E186" s="19"/>
      <c r="F186" s="17"/>
      <c r="G186" s="20"/>
      <c r="H186" s="20"/>
      <c r="I186" s="20"/>
      <c r="J186" s="20"/>
      <c r="K186" s="16"/>
      <c r="L186" s="17"/>
    </row>
    <row r="187" spans="1:12" ht="31.9" customHeight="1" x14ac:dyDescent="0.45">
      <c r="A187" s="18"/>
      <c r="B187" s="19"/>
      <c r="C187" s="19"/>
      <c r="D187" s="19"/>
      <c r="E187" s="19"/>
      <c r="F187" s="17"/>
      <c r="G187" s="20"/>
      <c r="H187" s="20"/>
      <c r="I187" s="20"/>
      <c r="J187" s="20"/>
      <c r="K187" s="16"/>
      <c r="L187" s="17"/>
    </row>
    <row r="188" spans="1:12" x14ac:dyDescent="0.45">
      <c r="A188" s="18"/>
      <c r="B188" s="19"/>
      <c r="C188" s="19"/>
      <c r="D188" s="19"/>
      <c r="E188" s="19"/>
      <c r="F188" s="9" t="s">
        <v>3</v>
      </c>
      <c r="G188" s="12"/>
      <c r="H188" s="12"/>
      <c r="I188" s="12"/>
      <c r="J188" s="12"/>
      <c r="K188" s="16"/>
      <c r="L188" s="17"/>
    </row>
    <row r="189" spans="1:12" x14ac:dyDescent="0.45">
      <c r="A189" s="18"/>
      <c r="B189" s="19"/>
      <c r="C189" s="19"/>
      <c r="D189" s="19"/>
      <c r="E189" s="19"/>
      <c r="F189" s="9" t="s">
        <v>4</v>
      </c>
      <c r="G189" s="12">
        <f>SUM(H189:J189)</f>
        <v>11576.94</v>
      </c>
      <c r="H189" s="12"/>
      <c r="I189" s="12">
        <v>11576.94</v>
      </c>
      <c r="J189" s="12"/>
      <c r="K189" s="16"/>
      <c r="L189" s="17"/>
    </row>
    <row r="190" spans="1:12" ht="15.4" customHeight="1" x14ac:dyDescent="0.45">
      <c r="A190" s="18">
        <v>10</v>
      </c>
      <c r="B190" s="19" t="s">
        <v>38</v>
      </c>
      <c r="C190" s="19" t="s">
        <v>73</v>
      </c>
      <c r="D190" s="19" t="s">
        <v>6</v>
      </c>
      <c r="E190" s="19" t="s">
        <v>8</v>
      </c>
      <c r="F190" s="17" t="s">
        <v>25</v>
      </c>
      <c r="G190" s="20">
        <f>SUM(G193:G194)</f>
        <v>14808.12</v>
      </c>
      <c r="H190" s="20"/>
      <c r="I190" s="20">
        <f>SUM(I193:I194)</f>
        <v>14808.12</v>
      </c>
      <c r="J190" s="20"/>
      <c r="K190" s="16"/>
      <c r="L190" s="17"/>
    </row>
    <row r="191" spans="1:12" x14ac:dyDescent="0.45">
      <c r="A191" s="18"/>
      <c r="B191" s="19"/>
      <c r="C191" s="19"/>
      <c r="D191" s="19"/>
      <c r="E191" s="19"/>
      <c r="F191" s="17"/>
      <c r="G191" s="20"/>
      <c r="H191" s="20"/>
      <c r="I191" s="20"/>
      <c r="J191" s="20"/>
      <c r="K191" s="16"/>
      <c r="L191" s="17"/>
    </row>
    <row r="192" spans="1:12" ht="26.65" customHeight="1" x14ac:dyDescent="0.45">
      <c r="A192" s="18"/>
      <c r="B192" s="19"/>
      <c r="C192" s="19"/>
      <c r="D192" s="19"/>
      <c r="E192" s="19"/>
      <c r="F192" s="17"/>
      <c r="G192" s="20"/>
      <c r="H192" s="20"/>
      <c r="I192" s="20"/>
      <c r="J192" s="20"/>
      <c r="K192" s="16"/>
      <c r="L192" s="17"/>
    </row>
    <row r="193" spans="1:12" x14ac:dyDescent="0.45">
      <c r="A193" s="18"/>
      <c r="B193" s="19"/>
      <c r="C193" s="19"/>
      <c r="D193" s="19"/>
      <c r="E193" s="19"/>
      <c r="F193" s="9" t="s">
        <v>3</v>
      </c>
      <c r="G193" s="12"/>
      <c r="H193" s="12"/>
      <c r="I193" s="12"/>
      <c r="J193" s="12"/>
      <c r="K193" s="16"/>
      <c r="L193" s="17"/>
    </row>
    <row r="194" spans="1:12" x14ac:dyDescent="0.45">
      <c r="A194" s="18"/>
      <c r="B194" s="19"/>
      <c r="C194" s="19"/>
      <c r="D194" s="19"/>
      <c r="E194" s="19"/>
      <c r="F194" s="9" t="s">
        <v>4</v>
      </c>
      <c r="G194" s="12">
        <f>SUM(H194:J194)</f>
        <v>14808.12</v>
      </c>
      <c r="H194" s="12"/>
      <c r="I194" s="12">
        <v>14808.12</v>
      </c>
      <c r="J194" s="12"/>
      <c r="K194" s="16"/>
      <c r="L194" s="17"/>
    </row>
    <row r="195" spans="1:12" ht="15.4" customHeight="1" x14ac:dyDescent="0.45">
      <c r="A195" s="18">
        <v>11</v>
      </c>
      <c r="B195" s="19" t="s">
        <v>38</v>
      </c>
      <c r="C195" s="19" t="s">
        <v>74</v>
      </c>
      <c r="D195" s="19" t="s">
        <v>6</v>
      </c>
      <c r="E195" s="19" t="s">
        <v>8</v>
      </c>
      <c r="F195" s="17" t="s">
        <v>25</v>
      </c>
      <c r="G195" s="20">
        <f>SUM(G198:G199)</f>
        <v>18619.919999999998</v>
      </c>
      <c r="H195" s="20"/>
      <c r="I195" s="20">
        <f>SUM(I198:I199)</f>
        <v>18619.919999999998</v>
      </c>
      <c r="J195" s="20"/>
      <c r="K195" s="16"/>
      <c r="L195" s="17"/>
    </row>
    <row r="196" spans="1:12" x14ac:dyDescent="0.45">
      <c r="A196" s="18"/>
      <c r="B196" s="19"/>
      <c r="C196" s="19"/>
      <c r="D196" s="19"/>
      <c r="E196" s="19"/>
      <c r="F196" s="17"/>
      <c r="G196" s="20"/>
      <c r="H196" s="20"/>
      <c r="I196" s="20"/>
      <c r="J196" s="20"/>
      <c r="K196" s="16"/>
      <c r="L196" s="17"/>
    </row>
    <row r="197" spans="1:12" ht="24.4" customHeight="1" x14ac:dyDescent="0.45">
      <c r="A197" s="18"/>
      <c r="B197" s="19"/>
      <c r="C197" s="19"/>
      <c r="D197" s="19"/>
      <c r="E197" s="19"/>
      <c r="F197" s="17"/>
      <c r="G197" s="20"/>
      <c r="H197" s="20"/>
      <c r="I197" s="20"/>
      <c r="J197" s="20"/>
      <c r="K197" s="16"/>
      <c r="L197" s="17"/>
    </row>
    <row r="198" spans="1:12" x14ac:dyDescent="0.45">
      <c r="A198" s="18"/>
      <c r="B198" s="19"/>
      <c r="C198" s="19"/>
      <c r="D198" s="19"/>
      <c r="E198" s="19"/>
      <c r="F198" s="9" t="s">
        <v>3</v>
      </c>
      <c r="G198" s="12"/>
      <c r="H198" s="12"/>
      <c r="I198" s="12"/>
      <c r="J198" s="12"/>
      <c r="K198" s="16"/>
      <c r="L198" s="17"/>
    </row>
    <row r="199" spans="1:12" x14ac:dyDescent="0.45">
      <c r="A199" s="18"/>
      <c r="B199" s="19"/>
      <c r="C199" s="19"/>
      <c r="D199" s="19"/>
      <c r="E199" s="19"/>
      <c r="F199" s="9" t="s">
        <v>4</v>
      </c>
      <c r="G199" s="12">
        <f>SUM(H199:J199)</f>
        <v>18619.919999999998</v>
      </c>
      <c r="H199" s="12"/>
      <c r="I199" s="12">
        <v>18619.919999999998</v>
      </c>
      <c r="J199" s="12"/>
      <c r="K199" s="16"/>
      <c r="L199" s="17"/>
    </row>
    <row r="200" spans="1:12" ht="15.4" customHeight="1" x14ac:dyDescent="0.45">
      <c r="A200" s="18">
        <v>12</v>
      </c>
      <c r="B200" s="19" t="s">
        <v>38</v>
      </c>
      <c r="C200" s="19" t="s">
        <v>100</v>
      </c>
      <c r="D200" s="19" t="s">
        <v>6</v>
      </c>
      <c r="E200" s="19" t="s">
        <v>8</v>
      </c>
      <c r="F200" s="17" t="s">
        <v>25</v>
      </c>
      <c r="G200" s="20">
        <f>SUM(G203:G204)</f>
        <v>14739.99</v>
      </c>
      <c r="H200" s="20"/>
      <c r="I200" s="20">
        <f>SUM(I203:I204)</f>
        <v>14739.99</v>
      </c>
      <c r="J200" s="20"/>
      <c r="K200" s="16"/>
      <c r="L200" s="17"/>
    </row>
    <row r="201" spans="1:12" x14ac:dyDescent="0.45">
      <c r="A201" s="18"/>
      <c r="B201" s="19"/>
      <c r="C201" s="19"/>
      <c r="D201" s="19"/>
      <c r="E201" s="19"/>
      <c r="F201" s="17"/>
      <c r="G201" s="20"/>
      <c r="H201" s="20"/>
      <c r="I201" s="20"/>
      <c r="J201" s="20"/>
      <c r="K201" s="16"/>
      <c r="L201" s="17"/>
    </row>
    <row r="202" spans="1:12" ht="25.15" customHeight="1" x14ac:dyDescent="0.45">
      <c r="A202" s="18"/>
      <c r="B202" s="19"/>
      <c r="C202" s="19"/>
      <c r="D202" s="19"/>
      <c r="E202" s="19"/>
      <c r="F202" s="17"/>
      <c r="G202" s="20"/>
      <c r="H202" s="20"/>
      <c r="I202" s="20"/>
      <c r="J202" s="20"/>
      <c r="K202" s="16"/>
      <c r="L202" s="17"/>
    </row>
    <row r="203" spans="1:12" x14ac:dyDescent="0.45">
      <c r="A203" s="18"/>
      <c r="B203" s="19"/>
      <c r="C203" s="19"/>
      <c r="D203" s="19"/>
      <c r="E203" s="19"/>
      <c r="F203" s="9" t="s">
        <v>3</v>
      </c>
      <c r="G203" s="12"/>
      <c r="H203" s="12"/>
      <c r="I203" s="12"/>
      <c r="J203" s="12"/>
      <c r="K203" s="16"/>
      <c r="L203" s="17"/>
    </row>
    <row r="204" spans="1:12" x14ac:dyDescent="0.45">
      <c r="A204" s="18"/>
      <c r="B204" s="19"/>
      <c r="C204" s="19"/>
      <c r="D204" s="19"/>
      <c r="E204" s="19"/>
      <c r="F204" s="9" t="s">
        <v>4</v>
      </c>
      <c r="G204" s="12">
        <f>SUM(H204:J204)</f>
        <v>14739.99</v>
      </c>
      <c r="H204" s="12"/>
      <c r="I204" s="12">
        <v>14739.99</v>
      </c>
      <c r="J204" s="12"/>
      <c r="K204" s="16"/>
      <c r="L204" s="17"/>
    </row>
    <row r="205" spans="1:12" ht="15.4" customHeight="1" x14ac:dyDescent="0.45">
      <c r="A205" s="18">
        <v>13</v>
      </c>
      <c r="B205" s="19" t="s">
        <v>38</v>
      </c>
      <c r="C205" s="19" t="s">
        <v>75</v>
      </c>
      <c r="D205" s="19" t="s">
        <v>6</v>
      </c>
      <c r="E205" s="19" t="s">
        <v>8</v>
      </c>
      <c r="F205" s="17" t="s">
        <v>25</v>
      </c>
      <c r="G205" s="20">
        <f>SUM(G208:G209)</f>
        <v>14808.12</v>
      </c>
      <c r="H205" s="20"/>
      <c r="I205" s="20">
        <f>SUM(I208:I209)</f>
        <v>14808.12</v>
      </c>
      <c r="J205" s="20"/>
      <c r="K205" s="16"/>
      <c r="L205" s="17"/>
    </row>
    <row r="206" spans="1:12" x14ac:dyDescent="0.45">
      <c r="A206" s="18"/>
      <c r="B206" s="19"/>
      <c r="C206" s="19"/>
      <c r="D206" s="19"/>
      <c r="E206" s="19"/>
      <c r="F206" s="17"/>
      <c r="G206" s="20"/>
      <c r="H206" s="20"/>
      <c r="I206" s="20"/>
      <c r="J206" s="20"/>
      <c r="K206" s="16"/>
      <c r="L206" s="17"/>
    </row>
    <row r="207" spans="1:12" ht="23.25" customHeight="1" x14ac:dyDescent="0.45">
      <c r="A207" s="18"/>
      <c r="B207" s="19"/>
      <c r="C207" s="19"/>
      <c r="D207" s="19"/>
      <c r="E207" s="19"/>
      <c r="F207" s="17"/>
      <c r="G207" s="20"/>
      <c r="H207" s="20"/>
      <c r="I207" s="20"/>
      <c r="J207" s="20"/>
      <c r="K207" s="16"/>
      <c r="L207" s="17"/>
    </row>
    <row r="208" spans="1:12" x14ac:dyDescent="0.45">
      <c r="A208" s="18"/>
      <c r="B208" s="19"/>
      <c r="C208" s="19"/>
      <c r="D208" s="19"/>
      <c r="E208" s="19"/>
      <c r="F208" s="9" t="s">
        <v>3</v>
      </c>
      <c r="G208" s="12"/>
      <c r="H208" s="12"/>
      <c r="I208" s="12"/>
      <c r="J208" s="12"/>
      <c r="K208" s="16"/>
      <c r="L208" s="17"/>
    </row>
    <row r="209" spans="1:12" x14ac:dyDescent="0.45">
      <c r="A209" s="18"/>
      <c r="B209" s="19"/>
      <c r="C209" s="19"/>
      <c r="D209" s="19"/>
      <c r="E209" s="19"/>
      <c r="F209" s="9" t="s">
        <v>4</v>
      </c>
      <c r="G209" s="12">
        <f>SUM(H209:J209)</f>
        <v>14808.12</v>
      </c>
      <c r="H209" s="12"/>
      <c r="I209" s="12">
        <v>14808.12</v>
      </c>
      <c r="J209" s="12"/>
      <c r="K209" s="16"/>
      <c r="L209" s="17"/>
    </row>
    <row r="210" spans="1:12" ht="15.4" customHeight="1" x14ac:dyDescent="0.45">
      <c r="A210" s="18">
        <v>14</v>
      </c>
      <c r="B210" s="19" t="s">
        <v>38</v>
      </c>
      <c r="C210" s="19" t="s">
        <v>76</v>
      </c>
      <c r="D210" s="19" t="s">
        <v>6</v>
      </c>
      <c r="E210" s="19" t="s">
        <v>8</v>
      </c>
      <c r="F210" s="17" t="s">
        <v>25</v>
      </c>
      <c r="G210" s="20">
        <f>SUM(G213:G214)</f>
        <v>11576.88</v>
      </c>
      <c r="H210" s="20"/>
      <c r="I210" s="20">
        <f>SUM(I213:I214)</f>
        <v>11576.88</v>
      </c>
      <c r="J210" s="20"/>
      <c r="K210" s="16"/>
      <c r="L210" s="17"/>
    </row>
    <row r="211" spans="1:12" x14ac:dyDescent="0.45">
      <c r="A211" s="18"/>
      <c r="B211" s="19"/>
      <c r="C211" s="19"/>
      <c r="D211" s="19"/>
      <c r="E211" s="19"/>
      <c r="F211" s="17"/>
      <c r="G211" s="20"/>
      <c r="H211" s="20"/>
      <c r="I211" s="20"/>
      <c r="J211" s="20"/>
      <c r="K211" s="16"/>
      <c r="L211" s="17"/>
    </row>
    <row r="212" spans="1:12" ht="30.4" customHeight="1" x14ac:dyDescent="0.45">
      <c r="A212" s="18"/>
      <c r="B212" s="19"/>
      <c r="C212" s="19"/>
      <c r="D212" s="19"/>
      <c r="E212" s="19"/>
      <c r="F212" s="17"/>
      <c r="G212" s="20"/>
      <c r="H212" s="20"/>
      <c r="I212" s="20"/>
      <c r="J212" s="20"/>
      <c r="K212" s="16"/>
      <c r="L212" s="17"/>
    </row>
    <row r="213" spans="1:12" x14ac:dyDescent="0.45">
      <c r="A213" s="18"/>
      <c r="B213" s="19"/>
      <c r="C213" s="19"/>
      <c r="D213" s="19"/>
      <c r="E213" s="19"/>
      <c r="F213" s="9" t="s">
        <v>3</v>
      </c>
      <c r="G213" s="12"/>
      <c r="H213" s="12"/>
      <c r="I213" s="12"/>
      <c r="J213" s="12"/>
      <c r="K213" s="16"/>
      <c r="L213" s="17"/>
    </row>
    <row r="214" spans="1:12" x14ac:dyDescent="0.45">
      <c r="A214" s="18"/>
      <c r="B214" s="19"/>
      <c r="C214" s="19"/>
      <c r="D214" s="19"/>
      <c r="E214" s="19"/>
      <c r="F214" s="9" t="s">
        <v>4</v>
      </c>
      <c r="G214" s="12">
        <f>SUM(H214:J214)</f>
        <v>11576.88</v>
      </c>
      <c r="H214" s="12"/>
      <c r="I214" s="12">
        <v>11576.88</v>
      </c>
      <c r="J214" s="12"/>
      <c r="K214" s="16"/>
      <c r="L214" s="17"/>
    </row>
    <row r="215" spans="1:12" ht="15.4" customHeight="1" x14ac:dyDescent="0.45">
      <c r="A215" s="18">
        <v>15</v>
      </c>
      <c r="B215" s="19" t="s">
        <v>38</v>
      </c>
      <c r="C215" s="19" t="s">
        <v>77</v>
      </c>
      <c r="D215" s="19" t="s">
        <v>6</v>
      </c>
      <c r="E215" s="19" t="s">
        <v>8</v>
      </c>
      <c r="F215" s="17" t="s">
        <v>25</v>
      </c>
      <c r="G215" s="20">
        <f>SUM(G218:G219)</f>
        <v>14700</v>
      </c>
      <c r="H215" s="20"/>
      <c r="I215" s="20">
        <f>SUM(I218:I219)</f>
        <v>14700</v>
      </c>
      <c r="J215" s="20"/>
      <c r="K215" s="16"/>
      <c r="L215" s="17"/>
    </row>
    <row r="216" spans="1:12" x14ac:dyDescent="0.45">
      <c r="A216" s="18"/>
      <c r="B216" s="19"/>
      <c r="C216" s="19"/>
      <c r="D216" s="19"/>
      <c r="E216" s="19"/>
      <c r="F216" s="17"/>
      <c r="G216" s="20"/>
      <c r="H216" s="20"/>
      <c r="I216" s="20"/>
      <c r="J216" s="20"/>
      <c r="K216" s="16"/>
      <c r="L216" s="17"/>
    </row>
    <row r="217" spans="1:12" ht="27" customHeight="1" x14ac:dyDescent="0.45">
      <c r="A217" s="18"/>
      <c r="B217" s="19"/>
      <c r="C217" s="19"/>
      <c r="D217" s="19"/>
      <c r="E217" s="19"/>
      <c r="F217" s="17"/>
      <c r="G217" s="20"/>
      <c r="H217" s="20"/>
      <c r="I217" s="20"/>
      <c r="J217" s="20"/>
      <c r="K217" s="16"/>
      <c r="L217" s="17"/>
    </row>
    <row r="218" spans="1:12" x14ac:dyDescent="0.45">
      <c r="A218" s="18"/>
      <c r="B218" s="19"/>
      <c r="C218" s="19"/>
      <c r="D218" s="19"/>
      <c r="E218" s="19"/>
      <c r="F218" s="9" t="s">
        <v>3</v>
      </c>
      <c r="G218" s="12"/>
      <c r="H218" s="12"/>
      <c r="I218" s="12"/>
      <c r="J218" s="12"/>
      <c r="K218" s="16"/>
      <c r="L218" s="17"/>
    </row>
    <row r="219" spans="1:12" x14ac:dyDescent="0.45">
      <c r="A219" s="18"/>
      <c r="B219" s="19"/>
      <c r="C219" s="19"/>
      <c r="D219" s="19"/>
      <c r="E219" s="19"/>
      <c r="F219" s="9" t="s">
        <v>4</v>
      </c>
      <c r="G219" s="12">
        <f>SUM(H219:J219)</f>
        <v>14700</v>
      </c>
      <c r="H219" s="12"/>
      <c r="I219" s="12">
        <v>14700</v>
      </c>
      <c r="J219" s="12"/>
      <c r="K219" s="16"/>
      <c r="L219" s="17"/>
    </row>
    <row r="220" spans="1:12" ht="15.4" customHeight="1" x14ac:dyDescent="0.45">
      <c r="A220" s="18">
        <v>16</v>
      </c>
      <c r="B220" s="19" t="s">
        <v>38</v>
      </c>
      <c r="C220" s="19" t="s">
        <v>78</v>
      </c>
      <c r="D220" s="19" t="s">
        <v>6</v>
      </c>
      <c r="E220" s="19" t="s">
        <v>8</v>
      </c>
      <c r="F220" s="17" t="s">
        <v>25</v>
      </c>
      <c r="G220" s="20">
        <f>SUM(G223:G224)</f>
        <v>8803.92</v>
      </c>
      <c r="H220" s="20"/>
      <c r="I220" s="20"/>
      <c r="J220" s="20">
        <f>SUM(J223:J224)</f>
        <v>8803.92</v>
      </c>
      <c r="K220" s="16"/>
      <c r="L220" s="17"/>
    </row>
    <row r="221" spans="1:12" x14ac:dyDescent="0.45">
      <c r="A221" s="18"/>
      <c r="B221" s="19"/>
      <c r="C221" s="19"/>
      <c r="D221" s="19"/>
      <c r="E221" s="19"/>
      <c r="F221" s="17"/>
      <c r="G221" s="20"/>
      <c r="H221" s="20"/>
      <c r="I221" s="20"/>
      <c r="J221" s="20"/>
      <c r="K221" s="16"/>
      <c r="L221" s="17"/>
    </row>
    <row r="222" spans="1:12" ht="26.25" customHeight="1" x14ac:dyDescent="0.45">
      <c r="A222" s="18"/>
      <c r="B222" s="19"/>
      <c r="C222" s="19"/>
      <c r="D222" s="19"/>
      <c r="E222" s="19"/>
      <c r="F222" s="17"/>
      <c r="G222" s="20"/>
      <c r="H222" s="20"/>
      <c r="I222" s="20"/>
      <c r="J222" s="20"/>
      <c r="K222" s="16"/>
      <c r="L222" s="17"/>
    </row>
    <row r="223" spans="1:12" x14ac:dyDescent="0.45">
      <c r="A223" s="18"/>
      <c r="B223" s="19"/>
      <c r="C223" s="19"/>
      <c r="D223" s="19"/>
      <c r="E223" s="19"/>
      <c r="F223" s="9" t="s">
        <v>3</v>
      </c>
      <c r="G223" s="12"/>
      <c r="H223" s="12"/>
      <c r="I223" s="12"/>
      <c r="J223" s="12"/>
      <c r="K223" s="16"/>
      <c r="L223" s="17"/>
    </row>
    <row r="224" spans="1:12" x14ac:dyDescent="0.45">
      <c r="A224" s="18"/>
      <c r="B224" s="19"/>
      <c r="C224" s="19"/>
      <c r="D224" s="19"/>
      <c r="E224" s="19"/>
      <c r="F224" s="9" t="s">
        <v>4</v>
      </c>
      <c r="G224" s="12">
        <f>SUM(H224:J224)</f>
        <v>8803.92</v>
      </c>
      <c r="H224" s="12"/>
      <c r="I224" s="12"/>
      <c r="J224" s="12">
        <v>8803.92</v>
      </c>
      <c r="K224" s="16"/>
      <c r="L224" s="17"/>
    </row>
    <row r="225" spans="1:12" ht="15.4" customHeight="1" x14ac:dyDescent="0.45">
      <c r="A225" s="18">
        <v>17</v>
      </c>
      <c r="B225" s="19" t="s">
        <v>38</v>
      </c>
      <c r="C225" s="19" t="s">
        <v>79</v>
      </c>
      <c r="D225" s="19" t="s">
        <v>6</v>
      </c>
      <c r="E225" s="19" t="s">
        <v>8</v>
      </c>
      <c r="F225" s="17" t="s">
        <v>25</v>
      </c>
      <c r="G225" s="20">
        <f>SUM(G228:G229)</f>
        <v>7210.67</v>
      </c>
      <c r="H225" s="20"/>
      <c r="I225" s="20"/>
      <c r="J225" s="20">
        <f>SUM(J228:J229)</f>
        <v>7210.67</v>
      </c>
      <c r="K225" s="16"/>
      <c r="L225" s="17"/>
    </row>
    <row r="226" spans="1:12" x14ac:dyDescent="0.45">
      <c r="A226" s="18"/>
      <c r="B226" s="19"/>
      <c r="C226" s="19"/>
      <c r="D226" s="19"/>
      <c r="E226" s="19"/>
      <c r="F226" s="17"/>
      <c r="G226" s="20"/>
      <c r="H226" s="20"/>
      <c r="I226" s="20"/>
      <c r="J226" s="20"/>
      <c r="K226" s="16"/>
      <c r="L226" s="17"/>
    </row>
    <row r="227" spans="1:12" ht="22.9" customHeight="1" x14ac:dyDescent="0.45">
      <c r="A227" s="18"/>
      <c r="B227" s="19"/>
      <c r="C227" s="19"/>
      <c r="D227" s="19"/>
      <c r="E227" s="19"/>
      <c r="F227" s="17"/>
      <c r="G227" s="20"/>
      <c r="H227" s="20"/>
      <c r="I227" s="20"/>
      <c r="J227" s="20"/>
      <c r="K227" s="16"/>
      <c r="L227" s="17"/>
    </row>
    <row r="228" spans="1:12" x14ac:dyDescent="0.45">
      <c r="A228" s="18"/>
      <c r="B228" s="19"/>
      <c r="C228" s="19"/>
      <c r="D228" s="19"/>
      <c r="E228" s="19"/>
      <c r="F228" s="9" t="s">
        <v>3</v>
      </c>
      <c r="G228" s="12"/>
      <c r="H228" s="12"/>
      <c r="I228" s="12"/>
      <c r="J228" s="12"/>
      <c r="K228" s="16"/>
      <c r="L228" s="17"/>
    </row>
    <row r="229" spans="1:12" x14ac:dyDescent="0.45">
      <c r="A229" s="18"/>
      <c r="B229" s="19"/>
      <c r="C229" s="19"/>
      <c r="D229" s="19"/>
      <c r="E229" s="19"/>
      <c r="F229" s="9" t="s">
        <v>4</v>
      </c>
      <c r="G229" s="12">
        <f>SUM(H229:J229)</f>
        <v>7210.67</v>
      </c>
      <c r="H229" s="12"/>
      <c r="I229" s="12"/>
      <c r="J229" s="12">
        <v>7210.67</v>
      </c>
      <c r="K229" s="16"/>
      <c r="L229" s="17"/>
    </row>
    <row r="230" spans="1:12" ht="15.4" customHeight="1" x14ac:dyDescent="0.45">
      <c r="A230" s="18">
        <v>18</v>
      </c>
      <c r="B230" s="19" t="s">
        <v>38</v>
      </c>
      <c r="C230" s="19" t="s">
        <v>80</v>
      </c>
      <c r="D230" s="19" t="s">
        <v>6</v>
      </c>
      <c r="E230" s="19" t="s">
        <v>8</v>
      </c>
      <c r="F230" s="17" t="s">
        <v>25</v>
      </c>
      <c r="G230" s="20">
        <f>SUM(G233:G234)</f>
        <v>14400</v>
      </c>
      <c r="H230" s="20"/>
      <c r="I230" s="20">
        <f>SUM(I233:I234)</f>
        <v>14400</v>
      </c>
      <c r="J230" s="20"/>
      <c r="K230" s="16"/>
      <c r="L230" s="17"/>
    </row>
    <row r="231" spans="1:12" x14ac:dyDescent="0.45">
      <c r="A231" s="18"/>
      <c r="B231" s="19"/>
      <c r="C231" s="19"/>
      <c r="D231" s="19"/>
      <c r="E231" s="19"/>
      <c r="F231" s="17"/>
      <c r="G231" s="20"/>
      <c r="H231" s="20"/>
      <c r="I231" s="20"/>
      <c r="J231" s="20"/>
      <c r="K231" s="16"/>
      <c r="L231" s="17"/>
    </row>
    <row r="232" spans="1:12" ht="25.15" customHeight="1" x14ac:dyDescent="0.45">
      <c r="A232" s="18"/>
      <c r="B232" s="19"/>
      <c r="C232" s="19"/>
      <c r="D232" s="19"/>
      <c r="E232" s="19"/>
      <c r="F232" s="17"/>
      <c r="G232" s="20"/>
      <c r="H232" s="20"/>
      <c r="I232" s="20"/>
      <c r="J232" s="20"/>
      <c r="K232" s="16"/>
      <c r="L232" s="17"/>
    </row>
    <row r="233" spans="1:12" x14ac:dyDescent="0.45">
      <c r="A233" s="18"/>
      <c r="B233" s="19"/>
      <c r="C233" s="19"/>
      <c r="D233" s="19"/>
      <c r="E233" s="19"/>
      <c r="F233" s="9" t="s">
        <v>3</v>
      </c>
      <c r="G233" s="12"/>
      <c r="H233" s="12"/>
      <c r="I233" s="12"/>
      <c r="J233" s="12"/>
      <c r="K233" s="16"/>
      <c r="L233" s="17"/>
    </row>
    <row r="234" spans="1:12" x14ac:dyDescent="0.45">
      <c r="A234" s="18"/>
      <c r="B234" s="19"/>
      <c r="C234" s="19"/>
      <c r="D234" s="19"/>
      <c r="E234" s="19"/>
      <c r="F234" s="9" t="s">
        <v>4</v>
      </c>
      <c r="G234" s="12">
        <f>SUM(H234:J234)</f>
        <v>14400</v>
      </c>
      <c r="H234" s="12"/>
      <c r="I234" s="12">
        <v>14400</v>
      </c>
      <c r="J234" s="12"/>
      <c r="K234" s="16"/>
      <c r="L234" s="17"/>
    </row>
    <row r="235" spans="1:12" ht="15.4" customHeight="1" x14ac:dyDescent="0.45">
      <c r="A235" s="18">
        <v>19</v>
      </c>
      <c r="B235" s="19" t="s">
        <v>38</v>
      </c>
      <c r="C235" s="19" t="s">
        <v>81</v>
      </c>
      <c r="D235" s="19" t="s">
        <v>6</v>
      </c>
      <c r="E235" s="19" t="s">
        <v>8</v>
      </c>
      <c r="F235" s="17" t="s">
        <v>25</v>
      </c>
      <c r="G235" s="20">
        <f>SUM(G238:G239)</f>
        <v>30999.586940000001</v>
      </c>
      <c r="H235" s="20">
        <f>SUM(H238:H239)</f>
        <v>20769.710749999998</v>
      </c>
      <c r="I235" s="20">
        <f>SUM(I238:I239)</f>
        <v>10229.876190000001</v>
      </c>
      <c r="J235" s="20"/>
      <c r="K235" s="16">
        <v>292.52999999999997</v>
      </c>
      <c r="L235" s="17">
        <v>3</v>
      </c>
    </row>
    <row r="236" spans="1:12" x14ac:dyDescent="0.45">
      <c r="A236" s="18"/>
      <c r="B236" s="19"/>
      <c r="C236" s="19"/>
      <c r="D236" s="19"/>
      <c r="E236" s="19"/>
      <c r="F236" s="17"/>
      <c r="G236" s="20"/>
      <c r="H236" s="20"/>
      <c r="I236" s="20"/>
      <c r="J236" s="20"/>
      <c r="K236" s="16"/>
      <c r="L236" s="17"/>
    </row>
    <row r="237" spans="1:12" ht="24" customHeight="1" x14ac:dyDescent="0.45">
      <c r="A237" s="18"/>
      <c r="B237" s="19"/>
      <c r="C237" s="19"/>
      <c r="D237" s="19"/>
      <c r="E237" s="19"/>
      <c r="F237" s="17"/>
      <c r="G237" s="20"/>
      <c r="H237" s="20"/>
      <c r="I237" s="20"/>
      <c r="J237" s="20"/>
      <c r="K237" s="16"/>
      <c r="L237" s="17"/>
    </row>
    <row r="238" spans="1:12" x14ac:dyDescent="0.45">
      <c r="A238" s="18"/>
      <c r="B238" s="19"/>
      <c r="C238" s="19"/>
      <c r="D238" s="19"/>
      <c r="E238" s="19"/>
      <c r="F238" s="9" t="s">
        <v>3</v>
      </c>
      <c r="G238" s="12"/>
      <c r="H238" s="12"/>
      <c r="I238" s="12"/>
      <c r="J238" s="12"/>
      <c r="K238" s="16"/>
      <c r="L238" s="17"/>
    </row>
    <row r="239" spans="1:12" ht="126.4" customHeight="1" x14ac:dyDescent="0.45">
      <c r="A239" s="18"/>
      <c r="B239" s="19"/>
      <c r="C239" s="19"/>
      <c r="D239" s="19"/>
      <c r="E239" s="19"/>
      <c r="F239" s="9" t="s">
        <v>4</v>
      </c>
      <c r="G239" s="12">
        <f>SUM(H239:J239)</f>
        <v>30999.586940000001</v>
      </c>
      <c r="H239" s="12">
        <v>20769.710749999998</v>
      </c>
      <c r="I239" s="12">
        <v>10229.876190000001</v>
      </c>
      <c r="J239" s="12"/>
      <c r="K239" s="16"/>
      <c r="L239" s="17"/>
    </row>
    <row r="240" spans="1:12" x14ac:dyDescent="0.45">
      <c r="A240" s="21" t="s">
        <v>39</v>
      </c>
      <c r="B240" s="21"/>
      <c r="C240" s="21"/>
      <c r="D240" s="21"/>
      <c r="E240" s="21"/>
      <c r="F240" s="17" t="s">
        <v>25</v>
      </c>
      <c r="G240" s="20">
        <f>SUM(G243:G244)</f>
        <v>18725</v>
      </c>
      <c r="H240" s="20"/>
      <c r="I240" s="20">
        <f>SUM(I245)</f>
        <v>18725</v>
      </c>
      <c r="J240" s="20"/>
      <c r="K240" s="17"/>
      <c r="L240" s="17"/>
    </row>
    <row r="241" spans="1:12" x14ac:dyDescent="0.45">
      <c r="A241" s="21"/>
      <c r="B241" s="21"/>
      <c r="C241" s="21"/>
      <c r="D241" s="21"/>
      <c r="E241" s="21"/>
      <c r="F241" s="17"/>
      <c r="G241" s="20"/>
      <c r="H241" s="20"/>
      <c r="I241" s="20"/>
      <c r="J241" s="20"/>
      <c r="K241" s="17"/>
      <c r="L241" s="17"/>
    </row>
    <row r="242" spans="1:12" ht="25.5" customHeight="1" x14ac:dyDescent="0.45">
      <c r="A242" s="21"/>
      <c r="B242" s="21"/>
      <c r="C242" s="21"/>
      <c r="D242" s="21"/>
      <c r="E242" s="21"/>
      <c r="F242" s="17"/>
      <c r="G242" s="20"/>
      <c r="H242" s="20"/>
      <c r="I242" s="20"/>
      <c r="J242" s="20"/>
      <c r="K242" s="17"/>
      <c r="L242" s="17"/>
    </row>
    <row r="243" spans="1:12" x14ac:dyDescent="0.45">
      <c r="A243" s="21"/>
      <c r="B243" s="21"/>
      <c r="C243" s="21"/>
      <c r="D243" s="21"/>
      <c r="E243" s="21"/>
      <c r="F243" s="9" t="s">
        <v>3</v>
      </c>
      <c r="G243" s="12">
        <f>SUM(H243:J243)</f>
        <v>0</v>
      </c>
      <c r="H243" s="12"/>
      <c r="I243" s="12"/>
      <c r="J243" s="12"/>
      <c r="K243" s="17"/>
      <c r="L243" s="17"/>
    </row>
    <row r="244" spans="1:12" x14ac:dyDescent="0.45">
      <c r="A244" s="21"/>
      <c r="B244" s="21"/>
      <c r="C244" s="21"/>
      <c r="D244" s="21"/>
      <c r="E244" s="21"/>
      <c r="F244" s="9" t="s">
        <v>4</v>
      </c>
      <c r="G244" s="12">
        <f>SUM(H244:J244)</f>
        <v>18725</v>
      </c>
      <c r="H244" s="12"/>
      <c r="I244" s="12">
        <f t="shared" ref="I244" si="9">SUM(I249)</f>
        <v>18725</v>
      </c>
      <c r="J244" s="12"/>
      <c r="K244" s="17"/>
      <c r="L244" s="17"/>
    </row>
    <row r="245" spans="1:12" x14ac:dyDescent="0.45">
      <c r="A245" s="18">
        <v>1</v>
      </c>
      <c r="B245" s="19" t="s">
        <v>17</v>
      </c>
      <c r="C245" s="19" t="s">
        <v>82</v>
      </c>
      <c r="D245" s="19" t="s">
        <v>6</v>
      </c>
      <c r="E245" s="19" t="s">
        <v>8</v>
      </c>
      <c r="F245" s="17" t="s">
        <v>25</v>
      </c>
      <c r="G245" s="20">
        <f>SUM(G248:G249)</f>
        <v>18725</v>
      </c>
      <c r="H245" s="20"/>
      <c r="I245" s="20">
        <f>SUM(I248:I249)</f>
        <v>18725</v>
      </c>
      <c r="J245" s="20"/>
      <c r="K245" s="16"/>
      <c r="L245" s="17"/>
    </row>
    <row r="246" spans="1:12" x14ac:dyDescent="0.45">
      <c r="A246" s="18"/>
      <c r="B246" s="19"/>
      <c r="C246" s="19"/>
      <c r="D246" s="19"/>
      <c r="E246" s="19"/>
      <c r="F246" s="17"/>
      <c r="G246" s="20"/>
      <c r="H246" s="20"/>
      <c r="I246" s="20"/>
      <c r="J246" s="20"/>
      <c r="K246" s="16"/>
      <c r="L246" s="17"/>
    </row>
    <row r="247" spans="1:12" ht="25.15" customHeight="1" x14ac:dyDescent="0.45">
      <c r="A247" s="18"/>
      <c r="B247" s="19"/>
      <c r="C247" s="19"/>
      <c r="D247" s="19"/>
      <c r="E247" s="19"/>
      <c r="F247" s="17"/>
      <c r="G247" s="20"/>
      <c r="H247" s="20"/>
      <c r="I247" s="20"/>
      <c r="J247" s="20"/>
      <c r="K247" s="16"/>
      <c r="L247" s="17"/>
    </row>
    <row r="248" spans="1:12" x14ac:dyDescent="0.45">
      <c r="A248" s="18"/>
      <c r="B248" s="19"/>
      <c r="C248" s="19"/>
      <c r="D248" s="19"/>
      <c r="E248" s="19"/>
      <c r="F248" s="9" t="s">
        <v>3</v>
      </c>
      <c r="G248" s="12"/>
      <c r="H248" s="12"/>
      <c r="I248" s="12"/>
      <c r="J248" s="12"/>
      <c r="K248" s="16"/>
      <c r="L248" s="17"/>
    </row>
    <row r="249" spans="1:12" x14ac:dyDescent="0.45">
      <c r="A249" s="18"/>
      <c r="B249" s="19"/>
      <c r="C249" s="19"/>
      <c r="D249" s="19"/>
      <c r="E249" s="19"/>
      <c r="F249" s="9" t="s">
        <v>4</v>
      </c>
      <c r="G249" s="12">
        <f>SUM(H249:J249)</f>
        <v>18725</v>
      </c>
      <c r="H249" s="12"/>
      <c r="I249" s="12">
        <v>18725</v>
      </c>
      <c r="J249" s="12"/>
      <c r="K249" s="16"/>
      <c r="L249" s="17"/>
    </row>
    <row r="250" spans="1:12" x14ac:dyDescent="0.45">
      <c r="A250" s="21" t="s">
        <v>40</v>
      </c>
      <c r="B250" s="21"/>
      <c r="C250" s="21"/>
      <c r="D250" s="21"/>
      <c r="E250" s="21"/>
      <c r="F250" s="17" t="s">
        <v>25</v>
      </c>
      <c r="G250" s="20">
        <f>SUM(G253:G254)</f>
        <v>207095.35230999999</v>
      </c>
      <c r="H250" s="20">
        <f>SUM(H255,H260,H265,H270)</f>
        <v>80237.185840000006</v>
      </c>
      <c r="I250" s="20">
        <f>SUM(I255,I260,I265,I270)</f>
        <v>126858.16647</v>
      </c>
      <c r="J250" s="20"/>
      <c r="K250" s="17"/>
      <c r="L250" s="17"/>
    </row>
    <row r="251" spans="1:12" x14ac:dyDescent="0.45">
      <c r="A251" s="21"/>
      <c r="B251" s="21"/>
      <c r="C251" s="21"/>
      <c r="D251" s="21"/>
      <c r="E251" s="21"/>
      <c r="F251" s="17"/>
      <c r="G251" s="20"/>
      <c r="H251" s="20"/>
      <c r="I251" s="20"/>
      <c r="J251" s="20"/>
      <c r="K251" s="17"/>
      <c r="L251" s="17"/>
    </row>
    <row r="252" spans="1:12" ht="24.75" customHeight="1" x14ac:dyDescent="0.45">
      <c r="A252" s="21"/>
      <c r="B252" s="21"/>
      <c r="C252" s="21"/>
      <c r="D252" s="21"/>
      <c r="E252" s="21"/>
      <c r="F252" s="17"/>
      <c r="G252" s="20"/>
      <c r="H252" s="20"/>
      <c r="I252" s="20"/>
      <c r="J252" s="20"/>
      <c r="K252" s="17"/>
      <c r="L252" s="17"/>
    </row>
    <row r="253" spans="1:12" x14ac:dyDescent="0.45">
      <c r="A253" s="21"/>
      <c r="B253" s="21"/>
      <c r="C253" s="21"/>
      <c r="D253" s="21"/>
      <c r="E253" s="21"/>
      <c r="F253" s="9" t="s">
        <v>3</v>
      </c>
      <c r="G253" s="12"/>
      <c r="H253" s="12"/>
      <c r="I253" s="12"/>
      <c r="J253" s="12"/>
      <c r="K253" s="17"/>
      <c r="L253" s="17"/>
    </row>
    <row r="254" spans="1:12" x14ac:dyDescent="0.45">
      <c r="A254" s="21"/>
      <c r="B254" s="21"/>
      <c r="C254" s="21"/>
      <c r="D254" s="21"/>
      <c r="E254" s="21"/>
      <c r="F254" s="9" t="s">
        <v>4</v>
      </c>
      <c r="G254" s="12">
        <f>SUM(H254:J254)</f>
        <v>207095.35230999999</v>
      </c>
      <c r="H254" s="12">
        <f t="shared" ref="H254:I254" si="10">SUM(H259,H264,H269,H274)</f>
        <v>80237.185840000006</v>
      </c>
      <c r="I254" s="12">
        <f t="shared" si="10"/>
        <v>126858.16647</v>
      </c>
      <c r="J254" s="12"/>
      <c r="K254" s="17"/>
      <c r="L254" s="17"/>
    </row>
    <row r="255" spans="1:12" x14ac:dyDescent="0.45">
      <c r="A255" s="18">
        <v>1</v>
      </c>
      <c r="B255" s="19" t="s">
        <v>18</v>
      </c>
      <c r="C255" s="19" t="s">
        <v>83</v>
      </c>
      <c r="D255" s="19" t="s">
        <v>6</v>
      </c>
      <c r="E255" s="19" t="s">
        <v>8</v>
      </c>
      <c r="F255" s="17" t="s">
        <v>25</v>
      </c>
      <c r="G255" s="20">
        <f>SUM(G258:G259)</f>
        <v>119757.01897</v>
      </c>
      <c r="H255" s="20">
        <f>SUM(H258:H259)</f>
        <v>80237.185840000006</v>
      </c>
      <c r="I255" s="20">
        <f>SUM(I258:I259)</f>
        <v>39519.833129999999</v>
      </c>
      <c r="J255" s="20"/>
      <c r="K255" s="16">
        <v>1002.96</v>
      </c>
      <c r="L255" s="17">
        <v>6</v>
      </c>
    </row>
    <row r="256" spans="1:12" x14ac:dyDescent="0.45">
      <c r="A256" s="18"/>
      <c r="B256" s="19"/>
      <c r="C256" s="19"/>
      <c r="D256" s="19"/>
      <c r="E256" s="19"/>
      <c r="F256" s="17"/>
      <c r="G256" s="20"/>
      <c r="H256" s="20"/>
      <c r="I256" s="20"/>
      <c r="J256" s="20"/>
      <c r="K256" s="16"/>
      <c r="L256" s="17"/>
    </row>
    <row r="257" spans="1:12" ht="28.9" customHeight="1" x14ac:dyDescent="0.45">
      <c r="A257" s="18"/>
      <c r="B257" s="19"/>
      <c r="C257" s="19"/>
      <c r="D257" s="19"/>
      <c r="E257" s="19"/>
      <c r="F257" s="17"/>
      <c r="G257" s="20"/>
      <c r="H257" s="20"/>
      <c r="I257" s="20"/>
      <c r="J257" s="20"/>
      <c r="K257" s="16"/>
      <c r="L257" s="17"/>
    </row>
    <row r="258" spans="1:12" x14ac:dyDescent="0.45">
      <c r="A258" s="18"/>
      <c r="B258" s="19"/>
      <c r="C258" s="19"/>
      <c r="D258" s="19"/>
      <c r="E258" s="19"/>
      <c r="F258" s="9" t="s">
        <v>3</v>
      </c>
      <c r="G258" s="12"/>
      <c r="H258" s="12"/>
      <c r="I258" s="12"/>
      <c r="J258" s="12"/>
      <c r="K258" s="16"/>
      <c r="L258" s="17"/>
    </row>
    <row r="259" spans="1:12" x14ac:dyDescent="0.45">
      <c r="A259" s="18"/>
      <c r="B259" s="19"/>
      <c r="C259" s="19"/>
      <c r="D259" s="19"/>
      <c r="E259" s="19"/>
      <c r="F259" s="9" t="s">
        <v>4</v>
      </c>
      <c r="G259" s="12">
        <f>SUM(H259:J259)</f>
        <v>119757.01897</v>
      </c>
      <c r="H259" s="12">
        <v>80237.185840000006</v>
      </c>
      <c r="I259" s="12">
        <v>39519.833129999999</v>
      </c>
      <c r="J259" s="12"/>
      <c r="K259" s="16"/>
      <c r="L259" s="17"/>
    </row>
    <row r="260" spans="1:12" x14ac:dyDescent="0.45">
      <c r="A260" s="18">
        <v>2</v>
      </c>
      <c r="B260" s="19" t="s">
        <v>18</v>
      </c>
      <c r="C260" s="19" t="s">
        <v>84</v>
      </c>
      <c r="D260" s="19" t="s">
        <v>6</v>
      </c>
      <c r="E260" s="19" t="s">
        <v>8</v>
      </c>
      <c r="F260" s="17" t="s">
        <v>25</v>
      </c>
      <c r="G260" s="20">
        <f>SUM(G263:G264)</f>
        <v>33800</v>
      </c>
      <c r="H260" s="20"/>
      <c r="I260" s="20">
        <f>SUM(I263:I264)</f>
        <v>33800</v>
      </c>
      <c r="J260" s="20"/>
      <c r="K260" s="16"/>
      <c r="L260" s="17"/>
    </row>
    <row r="261" spans="1:12" x14ac:dyDescent="0.45">
      <c r="A261" s="18"/>
      <c r="B261" s="19"/>
      <c r="C261" s="19"/>
      <c r="D261" s="19"/>
      <c r="E261" s="19"/>
      <c r="F261" s="17"/>
      <c r="G261" s="20"/>
      <c r="H261" s="20"/>
      <c r="I261" s="20"/>
      <c r="J261" s="20"/>
      <c r="K261" s="16"/>
      <c r="L261" s="17"/>
    </row>
    <row r="262" spans="1:12" ht="28.15" customHeight="1" x14ac:dyDescent="0.45">
      <c r="A262" s="18"/>
      <c r="B262" s="19"/>
      <c r="C262" s="19"/>
      <c r="D262" s="19"/>
      <c r="E262" s="19"/>
      <c r="F262" s="17"/>
      <c r="G262" s="20"/>
      <c r="H262" s="20"/>
      <c r="I262" s="20"/>
      <c r="J262" s="20"/>
      <c r="K262" s="16"/>
      <c r="L262" s="17"/>
    </row>
    <row r="263" spans="1:12" x14ac:dyDescent="0.45">
      <c r="A263" s="18"/>
      <c r="B263" s="19"/>
      <c r="C263" s="19"/>
      <c r="D263" s="19"/>
      <c r="E263" s="19"/>
      <c r="F263" s="9" t="s">
        <v>3</v>
      </c>
      <c r="G263" s="12"/>
      <c r="H263" s="12"/>
      <c r="I263" s="12">
        <v>0</v>
      </c>
      <c r="J263" s="12"/>
      <c r="K263" s="16"/>
      <c r="L263" s="17"/>
    </row>
    <row r="264" spans="1:12" x14ac:dyDescent="0.45">
      <c r="A264" s="18"/>
      <c r="B264" s="19"/>
      <c r="C264" s="19"/>
      <c r="D264" s="19"/>
      <c r="E264" s="19"/>
      <c r="F264" s="9" t="s">
        <v>4</v>
      </c>
      <c r="G264" s="12">
        <f>SUM(H264:J264)</f>
        <v>33800</v>
      </c>
      <c r="H264" s="12"/>
      <c r="I264" s="13">
        <v>33800</v>
      </c>
      <c r="J264" s="12"/>
      <c r="K264" s="16"/>
      <c r="L264" s="17"/>
    </row>
    <row r="265" spans="1:12" x14ac:dyDescent="0.45">
      <c r="A265" s="18">
        <v>3</v>
      </c>
      <c r="B265" s="19" t="s">
        <v>18</v>
      </c>
      <c r="C265" s="19" t="s">
        <v>85</v>
      </c>
      <c r="D265" s="19" t="s">
        <v>6</v>
      </c>
      <c r="E265" s="19" t="s">
        <v>8</v>
      </c>
      <c r="F265" s="17" t="s">
        <v>25</v>
      </c>
      <c r="G265" s="20">
        <f>SUM(G268:G269)</f>
        <v>26450</v>
      </c>
      <c r="H265" s="20"/>
      <c r="I265" s="20">
        <f>SUM(I268:I269)</f>
        <v>26450</v>
      </c>
      <c r="J265" s="20"/>
      <c r="K265" s="16"/>
      <c r="L265" s="17"/>
    </row>
    <row r="266" spans="1:12" x14ac:dyDescent="0.45">
      <c r="A266" s="18"/>
      <c r="B266" s="19"/>
      <c r="C266" s="19"/>
      <c r="D266" s="19"/>
      <c r="E266" s="19"/>
      <c r="F266" s="17"/>
      <c r="G266" s="20"/>
      <c r="H266" s="20"/>
      <c r="I266" s="20"/>
      <c r="J266" s="20"/>
      <c r="K266" s="16"/>
      <c r="L266" s="17"/>
    </row>
    <row r="267" spans="1:12" ht="27" customHeight="1" x14ac:dyDescent="0.45">
      <c r="A267" s="18"/>
      <c r="B267" s="19"/>
      <c r="C267" s="19"/>
      <c r="D267" s="19"/>
      <c r="E267" s="19"/>
      <c r="F267" s="17"/>
      <c r="G267" s="20"/>
      <c r="H267" s="20"/>
      <c r="I267" s="20"/>
      <c r="J267" s="20"/>
      <c r="K267" s="16"/>
      <c r="L267" s="17"/>
    </row>
    <row r="268" spans="1:12" x14ac:dyDescent="0.45">
      <c r="A268" s="18"/>
      <c r="B268" s="19"/>
      <c r="C268" s="19"/>
      <c r="D268" s="19"/>
      <c r="E268" s="19"/>
      <c r="F268" s="9" t="s">
        <v>3</v>
      </c>
      <c r="G268" s="12"/>
      <c r="H268" s="12"/>
      <c r="I268" s="12">
        <v>0</v>
      </c>
      <c r="J268" s="12"/>
      <c r="K268" s="16"/>
      <c r="L268" s="17"/>
    </row>
    <row r="269" spans="1:12" x14ac:dyDescent="0.45">
      <c r="A269" s="18"/>
      <c r="B269" s="19"/>
      <c r="C269" s="19"/>
      <c r="D269" s="19"/>
      <c r="E269" s="19"/>
      <c r="F269" s="9" t="s">
        <v>4</v>
      </c>
      <c r="G269" s="12">
        <f>SUM(H269:J269)</f>
        <v>26450</v>
      </c>
      <c r="H269" s="12"/>
      <c r="I269" s="13">
        <v>26450</v>
      </c>
      <c r="J269" s="12"/>
      <c r="K269" s="16"/>
      <c r="L269" s="17"/>
    </row>
    <row r="270" spans="1:12" x14ac:dyDescent="0.45">
      <c r="A270" s="18">
        <v>4</v>
      </c>
      <c r="B270" s="19" t="s">
        <v>18</v>
      </c>
      <c r="C270" s="19" t="s">
        <v>86</v>
      </c>
      <c r="D270" s="19" t="s">
        <v>6</v>
      </c>
      <c r="E270" s="19" t="s">
        <v>8</v>
      </c>
      <c r="F270" s="17" t="s">
        <v>25</v>
      </c>
      <c r="G270" s="20">
        <f>SUM(G273:G274)</f>
        <v>27088.333340000001</v>
      </c>
      <c r="H270" s="20"/>
      <c r="I270" s="20">
        <f>SUM(I273:I274)</f>
        <v>27088.333340000001</v>
      </c>
      <c r="J270" s="20"/>
      <c r="K270" s="16"/>
      <c r="L270" s="17"/>
    </row>
    <row r="271" spans="1:12" x14ac:dyDescent="0.45">
      <c r="A271" s="18"/>
      <c r="B271" s="19"/>
      <c r="C271" s="19"/>
      <c r="D271" s="19"/>
      <c r="E271" s="19"/>
      <c r="F271" s="17"/>
      <c r="G271" s="20"/>
      <c r="H271" s="20"/>
      <c r="I271" s="20"/>
      <c r="J271" s="20"/>
      <c r="K271" s="16"/>
      <c r="L271" s="17"/>
    </row>
    <row r="272" spans="1:12" ht="29.25" customHeight="1" x14ac:dyDescent="0.45">
      <c r="A272" s="18"/>
      <c r="B272" s="19"/>
      <c r="C272" s="19"/>
      <c r="D272" s="19"/>
      <c r="E272" s="19"/>
      <c r="F272" s="17"/>
      <c r="G272" s="20"/>
      <c r="H272" s="20"/>
      <c r="I272" s="20"/>
      <c r="J272" s="20"/>
      <c r="K272" s="16"/>
      <c r="L272" s="17"/>
    </row>
    <row r="273" spans="1:12" x14ac:dyDescent="0.45">
      <c r="A273" s="18"/>
      <c r="B273" s="19"/>
      <c r="C273" s="19"/>
      <c r="D273" s="19"/>
      <c r="E273" s="19"/>
      <c r="F273" s="9" t="s">
        <v>3</v>
      </c>
      <c r="G273" s="12"/>
      <c r="H273" s="12"/>
      <c r="I273" s="12">
        <v>0</v>
      </c>
      <c r="J273" s="12"/>
      <c r="K273" s="16"/>
      <c r="L273" s="17"/>
    </row>
    <row r="274" spans="1:12" x14ac:dyDescent="0.45">
      <c r="A274" s="18"/>
      <c r="B274" s="19"/>
      <c r="C274" s="19"/>
      <c r="D274" s="19"/>
      <c r="E274" s="19"/>
      <c r="F274" s="9" t="s">
        <v>4</v>
      </c>
      <c r="G274" s="12">
        <f>SUM(H274:J274)</f>
        <v>27088.333340000001</v>
      </c>
      <c r="H274" s="12"/>
      <c r="I274" s="12">
        <v>27088.333340000001</v>
      </c>
      <c r="J274" s="12"/>
      <c r="K274" s="16"/>
      <c r="L274" s="17"/>
    </row>
    <row r="275" spans="1:12" x14ac:dyDescent="0.45">
      <c r="A275" s="21" t="s">
        <v>53</v>
      </c>
      <c r="B275" s="21"/>
      <c r="C275" s="21"/>
      <c r="D275" s="21"/>
      <c r="E275" s="21"/>
      <c r="F275" s="17" t="s">
        <v>25</v>
      </c>
      <c r="G275" s="20">
        <f>SUM(G278:G279)</f>
        <v>29308.98</v>
      </c>
      <c r="H275" s="20"/>
      <c r="I275" s="20">
        <f>SUM(I280,I285)</f>
        <v>20890</v>
      </c>
      <c r="J275" s="20">
        <f>SUM(J280,J285)</f>
        <v>8418.98</v>
      </c>
      <c r="K275" s="17"/>
      <c r="L275" s="17"/>
    </row>
    <row r="276" spans="1:12" x14ac:dyDescent="0.45">
      <c r="A276" s="21"/>
      <c r="B276" s="21"/>
      <c r="C276" s="21"/>
      <c r="D276" s="21"/>
      <c r="E276" s="21"/>
      <c r="F276" s="17"/>
      <c r="G276" s="20"/>
      <c r="H276" s="20"/>
      <c r="I276" s="20"/>
      <c r="J276" s="20"/>
      <c r="K276" s="17"/>
      <c r="L276" s="17"/>
    </row>
    <row r="277" spans="1:12" ht="30" customHeight="1" x14ac:dyDescent="0.45">
      <c r="A277" s="21"/>
      <c r="B277" s="21"/>
      <c r="C277" s="21"/>
      <c r="D277" s="21"/>
      <c r="E277" s="21"/>
      <c r="F277" s="17"/>
      <c r="G277" s="20"/>
      <c r="H277" s="20"/>
      <c r="I277" s="20"/>
      <c r="J277" s="20"/>
      <c r="K277" s="17"/>
      <c r="L277" s="17"/>
    </row>
    <row r="278" spans="1:12" x14ac:dyDescent="0.45">
      <c r="A278" s="21"/>
      <c r="B278" s="21"/>
      <c r="C278" s="21"/>
      <c r="D278" s="21"/>
      <c r="E278" s="21"/>
      <c r="F278" s="9" t="s">
        <v>3</v>
      </c>
      <c r="G278" s="12"/>
      <c r="H278" s="12"/>
      <c r="I278" s="12"/>
      <c r="J278" s="12"/>
      <c r="K278" s="17"/>
      <c r="L278" s="17"/>
    </row>
    <row r="279" spans="1:12" x14ac:dyDescent="0.45">
      <c r="A279" s="21"/>
      <c r="B279" s="21"/>
      <c r="C279" s="21"/>
      <c r="D279" s="21"/>
      <c r="E279" s="21"/>
      <c r="F279" s="9" t="s">
        <v>4</v>
      </c>
      <c r="G279" s="12">
        <f>SUM(H279:J279)</f>
        <v>29308.98</v>
      </c>
      <c r="H279" s="12"/>
      <c r="I279" s="12">
        <f t="shared" ref="I279:J279" si="11">SUM(I284,I289)</f>
        <v>20890</v>
      </c>
      <c r="J279" s="12">
        <f t="shared" si="11"/>
        <v>8418.98</v>
      </c>
      <c r="K279" s="17"/>
      <c r="L279" s="17"/>
    </row>
    <row r="280" spans="1:12" x14ac:dyDescent="0.45">
      <c r="A280" s="18">
        <v>1</v>
      </c>
      <c r="B280" s="19" t="s">
        <v>19</v>
      </c>
      <c r="C280" s="19" t="s">
        <v>87</v>
      </c>
      <c r="D280" s="19" t="s">
        <v>6</v>
      </c>
      <c r="E280" s="19" t="s">
        <v>8</v>
      </c>
      <c r="F280" s="17" t="s">
        <v>25</v>
      </c>
      <c r="G280" s="20">
        <f>SUM(G283:G284)</f>
        <v>20890</v>
      </c>
      <c r="H280" s="20"/>
      <c r="I280" s="20">
        <f>SUM(I283:I284)</f>
        <v>20890</v>
      </c>
      <c r="J280" s="20"/>
      <c r="K280" s="16"/>
      <c r="L280" s="17"/>
    </row>
    <row r="281" spans="1:12" x14ac:dyDescent="0.45">
      <c r="A281" s="18"/>
      <c r="B281" s="19"/>
      <c r="C281" s="19"/>
      <c r="D281" s="19"/>
      <c r="E281" s="19"/>
      <c r="F281" s="17"/>
      <c r="G281" s="20"/>
      <c r="H281" s="20"/>
      <c r="I281" s="20"/>
      <c r="J281" s="20"/>
      <c r="K281" s="16"/>
      <c r="L281" s="17"/>
    </row>
    <row r="282" spans="1:12" ht="27" customHeight="1" x14ac:dyDescent="0.45">
      <c r="A282" s="18"/>
      <c r="B282" s="19"/>
      <c r="C282" s="19"/>
      <c r="D282" s="19"/>
      <c r="E282" s="19"/>
      <c r="F282" s="17"/>
      <c r="G282" s="20"/>
      <c r="H282" s="20"/>
      <c r="I282" s="20"/>
      <c r="J282" s="20"/>
      <c r="K282" s="16"/>
      <c r="L282" s="17"/>
    </row>
    <row r="283" spans="1:12" x14ac:dyDescent="0.45">
      <c r="A283" s="18"/>
      <c r="B283" s="19"/>
      <c r="C283" s="19"/>
      <c r="D283" s="19"/>
      <c r="E283" s="19"/>
      <c r="F283" s="9" t="s">
        <v>3</v>
      </c>
      <c r="G283" s="12"/>
      <c r="H283" s="12"/>
      <c r="I283" s="12"/>
      <c r="J283" s="12"/>
      <c r="K283" s="16"/>
      <c r="L283" s="17"/>
    </row>
    <row r="284" spans="1:12" x14ac:dyDescent="0.45">
      <c r="A284" s="18"/>
      <c r="B284" s="19"/>
      <c r="C284" s="19"/>
      <c r="D284" s="19"/>
      <c r="E284" s="19"/>
      <c r="F284" s="9" t="s">
        <v>4</v>
      </c>
      <c r="G284" s="12">
        <f>SUM(H284:J284)</f>
        <v>20890</v>
      </c>
      <c r="H284" s="12"/>
      <c r="I284" s="12">
        <v>20890</v>
      </c>
      <c r="J284" s="12"/>
      <c r="K284" s="16"/>
      <c r="L284" s="17"/>
    </row>
    <row r="285" spans="1:12" x14ac:dyDescent="0.45">
      <c r="A285" s="18">
        <v>2</v>
      </c>
      <c r="B285" s="19" t="s">
        <v>19</v>
      </c>
      <c r="C285" s="19" t="s">
        <v>88</v>
      </c>
      <c r="D285" s="19" t="s">
        <v>6</v>
      </c>
      <c r="E285" s="19" t="s">
        <v>8</v>
      </c>
      <c r="F285" s="17" t="s">
        <v>25</v>
      </c>
      <c r="G285" s="20">
        <f>SUM(G288:G289)</f>
        <v>8418.98</v>
      </c>
      <c r="H285" s="20"/>
      <c r="I285" s="20"/>
      <c r="J285" s="20">
        <f>SUM(J288:J289)</f>
        <v>8418.98</v>
      </c>
      <c r="K285" s="16"/>
      <c r="L285" s="17"/>
    </row>
    <row r="286" spans="1:12" x14ac:dyDescent="0.45">
      <c r="A286" s="18"/>
      <c r="B286" s="19"/>
      <c r="C286" s="19"/>
      <c r="D286" s="19"/>
      <c r="E286" s="19"/>
      <c r="F286" s="17"/>
      <c r="G286" s="20"/>
      <c r="H286" s="20"/>
      <c r="I286" s="20"/>
      <c r="J286" s="20"/>
      <c r="K286" s="16"/>
      <c r="L286" s="17"/>
    </row>
    <row r="287" spans="1:12" ht="27.75" customHeight="1" x14ac:dyDescent="0.45">
      <c r="A287" s="18"/>
      <c r="B287" s="19"/>
      <c r="C287" s="19"/>
      <c r="D287" s="19"/>
      <c r="E287" s="19"/>
      <c r="F287" s="17"/>
      <c r="G287" s="20"/>
      <c r="H287" s="20"/>
      <c r="I287" s="20"/>
      <c r="J287" s="20"/>
      <c r="K287" s="16"/>
      <c r="L287" s="17"/>
    </row>
    <row r="288" spans="1:12" x14ac:dyDescent="0.45">
      <c r="A288" s="18"/>
      <c r="B288" s="19"/>
      <c r="C288" s="19"/>
      <c r="D288" s="19"/>
      <c r="E288" s="19"/>
      <c r="F288" s="9" t="s">
        <v>3</v>
      </c>
      <c r="G288" s="12"/>
      <c r="H288" s="12"/>
      <c r="I288" s="12"/>
      <c r="J288" s="12"/>
      <c r="K288" s="16"/>
      <c r="L288" s="17"/>
    </row>
    <row r="289" spans="1:12" x14ac:dyDescent="0.45">
      <c r="A289" s="18"/>
      <c r="B289" s="19"/>
      <c r="C289" s="19"/>
      <c r="D289" s="19"/>
      <c r="E289" s="19"/>
      <c r="F289" s="9" t="s">
        <v>4</v>
      </c>
      <c r="G289" s="12">
        <f>SUM(H289:J289)</f>
        <v>8418.98</v>
      </c>
      <c r="H289" s="12"/>
      <c r="I289" s="12"/>
      <c r="J289" s="12">
        <v>8418.98</v>
      </c>
      <c r="K289" s="16"/>
      <c r="L289" s="17"/>
    </row>
    <row r="290" spans="1:12" ht="15.4" customHeight="1" x14ac:dyDescent="0.45">
      <c r="A290" s="21" t="s">
        <v>43</v>
      </c>
      <c r="B290" s="21"/>
      <c r="C290" s="21"/>
      <c r="D290" s="21"/>
      <c r="E290" s="21"/>
      <c r="F290" s="17" t="s">
        <v>25</v>
      </c>
      <c r="G290" s="20">
        <f>SUM(G293:G294)</f>
        <v>43336.800000000003</v>
      </c>
      <c r="H290" s="20"/>
      <c r="I290" s="20">
        <f>SUM(I295,I300,I305,I310)</f>
        <v>43337.2</v>
      </c>
      <c r="J290" s="20"/>
      <c r="K290" s="17"/>
      <c r="L290" s="17"/>
    </row>
    <row r="291" spans="1:12" x14ac:dyDescent="0.45">
      <c r="A291" s="21"/>
      <c r="B291" s="21"/>
      <c r="C291" s="21"/>
      <c r="D291" s="21"/>
      <c r="E291" s="21"/>
      <c r="F291" s="17"/>
      <c r="G291" s="20"/>
      <c r="H291" s="20"/>
      <c r="I291" s="20"/>
      <c r="J291" s="20"/>
      <c r="K291" s="17"/>
      <c r="L291" s="17"/>
    </row>
    <row r="292" spans="1:12" ht="25.15" customHeight="1" x14ac:dyDescent="0.45">
      <c r="A292" s="21"/>
      <c r="B292" s="21"/>
      <c r="C292" s="21"/>
      <c r="D292" s="21"/>
      <c r="E292" s="21"/>
      <c r="F292" s="17"/>
      <c r="G292" s="20"/>
      <c r="H292" s="20"/>
      <c r="I292" s="20"/>
      <c r="J292" s="20"/>
      <c r="K292" s="17"/>
      <c r="L292" s="17"/>
    </row>
    <row r="293" spans="1:12" x14ac:dyDescent="0.45">
      <c r="A293" s="21"/>
      <c r="B293" s="21"/>
      <c r="C293" s="21"/>
      <c r="D293" s="21"/>
      <c r="E293" s="21"/>
      <c r="F293" s="9" t="s">
        <v>3</v>
      </c>
      <c r="G293" s="12"/>
      <c r="H293" s="12"/>
      <c r="I293" s="12"/>
      <c r="J293" s="12"/>
      <c r="K293" s="17"/>
      <c r="L293" s="17"/>
    </row>
    <row r="294" spans="1:12" x14ac:dyDescent="0.45">
      <c r="A294" s="21"/>
      <c r="B294" s="21"/>
      <c r="C294" s="21"/>
      <c r="D294" s="21"/>
      <c r="E294" s="21"/>
      <c r="F294" s="9" t="s">
        <v>4</v>
      </c>
      <c r="G294" s="12">
        <f>SUM(H294:J294)</f>
        <v>43336.800000000003</v>
      </c>
      <c r="H294" s="12"/>
      <c r="I294" s="12">
        <v>43336.800000000003</v>
      </c>
      <c r="J294" s="12"/>
      <c r="K294" s="17"/>
      <c r="L294" s="17"/>
    </row>
    <row r="295" spans="1:12" x14ac:dyDescent="0.45">
      <c r="A295" s="18">
        <v>1</v>
      </c>
      <c r="B295" s="19" t="s">
        <v>20</v>
      </c>
      <c r="C295" s="19" t="s">
        <v>89</v>
      </c>
      <c r="D295" s="19" t="s">
        <v>6</v>
      </c>
      <c r="E295" s="19" t="s">
        <v>8</v>
      </c>
      <c r="F295" s="17" t="s">
        <v>25</v>
      </c>
      <c r="G295" s="20">
        <f>SUM(G298:G299)</f>
        <v>11992.8</v>
      </c>
      <c r="H295" s="20"/>
      <c r="I295" s="20">
        <f>SUM(I298:I299)</f>
        <v>11992.8</v>
      </c>
      <c r="J295" s="20"/>
      <c r="K295" s="16"/>
      <c r="L295" s="17"/>
    </row>
    <row r="296" spans="1:12" x14ac:dyDescent="0.45">
      <c r="A296" s="18"/>
      <c r="B296" s="19"/>
      <c r="C296" s="19"/>
      <c r="D296" s="19"/>
      <c r="E296" s="19"/>
      <c r="F296" s="17"/>
      <c r="G296" s="20"/>
      <c r="H296" s="20"/>
      <c r="I296" s="20"/>
      <c r="J296" s="20"/>
      <c r="K296" s="16"/>
      <c r="L296" s="17"/>
    </row>
    <row r="297" spans="1:12" ht="25.15" customHeight="1" x14ac:dyDescent="0.45">
      <c r="A297" s="18"/>
      <c r="B297" s="19"/>
      <c r="C297" s="19"/>
      <c r="D297" s="19"/>
      <c r="E297" s="19"/>
      <c r="F297" s="17"/>
      <c r="G297" s="20"/>
      <c r="H297" s="20"/>
      <c r="I297" s="20"/>
      <c r="J297" s="20"/>
      <c r="K297" s="16"/>
      <c r="L297" s="17"/>
    </row>
    <row r="298" spans="1:12" x14ac:dyDescent="0.45">
      <c r="A298" s="18"/>
      <c r="B298" s="19"/>
      <c r="C298" s="19"/>
      <c r="D298" s="19"/>
      <c r="E298" s="19"/>
      <c r="F298" s="9" t="s">
        <v>3</v>
      </c>
      <c r="G298" s="12"/>
      <c r="H298" s="12"/>
      <c r="I298" s="12"/>
      <c r="J298" s="12"/>
      <c r="K298" s="16"/>
      <c r="L298" s="17"/>
    </row>
    <row r="299" spans="1:12" x14ac:dyDescent="0.45">
      <c r="A299" s="18"/>
      <c r="B299" s="19"/>
      <c r="C299" s="19"/>
      <c r="D299" s="19"/>
      <c r="E299" s="19"/>
      <c r="F299" s="9" t="s">
        <v>4</v>
      </c>
      <c r="G299" s="12">
        <f>SUM(H299:J299)</f>
        <v>11992.8</v>
      </c>
      <c r="H299" s="12"/>
      <c r="I299" s="12">
        <v>11992.8</v>
      </c>
      <c r="J299" s="12"/>
      <c r="K299" s="16"/>
      <c r="L299" s="17"/>
    </row>
    <row r="300" spans="1:12" x14ac:dyDescent="0.45">
      <c r="A300" s="18">
        <v>2</v>
      </c>
      <c r="B300" s="19" t="s">
        <v>20</v>
      </c>
      <c r="C300" s="19" t="s">
        <v>90</v>
      </c>
      <c r="D300" s="19" t="s">
        <v>6</v>
      </c>
      <c r="E300" s="19" t="s">
        <v>8</v>
      </c>
      <c r="F300" s="17" t="s">
        <v>25</v>
      </c>
      <c r="G300" s="20">
        <f>SUM(G303:G304)</f>
        <v>10950</v>
      </c>
      <c r="H300" s="20"/>
      <c r="I300" s="20">
        <f>SUM(I303:I304)</f>
        <v>10950</v>
      </c>
      <c r="J300" s="20"/>
      <c r="K300" s="16"/>
      <c r="L300" s="17"/>
    </row>
    <row r="301" spans="1:12" x14ac:dyDescent="0.45">
      <c r="A301" s="18"/>
      <c r="B301" s="19"/>
      <c r="C301" s="19"/>
      <c r="D301" s="19"/>
      <c r="E301" s="19"/>
      <c r="F301" s="17"/>
      <c r="G301" s="20"/>
      <c r="H301" s="20"/>
      <c r="I301" s="20"/>
      <c r="J301" s="20"/>
      <c r="K301" s="16"/>
      <c r="L301" s="17"/>
    </row>
    <row r="302" spans="1:12" ht="25.5" customHeight="1" x14ac:dyDescent="0.45">
      <c r="A302" s="18"/>
      <c r="B302" s="19"/>
      <c r="C302" s="19"/>
      <c r="D302" s="19"/>
      <c r="E302" s="19"/>
      <c r="F302" s="17"/>
      <c r="G302" s="20"/>
      <c r="H302" s="20"/>
      <c r="I302" s="20"/>
      <c r="J302" s="20"/>
      <c r="K302" s="16"/>
      <c r="L302" s="17"/>
    </row>
    <row r="303" spans="1:12" x14ac:dyDescent="0.45">
      <c r="A303" s="18"/>
      <c r="B303" s="19"/>
      <c r="C303" s="19"/>
      <c r="D303" s="19"/>
      <c r="E303" s="19"/>
      <c r="F303" s="9" t="s">
        <v>3</v>
      </c>
      <c r="G303" s="12"/>
      <c r="H303" s="12"/>
      <c r="I303" s="12"/>
      <c r="J303" s="12"/>
      <c r="K303" s="16"/>
      <c r="L303" s="17"/>
    </row>
    <row r="304" spans="1:12" x14ac:dyDescent="0.45">
      <c r="A304" s="18"/>
      <c r="B304" s="19"/>
      <c r="C304" s="19"/>
      <c r="D304" s="19"/>
      <c r="E304" s="19"/>
      <c r="F304" s="9" t="s">
        <v>4</v>
      </c>
      <c r="G304" s="12">
        <f>SUM(H304:J304)</f>
        <v>10950</v>
      </c>
      <c r="H304" s="12"/>
      <c r="I304" s="13">
        <v>10950</v>
      </c>
      <c r="J304" s="12"/>
      <c r="K304" s="16"/>
      <c r="L304" s="17"/>
    </row>
    <row r="305" spans="1:12" x14ac:dyDescent="0.45">
      <c r="A305" s="18">
        <v>3</v>
      </c>
      <c r="B305" s="19" t="s">
        <v>20</v>
      </c>
      <c r="C305" s="19" t="s">
        <v>91</v>
      </c>
      <c r="D305" s="19" t="s">
        <v>6</v>
      </c>
      <c r="E305" s="19" t="s">
        <v>8</v>
      </c>
      <c r="F305" s="17" t="s">
        <v>25</v>
      </c>
      <c r="G305" s="20">
        <f>SUM(G308:G309)</f>
        <v>11624.4</v>
      </c>
      <c r="H305" s="20"/>
      <c r="I305" s="20">
        <f>SUM(I308:I309)</f>
        <v>11624.4</v>
      </c>
      <c r="J305" s="20"/>
      <c r="K305" s="16"/>
      <c r="L305" s="17"/>
    </row>
    <row r="306" spans="1:12" x14ac:dyDescent="0.45">
      <c r="A306" s="18"/>
      <c r="B306" s="19"/>
      <c r="C306" s="19"/>
      <c r="D306" s="19"/>
      <c r="E306" s="19"/>
      <c r="F306" s="17"/>
      <c r="G306" s="20"/>
      <c r="H306" s="20"/>
      <c r="I306" s="20"/>
      <c r="J306" s="20"/>
      <c r="K306" s="16"/>
      <c r="L306" s="17"/>
    </row>
    <row r="307" spans="1:12" ht="26.25" customHeight="1" x14ac:dyDescent="0.45">
      <c r="A307" s="18"/>
      <c r="B307" s="19"/>
      <c r="C307" s="19"/>
      <c r="D307" s="19"/>
      <c r="E307" s="19"/>
      <c r="F307" s="17"/>
      <c r="G307" s="20"/>
      <c r="H307" s="20"/>
      <c r="I307" s="20"/>
      <c r="J307" s="20"/>
      <c r="K307" s="16"/>
      <c r="L307" s="17"/>
    </row>
    <row r="308" spans="1:12" x14ac:dyDescent="0.45">
      <c r="A308" s="18"/>
      <c r="B308" s="19"/>
      <c r="C308" s="19"/>
      <c r="D308" s="19"/>
      <c r="E308" s="19"/>
      <c r="F308" s="9" t="s">
        <v>3</v>
      </c>
      <c r="G308" s="12"/>
      <c r="H308" s="12"/>
      <c r="I308" s="12"/>
      <c r="J308" s="12"/>
      <c r="K308" s="16"/>
      <c r="L308" s="17"/>
    </row>
    <row r="309" spans="1:12" x14ac:dyDescent="0.45">
      <c r="A309" s="18"/>
      <c r="B309" s="19"/>
      <c r="C309" s="19"/>
      <c r="D309" s="19"/>
      <c r="E309" s="19"/>
      <c r="F309" s="9" t="s">
        <v>4</v>
      </c>
      <c r="G309" s="12">
        <f>SUM(H309:J309)</f>
        <v>11624.4</v>
      </c>
      <c r="H309" s="12"/>
      <c r="I309" s="12">
        <v>11624.4</v>
      </c>
      <c r="J309" s="12"/>
      <c r="K309" s="16"/>
      <c r="L309" s="17"/>
    </row>
    <row r="310" spans="1:12" x14ac:dyDescent="0.45">
      <c r="A310" s="18">
        <v>4</v>
      </c>
      <c r="B310" s="19" t="s">
        <v>20</v>
      </c>
      <c r="C310" s="19" t="s">
        <v>92</v>
      </c>
      <c r="D310" s="19" t="s">
        <v>6</v>
      </c>
      <c r="E310" s="19" t="s">
        <v>8</v>
      </c>
      <c r="F310" s="17" t="s">
        <v>25</v>
      </c>
      <c r="G310" s="20">
        <f>SUM(G313:G314)</f>
        <v>8770</v>
      </c>
      <c r="H310" s="20"/>
      <c r="I310" s="20">
        <f>SUM(I313:I314)</f>
        <v>8770</v>
      </c>
      <c r="J310" s="20"/>
      <c r="K310" s="16"/>
      <c r="L310" s="17"/>
    </row>
    <row r="311" spans="1:12" x14ac:dyDescent="0.45">
      <c r="A311" s="18"/>
      <c r="B311" s="19"/>
      <c r="C311" s="19"/>
      <c r="D311" s="19"/>
      <c r="E311" s="19"/>
      <c r="F311" s="17"/>
      <c r="G311" s="20"/>
      <c r="H311" s="20"/>
      <c r="I311" s="20"/>
      <c r="J311" s="20"/>
      <c r="K311" s="16"/>
      <c r="L311" s="17"/>
    </row>
    <row r="312" spans="1:12" ht="25.5" customHeight="1" x14ac:dyDescent="0.45">
      <c r="A312" s="18"/>
      <c r="B312" s="19"/>
      <c r="C312" s="19"/>
      <c r="D312" s="19"/>
      <c r="E312" s="19"/>
      <c r="F312" s="17"/>
      <c r="G312" s="20"/>
      <c r="H312" s="20"/>
      <c r="I312" s="20"/>
      <c r="J312" s="20"/>
      <c r="K312" s="16"/>
      <c r="L312" s="17"/>
    </row>
    <row r="313" spans="1:12" x14ac:dyDescent="0.45">
      <c r="A313" s="18"/>
      <c r="B313" s="19"/>
      <c r="C313" s="19"/>
      <c r="D313" s="19"/>
      <c r="E313" s="19"/>
      <c r="F313" s="9" t="s">
        <v>3</v>
      </c>
      <c r="G313" s="12"/>
      <c r="H313" s="12"/>
      <c r="I313" s="12"/>
      <c r="J313" s="12"/>
      <c r="K313" s="16"/>
      <c r="L313" s="17"/>
    </row>
    <row r="314" spans="1:12" x14ac:dyDescent="0.45">
      <c r="A314" s="18"/>
      <c r="B314" s="19"/>
      <c r="C314" s="19"/>
      <c r="D314" s="19"/>
      <c r="E314" s="19"/>
      <c r="F314" s="9" t="s">
        <v>4</v>
      </c>
      <c r="G314" s="12">
        <f>SUM(H314:J314)</f>
        <v>8770</v>
      </c>
      <c r="H314" s="12"/>
      <c r="I314" s="12">
        <v>8770</v>
      </c>
      <c r="J314" s="12"/>
      <c r="K314" s="16"/>
      <c r="L314" s="17"/>
    </row>
    <row r="315" spans="1:12" x14ac:dyDescent="0.45">
      <c r="A315" s="21" t="s">
        <v>44</v>
      </c>
      <c r="B315" s="21"/>
      <c r="C315" s="21"/>
      <c r="D315" s="21"/>
      <c r="E315" s="21"/>
      <c r="F315" s="17" t="s">
        <v>25</v>
      </c>
      <c r="G315" s="20">
        <f>SUM(G318:G319)</f>
        <v>1359430.22312</v>
      </c>
      <c r="H315" s="20">
        <f>SUM(H320,H325,H330,H335,H340,H345,H350,H355)</f>
        <v>850407.74243999994</v>
      </c>
      <c r="I315" s="20">
        <f>SUM(I320,I325,I330,I335,I340,I345,I350,I355)</f>
        <v>509022.48068000004</v>
      </c>
      <c r="J315" s="20"/>
      <c r="K315" s="17"/>
      <c r="L315" s="17"/>
    </row>
    <row r="316" spans="1:12" x14ac:dyDescent="0.45">
      <c r="A316" s="21"/>
      <c r="B316" s="21"/>
      <c r="C316" s="21"/>
      <c r="D316" s="21"/>
      <c r="E316" s="21"/>
      <c r="F316" s="17"/>
      <c r="G316" s="20"/>
      <c r="H316" s="20"/>
      <c r="I316" s="20"/>
      <c r="J316" s="20"/>
      <c r="K316" s="17"/>
      <c r="L316" s="17"/>
    </row>
    <row r="317" spans="1:12" ht="24" customHeight="1" x14ac:dyDescent="0.45">
      <c r="A317" s="21"/>
      <c r="B317" s="21"/>
      <c r="C317" s="21"/>
      <c r="D317" s="21"/>
      <c r="E317" s="21"/>
      <c r="F317" s="17"/>
      <c r="G317" s="20"/>
      <c r="H317" s="20"/>
      <c r="I317" s="20"/>
      <c r="J317" s="20"/>
      <c r="K317" s="17"/>
      <c r="L317" s="17"/>
    </row>
    <row r="318" spans="1:12" x14ac:dyDescent="0.45">
      <c r="A318" s="21"/>
      <c r="B318" s="21"/>
      <c r="C318" s="21"/>
      <c r="D318" s="21"/>
      <c r="E318" s="21"/>
      <c r="F318" s="9" t="s">
        <v>3</v>
      </c>
      <c r="G318" s="12">
        <f>SUM(H318:J318)</f>
        <v>37173.160000000003</v>
      </c>
      <c r="H318" s="12"/>
      <c r="I318" s="12">
        <f t="shared" ref="H318:I319" si="12">SUM(I323,I328,I333,I338,I343,I348,I353,I358)</f>
        <v>37173.160000000003</v>
      </c>
      <c r="J318" s="12"/>
      <c r="K318" s="17"/>
      <c r="L318" s="17"/>
    </row>
    <row r="319" spans="1:12" x14ac:dyDescent="0.45">
      <c r="A319" s="21"/>
      <c r="B319" s="21"/>
      <c r="C319" s="21"/>
      <c r="D319" s="21"/>
      <c r="E319" s="21"/>
      <c r="F319" s="9" t="s">
        <v>4</v>
      </c>
      <c r="G319" s="12">
        <f>SUM(H319:J319)</f>
        <v>1322257.0631200001</v>
      </c>
      <c r="H319" s="12">
        <f t="shared" si="12"/>
        <v>850407.74243999994</v>
      </c>
      <c r="I319" s="12">
        <f t="shared" si="12"/>
        <v>471849.32068</v>
      </c>
      <c r="J319" s="12"/>
      <c r="K319" s="17"/>
      <c r="L319" s="17"/>
    </row>
    <row r="320" spans="1:12" x14ac:dyDescent="0.45">
      <c r="A320" s="18">
        <v>1</v>
      </c>
      <c r="B320" s="19" t="s">
        <v>21</v>
      </c>
      <c r="C320" s="19" t="s">
        <v>42</v>
      </c>
      <c r="D320" s="19" t="s">
        <v>14</v>
      </c>
      <c r="E320" s="19" t="s">
        <v>8</v>
      </c>
      <c r="F320" s="17" t="s">
        <v>25</v>
      </c>
      <c r="G320" s="20">
        <f>SUM(G323:G324)</f>
        <v>258877.32</v>
      </c>
      <c r="H320" s="20">
        <f>SUM(H323:H324)</f>
        <v>167524.1</v>
      </c>
      <c r="I320" s="20">
        <f>SUM(I323:I324)</f>
        <v>91353.22</v>
      </c>
      <c r="J320" s="20"/>
      <c r="K320" s="16"/>
      <c r="L320" s="17">
        <v>9</v>
      </c>
    </row>
    <row r="321" spans="1:12" x14ac:dyDescent="0.45">
      <c r="A321" s="18"/>
      <c r="B321" s="19"/>
      <c r="C321" s="19"/>
      <c r="D321" s="19"/>
      <c r="E321" s="19"/>
      <c r="F321" s="17"/>
      <c r="G321" s="20"/>
      <c r="H321" s="20"/>
      <c r="I321" s="20"/>
      <c r="J321" s="20"/>
      <c r="K321" s="16"/>
      <c r="L321" s="17"/>
    </row>
    <row r="322" spans="1:12" ht="28.9" customHeight="1" x14ac:dyDescent="0.45">
      <c r="A322" s="18"/>
      <c r="B322" s="19"/>
      <c r="C322" s="19"/>
      <c r="D322" s="19"/>
      <c r="E322" s="19"/>
      <c r="F322" s="17"/>
      <c r="G322" s="20"/>
      <c r="H322" s="20"/>
      <c r="I322" s="20"/>
      <c r="J322" s="20"/>
      <c r="K322" s="16"/>
      <c r="L322" s="17"/>
    </row>
    <row r="323" spans="1:12" x14ac:dyDescent="0.45">
      <c r="A323" s="18"/>
      <c r="B323" s="19"/>
      <c r="C323" s="19"/>
      <c r="D323" s="19"/>
      <c r="E323" s="19"/>
      <c r="F323" s="9" t="s">
        <v>3</v>
      </c>
      <c r="G323" s="12">
        <f>SUM(H323:J323)</f>
        <v>6888</v>
      </c>
      <c r="H323" s="12"/>
      <c r="I323" s="12">
        <v>6888</v>
      </c>
      <c r="J323" s="12"/>
      <c r="K323" s="16"/>
      <c r="L323" s="17"/>
    </row>
    <row r="324" spans="1:12" ht="65.25" customHeight="1" x14ac:dyDescent="0.45">
      <c r="A324" s="18"/>
      <c r="B324" s="19"/>
      <c r="C324" s="19"/>
      <c r="D324" s="19"/>
      <c r="E324" s="19"/>
      <c r="F324" s="9" t="s">
        <v>4</v>
      </c>
      <c r="G324" s="12">
        <f>SUM(H324:J324)</f>
        <v>251989.32</v>
      </c>
      <c r="H324" s="12">
        <v>167524.1</v>
      </c>
      <c r="I324" s="12">
        <v>84465.22</v>
      </c>
      <c r="J324" s="12"/>
      <c r="K324" s="16"/>
      <c r="L324" s="17"/>
    </row>
    <row r="325" spans="1:12" x14ac:dyDescent="0.45">
      <c r="A325" s="18">
        <v>2</v>
      </c>
      <c r="B325" s="19" t="s">
        <v>21</v>
      </c>
      <c r="C325" s="19" t="s">
        <v>93</v>
      </c>
      <c r="D325" s="19" t="s">
        <v>6</v>
      </c>
      <c r="E325" s="19" t="s">
        <v>7</v>
      </c>
      <c r="F325" s="17" t="s">
        <v>25</v>
      </c>
      <c r="G325" s="20">
        <f>SUM(G328:G329)</f>
        <v>183989.11408999999</v>
      </c>
      <c r="H325" s="20">
        <f>SUM(H328:H329)</f>
        <v>123272.70341</v>
      </c>
      <c r="I325" s="20">
        <f>SUM(I328:I329)</f>
        <v>60716.410680000001</v>
      </c>
      <c r="J325" s="20"/>
      <c r="K325" s="16">
        <v>4565.66</v>
      </c>
      <c r="L325" s="17">
        <v>7</v>
      </c>
    </row>
    <row r="326" spans="1:12" x14ac:dyDescent="0.45">
      <c r="A326" s="18"/>
      <c r="B326" s="19"/>
      <c r="C326" s="19"/>
      <c r="D326" s="19"/>
      <c r="E326" s="19"/>
      <c r="F326" s="17"/>
      <c r="G326" s="20"/>
      <c r="H326" s="20"/>
      <c r="I326" s="20"/>
      <c r="J326" s="20"/>
      <c r="K326" s="16"/>
      <c r="L326" s="17"/>
    </row>
    <row r="327" spans="1:12" ht="22.9" customHeight="1" x14ac:dyDescent="0.45">
      <c r="A327" s="18"/>
      <c r="B327" s="19"/>
      <c r="C327" s="19"/>
      <c r="D327" s="19"/>
      <c r="E327" s="19"/>
      <c r="F327" s="17"/>
      <c r="G327" s="20"/>
      <c r="H327" s="20"/>
      <c r="I327" s="20"/>
      <c r="J327" s="20"/>
      <c r="K327" s="16"/>
      <c r="L327" s="17"/>
    </row>
    <row r="328" spans="1:12" x14ac:dyDescent="0.45">
      <c r="A328" s="18"/>
      <c r="B328" s="19"/>
      <c r="C328" s="19"/>
      <c r="D328" s="19"/>
      <c r="E328" s="19"/>
      <c r="F328" s="9" t="s">
        <v>3</v>
      </c>
      <c r="G328" s="12"/>
      <c r="H328" s="12"/>
      <c r="I328" s="12"/>
      <c r="J328" s="12"/>
      <c r="K328" s="16"/>
      <c r="L328" s="17"/>
    </row>
    <row r="329" spans="1:12" ht="165" customHeight="1" x14ac:dyDescent="0.45">
      <c r="A329" s="18"/>
      <c r="B329" s="19"/>
      <c r="C329" s="19"/>
      <c r="D329" s="19"/>
      <c r="E329" s="19"/>
      <c r="F329" s="9" t="s">
        <v>4</v>
      </c>
      <c r="G329" s="12">
        <f>SUM(H329:J329)</f>
        <v>183989.11408999999</v>
      </c>
      <c r="H329" s="12">
        <v>123272.70341</v>
      </c>
      <c r="I329" s="12">
        <v>60716.410680000001</v>
      </c>
      <c r="J329" s="12"/>
      <c r="K329" s="16"/>
      <c r="L329" s="17"/>
    </row>
    <row r="330" spans="1:12" x14ac:dyDescent="0.45">
      <c r="A330" s="18">
        <v>3</v>
      </c>
      <c r="B330" s="19" t="s">
        <v>21</v>
      </c>
      <c r="C330" s="19" t="s">
        <v>94</v>
      </c>
      <c r="D330" s="19" t="s">
        <v>6</v>
      </c>
      <c r="E330" s="19" t="s">
        <v>8</v>
      </c>
      <c r="F330" s="17" t="s">
        <v>25</v>
      </c>
      <c r="G330" s="20">
        <f>SUM(G333:G334)</f>
        <v>18050</v>
      </c>
      <c r="H330" s="20"/>
      <c r="I330" s="20">
        <f>SUM(I333:I334)</f>
        <v>18050</v>
      </c>
      <c r="J330" s="20"/>
      <c r="K330" s="16"/>
      <c r="L330" s="17"/>
    </row>
    <row r="331" spans="1:12" x14ac:dyDescent="0.45">
      <c r="A331" s="18"/>
      <c r="B331" s="19"/>
      <c r="C331" s="19"/>
      <c r="D331" s="19"/>
      <c r="E331" s="19"/>
      <c r="F331" s="17"/>
      <c r="G331" s="20"/>
      <c r="H331" s="20"/>
      <c r="I331" s="20"/>
      <c r="J331" s="20"/>
      <c r="K331" s="16"/>
      <c r="L331" s="17"/>
    </row>
    <row r="332" spans="1:12" ht="25.5" customHeight="1" x14ac:dyDescent="0.45">
      <c r="A332" s="18"/>
      <c r="B332" s="19"/>
      <c r="C332" s="19"/>
      <c r="D332" s="19"/>
      <c r="E332" s="19"/>
      <c r="F332" s="17"/>
      <c r="G332" s="20"/>
      <c r="H332" s="20"/>
      <c r="I332" s="20"/>
      <c r="J332" s="20"/>
      <c r="K332" s="16"/>
      <c r="L332" s="17"/>
    </row>
    <row r="333" spans="1:12" x14ac:dyDescent="0.45">
      <c r="A333" s="18"/>
      <c r="B333" s="19"/>
      <c r="C333" s="19"/>
      <c r="D333" s="19"/>
      <c r="E333" s="19"/>
      <c r="F333" s="9" t="s">
        <v>3</v>
      </c>
      <c r="G333" s="12"/>
      <c r="H333" s="12"/>
      <c r="I333" s="12"/>
      <c r="J333" s="12"/>
      <c r="K333" s="16"/>
      <c r="L333" s="17"/>
    </row>
    <row r="334" spans="1:12" ht="17.649999999999999" customHeight="1" x14ac:dyDescent="0.45">
      <c r="A334" s="18"/>
      <c r="B334" s="19"/>
      <c r="C334" s="19"/>
      <c r="D334" s="19"/>
      <c r="E334" s="19"/>
      <c r="F334" s="9" t="s">
        <v>4</v>
      </c>
      <c r="G334" s="12">
        <f>SUM(H334:J334)</f>
        <v>18050</v>
      </c>
      <c r="H334" s="12"/>
      <c r="I334" s="13">
        <v>18050</v>
      </c>
      <c r="J334" s="12"/>
      <c r="K334" s="16"/>
      <c r="L334" s="17"/>
    </row>
    <row r="335" spans="1:12" x14ac:dyDescent="0.45">
      <c r="A335" s="18">
        <v>4</v>
      </c>
      <c r="B335" s="19" t="s">
        <v>21</v>
      </c>
      <c r="C335" s="19" t="s">
        <v>95</v>
      </c>
      <c r="D335" s="19" t="s">
        <v>6</v>
      </c>
      <c r="E335" s="19" t="s">
        <v>8</v>
      </c>
      <c r="F335" s="17" t="s">
        <v>25</v>
      </c>
      <c r="G335" s="20">
        <f>SUM(G338:G339)</f>
        <v>13900.08</v>
      </c>
      <c r="H335" s="20"/>
      <c r="I335" s="20">
        <f>SUM(I338:I339)</f>
        <v>13900.08</v>
      </c>
      <c r="J335" s="20"/>
      <c r="K335" s="16"/>
      <c r="L335" s="17"/>
    </row>
    <row r="336" spans="1:12" x14ac:dyDescent="0.45">
      <c r="A336" s="18"/>
      <c r="B336" s="19"/>
      <c r="C336" s="19"/>
      <c r="D336" s="19"/>
      <c r="E336" s="19"/>
      <c r="F336" s="17"/>
      <c r="G336" s="20"/>
      <c r="H336" s="20"/>
      <c r="I336" s="20"/>
      <c r="J336" s="20"/>
      <c r="K336" s="16"/>
      <c r="L336" s="17"/>
    </row>
    <row r="337" spans="1:12" ht="26.25" customHeight="1" x14ac:dyDescent="0.45">
      <c r="A337" s="18"/>
      <c r="B337" s="19"/>
      <c r="C337" s="19"/>
      <c r="D337" s="19"/>
      <c r="E337" s="19"/>
      <c r="F337" s="17"/>
      <c r="G337" s="20"/>
      <c r="H337" s="20"/>
      <c r="I337" s="20"/>
      <c r="J337" s="20"/>
      <c r="K337" s="16"/>
      <c r="L337" s="17"/>
    </row>
    <row r="338" spans="1:12" x14ac:dyDescent="0.45">
      <c r="A338" s="18"/>
      <c r="B338" s="19"/>
      <c r="C338" s="19"/>
      <c r="D338" s="19"/>
      <c r="E338" s="19"/>
      <c r="F338" s="9" t="s">
        <v>3</v>
      </c>
      <c r="G338" s="12"/>
      <c r="H338" s="12"/>
      <c r="I338" s="12"/>
      <c r="J338" s="12"/>
      <c r="K338" s="16"/>
      <c r="L338" s="17"/>
    </row>
    <row r="339" spans="1:12" x14ac:dyDescent="0.45">
      <c r="A339" s="18"/>
      <c r="B339" s="19"/>
      <c r="C339" s="19"/>
      <c r="D339" s="19"/>
      <c r="E339" s="19"/>
      <c r="F339" s="9" t="s">
        <v>4</v>
      </c>
      <c r="G339" s="12">
        <f>SUM(H339:J339)</f>
        <v>13900.08</v>
      </c>
      <c r="H339" s="12"/>
      <c r="I339" s="12">
        <v>13900.08</v>
      </c>
      <c r="J339" s="12"/>
      <c r="K339" s="16"/>
      <c r="L339" s="17"/>
    </row>
    <row r="340" spans="1:12" x14ac:dyDescent="0.45">
      <c r="A340" s="18">
        <v>5</v>
      </c>
      <c r="B340" s="19" t="s">
        <v>21</v>
      </c>
      <c r="C340" s="19" t="s">
        <v>96</v>
      </c>
      <c r="D340" s="19" t="s">
        <v>6</v>
      </c>
      <c r="E340" s="19" t="s">
        <v>8</v>
      </c>
      <c r="F340" s="17" t="s">
        <v>25</v>
      </c>
      <c r="G340" s="20">
        <f>SUM(G343:G344)</f>
        <v>175650.78</v>
      </c>
      <c r="H340" s="20">
        <f>SUM(H343:H344)</f>
        <v>111049.54</v>
      </c>
      <c r="I340" s="20">
        <f>SUM(I343:I344)</f>
        <v>64601.240000000005</v>
      </c>
      <c r="J340" s="20"/>
      <c r="K340" s="16">
        <v>167.75</v>
      </c>
      <c r="L340" s="17">
        <v>2</v>
      </c>
    </row>
    <row r="341" spans="1:12" x14ac:dyDescent="0.45">
      <c r="A341" s="18"/>
      <c r="B341" s="19"/>
      <c r="C341" s="19"/>
      <c r="D341" s="19"/>
      <c r="E341" s="19"/>
      <c r="F341" s="17"/>
      <c r="G341" s="20"/>
      <c r="H341" s="20"/>
      <c r="I341" s="20"/>
      <c r="J341" s="20"/>
      <c r="K341" s="16"/>
      <c r="L341" s="17"/>
    </row>
    <row r="342" spans="1:12" ht="30" customHeight="1" x14ac:dyDescent="0.45">
      <c r="A342" s="18"/>
      <c r="B342" s="19"/>
      <c r="C342" s="19"/>
      <c r="D342" s="19"/>
      <c r="E342" s="19"/>
      <c r="F342" s="17"/>
      <c r="G342" s="20"/>
      <c r="H342" s="20"/>
      <c r="I342" s="20"/>
      <c r="J342" s="20"/>
      <c r="K342" s="16"/>
      <c r="L342" s="17"/>
    </row>
    <row r="343" spans="1:12" x14ac:dyDescent="0.45">
      <c r="A343" s="18"/>
      <c r="B343" s="19"/>
      <c r="C343" s="19"/>
      <c r="D343" s="19"/>
      <c r="E343" s="19"/>
      <c r="F343" s="9" t="s">
        <v>3</v>
      </c>
      <c r="G343" s="12">
        <v>9905.2000000000007</v>
      </c>
      <c r="H343" s="12"/>
      <c r="I343" s="12">
        <v>9905.2000000000007</v>
      </c>
      <c r="J343" s="12"/>
      <c r="K343" s="16"/>
      <c r="L343" s="17"/>
    </row>
    <row r="344" spans="1:12" ht="53.65" customHeight="1" x14ac:dyDescent="0.45">
      <c r="A344" s="18"/>
      <c r="B344" s="19"/>
      <c r="C344" s="19"/>
      <c r="D344" s="19"/>
      <c r="E344" s="19"/>
      <c r="F344" s="9" t="s">
        <v>4</v>
      </c>
      <c r="G344" s="12">
        <f>SUM(H344:J344)</f>
        <v>165745.57999999999</v>
      </c>
      <c r="H344" s="12">
        <v>111049.54</v>
      </c>
      <c r="I344" s="12">
        <v>54696.04</v>
      </c>
      <c r="J344" s="12"/>
      <c r="K344" s="16"/>
      <c r="L344" s="17"/>
    </row>
    <row r="345" spans="1:12" x14ac:dyDescent="0.45">
      <c r="A345" s="18">
        <v>6</v>
      </c>
      <c r="B345" s="19" t="s">
        <v>21</v>
      </c>
      <c r="C345" s="19" t="s">
        <v>104</v>
      </c>
      <c r="D345" s="19" t="s">
        <v>6</v>
      </c>
      <c r="E345" s="19" t="s">
        <v>8</v>
      </c>
      <c r="F345" s="17" t="s">
        <v>25</v>
      </c>
      <c r="G345" s="20">
        <f>SUM(G348:G349)</f>
        <v>126797.35</v>
      </c>
      <c r="H345" s="20">
        <f>SUM(H348:H349)</f>
        <v>81008.3</v>
      </c>
      <c r="I345" s="20">
        <f>SUM(I348:I349)</f>
        <v>45789.05</v>
      </c>
      <c r="J345" s="20"/>
      <c r="K345" s="16">
        <v>155.49</v>
      </c>
      <c r="L345" s="17">
        <v>1</v>
      </c>
    </row>
    <row r="346" spans="1:12" x14ac:dyDescent="0.45">
      <c r="A346" s="18"/>
      <c r="B346" s="19"/>
      <c r="C346" s="19"/>
      <c r="D346" s="19"/>
      <c r="E346" s="19"/>
      <c r="F346" s="17"/>
      <c r="G346" s="20"/>
      <c r="H346" s="20"/>
      <c r="I346" s="20"/>
      <c r="J346" s="20"/>
      <c r="K346" s="16"/>
      <c r="L346" s="17"/>
    </row>
    <row r="347" spans="1:12" ht="26.65" customHeight="1" x14ac:dyDescent="0.45">
      <c r="A347" s="18"/>
      <c r="B347" s="19"/>
      <c r="C347" s="19"/>
      <c r="D347" s="19"/>
      <c r="E347" s="19"/>
      <c r="F347" s="17"/>
      <c r="G347" s="20"/>
      <c r="H347" s="20"/>
      <c r="I347" s="20"/>
      <c r="J347" s="20"/>
      <c r="K347" s="16"/>
      <c r="L347" s="17"/>
    </row>
    <row r="348" spans="1:12" x14ac:dyDescent="0.45">
      <c r="A348" s="18"/>
      <c r="B348" s="19"/>
      <c r="C348" s="19"/>
      <c r="D348" s="19"/>
      <c r="E348" s="19"/>
      <c r="F348" s="9" t="s">
        <v>3</v>
      </c>
      <c r="G348" s="12">
        <v>5889.44</v>
      </c>
      <c r="H348" s="12"/>
      <c r="I348" s="12">
        <v>5889.44</v>
      </c>
      <c r="J348" s="12"/>
      <c r="K348" s="16"/>
      <c r="L348" s="17"/>
    </row>
    <row r="349" spans="1:12" ht="72" customHeight="1" x14ac:dyDescent="0.45">
      <c r="A349" s="18"/>
      <c r="B349" s="19"/>
      <c r="C349" s="19"/>
      <c r="D349" s="19"/>
      <c r="E349" s="19"/>
      <c r="F349" s="9" t="s">
        <v>4</v>
      </c>
      <c r="G349" s="12">
        <f>SUM(H349:J349)</f>
        <v>120907.91</v>
      </c>
      <c r="H349" s="12">
        <v>81008.3</v>
      </c>
      <c r="I349" s="12">
        <v>39899.61</v>
      </c>
      <c r="J349" s="12"/>
      <c r="K349" s="16"/>
      <c r="L349" s="17"/>
    </row>
    <row r="350" spans="1:12" x14ac:dyDescent="0.45">
      <c r="A350" s="18">
        <v>7</v>
      </c>
      <c r="B350" s="19" t="s">
        <v>21</v>
      </c>
      <c r="C350" s="19" t="s">
        <v>103</v>
      </c>
      <c r="D350" s="19" t="s">
        <v>6</v>
      </c>
      <c r="E350" s="19" t="s">
        <v>8</v>
      </c>
      <c r="F350" s="17" t="s">
        <v>25</v>
      </c>
      <c r="G350" s="20">
        <f>SUM(G353:G354)</f>
        <v>304475.06903000001</v>
      </c>
      <c r="H350" s="20">
        <f>SUM(H353:H354)</f>
        <v>186485.29902999999</v>
      </c>
      <c r="I350" s="20">
        <f>SUM(I353:I354)</f>
        <v>117989.77</v>
      </c>
      <c r="J350" s="20"/>
      <c r="K350" s="16">
        <v>6906.86</v>
      </c>
      <c r="L350" s="17">
        <v>8</v>
      </c>
    </row>
    <row r="351" spans="1:12" x14ac:dyDescent="0.45">
      <c r="A351" s="18"/>
      <c r="B351" s="19"/>
      <c r="C351" s="19"/>
      <c r="D351" s="19"/>
      <c r="E351" s="19"/>
      <c r="F351" s="17"/>
      <c r="G351" s="20"/>
      <c r="H351" s="20"/>
      <c r="I351" s="20"/>
      <c r="J351" s="20"/>
      <c r="K351" s="16"/>
      <c r="L351" s="17"/>
    </row>
    <row r="352" spans="1:12" ht="29.25" customHeight="1" x14ac:dyDescent="0.45">
      <c r="A352" s="18"/>
      <c r="B352" s="19"/>
      <c r="C352" s="19"/>
      <c r="D352" s="19"/>
      <c r="E352" s="19"/>
      <c r="F352" s="17"/>
      <c r="G352" s="20"/>
      <c r="H352" s="20"/>
      <c r="I352" s="20"/>
      <c r="J352" s="20"/>
      <c r="K352" s="16"/>
      <c r="L352" s="17"/>
    </row>
    <row r="353" spans="1:12" x14ac:dyDescent="0.45">
      <c r="A353" s="18"/>
      <c r="B353" s="19"/>
      <c r="C353" s="19"/>
      <c r="D353" s="19"/>
      <c r="E353" s="19"/>
      <c r="F353" s="9" t="s">
        <v>3</v>
      </c>
      <c r="G353" s="12">
        <v>7050.52</v>
      </c>
      <c r="H353" s="12"/>
      <c r="I353" s="12">
        <v>7050.52</v>
      </c>
      <c r="J353" s="12"/>
      <c r="K353" s="16"/>
      <c r="L353" s="17"/>
    </row>
    <row r="354" spans="1:12" ht="50.65" customHeight="1" x14ac:dyDescent="0.45">
      <c r="A354" s="18"/>
      <c r="B354" s="19"/>
      <c r="C354" s="19"/>
      <c r="D354" s="19"/>
      <c r="E354" s="19"/>
      <c r="F354" s="9" t="s">
        <v>4</v>
      </c>
      <c r="G354" s="12">
        <f>SUM(H354:J354)</f>
        <v>297424.54902999999</v>
      </c>
      <c r="H354" s="12">
        <v>186485.29902999999</v>
      </c>
      <c r="I354" s="12">
        <v>110939.25</v>
      </c>
      <c r="J354" s="12"/>
      <c r="K354" s="16"/>
      <c r="L354" s="17"/>
    </row>
    <row r="355" spans="1:12" x14ac:dyDescent="0.45">
      <c r="A355" s="18">
        <v>8</v>
      </c>
      <c r="B355" s="19" t="s">
        <v>21</v>
      </c>
      <c r="C355" s="19" t="s">
        <v>45</v>
      </c>
      <c r="D355" s="19" t="s">
        <v>6</v>
      </c>
      <c r="E355" s="19" t="s">
        <v>8</v>
      </c>
      <c r="F355" s="17" t="s">
        <v>25</v>
      </c>
      <c r="G355" s="20">
        <f>SUM(G358:G359)</f>
        <v>277690.51</v>
      </c>
      <c r="H355" s="20">
        <f>SUM(H358:H359)</f>
        <v>181067.8</v>
      </c>
      <c r="I355" s="20">
        <f>SUM(I358:I359)</f>
        <v>96622.71</v>
      </c>
      <c r="J355" s="20"/>
      <c r="K355" s="16"/>
      <c r="L355" s="17">
        <v>10</v>
      </c>
    </row>
    <row r="356" spans="1:12" x14ac:dyDescent="0.45">
      <c r="A356" s="18"/>
      <c r="B356" s="19"/>
      <c r="C356" s="19"/>
      <c r="D356" s="19"/>
      <c r="E356" s="19"/>
      <c r="F356" s="17"/>
      <c r="G356" s="20"/>
      <c r="H356" s="20"/>
      <c r="I356" s="20"/>
      <c r="J356" s="20"/>
      <c r="K356" s="16"/>
      <c r="L356" s="17"/>
    </row>
    <row r="357" spans="1:12" ht="29.25" customHeight="1" x14ac:dyDescent="0.45">
      <c r="A357" s="18"/>
      <c r="B357" s="19"/>
      <c r="C357" s="19"/>
      <c r="D357" s="19"/>
      <c r="E357" s="19"/>
      <c r="F357" s="17"/>
      <c r="G357" s="20"/>
      <c r="H357" s="20"/>
      <c r="I357" s="20"/>
      <c r="J357" s="20"/>
      <c r="K357" s="16"/>
      <c r="L357" s="17"/>
    </row>
    <row r="358" spans="1:12" x14ac:dyDescent="0.45">
      <c r="A358" s="18"/>
      <c r="B358" s="19"/>
      <c r="C358" s="19"/>
      <c r="D358" s="19"/>
      <c r="E358" s="19"/>
      <c r="F358" s="9" t="s">
        <v>3</v>
      </c>
      <c r="G358" s="12">
        <f>SUM(H358:J358)</f>
        <v>7440</v>
      </c>
      <c r="H358" s="12"/>
      <c r="I358" s="12">
        <v>7440</v>
      </c>
      <c r="J358" s="12"/>
      <c r="K358" s="16"/>
      <c r="L358" s="17"/>
    </row>
    <row r="359" spans="1:12" ht="67.150000000000006" customHeight="1" x14ac:dyDescent="0.45">
      <c r="A359" s="18"/>
      <c r="B359" s="19"/>
      <c r="C359" s="19"/>
      <c r="D359" s="19"/>
      <c r="E359" s="19"/>
      <c r="F359" s="9" t="s">
        <v>4</v>
      </c>
      <c r="G359" s="12">
        <f>SUM(H359:J359)</f>
        <v>270250.51</v>
      </c>
      <c r="H359" s="12">
        <v>181067.8</v>
      </c>
      <c r="I359" s="12">
        <v>89182.71</v>
      </c>
      <c r="J359" s="12"/>
      <c r="K359" s="16"/>
      <c r="L359" s="17"/>
    </row>
  </sheetData>
  <sheetProtection formatCells="0" formatColumns="0" formatRows="0" insertColumns="0" insertRows="0" insertHyperlinks="0" deleteColumns="0" deleteRows="0" sort="0" autoFilter="0" pivotTables="0"/>
  <mergeCells count="803">
    <mergeCell ref="B2:H2"/>
    <mergeCell ref="A6:A8"/>
    <mergeCell ref="B6:E6"/>
    <mergeCell ref="F6:L6"/>
    <mergeCell ref="B7:B8"/>
    <mergeCell ref="C7:C8"/>
    <mergeCell ref="D7:D8"/>
    <mergeCell ref="E7:E8"/>
    <mergeCell ref="F7:G8"/>
    <mergeCell ref="H7:J7"/>
    <mergeCell ref="K7:K8"/>
    <mergeCell ref="L7:L8"/>
    <mergeCell ref="A4:L4"/>
    <mergeCell ref="J2:L2"/>
    <mergeCell ref="J10:J12"/>
    <mergeCell ref="K10:K14"/>
    <mergeCell ref="L10:L14"/>
    <mergeCell ref="A15:E19"/>
    <mergeCell ref="F15:F17"/>
    <mergeCell ref="G15:G17"/>
    <mergeCell ref="H15:H17"/>
    <mergeCell ref="I15:I17"/>
    <mergeCell ref="J15:J17"/>
    <mergeCell ref="K15:K19"/>
    <mergeCell ref="L15:L19"/>
    <mergeCell ref="A10:E14"/>
    <mergeCell ref="F10:F12"/>
    <mergeCell ref="G10:G12"/>
    <mergeCell ref="H10:H12"/>
    <mergeCell ref="I10:I12"/>
    <mergeCell ref="K20:K24"/>
    <mergeCell ref="L20:L24"/>
    <mergeCell ref="A25:A29"/>
    <mergeCell ref="B25:B29"/>
    <mergeCell ref="C25:C29"/>
    <mergeCell ref="D25:D29"/>
    <mergeCell ref="E25:E29"/>
    <mergeCell ref="F25:F27"/>
    <mergeCell ref="G25:G27"/>
    <mergeCell ref="H25:H27"/>
    <mergeCell ref="I25:I27"/>
    <mergeCell ref="J25:J27"/>
    <mergeCell ref="K25:K29"/>
    <mergeCell ref="L25:L29"/>
    <mergeCell ref="F20:F22"/>
    <mergeCell ref="G20:G22"/>
    <mergeCell ref="H20:H22"/>
    <mergeCell ref="I20:I22"/>
    <mergeCell ref="J20:J22"/>
    <mergeCell ref="A20:A24"/>
    <mergeCell ref="B20:B24"/>
    <mergeCell ref="C20:C24"/>
    <mergeCell ref="D20:D24"/>
    <mergeCell ref="E20:E24"/>
    <mergeCell ref="K30:K34"/>
    <mergeCell ref="L30:L34"/>
    <mergeCell ref="A35:A39"/>
    <mergeCell ref="B35:B39"/>
    <mergeCell ref="C35:C39"/>
    <mergeCell ref="D35:D39"/>
    <mergeCell ref="E35:E39"/>
    <mergeCell ref="F35:F37"/>
    <mergeCell ref="G35:G37"/>
    <mergeCell ref="H35:H37"/>
    <mergeCell ref="I35:I37"/>
    <mergeCell ref="J35:J37"/>
    <mergeCell ref="K35:K39"/>
    <mergeCell ref="L35:L39"/>
    <mergeCell ref="F30:F32"/>
    <mergeCell ref="G30:G32"/>
    <mergeCell ref="H30:H32"/>
    <mergeCell ref="I30:I32"/>
    <mergeCell ref="J30:J32"/>
    <mergeCell ref="A30:A34"/>
    <mergeCell ref="B30:B34"/>
    <mergeCell ref="C30:C34"/>
    <mergeCell ref="D30:D34"/>
    <mergeCell ref="E30:E34"/>
    <mergeCell ref="K40:K44"/>
    <mergeCell ref="L40:L44"/>
    <mergeCell ref="A45:E49"/>
    <mergeCell ref="F45:F47"/>
    <mergeCell ref="G45:G47"/>
    <mergeCell ref="H45:H47"/>
    <mergeCell ref="I45:I47"/>
    <mergeCell ref="J45:J47"/>
    <mergeCell ref="K45:K49"/>
    <mergeCell ref="L45:L49"/>
    <mergeCell ref="F40:F42"/>
    <mergeCell ref="G40:G42"/>
    <mergeCell ref="H40:H42"/>
    <mergeCell ref="I40:I42"/>
    <mergeCell ref="J40:J42"/>
    <mergeCell ref="A40:A44"/>
    <mergeCell ref="B40:B44"/>
    <mergeCell ref="C40:C44"/>
    <mergeCell ref="D40:D44"/>
    <mergeCell ref="E40:E44"/>
    <mergeCell ref="K50:K54"/>
    <mergeCell ref="L50:L54"/>
    <mergeCell ref="A55:E59"/>
    <mergeCell ref="F55:F57"/>
    <mergeCell ref="G55:G57"/>
    <mergeCell ref="H55:H57"/>
    <mergeCell ref="I55:I57"/>
    <mergeCell ref="J55:J57"/>
    <mergeCell ref="K55:K59"/>
    <mergeCell ref="L55:L59"/>
    <mergeCell ref="F50:F52"/>
    <mergeCell ref="G50:G52"/>
    <mergeCell ref="H50:H52"/>
    <mergeCell ref="I50:I52"/>
    <mergeCell ref="J50:J52"/>
    <mergeCell ref="A50:A54"/>
    <mergeCell ref="B50:B54"/>
    <mergeCell ref="C50:C54"/>
    <mergeCell ref="D50:D54"/>
    <mergeCell ref="E50:E54"/>
    <mergeCell ref="K60:K64"/>
    <mergeCell ref="L60:L64"/>
    <mergeCell ref="A65:A69"/>
    <mergeCell ref="B65:B69"/>
    <mergeCell ref="C65:C69"/>
    <mergeCell ref="D65:D69"/>
    <mergeCell ref="E65:E69"/>
    <mergeCell ref="F65:F67"/>
    <mergeCell ref="G65:G67"/>
    <mergeCell ref="H65:H67"/>
    <mergeCell ref="I65:I67"/>
    <mergeCell ref="J65:J67"/>
    <mergeCell ref="K65:K69"/>
    <mergeCell ref="L65:L69"/>
    <mergeCell ref="F60:F62"/>
    <mergeCell ref="G60:G62"/>
    <mergeCell ref="H60:H62"/>
    <mergeCell ref="I60:I62"/>
    <mergeCell ref="J60:J62"/>
    <mergeCell ref="A60:A64"/>
    <mergeCell ref="B60:B64"/>
    <mergeCell ref="C60:C64"/>
    <mergeCell ref="D60:D64"/>
    <mergeCell ref="E60:E64"/>
    <mergeCell ref="K70:K74"/>
    <mergeCell ref="L70:L74"/>
    <mergeCell ref="A75:A79"/>
    <mergeCell ref="B75:B79"/>
    <mergeCell ref="C75:C79"/>
    <mergeCell ref="D75:D79"/>
    <mergeCell ref="E75:E79"/>
    <mergeCell ref="F75:F77"/>
    <mergeCell ref="G75:G77"/>
    <mergeCell ref="H75:H77"/>
    <mergeCell ref="I75:I77"/>
    <mergeCell ref="J75:J77"/>
    <mergeCell ref="K75:K79"/>
    <mergeCell ref="L75:L79"/>
    <mergeCell ref="F70:F72"/>
    <mergeCell ref="G70:G72"/>
    <mergeCell ref="H70:H72"/>
    <mergeCell ref="I70:I72"/>
    <mergeCell ref="J70:J72"/>
    <mergeCell ref="A70:A74"/>
    <mergeCell ref="B70:B74"/>
    <mergeCell ref="C70:C74"/>
    <mergeCell ref="D70:D74"/>
    <mergeCell ref="E70:E74"/>
    <mergeCell ref="K80:K84"/>
    <mergeCell ref="L80:L84"/>
    <mergeCell ref="A85:A89"/>
    <mergeCell ref="B85:B89"/>
    <mergeCell ref="C85:C89"/>
    <mergeCell ref="D85:D89"/>
    <mergeCell ref="E85:E89"/>
    <mergeCell ref="F85:F87"/>
    <mergeCell ref="G85:G87"/>
    <mergeCell ref="H85:H87"/>
    <mergeCell ref="I85:I87"/>
    <mergeCell ref="J85:J87"/>
    <mergeCell ref="K85:K89"/>
    <mergeCell ref="L85:L89"/>
    <mergeCell ref="F80:F82"/>
    <mergeCell ref="G80:G82"/>
    <mergeCell ref="H80:H82"/>
    <mergeCell ref="I80:I82"/>
    <mergeCell ref="J80:J82"/>
    <mergeCell ref="A80:A84"/>
    <mergeCell ref="B80:B84"/>
    <mergeCell ref="C80:C84"/>
    <mergeCell ref="D80:D84"/>
    <mergeCell ref="E80:E84"/>
    <mergeCell ref="K90:K94"/>
    <mergeCell ref="L90:L94"/>
    <mergeCell ref="A95:A99"/>
    <mergeCell ref="B95:B99"/>
    <mergeCell ref="C95:C99"/>
    <mergeCell ref="D95:D99"/>
    <mergeCell ref="E95:E99"/>
    <mergeCell ref="F95:F97"/>
    <mergeCell ref="G95:G97"/>
    <mergeCell ref="H95:H97"/>
    <mergeCell ref="I95:I97"/>
    <mergeCell ref="J95:J97"/>
    <mergeCell ref="K95:K99"/>
    <mergeCell ref="L95:L99"/>
    <mergeCell ref="F90:F92"/>
    <mergeCell ref="G90:G92"/>
    <mergeCell ref="H90:H92"/>
    <mergeCell ref="I90:I92"/>
    <mergeCell ref="J90:J92"/>
    <mergeCell ref="A90:A94"/>
    <mergeCell ref="B90:B94"/>
    <mergeCell ref="C90:C94"/>
    <mergeCell ref="D90:D94"/>
    <mergeCell ref="E90:E94"/>
    <mergeCell ref="J100:J102"/>
    <mergeCell ref="K100:K104"/>
    <mergeCell ref="L100:L104"/>
    <mergeCell ref="A105:A109"/>
    <mergeCell ref="B105:B109"/>
    <mergeCell ref="C105:C109"/>
    <mergeCell ref="D105:D109"/>
    <mergeCell ref="E105:E109"/>
    <mergeCell ref="F105:F107"/>
    <mergeCell ref="G105:G107"/>
    <mergeCell ref="H105:H107"/>
    <mergeCell ref="I105:I107"/>
    <mergeCell ref="J105:J107"/>
    <mergeCell ref="K105:K109"/>
    <mergeCell ref="L105:L109"/>
    <mergeCell ref="A100:E104"/>
    <mergeCell ref="F100:F102"/>
    <mergeCell ref="G100:G102"/>
    <mergeCell ref="H100:H102"/>
    <mergeCell ref="I100:I102"/>
    <mergeCell ref="K110:K114"/>
    <mergeCell ref="L110:L114"/>
    <mergeCell ref="A115:E119"/>
    <mergeCell ref="F115:F117"/>
    <mergeCell ref="G115:G117"/>
    <mergeCell ref="H115:H117"/>
    <mergeCell ref="I115:I117"/>
    <mergeCell ref="J115:J117"/>
    <mergeCell ref="K115:K119"/>
    <mergeCell ref="L115:L119"/>
    <mergeCell ref="F110:F112"/>
    <mergeCell ref="G110:G112"/>
    <mergeCell ref="H110:H112"/>
    <mergeCell ref="I110:I112"/>
    <mergeCell ref="J110:J112"/>
    <mergeCell ref="A110:A114"/>
    <mergeCell ref="B110:B114"/>
    <mergeCell ref="C110:C114"/>
    <mergeCell ref="D110:D114"/>
    <mergeCell ref="E110:E114"/>
    <mergeCell ref="A125:E129"/>
    <mergeCell ref="F125:F127"/>
    <mergeCell ref="G125:G127"/>
    <mergeCell ref="H125:H127"/>
    <mergeCell ref="I125:I127"/>
    <mergeCell ref="J125:J127"/>
    <mergeCell ref="K125:K129"/>
    <mergeCell ref="L125:L129"/>
    <mergeCell ref="K120:K124"/>
    <mergeCell ref="L120:L124"/>
    <mergeCell ref="F120:F122"/>
    <mergeCell ref="G120:G122"/>
    <mergeCell ref="H120:H122"/>
    <mergeCell ref="I120:I122"/>
    <mergeCell ref="J120:J122"/>
    <mergeCell ref="A120:A124"/>
    <mergeCell ref="B120:B124"/>
    <mergeCell ref="C120:C124"/>
    <mergeCell ref="D120:D124"/>
    <mergeCell ref="E120:E124"/>
    <mergeCell ref="K130:K134"/>
    <mergeCell ref="L130:L134"/>
    <mergeCell ref="A135:A139"/>
    <mergeCell ref="B135:B139"/>
    <mergeCell ref="C135:C139"/>
    <mergeCell ref="D135:D139"/>
    <mergeCell ref="E135:E139"/>
    <mergeCell ref="F135:F137"/>
    <mergeCell ref="G135:G137"/>
    <mergeCell ref="H135:H137"/>
    <mergeCell ref="I135:I137"/>
    <mergeCell ref="J135:J137"/>
    <mergeCell ref="K135:K139"/>
    <mergeCell ref="L135:L139"/>
    <mergeCell ref="F130:F132"/>
    <mergeCell ref="G130:G132"/>
    <mergeCell ref="H130:H132"/>
    <mergeCell ref="I130:I132"/>
    <mergeCell ref="J130:J132"/>
    <mergeCell ref="A130:A134"/>
    <mergeCell ref="B130:B134"/>
    <mergeCell ref="C130:C134"/>
    <mergeCell ref="D130:D134"/>
    <mergeCell ref="E130:E134"/>
    <mergeCell ref="J140:J142"/>
    <mergeCell ref="K140:K144"/>
    <mergeCell ref="L140:L144"/>
    <mergeCell ref="A145:A149"/>
    <mergeCell ref="B145:B149"/>
    <mergeCell ref="C145:C149"/>
    <mergeCell ref="D145:D149"/>
    <mergeCell ref="E145:E149"/>
    <mergeCell ref="F145:F147"/>
    <mergeCell ref="G145:G147"/>
    <mergeCell ref="H145:H147"/>
    <mergeCell ref="I145:I147"/>
    <mergeCell ref="J145:J147"/>
    <mergeCell ref="K145:K149"/>
    <mergeCell ref="L145:L149"/>
    <mergeCell ref="A140:E144"/>
    <mergeCell ref="F140:F142"/>
    <mergeCell ref="G140:G142"/>
    <mergeCell ref="H140:H142"/>
    <mergeCell ref="I140:I142"/>
    <mergeCell ref="K150:K154"/>
    <mergeCell ref="L150:L154"/>
    <mergeCell ref="A155:A159"/>
    <mergeCell ref="B155:B159"/>
    <mergeCell ref="C155:C159"/>
    <mergeCell ref="D155:D159"/>
    <mergeCell ref="E155:E159"/>
    <mergeCell ref="F155:F157"/>
    <mergeCell ref="G155:G157"/>
    <mergeCell ref="H155:H157"/>
    <mergeCell ref="I155:I157"/>
    <mergeCell ref="J155:J157"/>
    <mergeCell ref="K155:K159"/>
    <mergeCell ref="L155:L159"/>
    <mergeCell ref="F150:F152"/>
    <mergeCell ref="G150:G152"/>
    <mergeCell ref="H150:H152"/>
    <mergeCell ref="I150:I152"/>
    <mergeCell ref="J150:J152"/>
    <mergeCell ref="A150:A154"/>
    <mergeCell ref="B150:B154"/>
    <mergeCell ref="C150:C154"/>
    <mergeCell ref="D150:D154"/>
    <mergeCell ref="E150:E154"/>
    <mergeCell ref="K160:K164"/>
    <mergeCell ref="L160:L164"/>
    <mergeCell ref="A165:A169"/>
    <mergeCell ref="B165:B169"/>
    <mergeCell ref="C165:C169"/>
    <mergeCell ref="D165:D169"/>
    <mergeCell ref="E165:E169"/>
    <mergeCell ref="F165:F167"/>
    <mergeCell ref="G165:G167"/>
    <mergeCell ref="H165:H167"/>
    <mergeCell ref="I165:I167"/>
    <mergeCell ref="J165:J167"/>
    <mergeCell ref="K165:K169"/>
    <mergeCell ref="L165:L169"/>
    <mergeCell ref="F160:F162"/>
    <mergeCell ref="G160:G162"/>
    <mergeCell ref="H160:H162"/>
    <mergeCell ref="I160:I162"/>
    <mergeCell ref="J160:J162"/>
    <mergeCell ref="A160:A164"/>
    <mergeCell ref="B160:B164"/>
    <mergeCell ref="C160:C164"/>
    <mergeCell ref="D160:D164"/>
    <mergeCell ref="E160:E164"/>
    <mergeCell ref="K170:K174"/>
    <mergeCell ref="L170:L174"/>
    <mergeCell ref="A175:A179"/>
    <mergeCell ref="B175:B179"/>
    <mergeCell ref="C175:C179"/>
    <mergeCell ref="D175:D179"/>
    <mergeCell ref="E175:E179"/>
    <mergeCell ref="F175:F177"/>
    <mergeCell ref="G175:G177"/>
    <mergeCell ref="H175:H177"/>
    <mergeCell ref="I175:I177"/>
    <mergeCell ref="J175:J177"/>
    <mergeCell ref="K175:K179"/>
    <mergeCell ref="L175:L179"/>
    <mergeCell ref="F170:F172"/>
    <mergeCell ref="G170:G172"/>
    <mergeCell ref="H170:H172"/>
    <mergeCell ref="I170:I172"/>
    <mergeCell ref="J170:J172"/>
    <mergeCell ref="A170:A174"/>
    <mergeCell ref="B170:B174"/>
    <mergeCell ref="C170:C174"/>
    <mergeCell ref="D170:D174"/>
    <mergeCell ref="E170:E174"/>
    <mergeCell ref="K180:K184"/>
    <mergeCell ref="L180:L184"/>
    <mergeCell ref="A185:A189"/>
    <mergeCell ref="B185:B189"/>
    <mergeCell ref="C185:C189"/>
    <mergeCell ref="D185:D189"/>
    <mergeCell ref="E185:E189"/>
    <mergeCell ref="F185:F187"/>
    <mergeCell ref="G185:G187"/>
    <mergeCell ref="H185:H187"/>
    <mergeCell ref="I185:I187"/>
    <mergeCell ref="J185:J187"/>
    <mergeCell ref="K185:K189"/>
    <mergeCell ref="L185:L189"/>
    <mergeCell ref="F180:F182"/>
    <mergeCell ref="G180:G182"/>
    <mergeCell ref="H180:H182"/>
    <mergeCell ref="I180:I182"/>
    <mergeCell ref="J180:J182"/>
    <mergeCell ref="A180:A184"/>
    <mergeCell ref="B180:B184"/>
    <mergeCell ref="C180:C184"/>
    <mergeCell ref="D180:D184"/>
    <mergeCell ref="E180:E184"/>
    <mergeCell ref="K190:K194"/>
    <mergeCell ref="L190:L194"/>
    <mergeCell ref="A195:A199"/>
    <mergeCell ref="B195:B199"/>
    <mergeCell ref="C195:C199"/>
    <mergeCell ref="D195:D199"/>
    <mergeCell ref="E195:E199"/>
    <mergeCell ref="F195:F197"/>
    <mergeCell ref="G195:G197"/>
    <mergeCell ref="H195:H197"/>
    <mergeCell ref="I195:I197"/>
    <mergeCell ref="J195:J197"/>
    <mergeCell ref="K195:K199"/>
    <mergeCell ref="L195:L199"/>
    <mergeCell ref="F190:F192"/>
    <mergeCell ref="G190:G192"/>
    <mergeCell ref="H190:H192"/>
    <mergeCell ref="I190:I192"/>
    <mergeCell ref="J190:J192"/>
    <mergeCell ref="A190:A194"/>
    <mergeCell ref="B190:B194"/>
    <mergeCell ref="C190:C194"/>
    <mergeCell ref="D190:D194"/>
    <mergeCell ref="E190:E194"/>
    <mergeCell ref="K200:K204"/>
    <mergeCell ref="L200:L204"/>
    <mergeCell ref="A205:A209"/>
    <mergeCell ref="B205:B209"/>
    <mergeCell ref="C205:C209"/>
    <mergeCell ref="D205:D209"/>
    <mergeCell ref="E205:E209"/>
    <mergeCell ref="F205:F207"/>
    <mergeCell ref="G205:G207"/>
    <mergeCell ref="H205:H207"/>
    <mergeCell ref="I205:I207"/>
    <mergeCell ref="J205:J207"/>
    <mergeCell ref="K205:K209"/>
    <mergeCell ref="L205:L209"/>
    <mergeCell ref="F200:F202"/>
    <mergeCell ref="G200:G202"/>
    <mergeCell ref="H200:H202"/>
    <mergeCell ref="I200:I202"/>
    <mergeCell ref="J200:J202"/>
    <mergeCell ref="A200:A204"/>
    <mergeCell ref="B200:B204"/>
    <mergeCell ref="C200:C204"/>
    <mergeCell ref="D200:D204"/>
    <mergeCell ref="E200:E204"/>
    <mergeCell ref="K210:K214"/>
    <mergeCell ref="L210:L214"/>
    <mergeCell ref="A215:A219"/>
    <mergeCell ref="B215:B219"/>
    <mergeCell ref="C215:C219"/>
    <mergeCell ref="D215:D219"/>
    <mergeCell ref="E215:E219"/>
    <mergeCell ref="F215:F217"/>
    <mergeCell ref="G215:G217"/>
    <mergeCell ref="H215:H217"/>
    <mergeCell ref="I215:I217"/>
    <mergeCell ref="J215:J217"/>
    <mergeCell ref="K215:K219"/>
    <mergeCell ref="L215:L219"/>
    <mergeCell ref="F210:F212"/>
    <mergeCell ref="G210:G212"/>
    <mergeCell ref="H210:H212"/>
    <mergeCell ref="I210:I212"/>
    <mergeCell ref="J210:J212"/>
    <mergeCell ref="A210:A214"/>
    <mergeCell ref="B210:B214"/>
    <mergeCell ref="C210:C214"/>
    <mergeCell ref="D210:D214"/>
    <mergeCell ref="E210:E214"/>
    <mergeCell ref="K220:K224"/>
    <mergeCell ref="L220:L224"/>
    <mergeCell ref="A225:A229"/>
    <mergeCell ref="B225:B229"/>
    <mergeCell ref="C225:C229"/>
    <mergeCell ref="D225:D229"/>
    <mergeCell ref="E225:E229"/>
    <mergeCell ref="F225:F227"/>
    <mergeCell ref="G225:G227"/>
    <mergeCell ref="H225:H227"/>
    <mergeCell ref="I225:I227"/>
    <mergeCell ref="J225:J227"/>
    <mergeCell ref="K225:K229"/>
    <mergeCell ref="L225:L229"/>
    <mergeCell ref="F220:F222"/>
    <mergeCell ref="G220:G222"/>
    <mergeCell ref="H220:H222"/>
    <mergeCell ref="I220:I222"/>
    <mergeCell ref="J220:J222"/>
    <mergeCell ref="A220:A224"/>
    <mergeCell ref="B220:B224"/>
    <mergeCell ref="C220:C224"/>
    <mergeCell ref="D220:D224"/>
    <mergeCell ref="E220:E224"/>
    <mergeCell ref="K230:K234"/>
    <mergeCell ref="L230:L234"/>
    <mergeCell ref="A235:A239"/>
    <mergeCell ref="B235:B239"/>
    <mergeCell ref="C235:C239"/>
    <mergeCell ref="D235:D239"/>
    <mergeCell ref="E235:E239"/>
    <mergeCell ref="F235:F237"/>
    <mergeCell ref="G235:G237"/>
    <mergeCell ref="H235:H237"/>
    <mergeCell ref="I235:I237"/>
    <mergeCell ref="J235:J237"/>
    <mergeCell ref="K235:K239"/>
    <mergeCell ref="L235:L239"/>
    <mergeCell ref="F230:F232"/>
    <mergeCell ref="G230:G232"/>
    <mergeCell ref="H230:H232"/>
    <mergeCell ref="I230:I232"/>
    <mergeCell ref="J230:J232"/>
    <mergeCell ref="A230:A234"/>
    <mergeCell ref="B230:B234"/>
    <mergeCell ref="C230:C234"/>
    <mergeCell ref="D230:D234"/>
    <mergeCell ref="E230:E234"/>
    <mergeCell ref="J240:J242"/>
    <mergeCell ref="K240:K244"/>
    <mergeCell ref="L240:L244"/>
    <mergeCell ref="A245:A249"/>
    <mergeCell ref="B245:B249"/>
    <mergeCell ref="C245:C249"/>
    <mergeCell ref="D245:D249"/>
    <mergeCell ref="E245:E249"/>
    <mergeCell ref="F245:F247"/>
    <mergeCell ref="G245:G247"/>
    <mergeCell ref="H245:H247"/>
    <mergeCell ref="I245:I247"/>
    <mergeCell ref="J245:J247"/>
    <mergeCell ref="K245:K249"/>
    <mergeCell ref="L245:L249"/>
    <mergeCell ref="A240:E244"/>
    <mergeCell ref="F240:F242"/>
    <mergeCell ref="G240:G242"/>
    <mergeCell ref="H240:H242"/>
    <mergeCell ref="I240:I242"/>
    <mergeCell ref="J250:J252"/>
    <mergeCell ref="K250:K254"/>
    <mergeCell ref="L250:L254"/>
    <mergeCell ref="A255:A259"/>
    <mergeCell ref="B255:B259"/>
    <mergeCell ref="C255:C259"/>
    <mergeCell ref="D255:D259"/>
    <mergeCell ref="E255:E259"/>
    <mergeCell ref="F255:F257"/>
    <mergeCell ref="G255:G257"/>
    <mergeCell ref="H255:H257"/>
    <mergeCell ref="I255:I257"/>
    <mergeCell ref="J255:J257"/>
    <mergeCell ref="K255:K259"/>
    <mergeCell ref="L255:L259"/>
    <mergeCell ref="A250:E254"/>
    <mergeCell ref="F250:F252"/>
    <mergeCell ref="G250:G252"/>
    <mergeCell ref="H250:H252"/>
    <mergeCell ref="I250:I252"/>
    <mergeCell ref="K260:K264"/>
    <mergeCell ref="L260:L264"/>
    <mergeCell ref="A265:A269"/>
    <mergeCell ref="B265:B269"/>
    <mergeCell ref="C265:C269"/>
    <mergeCell ref="D265:D269"/>
    <mergeCell ref="E265:E269"/>
    <mergeCell ref="F265:F267"/>
    <mergeCell ref="G265:G267"/>
    <mergeCell ref="H265:H267"/>
    <mergeCell ref="I265:I267"/>
    <mergeCell ref="J265:J267"/>
    <mergeCell ref="K265:K269"/>
    <mergeCell ref="L265:L269"/>
    <mergeCell ref="F260:F262"/>
    <mergeCell ref="G260:G262"/>
    <mergeCell ref="H260:H262"/>
    <mergeCell ref="I260:I262"/>
    <mergeCell ref="J260:J262"/>
    <mergeCell ref="A260:A264"/>
    <mergeCell ref="B260:B264"/>
    <mergeCell ref="C260:C264"/>
    <mergeCell ref="D260:D264"/>
    <mergeCell ref="E260:E264"/>
    <mergeCell ref="K270:K274"/>
    <mergeCell ref="L270:L274"/>
    <mergeCell ref="A275:E279"/>
    <mergeCell ref="F275:F277"/>
    <mergeCell ref="G275:G277"/>
    <mergeCell ref="H275:H277"/>
    <mergeCell ref="I275:I277"/>
    <mergeCell ref="J275:J277"/>
    <mergeCell ref="K275:K279"/>
    <mergeCell ref="L275:L279"/>
    <mergeCell ref="F270:F272"/>
    <mergeCell ref="G270:G272"/>
    <mergeCell ref="H270:H272"/>
    <mergeCell ref="I270:I272"/>
    <mergeCell ref="J270:J272"/>
    <mergeCell ref="A270:A274"/>
    <mergeCell ref="B270:B274"/>
    <mergeCell ref="C270:C274"/>
    <mergeCell ref="D270:D274"/>
    <mergeCell ref="E270:E274"/>
    <mergeCell ref="K280:K284"/>
    <mergeCell ref="L280:L284"/>
    <mergeCell ref="A285:A289"/>
    <mergeCell ref="B285:B289"/>
    <mergeCell ref="C285:C289"/>
    <mergeCell ref="D285:D289"/>
    <mergeCell ref="E285:E289"/>
    <mergeCell ref="F285:F287"/>
    <mergeCell ref="G285:G287"/>
    <mergeCell ref="H285:H287"/>
    <mergeCell ref="I285:I287"/>
    <mergeCell ref="J285:J287"/>
    <mergeCell ref="K285:K289"/>
    <mergeCell ref="L285:L289"/>
    <mergeCell ref="F280:F282"/>
    <mergeCell ref="G280:G282"/>
    <mergeCell ref="H280:H282"/>
    <mergeCell ref="I280:I282"/>
    <mergeCell ref="J280:J282"/>
    <mergeCell ref="A280:A284"/>
    <mergeCell ref="B280:B284"/>
    <mergeCell ref="C280:C284"/>
    <mergeCell ref="D280:D284"/>
    <mergeCell ref="E280:E284"/>
    <mergeCell ref="J290:J292"/>
    <mergeCell ref="K290:K294"/>
    <mergeCell ref="L290:L294"/>
    <mergeCell ref="A295:A299"/>
    <mergeCell ref="B295:B299"/>
    <mergeCell ref="C295:C299"/>
    <mergeCell ref="D295:D299"/>
    <mergeCell ref="E295:E299"/>
    <mergeCell ref="F295:F297"/>
    <mergeCell ref="G295:G297"/>
    <mergeCell ref="H295:H297"/>
    <mergeCell ref="I295:I297"/>
    <mergeCell ref="J295:J297"/>
    <mergeCell ref="K295:K299"/>
    <mergeCell ref="L295:L299"/>
    <mergeCell ref="A290:E294"/>
    <mergeCell ref="F290:F292"/>
    <mergeCell ref="G290:G292"/>
    <mergeCell ref="H290:H292"/>
    <mergeCell ref="I290:I292"/>
    <mergeCell ref="K300:K304"/>
    <mergeCell ref="L300:L304"/>
    <mergeCell ref="A305:A309"/>
    <mergeCell ref="B305:B309"/>
    <mergeCell ref="C305:C309"/>
    <mergeCell ref="D305:D309"/>
    <mergeCell ref="E305:E309"/>
    <mergeCell ref="F305:F307"/>
    <mergeCell ref="G305:G307"/>
    <mergeCell ref="H305:H307"/>
    <mergeCell ref="I305:I307"/>
    <mergeCell ref="J305:J307"/>
    <mergeCell ref="K305:K309"/>
    <mergeCell ref="L305:L309"/>
    <mergeCell ref="F300:F302"/>
    <mergeCell ref="G300:G302"/>
    <mergeCell ref="H300:H302"/>
    <mergeCell ref="I300:I302"/>
    <mergeCell ref="J300:J302"/>
    <mergeCell ref="A300:A304"/>
    <mergeCell ref="B300:B304"/>
    <mergeCell ref="C300:C304"/>
    <mergeCell ref="D300:D304"/>
    <mergeCell ref="E300:E304"/>
    <mergeCell ref="E320:E324"/>
    <mergeCell ref="K310:K314"/>
    <mergeCell ref="L310:L314"/>
    <mergeCell ref="A315:E319"/>
    <mergeCell ref="F315:F317"/>
    <mergeCell ref="G315:G317"/>
    <mergeCell ref="H315:H317"/>
    <mergeCell ref="I315:I317"/>
    <mergeCell ref="J315:J317"/>
    <mergeCell ref="K315:K319"/>
    <mergeCell ref="L315:L319"/>
    <mergeCell ref="F310:F312"/>
    <mergeCell ref="G310:G312"/>
    <mergeCell ref="H310:H312"/>
    <mergeCell ref="I310:I312"/>
    <mergeCell ref="J310:J312"/>
    <mergeCell ref="A310:A314"/>
    <mergeCell ref="B310:B314"/>
    <mergeCell ref="C310:C314"/>
    <mergeCell ref="D310:D314"/>
    <mergeCell ref="E310:E314"/>
    <mergeCell ref="E330:E334"/>
    <mergeCell ref="K320:K324"/>
    <mergeCell ref="L320:L324"/>
    <mergeCell ref="A325:A329"/>
    <mergeCell ref="B325:B329"/>
    <mergeCell ref="C325:C329"/>
    <mergeCell ref="D325:D329"/>
    <mergeCell ref="E325:E329"/>
    <mergeCell ref="F325:F327"/>
    <mergeCell ref="G325:G327"/>
    <mergeCell ref="H325:H327"/>
    <mergeCell ref="I325:I327"/>
    <mergeCell ref="J325:J327"/>
    <mergeCell ref="K325:K329"/>
    <mergeCell ref="L325:L329"/>
    <mergeCell ref="F320:F322"/>
    <mergeCell ref="G320:G322"/>
    <mergeCell ref="H320:H322"/>
    <mergeCell ref="I320:I322"/>
    <mergeCell ref="J320:J322"/>
    <mergeCell ref="A320:A324"/>
    <mergeCell ref="B320:B324"/>
    <mergeCell ref="C320:C324"/>
    <mergeCell ref="D320:D324"/>
    <mergeCell ref="E340:E344"/>
    <mergeCell ref="K330:K334"/>
    <mergeCell ref="L330:L334"/>
    <mergeCell ref="A335:A339"/>
    <mergeCell ref="B335:B339"/>
    <mergeCell ref="C335:C339"/>
    <mergeCell ref="D335:D339"/>
    <mergeCell ref="E335:E339"/>
    <mergeCell ref="F335:F337"/>
    <mergeCell ref="G335:G337"/>
    <mergeCell ref="H335:H337"/>
    <mergeCell ref="I335:I337"/>
    <mergeCell ref="J335:J337"/>
    <mergeCell ref="K335:K339"/>
    <mergeCell ref="L335:L339"/>
    <mergeCell ref="F330:F332"/>
    <mergeCell ref="G330:G332"/>
    <mergeCell ref="H330:H332"/>
    <mergeCell ref="I330:I332"/>
    <mergeCell ref="J330:J332"/>
    <mergeCell ref="A330:A334"/>
    <mergeCell ref="B330:B334"/>
    <mergeCell ref="C330:C334"/>
    <mergeCell ref="D330:D334"/>
    <mergeCell ref="E350:E354"/>
    <mergeCell ref="K340:K344"/>
    <mergeCell ref="L340:L344"/>
    <mergeCell ref="A345:A349"/>
    <mergeCell ref="B345:B349"/>
    <mergeCell ref="C345:C349"/>
    <mergeCell ref="D345:D349"/>
    <mergeCell ref="E345:E349"/>
    <mergeCell ref="F345:F347"/>
    <mergeCell ref="G345:G347"/>
    <mergeCell ref="H345:H347"/>
    <mergeCell ref="I345:I347"/>
    <mergeCell ref="J345:J347"/>
    <mergeCell ref="K345:K349"/>
    <mergeCell ref="L345:L349"/>
    <mergeCell ref="F340:F342"/>
    <mergeCell ref="G340:G342"/>
    <mergeCell ref="H340:H342"/>
    <mergeCell ref="I340:I342"/>
    <mergeCell ref="J340:J342"/>
    <mergeCell ref="A340:A344"/>
    <mergeCell ref="B340:B344"/>
    <mergeCell ref="C340:C344"/>
    <mergeCell ref="D340:D344"/>
    <mergeCell ref="B1:L1"/>
    <mergeCell ref="K350:K354"/>
    <mergeCell ref="L350:L354"/>
    <mergeCell ref="A355:A359"/>
    <mergeCell ref="B355:B359"/>
    <mergeCell ref="C355:C359"/>
    <mergeCell ref="D355:D359"/>
    <mergeCell ref="E355:E359"/>
    <mergeCell ref="F355:F357"/>
    <mergeCell ref="G355:G357"/>
    <mergeCell ref="H355:H357"/>
    <mergeCell ref="I355:I357"/>
    <mergeCell ref="J355:J357"/>
    <mergeCell ref="K355:K359"/>
    <mergeCell ref="L355:L359"/>
    <mergeCell ref="F350:F352"/>
    <mergeCell ref="G350:G352"/>
    <mergeCell ref="H350:H352"/>
    <mergeCell ref="I350:I352"/>
    <mergeCell ref="J350:J352"/>
    <mergeCell ref="A350:A354"/>
    <mergeCell ref="B350:B354"/>
    <mergeCell ref="C350:C354"/>
    <mergeCell ref="D350:D354"/>
  </mergeCells>
  <printOptions horizontalCentered="1"/>
  <pageMargins left="0.47244094488188981" right="0.47244094488188981" top="1.1811023622047245" bottom="0.59055118110236227" header="0.51181102362204722" footer="0.51181102362204722"/>
  <pageSetup paperSize="9" scale="71" firstPageNumber="18" orientation="landscape" useFirstPageNumber="1" r:id="rId1"/>
  <headerFooter scaleWithDoc="0">
    <oddHeader>&amp;C&amp;"Times New Roman,обычный"&amp;12&amp;P</oddHeader>
  </headerFooter>
  <rowBreaks count="12" manualBreakCount="12">
    <brk id="24" max="11" man="1"/>
    <brk id="54" max="11" man="1"/>
    <brk id="84" max="11" man="1"/>
    <brk id="114" max="11" man="1"/>
    <brk id="139" max="11" man="1"/>
    <brk id="169" max="11" man="1"/>
    <brk id="199" max="11" man="1"/>
    <brk id="234" max="11" man="1"/>
    <brk id="259" max="11" man="1"/>
    <brk id="289" max="11" man="1"/>
    <brk id="319" max="11" man="1"/>
    <brk id="339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15</vt:i4>
      </vt:variant>
    </vt:vector>
  </HeadingPairs>
  <TitlesOfParts>
    <vt:vector size="16" baseType="lpstr">
      <vt:lpstr>Приложение 1</vt:lpstr>
      <vt:lpstr>'Приложение 1'!Print_Area</vt:lpstr>
      <vt:lpstr>'Приложение 1'!print_report_468</vt:lpstr>
      <vt:lpstr>'Приложение 1'!Print_Titles_0</vt:lpstr>
      <vt:lpstr>'Приложение 1'!Print_Titles_0_0</vt:lpstr>
      <vt:lpstr>'Приложение 1'!Print_Titles_0_0_0</vt:lpstr>
      <vt:lpstr>'Приложение 1'!Print_Titles_0_0_0_0</vt:lpstr>
      <vt:lpstr>'Приложение 1'!report</vt:lpstr>
      <vt:lpstr>'Приложение 1'!report1</vt:lpstr>
      <vt:lpstr>'Приложение 1'!report10605</vt:lpstr>
      <vt:lpstr>'Приложение 1'!report2</vt:lpstr>
      <vt:lpstr>'Приложение 1'!tamplate</vt:lpstr>
      <vt:lpstr>'Приложение 1'!tamplate1</vt:lpstr>
      <vt:lpstr>'Приложение 1'!tamplete</vt:lpstr>
      <vt:lpstr>'Приложение 1'!имен</vt:lpstr>
      <vt:lpstr>'Приложение 1'!имя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Архип</dc:creator>
  <cp:keywords/>
  <dc:description/>
  <cp:lastModifiedBy>Терехова Ольга Владимировна</cp:lastModifiedBy>
  <cp:lastPrinted>2026-06-08T13:13:43Z</cp:lastPrinted>
  <dcterms:created xsi:type="dcterms:W3CDTF">2006-09-16T00:00:00Z</dcterms:created>
  <dcterms:modified xsi:type="dcterms:W3CDTF">2026-06-10T05:49:15Z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