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год'!$A$13:$D$89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24" i="1" l="1"/>
  <c r="D22" i="1"/>
  <c r="D23" i="1" l="1"/>
  <c r="E23" i="1"/>
  <c r="F23" i="1"/>
  <c r="E76" i="1" l="1"/>
  <c r="F76" i="1"/>
  <c r="D76" i="1"/>
  <c r="D14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29" i="1"/>
  <c r="E29" i="1"/>
  <c r="F25" i="1"/>
  <c r="E25" i="1"/>
  <c r="F14" i="1"/>
  <c r="E14" i="1"/>
  <c r="E13" i="1" l="1"/>
  <c r="F13" i="1"/>
  <c r="D84" i="1" l="1"/>
  <c r="D81" i="1"/>
  <c r="D86" i="1" l="1"/>
  <c r="D70" i="1"/>
  <c r="D62" i="1"/>
  <c r="D58" i="1"/>
  <c r="D49" i="1"/>
  <c r="D46" i="1"/>
  <c r="D41" i="1"/>
  <c r="D29" i="1"/>
  <c r="D25" i="1"/>
  <c r="D13" i="1" l="1"/>
</calcChain>
</file>

<file path=xl/sharedStrings.xml><?xml version="1.0" encoding="utf-8"?>
<sst xmlns="http://schemas.openxmlformats.org/spreadsheetml/2006/main" count="241" uniqueCount="104">
  <si>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</si>
  <si>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</si>
  <si>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</si>
  <si>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</si>
  <si>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</si>
  <si>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</si>
  <si>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</si>
  <si>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</si>
  <si>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</si>
  <si>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</si>
  <si>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</si>
  <si>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</si>
  <si>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</si>
  <si>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</si>
  <si>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</si>
  <si>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</si>
  <si>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</si>
  <si>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</si>
  <si>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</si>
  <si>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</si>
  <si>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</si>
  <si>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</si>
  <si>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</si>
  <si>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</si>
  <si>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</si>
  <si>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</si>
  <si>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</si>
  <si>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</si>
  <si>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</si>
  <si>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</si>
  <si>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</si>
  <si>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</si>
  <si>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</si>
  <si>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</si>
  <si>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</si>
  <si>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</si>
  <si>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</si>
  <si>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</si>
  <si>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</si>
  <si>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</si>
  <si>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</si>
  <si>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</si>
  <si>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</si>
  <si>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</si>
  <si>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</si>
  <si>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</si>
  <si>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</si>
  <si>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</si>
  <si>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</si>
  <si>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</si>
  <si>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</si>
  <si>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</si>
  <si>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</si>
  <si>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</si>
  <si>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</si>
  <si>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</si>
  <si>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</si>
  <si>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</si>
  <si>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</si>
  <si>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</si>
  <si>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</si>
  <si>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</si>
  <si>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</si>
  <si>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</si>
  <si>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</si>
  <si>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</si>
  <si>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</si>
  <si>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</si>
  <si>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</si>
  <si>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</si>
  <si>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</si>
  <si>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</si>
  <si>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</si>
  <si>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</si>
  <si>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</si>
  <si>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</si>
  <si>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</si>
  <si>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</si>
  <si>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</si>
  <si>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</si>
  <si>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</si>
  <si>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</si>
  <si>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</si>
  <si>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</si>
  <si>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</si>
  <si>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</si>
  <si>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</si>
  <si>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</si>
  <si>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</si>
  <si>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</si>
  <si>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</si>
  <si>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</si>
  <si>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</si>
  <si>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</si>
  <si>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</si>
  <si>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</si>
  <si>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</si>
  <si>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(приложение 7)</t>
  </si>
  <si>
    <t>Другие вопросы в области физической культуры и спорта</t>
  </si>
  <si>
    <t>Топливно-энергетический комплекс</t>
  </si>
  <si>
    <t>2027 год</t>
  </si>
  <si>
    <t>2028 год</t>
  </si>
  <si>
    <t>РАСПРЕДЕЛЕНИЕ
бюджетных ассигнований по разделам и подразделам
классификации расходов бюджетов
на 2027 год и на плановый период 2028 и 2029 годов</t>
  </si>
  <si>
    <t>2029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</si>
</sst>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6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view="pageBreakPreview" topLeftCell="A10" zoomScale="120" zoomScaleNormal="120" zoomScaleSheetLayoutView="120" workbookViewId="0">
      <selection activeCell="D24" sqref="D24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2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18" t="s">
        <v>84</v>
      </c>
      <c r="F1" s="18"/>
    </row>
    <row r="2" spans="1:6" s="8" customFormat="1" ht="15.75" x14ac:dyDescent="0.25">
      <c r="A2" s="6"/>
      <c r="B2" s="7"/>
      <c r="D2" s="17"/>
      <c r="E2" s="18" t="s">
        <v>85</v>
      </c>
      <c r="F2" s="18"/>
    </row>
    <row r="3" spans="1:6" s="8" customFormat="1" ht="15.75" x14ac:dyDescent="0.25">
      <c r="A3" s="6"/>
      <c r="B3" s="28"/>
      <c r="C3" s="29"/>
      <c r="D3" s="29"/>
      <c r="E3" s="27"/>
      <c r="F3" s="17"/>
    </row>
    <row r="4" spans="1:6" s="8" customFormat="1" ht="15.75" x14ac:dyDescent="0.25">
      <c r="A4" s="6"/>
      <c r="B4" s="7"/>
      <c r="D4" s="17"/>
      <c r="E4" s="18" t="s">
        <v>97</v>
      </c>
      <c r="F4" s="18"/>
    </row>
    <row r="5" spans="1:6" s="8" customFormat="1" ht="15.75" x14ac:dyDescent="0.25">
      <c r="A5" s="6"/>
      <c r="B5" s="7"/>
      <c r="D5" s="17"/>
      <c r="E5" s="27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71.25" customHeight="1" x14ac:dyDescent="0.25">
      <c r="A8" s="35" t="s">
        <v>102</v>
      </c>
      <c r="B8" s="35"/>
      <c r="C8" s="35"/>
      <c r="D8" s="35"/>
      <c r="E8" s="35"/>
      <c r="F8" s="35"/>
    </row>
    <row r="9" spans="1:6" s="8" customFormat="1" ht="15.75" x14ac:dyDescent="0.25">
      <c r="A9" s="9"/>
      <c r="B9" s="9"/>
      <c r="C9" s="9"/>
      <c r="D9" s="24"/>
      <c r="E9" s="25"/>
      <c r="F9" s="25"/>
    </row>
    <row r="10" spans="1:6" ht="31.5" customHeight="1" x14ac:dyDescent="0.25">
      <c r="A10" s="30" t="s">
        <v>0</v>
      </c>
      <c r="B10" s="32" t="s">
        <v>1</v>
      </c>
      <c r="C10" s="32" t="s">
        <v>2</v>
      </c>
      <c r="D10" s="34" t="s">
        <v>83</v>
      </c>
      <c r="E10" s="34"/>
      <c r="F10" s="34"/>
    </row>
    <row r="11" spans="1:6" ht="15.75" x14ac:dyDescent="0.25">
      <c r="A11" s="31"/>
      <c r="B11" s="33"/>
      <c r="C11" s="33"/>
      <c r="D11" s="26" t="s">
        <v>100</v>
      </c>
      <c r="E11" s="26" t="s">
        <v>101</v>
      </c>
      <c r="F11" s="26" t="s">
        <v>103</v>
      </c>
    </row>
    <row r="12" spans="1:6" ht="15.75" x14ac:dyDescent="0.25">
      <c r="A12" s="2" t="s">
        <v>90</v>
      </c>
      <c r="B12" s="2">
        <v>2</v>
      </c>
      <c r="C12" s="2">
        <v>3</v>
      </c>
      <c r="D12" s="19">
        <v>4</v>
      </c>
      <c r="E12" s="19">
        <v>5</v>
      </c>
      <c r="F12" s="19">
        <v>6</v>
      </c>
    </row>
    <row r="13" spans="1:6" ht="15.75" x14ac:dyDescent="0.25">
      <c r="A13" s="4" t="s">
        <v>3</v>
      </c>
      <c r="B13" s="1"/>
      <c r="C13" s="1"/>
      <c r="D13" s="20">
        <f>D14+D23+D25+D29+D41+D46+D49+D58+D62+D70+D76+D81+D84+D86</f>
        <v>300933137.59999996</v>
      </c>
      <c r="E13" s="20">
        <f>E14+E23+E25+E29+E41+E46+E49+E58+E62+E70+E76+E81+E84+E86</f>
        <v>297004609.00000012</v>
      </c>
      <c r="F13" s="20">
        <f>F14+F23+F25+F29+F41+F46+F49+F58+F62+F70+F76+F81+F84+F86</f>
        <v>283991923.60000002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1">
        <f>SUM(D15:D22)</f>
        <v>27602165.899999999</v>
      </c>
      <c r="E14" s="14">
        <f>SUM(E15:E22)</f>
        <v>37817095</v>
      </c>
      <c r="F14" s="14">
        <f>SUM(F15:F22)</f>
        <v>49378353.899999999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3">
        <v>12321.1</v>
      </c>
      <c r="E15" s="13">
        <v>12321.1</v>
      </c>
      <c r="F15" s="13">
        <v>12321.1</v>
      </c>
    </row>
    <row r="16" spans="1:6" ht="79.5" customHeight="1" x14ac:dyDescent="0.25">
      <c r="A16" s="11" t="s">
        <v>9</v>
      </c>
      <c r="B16" s="2" t="s">
        <v>5</v>
      </c>
      <c r="C16" s="2" t="s">
        <v>10</v>
      </c>
      <c r="D16" s="13">
        <v>1196808</v>
      </c>
      <c r="E16" s="13">
        <v>1190186.7</v>
      </c>
      <c r="F16" s="13">
        <v>1166911.3999999999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3">
        <v>6823216</v>
      </c>
      <c r="E17" s="13">
        <v>6818367</v>
      </c>
      <c r="F17" s="13">
        <v>6818367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3">
        <v>885115.8</v>
      </c>
      <c r="E18" s="13">
        <v>885128.5</v>
      </c>
      <c r="F18" s="13">
        <v>884969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3">
        <v>177817.5</v>
      </c>
      <c r="E19" s="13">
        <v>168608.8</v>
      </c>
      <c r="F19" s="13">
        <v>168748.79999999999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3">
        <v>184004.7</v>
      </c>
      <c r="E20" s="13">
        <v>184004.7</v>
      </c>
      <c r="F20" s="13">
        <v>184004.7</v>
      </c>
    </row>
    <row r="21" spans="1:6" ht="15.75" x14ac:dyDescent="0.25">
      <c r="A21" s="11" t="s">
        <v>19</v>
      </c>
      <c r="B21" s="2" t="s">
        <v>5</v>
      </c>
      <c r="C21" s="2" t="s">
        <v>20</v>
      </c>
      <c r="D21" s="13">
        <v>2500000</v>
      </c>
      <c r="E21" s="13">
        <v>2500000</v>
      </c>
      <c r="F21" s="13">
        <v>2500000</v>
      </c>
    </row>
    <row r="22" spans="1:6" ht="15.75" x14ac:dyDescent="0.25">
      <c r="A22" s="11" t="s">
        <v>22</v>
      </c>
      <c r="B22" s="2" t="s">
        <v>5</v>
      </c>
      <c r="C22" s="2" t="s">
        <v>23</v>
      </c>
      <c r="D22" s="13">
        <f>15676561.4+146321.4</f>
        <v>15822882.800000001</v>
      </c>
      <c r="E22" s="13">
        <v>26058478.199999999</v>
      </c>
      <c r="F22" s="13">
        <v>37643031.899999999</v>
      </c>
    </row>
    <row r="23" spans="1:6" ht="15.75" x14ac:dyDescent="0.25">
      <c r="A23" s="10" t="s">
        <v>88</v>
      </c>
      <c r="B23" s="12" t="s">
        <v>8</v>
      </c>
      <c r="C23" s="12" t="s">
        <v>6</v>
      </c>
      <c r="D23" s="14">
        <f>SUM(D24)</f>
        <v>629603.5</v>
      </c>
      <c r="E23" s="14">
        <f>E24</f>
        <v>226704</v>
      </c>
      <c r="F23" s="14">
        <f>F24</f>
        <v>0</v>
      </c>
    </row>
    <row r="24" spans="1:6" ht="15.75" customHeight="1" x14ac:dyDescent="0.25">
      <c r="A24" s="11" t="s">
        <v>89</v>
      </c>
      <c r="B24" s="2" t="s">
        <v>8</v>
      </c>
      <c r="C24" s="2" t="s">
        <v>10</v>
      </c>
      <c r="D24" s="15">
        <f>775924.9-146321.4</f>
        <v>629603.5</v>
      </c>
      <c r="E24" s="13">
        <v>226704</v>
      </c>
      <c r="F24" s="13">
        <v>0</v>
      </c>
    </row>
    <row r="25" spans="1:6" ht="47.25" x14ac:dyDescent="0.25">
      <c r="A25" s="10" t="s">
        <v>24</v>
      </c>
      <c r="B25" s="1" t="s">
        <v>10</v>
      </c>
      <c r="C25" s="1" t="s">
        <v>6</v>
      </c>
      <c r="D25" s="14">
        <f>SUM(D26:D28)</f>
        <v>5893916.9000000004</v>
      </c>
      <c r="E25" s="14">
        <f>SUM(E26:E28)</f>
        <v>5532614.7000000002</v>
      </c>
      <c r="F25" s="14">
        <f>SUM(F26:F28)</f>
        <v>5532614.7000000002</v>
      </c>
    </row>
    <row r="26" spans="1:6" ht="15.75" x14ac:dyDescent="0.25">
      <c r="A26" s="11" t="s">
        <v>94</v>
      </c>
      <c r="B26" s="2" t="s">
        <v>10</v>
      </c>
      <c r="C26" s="2" t="s">
        <v>25</v>
      </c>
      <c r="D26" s="13">
        <v>1876582.3</v>
      </c>
      <c r="E26" s="13">
        <v>1770280.1</v>
      </c>
      <c r="F26" s="13">
        <v>1770280.1</v>
      </c>
    </row>
    <row r="27" spans="1:6" ht="63" x14ac:dyDescent="0.25">
      <c r="A27" s="11" t="s">
        <v>95</v>
      </c>
      <c r="B27" s="2" t="s">
        <v>10</v>
      </c>
      <c r="C27" s="2" t="s">
        <v>26</v>
      </c>
      <c r="D27" s="13">
        <v>3095659.1</v>
      </c>
      <c r="E27" s="13">
        <v>3095659.1</v>
      </c>
      <c r="F27" s="13">
        <v>3095659.1</v>
      </c>
    </row>
    <row r="28" spans="1:6" ht="47.25" x14ac:dyDescent="0.25">
      <c r="A28" s="11" t="s">
        <v>27</v>
      </c>
      <c r="B28" s="2" t="s">
        <v>10</v>
      </c>
      <c r="C28" s="2" t="s">
        <v>28</v>
      </c>
      <c r="D28" s="13">
        <v>921675.5</v>
      </c>
      <c r="E28" s="13">
        <v>666675.5</v>
      </c>
      <c r="F28" s="13">
        <v>666675.5</v>
      </c>
    </row>
    <row r="29" spans="1:6" ht="15.75" x14ac:dyDescent="0.25">
      <c r="A29" s="10" t="s">
        <v>29</v>
      </c>
      <c r="B29" s="1" t="s">
        <v>12</v>
      </c>
      <c r="C29" s="1" t="s">
        <v>6</v>
      </c>
      <c r="D29" s="14">
        <f>SUM(D30:D40)</f>
        <v>59135124.899999999</v>
      </c>
      <c r="E29" s="14">
        <f>SUM(E30:E40)</f>
        <v>50606931.20000001</v>
      </c>
      <c r="F29" s="14">
        <f>SUM(F30:F40)</f>
        <v>43256461.199999996</v>
      </c>
    </row>
    <row r="30" spans="1:6" ht="15.75" x14ac:dyDescent="0.25">
      <c r="A30" s="11" t="s">
        <v>30</v>
      </c>
      <c r="B30" s="2" t="s">
        <v>12</v>
      </c>
      <c r="C30" s="2" t="s">
        <v>5</v>
      </c>
      <c r="D30" s="13">
        <v>705574.9</v>
      </c>
      <c r="E30" s="13">
        <v>718559.9</v>
      </c>
      <c r="F30" s="13">
        <v>715159.9</v>
      </c>
    </row>
    <row r="31" spans="1:6" ht="15.75" x14ac:dyDescent="0.25">
      <c r="A31" s="11" t="s">
        <v>99</v>
      </c>
      <c r="B31" s="2" t="s">
        <v>12</v>
      </c>
      <c r="C31" s="2" t="s">
        <v>8</v>
      </c>
      <c r="D31" s="13">
        <v>8758254.8000000007</v>
      </c>
      <c r="E31" s="13">
        <v>6045309.7999999998</v>
      </c>
      <c r="F31" s="13">
        <v>5997787.9000000004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3">
        <v>4844.1000000000004</v>
      </c>
      <c r="E32" s="13">
        <v>4844.1000000000004</v>
      </c>
      <c r="F32" s="13">
        <v>4844.1000000000004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3">
        <v>6992836.4000000004</v>
      </c>
      <c r="E33" s="13">
        <v>7181242.7000000002</v>
      </c>
      <c r="F33" s="13">
        <v>6504119.2999999998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3">
        <v>285547.3</v>
      </c>
      <c r="E34" s="13">
        <v>305282.3</v>
      </c>
      <c r="F34" s="13">
        <v>104879.1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3">
        <v>2211498.6</v>
      </c>
      <c r="E35" s="13">
        <v>2491438.9</v>
      </c>
      <c r="F35" s="13">
        <v>1411797.2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3">
        <v>5853065</v>
      </c>
      <c r="E36" s="13">
        <v>2383758.2000000002</v>
      </c>
      <c r="F36" s="13">
        <v>2413711.7999999998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3">
        <v>27208712.399999999</v>
      </c>
      <c r="E37" s="13">
        <v>25603162</v>
      </c>
      <c r="F37" s="13">
        <v>20263766.800000001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3">
        <v>3299494.6</v>
      </c>
      <c r="E38" s="13">
        <v>3096521.2</v>
      </c>
      <c r="F38" s="13">
        <v>3096521.2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3">
        <v>0</v>
      </c>
      <c r="E39" s="13">
        <v>24952.5</v>
      </c>
      <c r="F39" s="13">
        <v>24952.5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3">
        <v>3815296.8</v>
      </c>
      <c r="E40" s="13">
        <v>2751859.6</v>
      </c>
      <c r="F40" s="13">
        <v>2718921.4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4">
        <f>SUM(D42:D45)</f>
        <v>18831472.5</v>
      </c>
      <c r="E41" s="14">
        <f>SUM(E42:E45)</f>
        <v>12889365.399999999</v>
      </c>
      <c r="F41" s="14">
        <f>SUM(F42:F45)</f>
        <v>9358296.0999999978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3">
        <v>5042976.2</v>
      </c>
      <c r="E42" s="13">
        <v>3497176</v>
      </c>
      <c r="F42" s="13">
        <v>2727176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3">
        <v>11383144</v>
      </c>
      <c r="E43" s="13">
        <v>7369417.0999999996</v>
      </c>
      <c r="F43" s="13">
        <v>5780014.2000000002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3">
        <v>1651845.1</v>
      </c>
      <c r="E44" s="13">
        <v>1259265.1000000001</v>
      </c>
      <c r="F44" s="13">
        <v>87598.7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3">
        <v>753507.2</v>
      </c>
      <c r="E45" s="13">
        <v>763507.19999999995</v>
      </c>
      <c r="F45" s="13">
        <v>763507.19999999995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4">
        <f>SUM(D47:D48)</f>
        <v>879612</v>
      </c>
      <c r="E46" s="14">
        <f>SUM(E47:E48)</f>
        <v>750317.39999999991</v>
      </c>
      <c r="F46" s="14">
        <f>SUM(F47:F48)</f>
        <v>727838.9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3">
        <v>213145.8</v>
      </c>
      <c r="E47" s="13">
        <v>213917.7</v>
      </c>
      <c r="F47" s="13">
        <v>206439.2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3">
        <v>666466.19999999995</v>
      </c>
      <c r="E48" s="13">
        <v>536399.69999999995</v>
      </c>
      <c r="F48" s="13">
        <v>521399.7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4">
        <f>SUM(D50:D57)</f>
        <v>64276431.300000012</v>
      </c>
      <c r="E49" s="14">
        <f>SUM(E50:E57)</f>
        <v>64761080.700000003</v>
      </c>
      <c r="F49" s="14">
        <f>SUM(F50:F57)</f>
        <v>58304033.100000009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3">
        <v>19855335.399999999</v>
      </c>
      <c r="E50" s="13">
        <v>19497965.199999999</v>
      </c>
      <c r="F50" s="13">
        <v>19571929.800000001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3">
        <v>35062572.200000003</v>
      </c>
      <c r="E51" s="13">
        <v>36023501.600000001</v>
      </c>
      <c r="F51" s="13">
        <v>29948579.600000001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3">
        <v>460033.7</v>
      </c>
      <c r="E52" s="13">
        <v>442572.7</v>
      </c>
      <c r="F52" s="13">
        <v>462670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3">
        <v>4755369.5999999996</v>
      </c>
      <c r="E53" s="13">
        <v>4824858.0999999996</v>
      </c>
      <c r="F53" s="13">
        <v>4710385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3">
        <v>494107.7</v>
      </c>
      <c r="E54" s="13">
        <v>510857.6</v>
      </c>
      <c r="F54" s="13">
        <v>503838.2</v>
      </c>
    </row>
    <row r="55" spans="1:6" ht="15.75" x14ac:dyDescent="0.25">
      <c r="A55" s="11" t="s">
        <v>86</v>
      </c>
      <c r="B55" s="2" t="s">
        <v>18</v>
      </c>
      <c r="C55" s="2" t="s">
        <v>16</v>
      </c>
      <c r="D55" s="13">
        <v>1299386.2</v>
      </c>
      <c r="E55" s="13">
        <v>1354144.8</v>
      </c>
      <c r="F55" s="13">
        <v>1344144.8</v>
      </c>
    </row>
    <row r="56" spans="1:6" ht="15.75" x14ac:dyDescent="0.25">
      <c r="A56" s="11" t="s">
        <v>87</v>
      </c>
      <c r="B56" s="2" t="s">
        <v>18</v>
      </c>
      <c r="C56" s="2" t="s">
        <v>18</v>
      </c>
      <c r="D56" s="13">
        <v>1342433.4</v>
      </c>
      <c r="E56" s="13">
        <v>953643.7</v>
      </c>
      <c r="F56" s="13">
        <v>617965.69999999995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3">
        <v>1007193.1</v>
      </c>
      <c r="E57" s="13">
        <v>1153537</v>
      </c>
      <c r="F57" s="13">
        <v>1144520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4">
        <f>SUM(D59:D61)</f>
        <v>6194610.7000000002</v>
      </c>
      <c r="E58" s="14">
        <f>SUM(E59:E61)</f>
        <v>7763947.2999999998</v>
      </c>
      <c r="F58" s="14">
        <f>SUM(F59:F61)</f>
        <v>6429753.8000000007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3">
        <v>6111574.5</v>
      </c>
      <c r="E59" s="13">
        <v>7691097.7000000002</v>
      </c>
      <c r="F59" s="13">
        <v>6365637.4000000004</v>
      </c>
    </row>
    <row r="60" spans="1:6" ht="15.75" x14ac:dyDescent="0.25">
      <c r="A60" s="11" t="s">
        <v>96</v>
      </c>
      <c r="B60" s="2" t="s">
        <v>36</v>
      </c>
      <c r="C60" s="2" t="s">
        <v>8</v>
      </c>
      <c r="D60" s="13">
        <v>12960</v>
      </c>
      <c r="E60" s="13">
        <v>12960</v>
      </c>
      <c r="F60" s="13">
        <v>12960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3">
        <v>70076.2</v>
      </c>
      <c r="E61" s="13">
        <v>59889.599999999999</v>
      </c>
      <c r="F61" s="13">
        <v>51156.4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4">
        <f>SUM(D63:D69)</f>
        <v>27123332.199999999</v>
      </c>
      <c r="E62" s="14">
        <f>SUM(E63:E69)</f>
        <v>26272738.499999993</v>
      </c>
      <c r="F62" s="14">
        <f>SUM(F63:F69)</f>
        <v>24422914.299999997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3">
        <v>10054869.699999999</v>
      </c>
      <c r="E63" s="13">
        <v>9198743.6999999993</v>
      </c>
      <c r="F63" s="13">
        <v>8862152.6999999993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3">
        <v>9737871.3000000007</v>
      </c>
      <c r="E64" s="13">
        <v>9813139.5999999996</v>
      </c>
      <c r="F64" s="13">
        <v>8362157.2999999998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3">
        <v>108939.7</v>
      </c>
      <c r="E65" s="13">
        <v>108939.7</v>
      </c>
      <c r="F65" s="13">
        <v>108939.7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3">
        <v>820972.8</v>
      </c>
      <c r="E66" s="13">
        <v>822127.2</v>
      </c>
      <c r="F66" s="13">
        <v>791878.3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3">
        <v>191247.7</v>
      </c>
      <c r="E67" s="13">
        <v>171999</v>
      </c>
      <c r="F67" s="13">
        <v>171999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3">
        <v>514901.7</v>
      </c>
      <c r="E68" s="13">
        <v>483461.2</v>
      </c>
      <c r="F68" s="13">
        <v>483461.2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3">
        <v>5694529.2999999998</v>
      </c>
      <c r="E69" s="13">
        <v>5674328.0999999996</v>
      </c>
      <c r="F69" s="13">
        <v>5642326.0999999996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4">
        <f>SUM(D71:D75)</f>
        <v>76146040.900000006</v>
      </c>
      <c r="E70" s="14">
        <f>SUM(E71:E75)</f>
        <v>75662302.799999997</v>
      </c>
      <c r="F70" s="14">
        <f>SUM(F71:F75)</f>
        <v>72139564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3">
        <v>980667.9</v>
      </c>
      <c r="E71" s="13">
        <v>980467.9</v>
      </c>
      <c r="F71" s="13">
        <v>974267.9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3">
        <v>8921756.0999999996</v>
      </c>
      <c r="E72" s="13">
        <v>9861208.5999999996</v>
      </c>
      <c r="F72" s="13">
        <v>9420142.3000000007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3">
        <v>51195957.5</v>
      </c>
      <c r="E73" s="13">
        <v>48998397.5</v>
      </c>
      <c r="F73" s="13">
        <v>45832883.899999999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3">
        <v>12364619</v>
      </c>
      <c r="E74" s="13">
        <v>12962528.1</v>
      </c>
      <c r="F74" s="13">
        <v>13046418.4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3">
        <v>2683040.4</v>
      </c>
      <c r="E75" s="13">
        <v>2859700.7</v>
      </c>
      <c r="F75" s="13">
        <v>2865851.5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4">
        <f>SUM(D77:D80)</f>
        <v>2524274.5999999996</v>
      </c>
      <c r="E76" s="14">
        <f t="shared" ref="E76:F76" si="0">SUM(E77:E80)</f>
        <v>2912528.6</v>
      </c>
      <c r="F76" s="14">
        <f t="shared" si="0"/>
        <v>2110446.5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3">
        <v>87805.3</v>
      </c>
      <c r="E77" s="13">
        <v>84269.8</v>
      </c>
      <c r="F77" s="13">
        <v>84269.8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3">
        <v>798677.8</v>
      </c>
      <c r="E78" s="13">
        <v>1186048.8999999999</v>
      </c>
      <c r="F78" s="13">
        <v>372374.9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3">
        <v>1301512.7</v>
      </c>
      <c r="E79" s="13">
        <v>1293101</v>
      </c>
      <c r="F79" s="13">
        <v>1304693</v>
      </c>
    </row>
    <row r="80" spans="1:6" ht="31.5" x14ac:dyDescent="0.25">
      <c r="A80" s="11" t="s">
        <v>98</v>
      </c>
      <c r="B80" s="2" t="s">
        <v>20</v>
      </c>
      <c r="C80" s="2" t="s">
        <v>14</v>
      </c>
      <c r="D80" s="13">
        <v>336278.8</v>
      </c>
      <c r="E80" s="13">
        <v>349108.9</v>
      </c>
      <c r="F80" s="13">
        <v>349108.8</v>
      </c>
    </row>
    <row r="81" spans="1:6" ht="15.75" customHeight="1" x14ac:dyDescent="0.25">
      <c r="A81" s="10" t="s">
        <v>77</v>
      </c>
      <c r="B81" s="1" t="s">
        <v>21</v>
      </c>
      <c r="C81" s="1" t="s">
        <v>6</v>
      </c>
      <c r="D81" s="14">
        <f>SUM(D82:D83)</f>
        <v>584578</v>
      </c>
      <c r="E81" s="14">
        <f>SUM(E82:E83)</f>
        <v>584578</v>
      </c>
      <c r="F81" s="14">
        <f>SUM(F82:F83)</f>
        <v>584578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3">
        <v>459166.7</v>
      </c>
      <c r="E82" s="13">
        <v>459166.7</v>
      </c>
      <c r="F82" s="13">
        <v>459166.7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3">
        <v>125411.3</v>
      </c>
      <c r="E83" s="13">
        <v>125411.3</v>
      </c>
      <c r="F83" s="13">
        <v>125411.3</v>
      </c>
    </row>
    <row r="84" spans="1:6" ht="47.25" x14ac:dyDescent="0.25">
      <c r="A84" s="10" t="s">
        <v>93</v>
      </c>
      <c r="B84" s="1" t="s">
        <v>23</v>
      </c>
      <c r="C84" s="1" t="s">
        <v>6</v>
      </c>
      <c r="D84" s="14">
        <f>SUM(D85)</f>
        <v>392969.2</v>
      </c>
      <c r="E84" s="14">
        <f>SUM(E85)</f>
        <v>372990.8</v>
      </c>
      <c r="F84" s="14">
        <f>SUM(F85)</f>
        <v>343467.5</v>
      </c>
    </row>
    <row r="85" spans="1:6" ht="35.25" customHeight="1" x14ac:dyDescent="0.25">
      <c r="A85" s="23" t="s">
        <v>92</v>
      </c>
      <c r="B85" s="2" t="s">
        <v>23</v>
      </c>
      <c r="C85" s="2" t="s">
        <v>5</v>
      </c>
      <c r="D85" s="13">
        <v>392969.2</v>
      </c>
      <c r="E85" s="13">
        <v>372990.8</v>
      </c>
      <c r="F85" s="13">
        <v>343467.5</v>
      </c>
    </row>
    <row r="86" spans="1:6" ht="63" x14ac:dyDescent="0.25">
      <c r="A86" s="10" t="s">
        <v>91</v>
      </c>
      <c r="B86" s="1" t="s">
        <v>28</v>
      </c>
      <c r="C86" s="1" t="s">
        <v>6</v>
      </c>
      <c r="D86" s="14">
        <f>SUM(D87:D89)</f>
        <v>10719005</v>
      </c>
      <c r="E86" s="14">
        <f>SUM(E87:E89)</f>
        <v>10851414.600000001</v>
      </c>
      <c r="F86" s="14">
        <f>SUM(F87:F89)</f>
        <v>11403601.6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3">
        <v>5759228.7000000002</v>
      </c>
      <c r="E87" s="13">
        <v>7312347.9000000004</v>
      </c>
      <c r="F87" s="13">
        <v>8069816.0999999996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3">
        <v>651746.4</v>
      </c>
      <c r="E88" s="13"/>
      <c r="F88" s="13"/>
    </row>
    <row r="89" spans="1:6" ht="31.5" x14ac:dyDescent="0.25">
      <c r="A89" s="11" t="s">
        <v>82</v>
      </c>
      <c r="B89" s="2" t="s">
        <v>28</v>
      </c>
      <c r="C89" s="2" t="s">
        <v>10</v>
      </c>
      <c r="D89" s="13">
        <v>4308029.9000000004</v>
      </c>
      <c r="E89" s="13">
        <v>3539066.7</v>
      </c>
      <c r="F89" s="13">
        <v>3333785.5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2024-08-20T11:49:16Z</cp:lastPrinted>
  <dcterms:created xsi:type="dcterms:W3CDTF">2016-08-25T08:51:06Z</dcterms:created>
  <dcterms:modified xsi:type="dcterms:W3CDTF">2026-10-06T12:59:15Z</dcterms:modified>
</cp:coreProperties>
</file>