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на 01.10.2026" sheetId="1" r:id="rId1"/>
  </sheets>
  <definedNames>
    <definedName name="_xlnm._FilterDatabase" localSheetId="0" hidden="1">'на 01.10.2026'!$A$6:$K$50</definedName>
    <definedName name="APPT" localSheetId="0">'на 01.10.2026'!#REF!</definedName>
    <definedName name="FIO" localSheetId="0">'на 01.10.2026'!#REF!</definedName>
    <definedName name="LAST_CELL" localSheetId="0">'на 01.10.2026'!#REF!</definedName>
    <definedName name="SIGN" localSheetId="0">'на 01.10.2026'!$A$13:$K$14</definedName>
  </definedNames>
  <calcPr calcId="145621"/>
</workbook>
</file>

<file path=xl/calcChain.xml><?xml version="1.0" encoding="utf-8"?>
<calcChain xmlns="http://schemas.openxmlformats.org/spreadsheetml/2006/main">
  <c r="M49" i="1" l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49" i="1"/>
  <c r="J48" i="1"/>
  <c r="J47" i="1"/>
  <c r="J46" i="1"/>
  <c r="J45" i="1"/>
  <c r="J44" i="1"/>
  <c r="J43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L7" i="1" l="1"/>
  <c r="M7" i="1" l="1"/>
  <c r="G50" i="1"/>
  <c r="J7" i="1" l="1"/>
  <c r="E49" i="1" l="1"/>
  <c r="N49" i="1" s="1"/>
  <c r="E48" i="1"/>
  <c r="N48" i="1" s="1"/>
  <c r="E47" i="1"/>
  <c r="N47" i="1" s="1"/>
  <c r="E46" i="1"/>
  <c r="N46" i="1" s="1"/>
  <c r="E45" i="1"/>
  <c r="N45" i="1" s="1"/>
  <c r="E44" i="1"/>
  <c r="N44" i="1" s="1"/>
  <c r="E43" i="1"/>
  <c r="N43" i="1" s="1"/>
  <c r="E42" i="1"/>
  <c r="N42" i="1" s="1"/>
  <c r="E41" i="1"/>
  <c r="N41" i="1" s="1"/>
  <c r="E40" i="1"/>
  <c r="N40" i="1" s="1"/>
  <c r="E39" i="1"/>
  <c r="N39" i="1" s="1"/>
  <c r="E38" i="1"/>
  <c r="N38" i="1" s="1"/>
  <c r="E37" i="1"/>
  <c r="N37" i="1" s="1"/>
  <c r="E36" i="1"/>
  <c r="N36" i="1" s="1"/>
  <c r="E35" i="1"/>
  <c r="N35" i="1" s="1"/>
  <c r="E34" i="1"/>
  <c r="N34" i="1" s="1"/>
  <c r="E33" i="1"/>
  <c r="N33" i="1" s="1"/>
  <c r="E32" i="1"/>
  <c r="N32" i="1" s="1"/>
  <c r="E31" i="1"/>
  <c r="N31" i="1" s="1"/>
  <c r="E30" i="1"/>
  <c r="N30" i="1" s="1"/>
  <c r="E29" i="1"/>
  <c r="N29" i="1" s="1"/>
  <c r="E28" i="1"/>
  <c r="N28" i="1" s="1"/>
  <c r="E27" i="1"/>
  <c r="N27" i="1" s="1"/>
  <c r="E26" i="1"/>
  <c r="N26" i="1" s="1"/>
  <c r="E25" i="1"/>
  <c r="N25" i="1" s="1"/>
  <c r="E24" i="1"/>
  <c r="N24" i="1" s="1"/>
  <c r="E23" i="1"/>
  <c r="N23" i="1" s="1"/>
  <c r="E22" i="1"/>
  <c r="N22" i="1" s="1"/>
  <c r="E21" i="1"/>
  <c r="N21" i="1" s="1"/>
  <c r="E20" i="1"/>
  <c r="N20" i="1" s="1"/>
  <c r="E19" i="1"/>
  <c r="N19" i="1" s="1"/>
  <c r="E18" i="1"/>
  <c r="N18" i="1" s="1"/>
  <c r="E17" i="1"/>
  <c r="N17" i="1" s="1"/>
  <c r="E16" i="1"/>
  <c r="N16" i="1" s="1"/>
  <c r="E15" i="1"/>
  <c r="N15" i="1" s="1"/>
  <c r="E14" i="1"/>
  <c r="N14" i="1" s="1"/>
  <c r="E13" i="1"/>
  <c r="N13" i="1" s="1"/>
  <c r="E12" i="1"/>
  <c r="N12" i="1" s="1"/>
  <c r="E11" i="1"/>
  <c r="N11" i="1" s="1"/>
  <c r="E10" i="1"/>
  <c r="N10" i="1" s="1"/>
  <c r="E9" i="1"/>
  <c r="N9" i="1" s="1"/>
  <c r="E8" i="1"/>
  <c r="N8" i="1" s="1"/>
  <c r="E7" i="1"/>
  <c r="N7" i="1" s="1"/>
  <c r="D50" i="1" l="1"/>
  <c r="C50" i="1"/>
  <c r="E50" i="1" l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K7" i="1"/>
  <c r="F50" i="1" l="1"/>
  <c r="H50" i="1"/>
  <c r="J50" i="1" s="1"/>
  <c r="N50" i="1" s="1"/>
  <c r="I50" i="1"/>
  <c r="L50" i="1" l="1"/>
  <c r="K50" i="1"/>
  <c r="M50" i="1"/>
</calcChain>
</file>

<file path=xl/sharedStrings.xml><?xml version="1.0" encoding="utf-8"?>
<sst xmlns="http://schemas.openxmlformats.org/spreadsheetml/2006/main" count="121" uniqueCount="117">
  <si>
    <t>Комитет финансов Ленинградской области</t>
  </si>
  <si>
    <t>КВСР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</si>
  <si>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</si>
  <si>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</si>
  <si>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</si>
  <si>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</si>
  <si>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</si>
  <si>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</si>
  <si>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</si>
  <si>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</si>
  <si>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</si>
  <si>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</si>
  <si>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</si>
  <si>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</si>
  <si>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</si>
  <si>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</si>
  <si>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</si>
  <si>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</si>
  <si>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</si>
  <si>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253</t>
  </si>
  <si>
    <t>254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</si>
  <si>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</si>
  <si>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</si>
  <si>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</si>
  <si>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</si>
  <si>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</si>
  <si>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</si>
  <si>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</si>
  <si>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</si>
  <si>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</si>
  <si>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</si>
  <si>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</si>
  <si>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</si>
  <si>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</si>
  <si>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</si>
  <si>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</si>
  <si>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</si>
  <si>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</si>
  <si>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</si>
  <si>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</si>
  <si>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</si>
  <si>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</si>
  <si>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</si>
  <si>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</si>
  <si>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</si>
  <si>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</si>
  <si>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</si>
  <si>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</si>
  <si>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</si>
  <si>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Комитет государственного экологического надзора Ленинградской области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</si>
  <si>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</si>
  <si>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</si>
  <si>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</si>
  <si>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комитет по жилищно-коммунальному хозяйству Ленинградской области</t>
  </si>
  <si>
    <t>985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</si>
  <si>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</si>
  <si>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</si>
  <si>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</si>
  <si>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</si>
  <si>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</si>
  <si>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</si>
  <si>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</si>
  <si>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</si>
  <si>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</si>
  <si>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</si>
  <si>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</si>
  <si>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</si>
  <si>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</si>
  <si>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</si>
  <si>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</si>
  <si>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</si>
  <si>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</si>
  <si>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</si>
  <si>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</si>
  <si>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</si>
  <si>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Наименование главного распорядителя бюджетных средств</t>
  </si>
  <si>
    <t>%% исполнения</t>
  </si>
  <si>
    <t>1</t>
  </si>
  <si>
    <t>2</t>
  </si>
  <si>
    <t>ИТОГО:</t>
  </si>
  <si>
    <t>Приложение 10</t>
  </si>
  <si>
    <t>Комитет цифрового развития Ленинградской области</t>
  </si>
  <si>
    <t>989</t>
  </si>
  <si>
    <t>комитет государственного строительного надзора и государственной экспертизы Ленинградской области</t>
  </si>
  <si>
    <t>Комитет градостроительной политики Ленинградской области</t>
  </si>
  <si>
    <t>Комитет по печати Ленинградской области</t>
  </si>
  <si>
    <t>Комитет Ленинградской области по обращению с отходами</t>
  </si>
  <si>
    <t>932</t>
  </si>
  <si>
    <t>комитет по сохранению культурного наследия Ленинградской области</t>
  </si>
  <si>
    <t>938</t>
  </si>
  <si>
    <t>Комитет общественных коммуникаций Ленинградской области</t>
  </si>
  <si>
    <t>3</t>
  </si>
  <si>
    <t>4</t>
  </si>
  <si>
    <t>7</t>
  </si>
  <si>
    <t>комитет по культуре и туризму Ленинградской области</t>
  </si>
  <si>
    <t>Комитет Ленинградской области по транспорту</t>
  </si>
  <si>
    <t>6=4/3</t>
  </si>
  <si>
    <t>8</t>
  </si>
  <si>
    <t>Неисполненые назначения</t>
  </si>
  <si>
    <t xml:space="preserve">Плановые назначения в соответствии со сводной бюджетной росписью </t>
  </si>
  <si>
    <t>Исполнено</t>
  </si>
  <si>
    <t>5</t>
  </si>
  <si>
    <t>Плановые назначения в соответствии со сводной бюджетной росписью</t>
  </si>
  <si>
    <t xml:space="preserve">Исполнено </t>
  </si>
  <si>
    <t xml:space="preserve">Плановые показатели в соответствии с областным законом от  22.12.25 №173-оз "Об областном бюджете Ленинградской области на 2026 год и на плановый период 2027 и 2028 годов" 
</t>
  </si>
  <si>
    <t>9</t>
  </si>
  <si>
    <t>11</t>
  </si>
  <si>
    <t>Темп роста</t>
  </si>
  <si>
    <t>10=8-9</t>
  </si>
  <si>
    <t>14=10-5</t>
  </si>
  <si>
    <t>13=9/4*100</t>
  </si>
  <si>
    <t>Сравнение исполнения расходной части областного бюджета в 2026 и 2025 годах</t>
  </si>
  <si>
    <t>12=9-4</t>
  </si>
  <si>
    <t>тыс. руб.</t>
  </si>
  <si>
    <t xml:space="preserve"> на 01.10.2025</t>
  </si>
  <si>
    <t xml:space="preserve"> на 01.10.2026</t>
  </si>
  <si>
    <t>Исполнение областного бюджета Ленинградской области  по главным распорядителям бюджетных средств по состоянию на 01.10.2026 года
 (в сравнении с соответствующим периодом прошлого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</si>
</sst>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"/>
    </font>
    <font>
      <b/>
      <sz val="8"/>
      <name val="Arial Cyr"/>
    </font>
    <font>
      <b/>
      <sz val="10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 shrinkToFit="1"/>
    </xf>
    <xf numFmtId="0" fontId="0" fillId="0" borderId="2" xfId="0" applyBorder="1" applyAlignment="1">
      <alignment horizontal="center" vertical="top" wrapText="1" shrinkToFit="1"/>
    </xf>
    <xf numFmtId="164" fontId="1" fillId="0" borderId="1" xfId="0" applyNumberFormat="1" applyFont="1" applyBorder="1" applyAlignment="1" applyProtection="1">
      <alignment horizontal="center" vertical="top" wrapText="1" shrinkToFit="1"/>
    </xf>
    <xf numFmtId="0" fontId="2" fillId="0" borderId="1" xfId="0" applyFont="1" applyBorder="1" applyAlignment="1">
      <alignment vertical="top" wrapText="1" shrinkToFit="1"/>
    </xf>
    <xf numFmtId="164" fontId="3" fillId="0" borderId="1" xfId="0" applyNumberFormat="1" applyFont="1" applyBorder="1" applyAlignment="1" applyProtection="1">
      <alignment horizontal="center" vertical="top" wrapText="1" shrinkToFit="1"/>
    </xf>
    <xf numFmtId="0" fontId="4" fillId="0" borderId="0" xfId="0" applyFont="1" applyAlignment="1">
      <alignment vertical="top" wrapText="1" shrinkToFi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164" fontId="0" fillId="0" borderId="0" xfId="0" applyNumberFormat="1" applyAlignment="1">
      <alignment vertical="top" wrapText="1" shrinkToFit="1"/>
    </xf>
    <xf numFmtId="0" fontId="6" fillId="0" borderId="2" xfId="0" applyFont="1" applyBorder="1" applyAlignment="1">
      <alignment horizontal="center" vertical="top" wrapText="1" shrinkToFit="1"/>
    </xf>
    <xf numFmtId="49" fontId="6" fillId="0" borderId="1" xfId="0" applyNumberFormat="1" applyFont="1" applyBorder="1" applyAlignment="1" applyProtection="1">
      <alignment horizontal="center" vertical="top" wrapText="1" shrinkToFit="1"/>
    </xf>
    <xf numFmtId="49" fontId="7" fillId="0" borderId="1" xfId="0" applyNumberFormat="1" applyFont="1" applyBorder="1" applyAlignment="1" applyProtection="1">
      <alignment horizontal="center" vertical="top" wrapText="1" shrinkToFit="1"/>
    </xf>
    <xf numFmtId="49" fontId="6" fillId="0" borderId="5" xfId="0" applyNumberFormat="1" applyFont="1" applyBorder="1" applyAlignment="1" applyProtection="1">
      <alignment horizontal="center" vertical="top" wrapText="1" shrinkToFit="1"/>
    </xf>
    <xf numFmtId="0" fontId="5" fillId="0" borderId="0" xfId="0" applyFont="1" applyAlignment="1">
      <alignment vertical="top" wrapText="1" shrinkToFit="1"/>
    </xf>
    <xf numFmtId="164" fontId="5" fillId="0" borderId="0" xfId="0" applyNumberFormat="1" applyFont="1" applyAlignment="1">
      <alignment vertical="top" wrapText="1" shrinkToFit="1"/>
    </xf>
    <xf numFmtId="165" fontId="5" fillId="0" borderId="0" xfId="0" applyNumberFormat="1" applyFont="1" applyAlignment="1">
      <alignment vertical="top" wrapText="1" shrinkToFit="1"/>
    </xf>
    <xf numFmtId="0" fontId="2" fillId="0" borderId="2" xfId="0" applyFont="1" applyBorder="1" applyAlignment="1">
      <alignment horizontal="right" vertical="top" wrapText="1" shrinkToFit="1"/>
    </xf>
    <xf numFmtId="164" fontId="7" fillId="0" borderId="1" xfId="0" applyNumberFormat="1" applyFont="1" applyBorder="1" applyAlignment="1" applyProtection="1">
      <alignment horizontal="center" vertical="top" wrapText="1"/>
    </xf>
    <xf numFmtId="0" fontId="5" fillId="0" borderId="0" xfId="0" applyFont="1" applyAlignment="1">
      <alignment horizontal="right" vertical="top" wrapText="1" shrinkToFit="1"/>
    </xf>
    <xf numFmtId="49" fontId="6" fillId="0" borderId="6" xfId="0" applyNumberFormat="1" applyFont="1" applyBorder="1" applyAlignment="1" applyProtection="1">
      <alignment horizontal="center" vertical="top" wrapText="1" shrinkToFit="1"/>
    </xf>
    <xf numFmtId="49" fontId="6" fillId="0" borderId="7" xfId="0" applyNumberFormat="1" applyFont="1" applyBorder="1" applyAlignment="1" applyProtection="1">
      <alignment horizontal="center" vertical="top" wrapText="1" shrinkToFit="1"/>
    </xf>
    <xf numFmtId="49" fontId="6" fillId="0" borderId="5" xfId="0" applyNumberFormat="1" applyFont="1" applyBorder="1" applyAlignment="1" applyProtection="1">
      <alignment horizontal="center" vertical="top" wrapText="1" shrinkToFit="1"/>
    </xf>
    <xf numFmtId="49" fontId="6" fillId="0" borderId="3" xfId="0" applyNumberFormat="1" applyFont="1" applyBorder="1" applyAlignment="1" applyProtection="1">
      <alignment horizontal="center" vertical="top" wrapText="1" shrinkToFit="1"/>
    </xf>
    <xf numFmtId="49" fontId="6" fillId="0" borderId="4" xfId="0" applyNumberFormat="1" applyFont="1" applyBorder="1" applyAlignment="1" applyProtection="1">
      <alignment horizontal="center" vertical="top" wrapText="1" shrinkToFit="1"/>
    </xf>
    <xf numFmtId="0" fontId="8" fillId="0" borderId="0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51"/>
  <sheetViews>
    <sheetView showGridLines="0" tabSelected="1" zoomScale="90" zoomScaleNormal="90" workbookViewId="0">
      <selection activeCell="A2" sqref="A2:N2"/>
    </sheetView>
  </sheetViews>
  <sheetFormatPr defaultRowHeight="12.75" customHeight="1" x14ac:dyDescent="0.2"/>
  <cols>
    <col min="1" max="1" width="8.42578125" style="1" customWidth="1"/>
    <col min="2" max="2" width="64.42578125" style="1" customWidth="1"/>
    <col min="3" max="3" width="22" style="1" customWidth="1"/>
    <col min="4" max="4" width="18.5703125" style="1" customWidth="1"/>
    <col min="5" max="5" width="17.5703125" style="1" customWidth="1"/>
    <col min="6" max="6" width="14.5703125" style="1" customWidth="1"/>
    <col min="7" max="7" width="23" style="1" customWidth="1"/>
    <col min="8" max="8" width="21.5703125" style="1" customWidth="1"/>
    <col min="9" max="10" width="16.5703125" style="1" customWidth="1"/>
    <col min="11" max="11" width="11.5703125" style="1" customWidth="1"/>
    <col min="12" max="12" width="20" style="1" customWidth="1"/>
    <col min="13" max="14" width="16.5703125" style="1" customWidth="1"/>
    <col min="15" max="16384" width="9.140625" style="1"/>
  </cols>
  <sheetData>
    <row r="1" spans="1:14" ht="24.75" customHeight="1" x14ac:dyDescent="0.2">
      <c r="H1" s="16"/>
      <c r="I1" s="17"/>
      <c r="J1" s="15"/>
      <c r="K1" s="15"/>
      <c r="L1" s="20" t="s">
        <v>80</v>
      </c>
      <c r="M1" s="20"/>
      <c r="N1" s="20"/>
    </row>
    <row r="2" spans="1:14" ht="54" customHeight="1" x14ac:dyDescent="0.2">
      <c r="A2" s="26" t="s">
        <v>116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6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11"/>
      <c r="L3" s="2"/>
      <c r="M3" s="2"/>
      <c r="N3" s="18" t="s">
        <v>113</v>
      </c>
    </row>
    <row r="4" spans="1:14" ht="39.75" customHeight="1" x14ac:dyDescent="0.2">
      <c r="A4" s="24" t="s">
        <v>1</v>
      </c>
      <c r="B4" s="24" t="s">
        <v>75</v>
      </c>
      <c r="C4" s="21" t="s">
        <v>114</v>
      </c>
      <c r="D4" s="22"/>
      <c r="E4" s="22"/>
      <c r="F4" s="23"/>
      <c r="G4" s="24" t="s">
        <v>104</v>
      </c>
      <c r="H4" s="21" t="s">
        <v>115</v>
      </c>
      <c r="I4" s="22"/>
      <c r="J4" s="22"/>
      <c r="K4" s="23"/>
      <c r="L4" s="21" t="s">
        <v>111</v>
      </c>
      <c r="M4" s="22"/>
      <c r="N4" s="23"/>
    </row>
    <row r="5" spans="1:14" ht="84" customHeight="1" x14ac:dyDescent="0.2">
      <c r="A5" s="25"/>
      <c r="B5" s="25"/>
      <c r="C5" s="14" t="s">
        <v>99</v>
      </c>
      <c r="D5" s="12" t="s">
        <v>100</v>
      </c>
      <c r="E5" s="12" t="s">
        <v>98</v>
      </c>
      <c r="F5" s="12" t="s">
        <v>76</v>
      </c>
      <c r="G5" s="25"/>
      <c r="H5" s="12" t="s">
        <v>102</v>
      </c>
      <c r="I5" s="12" t="s">
        <v>103</v>
      </c>
      <c r="J5" s="12" t="s">
        <v>98</v>
      </c>
      <c r="K5" s="12" t="s">
        <v>76</v>
      </c>
      <c r="L5" s="12" t="s">
        <v>103</v>
      </c>
      <c r="M5" s="12" t="s">
        <v>107</v>
      </c>
      <c r="N5" s="12" t="s">
        <v>98</v>
      </c>
    </row>
    <row r="6" spans="1:14" s="6" customFormat="1" ht="11.25" customHeight="1" x14ac:dyDescent="0.2">
      <c r="A6" s="13" t="s">
        <v>77</v>
      </c>
      <c r="B6" s="13" t="s">
        <v>78</v>
      </c>
      <c r="C6" s="13" t="s">
        <v>91</v>
      </c>
      <c r="D6" s="13" t="s">
        <v>92</v>
      </c>
      <c r="E6" s="13" t="s">
        <v>101</v>
      </c>
      <c r="F6" s="13" t="s">
        <v>96</v>
      </c>
      <c r="G6" s="13" t="s">
        <v>93</v>
      </c>
      <c r="H6" s="13" t="s">
        <v>97</v>
      </c>
      <c r="I6" s="13" t="s">
        <v>105</v>
      </c>
      <c r="J6" s="13" t="s">
        <v>108</v>
      </c>
      <c r="K6" s="13" t="s">
        <v>106</v>
      </c>
      <c r="L6" s="13" t="s">
        <v>112</v>
      </c>
      <c r="M6" s="13" t="s">
        <v>110</v>
      </c>
      <c r="N6" s="13" t="s">
        <v>109</v>
      </c>
    </row>
    <row r="7" spans="1:14" ht="15" customHeight="1" x14ac:dyDescent="0.2">
      <c r="A7" s="7" t="s">
        <v>2</v>
      </c>
      <c r="B7" s="8" t="s">
        <v>3</v>
      </c>
      <c r="C7" s="19">
        <v>33230550.93</v>
      </c>
      <c r="D7" s="19">
        <v>20382663.629999999</v>
      </c>
      <c r="E7" s="5">
        <f>C7-D7</f>
        <v>12847887.300000001</v>
      </c>
      <c r="F7" s="5">
        <f t="shared" ref="F7:F50" si="0">D7/C7*100</f>
        <v>61.33712219498252</v>
      </c>
      <c r="G7" s="5">
        <v>32940000.399999999</v>
      </c>
      <c r="H7" s="9">
        <v>33314244</v>
      </c>
      <c r="I7" s="9">
        <v>19564485.899999999</v>
      </c>
      <c r="J7" s="9">
        <f t="shared" ref="J7:J50" si="1">H7-I7</f>
        <v>13749758.100000001</v>
      </c>
      <c r="K7" s="5">
        <f t="shared" ref="K7:K50" si="2">I7/H7*100</f>
        <v>58.727089529631826</v>
      </c>
      <c r="L7" s="9">
        <f t="shared" ref="L7:L50" si="3">I7-D7</f>
        <v>-818177.73000000045</v>
      </c>
      <c r="M7" s="9">
        <f t="shared" ref="M7:M50" si="4">I7/D7*100</f>
        <v>95.985913593767137</v>
      </c>
      <c r="N7" s="9">
        <f t="shared" ref="N7:N50" si="5">J7-E7</f>
        <v>901870.80000000075</v>
      </c>
    </row>
    <row r="8" spans="1:14" ht="37.5" customHeight="1" x14ac:dyDescent="0.2">
      <c r="A8" s="7" t="s">
        <v>4</v>
      </c>
      <c r="B8" s="8" t="s">
        <v>5</v>
      </c>
      <c r="C8" s="19">
        <v>61354.9</v>
      </c>
      <c r="D8" s="19">
        <v>39664.75</v>
      </c>
      <c r="E8" s="5">
        <f t="shared" ref="E8:E50" si="6">C8-D8</f>
        <v>21690.15</v>
      </c>
      <c r="F8" s="5">
        <f t="shared" si="0"/>
        <v>64.648055819502588</v>
      </c>
      <c r="G8" s="5">
        <v>65652.399999999994</v>
      </c>
      <c r="H8" s="9">
        <v>65652.399999999994</v>
      </c>
      <c r="I8" s="9">
        <v>41230.199999999997</v>
      </c>
      <c r="J8" s="9">
        <f t="shared" si="1"/>
        <v>24422.199999999997</v>
      </c>
      <c r="K8" s="5">
        <f t="shared" si="2"/>
        <v>62.800750619931648</v>
      </c>
      <c r="L8" s="9">
        <f t="shared" si="3"/>
        <v>1565.4499999999971</v>
      </c>
      <c r="M8" s="9">
        <f t="shared" si="4"/>
        <v>103.94670330709258</v>
      </c>
      <c r="N8" s="9">
        <f t="shared" si="5"/>
        <v>2732.0499999999956</v>
      </c>
    </row>
    <row r="9" spans="1:14" x14ac:dyDescent="0.2">
      <c r="A9" s="7" t="s">
        <v>6</v>
      </c>
      <c r="B9" s="8" t="s">
        <v>7</v>
      </c>
      <c r="C9" s="19">
        <v>932978.07</v>
      </c>
      <c r="D9" s="19">
        <v>715910.81</v>
      </c>
      <c r="E9" s="5">
        <f t="shared" si="6"/>
        <v>217067.25999999989</v>
      </c>
      <c r="F9" s="5">
        <f t="shared" si="0"/>
        <v>76.733937594053003</v>
      </c>
      <c r="G9" s="5">
        <v>738146.3</v>
      </c>
      <c r="H9" s="9">
        <v>740872.6</v>
      </c>
      <c r="I9" s="9">
        <v>667307.19999999995</v>
      </c>
      <c r="J9" s="9">
        <f t="shared" si="1"/>
        <v>73565.400000000023</v>
      </c>
      <c r="K9" s="5">
        <f t="shared" si="2"/>
        <v>90.070438561231711</v>
      </c>
      <c r="L9" s="9">
        <f t="shared" si="3"/>
        <v>-48603.610000000102</v>
      </c>
      <c r="M9" s="9">
        <f t="shared" si="4"/>
        <v>93.210940619823845</v>
      </c>
      <c r="N9" s="9">
        <f t="shared" si="5"/>
        <v>-143501.85999999987</v>
      </c>
    </row>
    <row r="10" spans="1:14" x14ac:dyDescent="0.2">
      <c r="A10" s="7" t="s">
        <v>8</v>
      </c>
      <c r="B10" s="8" t="s">
        <v>9</v>
      </c>
      <c r="C10" s="19">
        <v>56431578.5</v>
      </c>
      <c r="D10" s="19">
        <v>45306901.710000001</v>
      </c>
      <c r="E10" s="5">
        <f t="shared" si="6"/>
        <v>11124676.789999999</v>
      </c>
      <c r="F10" s="5">
        <f t="shared" si="0"/>
        <v>80.286433437264222</v>
      </c>
      <c r="G10" s="5">
        <v>62156503</v>
      </c>
      <c r="H10" s="9">
        <v>62038354.5</v>
      </c>
      <c r="I10" s="9">
        <v>49901534.899999999</v>
      </c>
      <c r="J10" s="9">
        <f t="shared" si="1"/>
        <v>12136819.600000001</v>
      </c>
      <c r="K10" s="5">
        <f t="shared" si="2"/>
        <v>80.436586853701925</v>
      </c>
      <c r="L10" s="9">
        <f t="shared" si="3"/>
        <v>4594633.1899999976</v>
      </c>
      <c r="M10" s="9">
        <f t="shared" si="4"/>
        <v>110.14113306491203</v>
      </c>
      <c r="N10" s="9">
        <f t="shared" si="5"/>
        <v>1012142.8100000024</v>
      </c>
    </row>
    <row r="11" spans="1:14" ht="27" customHeight="1" x14ac:dyDescent="0.2">
      <c r="A11" s="7" t="s">
        <v>10</v>
      </c>
      <c r="B11" s="8" t="s">
        <v>11</v>
      </c>
      <c r="C11" s="19">
        <v>6258142.0700000003</v>
      </c>
      <c r="D11" s="19">
        <v>4929759.1399999997</v>
      </c>
      <c r="E11" s="5">
        <f t="shared" si="6"/>
        <v>1328382.9300000006</v>
      </c>
      <c r="F11" s="5">
        <f t="shared" si="0"/>
        <v>78.773525510583355</v>
      </c>
      <c r="G11" s="5">
        <v>6246365.4000000004</v>
      </c>
      <c r="H11" s="9">
        <v>6277792.9000000004</v>
      </c>
      <c r="I11" s="9">
        <v>5162817.7</v>
      </c>
      <c r="J11" s="9">
        <f t="shared" si="1"/>
        <v>1114975.2000000002</v>
      </c>
      <c r="K11" s="5">
        <f t="shared" si="2"/>
        <v>82.239375880016681</v>
      </c>
      <c r="L11" s="9">
        <f t="shared" si="3"/>
        <v>233058.56000000052</v>
      </c>
      <c r="M11" s="9">
        <f t="shared" si="4"/>
        <v>104.72758512903737</v>
      </c>
      <c r="N11" s="9">
        <f t="shared" si="5"/>
        <v>-213407.73000000045</v>
      </c>
    </row>
    <row r="12" spans="1:14" x14ac:dyDescent="0.2">
      <c r="A12" s="7" t="s">
        <v>12</v>
      </c>
      <c r="B12" s="8" t="s">
        <v>13</v>
      </c>
      <c r="C12" s="19">
        <v>164666.01</v>
      </c>
      <c r="D12" s="19">
        <v>111530.45</v>
      </c>
      <c r="E12" s="5">
        <f t="shared" si="6"/>
        <v>53135.560000000012</v>
      </c>
      <c r="F12" s="5">
        <f t="shared" si="0"/>
        <v>67.731312612724381</v>
      </c>
      <c r="G12" s="5">
        <v>172662.5</v>
      </c>
      <c r="H12" s="9">
        <v>174591.1</v>
      </c>
      <c r="I12" s="9">
        <v>119405.7</v>
      </c>
      <c r="J12" s="9">
        <f t="shared" si="1"/>
        <v>55185.400000000009</v>
      </c>
      <c r="K12" s="5">
        <f t="shared" si="2"/>
        <v>68.391630501211111</v>
      </c>
      <c r="L12" s="9">
        <f t="shared" si="3"/>
        <v>7875.25</v>
      </c>
      <c r="M12" s="9">
        <f t="shared" si="4"/>
        <v>107.06107614557281</v>
      </c>
      <c r="N12" s="9">
        <f t="shared" si="5"/>
        <v>2049.8399999999965</v>
      </c>
    </row>
    <row r="13" spans="1:14" ht="22.5" x14ac:dyDescent="0.2">
      <c r="A13" s="7" t="s">
        <v>14</v>
      </c>
      <c r="B13" s="8" t="s">
        <v>15</v>
      </c>
      <c r="C13" s="19">
        <v>59112.54</v>
      </c>
      <c r="D13" s="19">
        <v>40975.07</v>
      </c>
      <c r="E13" s="5">
        <f t="shared" si="6"/>
        <v>18137.47</v>
      </c>
      <c r="F13" s="5">
        <f t="shared" si="0"/>
        <v>69.317051847205349</v>
      </c>
      <c r="G13" s="5">
        <v>60345.3</v>
      </c>
      <c r="H13" s="9">
        <v>60821</v>
      </c>
      <c r="I13" s="9">
        <v>40403.1</v>
      </c>
      <c r="J13" s="9">
        <f t="shared" si="1"/>
        <v>20417.900000000001</v>
      </c>
      <c r="K13" s="5">
        <f t="shared" si="2"/>
        <v>66.429522697752418</v>
      </c>
      <c r="L13" s="9">
        <f t="shared" si="3"/>
        <v>-571.97000000000116</v>
      </c>
      <c r="M13" s="9">
        <f t="shared" si="4"/>
        <v>98.604102445706616</v>
      </c>
      <c r="N13" s="9">
        <f t="shared" si="5"/>
        <v>2280.4300000000003</v>
      </c>
    </row>
    <row r="14" spans="1:14" ht="18" customHeight="1" x14ac:dyDescent="0.2">
      <c r="A14" s="7" t="s">
        <v>16</v>
      </c>
      <c r="B14" s="8" t="s">
        <v>17</v>
      </c>
      <c r="C14" s="19">
        <v>9333177.0800000001</v>
      </c>
      <c r="D14" s="19">
        <v>6442309.1200000001</v>
      </c>
      <c r="E14" s="5">
        <f t="shared" si="6"/>
        <v>2890867.96</v>
      </c>
      <c r="F14" s="5">
        <f t="shared" si="0"/>
        <v>69.025896163538775</v>
      </c>
      <c r="G14" s="5">
        <v>9777340.0999999996</v>
      </c>
      <c r="H14" s="9">
        <v>10107168.800000001</v>
      </c>
      <c r="I14" s="9">
        <v>7352796.9000000004</v>
      </c>
      <c r="J14" s="9">
        <f t="shared" si="1"/>
        <v>2754371.9000000004</v>
      </c>
      <c r="K14" s="5">
        <f t="shared" si="2"/>
        <v>72.7483338360788</v>
      </c>
      <c r="L14" s="9">
        <f t="shared" si="3"/>
        <v>910487.78000000026</v>
      </c>
      <c r="M14" s="9">
        <f t="shared" si="4"/>
        <v>114.13294151274754</v>
      </c>
      <c r="N14" s="9">
        <f t="shared" si="5"/>
        <v>-136496.05999999959</v>
      </c>
    </row>
    <row r="15" spans="1:14" x14ac:dyDescent="0.2">
      <c r="A15" s="7" t="s">
        <v>18</v>
      </c>
      <c r="B15" s="8" t="s">
        <v>81</v>
      </c>
      <c r="C15" s="19">
        <v>3780057.08</v>
      </c>
      <c r="D15" s="19">
        <v>2647454.7200000002</v>
      </c>
      <c r="E15" s="5">
        <f t="shared" si="6"/>
        <v>1132602.3599999999</v>
      </c>
      <c r="F15" s="5">
        <f t="shared" si="0"/>
        <v>70.037427053879313</v>
      </c>
      <c r="G15" s="5">
        <v>3934158.4</v>
      </c>
      <c r="H15" s="9">
        <v>4434013.5</v>
      </c>
      <c r="I15" s="9">
        <v>3297294.6</v>
      </c>
      <c r="J15" s="9">
        <f t="shared" si="1"/>
        <v>1136718.8999999999</v>
      </c>
      <c r="K15" s="5">
        <f t="shared" si="2"/>
        <v>74.3636572148461</v>
      </c>
      <c r="L15" s="9">
        <f t="shared" si="3"/>
        <v>649839.87999999989</v>
      </c>
      <c r="M15" s="9">
        <f t="shared" si="4"/>
        <v>124.54583548080474</v>
      </c>
      <c r="N15" s="9">
        <f t="shared" si="5"/>
        <v>4116.5400000000373</v>
      </c>
    </row>
    <row r="16" spans="1:14" x14ac:dyDescent="0.2">
      <c r="A16" s="7" t="s">
        <v>19</v>
      </c>
      <c r="B16" s="8" t="s">
        <v>86</v>
      </c>
      <c r="C16" s="19">
        <v>567445.19999999995</v>
      </c>
      <c r="D16" s="19">
        <v>154524.21</v>
      </c>
      <c r="E16" s="5">
        <f t="shared" si="6"/>
        <v>412920.99</v>
      </c>
      <c r="F16" s="5">
        <f t="shared" si="0"/>
        <v>27.231565268328993</v>
      </c>
      <c r="G16" s="5">
        <v>577108</v>
      </c>
      <c r="H16" s="9">
        <v>597923.80000000005</v>
      </c>
      <c r="I16" s="9">
        <v>286826.09999999998</v>
      </c>
      <c r="J16" s="9">
        <f t="shared" si="1"/>
        <v>311097.70000000007</v>
      </c>
      <c r="K16" s="5">
        <f t="shared" si="2"/>
        <v>47.970343378203033</v>
      </c>
      <c r="L16" s="9">
        <f t="shared" si="3"/>
        <v>132301.88999999998</v>
      </c>
      <c r="M16" s="9">
        <f t="shared" si="4"/>
        <v>185.6188748675693</v>
      </c>
      <c r="N16" s="9">
        <f t="shared" si="5"/>
        <v>-101823.28999999992</v>
      </c>
    </row>
    <row r="17" spans="1:14" x14ac:dyDescent="0.2">
      <c r="A17" s="7" t="s">
        <v>20</v>
      </c>
      <c r="B17" s="8" t="s">
        <v>95</v>
      </c>
      <c r="C17" s="19">
        <v>6267538.9400000004</v>
      </c>
      <c r="D17" s="19">
        <v>4944679.9400000004</v>
      </c>
      <c r="E17" s="5">
        <f t="shared" si="6"/>
        <v>1322859</v>
      </c>
      <c r="F17" s="5">
        <f t="shared" si="0"/>
        <v>78.893485741948979</v>
      </c>
      <c r="G17" s="5">
        <v>6530356.7000000002</v>
      </c>
      <c r="H17" s="9">
        <v>7132206.7000000002</v>
      </c>
      <c r="I17" s="9">
        <v>6086336.2999999998</v>
      </c>
      <c r="J17" s="9">
        <f t="shared" si="1"/>
        <v>1045870.4000000004</v>
      </c>
      <c r="K17" s="5">
        <f t="shared" si="2"/>
        <v>85.335949391371386</v>
      </c>
      <c r="L17" s="9">
        <f t="shared" si="3"/>
        <v>1141656.3599999994</v>
      </c>
      <c r="M17" s="9">
        <f t="shared" si="4"/>
        <v>123.08857952088196</v>
      </c>
      <c r="N17" s="9">
        <f t="shared" si="5"/>
        <v>-276988.59999999963</v>
      </c>
    </row>
    <row r="18" spans="1:14" x14ac:dyDescent="0.2">
      <c r="A18" s="7" t="s">
        <v>21</v>
      </c>
      <c r="B18" s="8" t="s">
        <v>22</v>
      </c>
      <c r="C18" s="19">
        <v>4035663.19</v>
      </c>
      <c r="D18" s="19">
        <v>3538301.05</v>
      </c>
      <c r="E18" s="5">
        <f t="shared" si="6"/>
        <v>497362.14000000013</v>
      </c>
      <c r="F18" s="5">
        <f t="shared" si="0"/>
        <v>87.675826336736478</v>
      </c>
      <c r="G18" s="5">
        <v>3563950.6</v>
      </c>
      <c r="H18" s="9">
        <v>3538116.9</v>
      </c>
      <c r="I18" s="9">
        <v>174621.5</v>
      </c>
      <c r="J18" s="9">
        <f t="shared" si="1"/>
        <v>3363495.4</v>
      </c>
      <c r="K18" s="5">
        <f t="shared" si="2"/>
        <v>4.935436135533001</v>
      </c>
      <c r="L18" s="9">
        <f t="shared" si="3"/>
        <v>-3363679.55</v>
      </c>
      <c r="M18" s="9">
        <f t="shared" si="4"/>
        <v>4.9351792719842198</v>
      </c>
      <c r="N18" s="9">
        <f t="shared" si="5"/>
        <v>2866133.26</v>
      </c>
    </row>
    <row r="19" spans="1:14" x14ac:dyDescent="0.2">
      <c r="A19" s="7" t="s">
        <v>23</v>
      </c>
      <c r="B19" s="8" t="s">
        <v>24</v>
      </c>
      <c r="C19" s="19">
        <v>282533.87</v>
      </c>
      <c r="D19" s="19">
        <v>195435.42</v>
      </c>
      <c r="E19" s="5">
        <f t="shared" si="6"/>
        <v>87098.449999999983</v>
      </c>
      <c r="F19" s="5">
        <f t="shared" si="0"/>
        <v>69.17238630540119</v>
      </c>
      <c r="G19" s="5">
        <v>320521.7</v>
      </c>
      <c r="H19" s="9">
        <v>319010.8</v>
      </c>
      <c r="I19" s="9">
        <v>221872.5</v>
      </c>
      <c r="J19" s="9">
        <f t="shared" si="1"/>
        <v>97138.299999999988</v>
      </c>
      <c r="K19" s="5">
        <f t="shared" si="2"/>
        <v>69.550153160958814</v>
      </c>
      <c r="L19" s="9">
        <f t="shared" si="3"/>
        <v>26437.079999999987</v>
      </c>
      <c r="M19" s="9">
        <f t="shared" si="4"/>
        <v>113.52727156622888</v>
      </c>
      <c r="N19" s="9">
        <f t="shared" si="5"/>
        <v>10039.850000000006</v>
      </c>
    </row>
    <row r="20" spans="1:14" ht="23.25" customHeight="1" x14ac:dyDescent="0.2">
      <c r="A20" s="7" t="s">
        <v>87</v>
      </c>
      <c r="B20" s="8" t="s">
        <v>88</v>
      </c>
      <c r="C20" s="19">
        <v>2307920.27</v>
      </c>
      <c r="D20" s="19">
        <v>1127795.45</v>
      </c>
      <c r="E20" s="5">
        <f t="shared" si="6"/>
        <v>1180124.82</v>
      </c>
      <c r="F20" s="5">
        <f t="shared" si="0"/>
        <v>48.866308973489794</v>
      </c>
      <c r="G20" s="5">
        <v>3204970.3</v>
      </c>
      <c r="H20" s="9">
        <v>3177134.7</v>
      </c>
      <c r="I20" s="9">
        <v>1702318.3</v>
      </c>
      <c r="J20" s="9">
        <f t="shared" si="1"/>
        <v>1474816.4000000001</v>
      </c>
      <c r="K20" s="5">
        <f t="shared" si="2"/>
        <v>53.580299884672812</v>
      </c>
      <c r="L20" s="9">
        <f t="shared" si="3"/>
        <v>574522.85000000009</v>
      </c>
      <c r="M20" s="9">
        <f t="shared" si="4"/>
        <v>150.9421145474563</v>
      </c>
      <c r="N20" s="9">
        <f t="shared" si="5"/>
        <v>294691.58000000007</v>
      </c>
    </row>
    <row r="21" spans="1:14" ht="21" customHeight="1" x14ac:dyDescent="0.2">
      <c r="A21" s="7" t="s">
        <v>89</v>
      </c>
      <c r="B21" s="8" t="s">
        <v>90</v>
      </c>
      <c r="C21" s="19">
        <v>325717.45</v>
      </c>
      <c r="D21" s="19">
        <v>275238.28000000003</v>
      </c>
      <c r="E21" s="5">
        <f t="shared" si="6"/>
        <v>50479.169999999984</v>
      </c>
      <c r="F21" s="5">
        <f t="shared" si="0"/>
        <v>84.502159770684699</v>
      </c>
      <c r="G21" s="5">
        <v>277351.2</v>
      </c>
      <c r="H21" s="9">
        <v>341514.3</v>
      </c>
      <c r="I21" s="9">
        <v>324983.59999999998</v>
      </c>
      <c r="J21" s="9">
        <f t="shared" si="1"/>
        <v>16530.700000000012</v>
      </c>
      <c r="K21" s="5">
        <f t="shared" si="2"/>
        <v>95.159587753719251</v>
      </c>
      <c r="L21" s="9">
        <f t="shared" si="3"/>
        <v>49745.319999999949</v>
      </c>
      <c r="M21" s="9">
        <f t="shared" si="4"/>
        <v>118.07354703713449</v>
      </c>
      <c r="N21" s="9">
        <f t="shared" si="5"/>
        <v>-33948.469999999972</v>
      </c>
    </row>
    <row r="22" spans="1:14" x14ac:dyDescent="0.2">
      <c r="A22" s="7" t="s">
        <v>25</v>
      </c>
      <c r="B22" s="8" t="s">
        <v>26</v>
      </c>
      <c r="C22" s="19">
        <v>25766.01</v>
      </c>
      <c r="D22" s="19">
        <v>16553.73</v>
      </c>
      <c r="E22" s="5">
        <f t="shared" si="6"/>
        <v>9212.2799999999988</v>
      </c>
      <c r="F22" s="5">
        <f t="shared" si="0"/>
        <v>64.246385063112228</v>
      </c>
      <c r="G22" s="5">
        <v>26652.400000000001</v>
      </c>
      <c r="H22" s="9">
        <v>26918.2</v>
      </c>
      <c r="I22" s="9">
        <v>17001.099999999999</v>
      </c>
      <c r="J22" s="9">
        <f t="shared" si="1"/>
        <v>9917.1000000000022</v>
      </c>
      <c r="K22" s="5">
        <f t="shared" si="2"/>
        <v>63.158383547191107</v>
      </c>
      <c r="L22" s="9">
        <f t="shared" si="3"/>
        <v>447.36999999999898</v>
      </c>
      <c r="M22" s="9">
        <f t="shared" si="4"/>
        <v>102.70253290346044</v>
      </c>
      <c r="N22" s="9">
        <f t="shared" si="5"/>
        <v>704.82000000000335</v>
      </c>
    </row>
    <row r="23" spans="1:14" x14ac:dyDescent="0.2">
      <c r="A23" s="7" t="s">
        <v>27</v>
      </c>
      <c r="B23" s="8" t="s">
        <v>84</v>
      </c>
      <c r="C23" s="19">
        <v>75353.13</v>
      </c>
      <c r="D23" s="19">
        <v>51034.48</v>
      </c>
      <c r="E23" s="5">
        <f t="shared" si="6"/>
        <v>24318.65</v>
      </c>
      <c r="F23" s="5">
        <f t="shared" si="0"/>
        <v>67.727087116354696</v>
      </c>
      <c r="G23" s="5">
        <v>79467.199999999997</v>
      </c>
      <c r="H23" s="9">
        <v>79378.5</v>
      </c>
      <c r="I23" s="9">
        <v>56679.3</v>
      </c>
      <c r="J23" s="9">
        <f t="shared" si="1"/>
        <v>22699.199999999997</v>
      </c>
      <c r="K23" s="5">
        <f t="shared" si="2"/>
        <v>71.403843610045541</v>
      </c>
      <c r="L23" s="9">
        <f t="shared" si="3"/>
        <v>5644.82</v>
      </c>
      <c r="M23" s="9">
        <f t="shared" si="4"/>
        <v>111.06079654382684</v>
      </c>
      <c r="N23" s="9">
        <f t="shared" si="5"/>
        <v>-1619.4500000000044</v>
      </c>
    </row>
    <row r="24" spans="1:14" x14ac:dyDescent="0.2">
      <c r="A24" s="7" t="s">
        <v>28</v>
      </c>
      <c r="B24" s="8" t="s">
        <v>29</v>
      </c>
      <c r="C24" s="19">
        <v>1076414.31</v>
      </c>
      <c r="D24" s="19">
        <v>701018.21</v>
      </c>
      <c r="E24" s="5">
        <f t="shared" si="6"/>
        <v>375396.10000000009</v>
      </c>
      <c r="F24" s="5">
        <f t="shared" si="0"/>
        <v>65.125314991399534</v>
      </c>
      <c r="G24" s="5">
        <v>1118006.3999999999</v>
      </c>
      <c r="H24" s="9">
        <v>1136104</v>
      </c>
      <c r="I24" s="9">
        <v>737413.4</v>
      </c>
      <c r="J24" s="9">
        <f t="shared" si="1"/>
        <v>398690.6</v>
      </c>
      <c r="K24" s="5">
        <f t="shared" si="2"/>
        <v>64.907209199157819</v>
      </c>
      <c r="L24" s="9">
        <f t="shared" si="3"/>
        <v>36395.190000000061</v>
      </c>
      <c r="M24" s="9">
        <f t="shared" si="4"/>
        <v>105.19176099576643</v>
      </c>
      <c r="N24" s="9">
        <f t="shared" si="5"/>
        <v>23294.499999999884</v>
      </c>
    </row>
    <row r="25" spans="1:14" x14ac:dyDescent="0.2">
      <c r="A25" s="7" t="s">
        <v>30</v>
      </c>
      <c r="B25" s="8" t="s">
        <v>31</v>
      </c>
      <c r="C25" s="19">
        <v>2811137.48</v>
      </c>
      <c r="D25" s="19">
        <v>1578559.01</v>
      </c>
      <c r="E25" s="5">
        <f t="shared" si="6"/>
        <v>1232578.47</v>
      </c>
      <c r="F25" s="5">
        <f t="shared" si="0"/>
        <v>56.153746347546118</v>
      </c>
      <c r="G25" s="5">
        <v>2936081.7</v>
      </c>
      <c r="H25" s="9">
        <v>2447565</v>
      </c>
      <c r="I25" s="9">
        <v>1799740.6</v>
      </c>
      <c r="J25" s="9">
        <f t="shared" si="1"/>
        <v>647824.39999999991</v>
      </c>
      <c r="K25" s="5">
        <f t="shared" si="2"/>
        <v>73.531881686492497</v>
      </c>
      <c r="L25" s="9">
        <f t="shared" si="3"/>
        <v>221181.59000000008</v>
      </c>
      <c r="M25" s="9">
        <f t="shared" si="4"/>
        <v>114.01161366783495</v>
      </c>
      <c r="N25" s="9">
        <f t="shared" si="5"/>
        <v>-584754.07000000007</v>
      </c>
    </row>
    <row r="26" spans="1:14" ht="14.25" customHeight="1" x14ac:dyDescent="0.2">
      <c r="A26" s="7" t="s">
        <v>32</v>
      </c>
      <c r="B26" s="8" t="s">
        <v>94</v>
      </c>
      <c r="C26" s="19">
        <v>4942752.76</v>
      </c>
      <c r="D26" s="19">
        <v>3482888.08</v>
      </c>
      <c r="E26" s="5">
        <f t="shared" si="6"/>
        <v>1459864.6799999997</v>
      </c>
      <c r="F26" s="5">
        <f t="shared" si="0"/>
        <v>70.464541706107923</v>
      </c>
      <c r="G26" s="5">
        <v>5005873.5</v>
      </c>
      <c r="H26" s="9">
        <v>4991476.7</v>
      </c>
      <c r="I26" s="9">
        <v>3737685.3</v>
      </c>
      <c r="J26" s="9">
        <f t="shared" si="1"/>
        <v>1253791.4000000004</v>
      </c>
      <c r="K26" s="5">
        <f t="shared" si="2"/>
        <v>74.881353247627089</v>
      </c>
      <c r="L26" s="9">
        <f t="shared" si="3"/>
        <v>254797.21999999974</v>
      </c>
      <c r="M26" s="9">
        <f t="shared" si="4"/>
        <v>107.31568784719605</v>
      </c>
      <c r="N26" s="9">
        <f t="shared" si="5"/>
        <v>-206073.27999999933</v>
      </c>
    </row>
    <row r="27" spans="1:14" x14ac:dyDescent="0.2">
      <c r="A27" s="7" t="s">
        <v>33</v>
      </c>
      <c r="B27" s="8" t="s">
        <v>34</v>
      </c>
      <c r="C27" s="19">
        <v>1174286.3400000001</v>
      </c>
      <c r="D27" s="19">
        <v>777119.62</v>
      </c>
      <c r="E27" s="5">
        <f t="shared" si="6"/>
        <v>397166.72000000009</v>
      </c>
      <c r="F27" s="5">
        <f t="shared" si="0"/>
        <v>66.178034566935352</v>
      </c>
      <c r="G27" s="5">
        <v>1134884.3999999999</v>
      </c>
      <c r="H27" s="9">
        <v>1202731</v>
      </c>
      <c r="I27" s="9">
        <v>955512</v>
      </c>
      <c r="J27" s="9">
        <f t="shared" si="1"/>
        <v>247219</v>
      </c>
      <c r="K27" s="5">
        <f t="shared" si="2"/>
        <v>79.445195974827286</v>
      </c>
      <c r="L27" s="9">
        <f t="shared" si="3"/>
        <v>178392.38</v>
      </c>
      <c r="M27" s="9">
        <f t="shared" si="4"/>
        <v>122.95558822720241</v>
      </c>
      <c r="N27" s="9">
        <f t="shared" si="5"/>
        <v>-149947.72000000009</v>
      </c>
    </row>
    <row r="28" spans="1:14" x14ac:dyDescent="0.2">
      <c r="A28" s="7" t="s">
        <v>35</v>
      </c>
      <c r="B28" s="8" t="s">
        <v>36</v>
      </c>
      <c r="C28" s="19">
        <v>7020363.9800000004</v>
      </c>
      <c r="D28" s="19">
        <v>4415654.9800000004</v>
      </c>
      <c r="E28" s="5">
        <f t="shared" si="6"/>
        <v>2604709</v>
      </c>
      <c r="F28" s="5">
        <f t="shared" si="0"/>
        <v>62.897806902598809</v>
      </c>
      <c r="G28" s="5">
        <v>7594670.7000000002</v>
      </c>
      <c r="H28" s="9">
        <v>8035335.2000000002</v>
      </c>
      <c r="I28" s="9">
        <v>5314596.8</v>
      </c>
      <c r="J28" s="9">
        <f t="shared" si="1"/>
        <v>2720738.4000000004</v>
      </c>
      <c r="K28" s="5">
        <f t="shared" si="2"/>
        <v>66.140324799393554</v>
      </c>
      <c r="L28" s="9">
        <f t="shared" si="3"/>
        <v>898941.81999999937</v>
      </c>
      <c r="M28" s="9">
        <f t="shared" si="4"/>
        <v>120.35806293905686</v>
      </c>
      <c r="N28" s="9">
        <f t="shared" si="5"/>
        <v>116029.40000000037</v>
      </c>
    </row>
    <row r="29" spans="1:14" x14ac:dyDescent="0.2">
      <c r="A29" s="7" t="s">
        <v>37</v>
      </c>
      <c r="B29" s="8" t="s">
        <v>38</v>
      </c>
      <c r="C29" s="19">
        <v>2655124.42</v>
      </c>
      <c r="D29" s="19">
        <v>1717564.91</v>
      </c>
      <c r="E29" s="5">
        <f t="shared" si="6"/>
        <v>937559.51</v>
      </c>
      <c r="F29" s="5">
        <f t="shared" si="0"/>
        <v>64.688678883078481</v>
      </c>
      <c r="G29" s="5">
        <v>2851026.6</v>
      </c>
      <c r="H29" s="9">
        <v>2812189.3</v>
      </c>
      <c r="I29" s="9">
        <v>1937375.3</v>
      </c>
      <c r="J29" s="9">
        <f t="shared" si="1"/>
        <v>874813.99999999977</v>
      </c>
      <c r="K29" s="5">
        <f t="shared" si="2"/>
        <v>68.892065694155093</v>
      </c>
      <c r="L29" s="9">
        <f t="shared" si="3"/>
        <v>219810.39000000013</v>
      </c>
      <c r="M29" s="9">
        <f t="shared" si="4"/>
        <v>112.79779231167457</v>
      </c>
      <c r="N29" s="9">
        <f t="shared" si="5"/>
        <v>-62745.510000000242</v>
      </c>
    </row>
    <row r="30" spans="1:14" x14ac:dyDescent="0.2">
      <c r="A30" s="7" t="s">
        <v>39</v>
      </c>
      <c r="B30" s="8" t="s">
        <v>85</v>
      </c>
      <c r="C30" s="19">
        <v>782710.29</v>
      </c>
      <c r="D30" s="19">
        <v>589348.54</v>
      </c>
      <c r="E30" s="5">
        <f t="shared" si="6"/>
        <v>193361.75</v>
      </c>
      <c r="F30" s="5">
        <f t="shared" si="0"/>
        <v>75.295872244122407</v>
      </c>
      <c r="G30" s="5">
        <v>815347.8</v>
      </c>
      <c r="H30" s="9">
        <v>815177.3</v>
      </c>
      <c r="I30" s="9">
        <v>606910</v>
      </c>
      <c r="J30" s="9">
        <f t="shared" si="1"/>
        <v>208267.30000000005</v>
      </c>
      <c r="K30" s="5">
        <f t="shared" si="2"/>
        <v>74.451288081746142</v>
      </c>
      <c r="L30" s="9">
        <f t="shared" si="3"/>
        <v>17561.459999999963</v>
      </c>
      <c r="M30" s="9">
        <f t="shared" si="4"/>
        <v>102.97980885809947</v>
      </c>
      <c r="N30" s="9">
        <f t="shared" si="5"/>
        <v>14905.550000000047</v>
      </c>
    </row>
    <row r="31" spans="1:14" ht="22.5" x14ac:dyDescent="0.2">
      <c r="A31" s="7" t="s">
        <v>40</v>
      </c>
      <c r="B31" s="8" t="s">
        <v>41</v>
      </c>
      <c r="C31" s="19">
        <v>3944117.51</v>
      </c>
      <c r="D31" s="19">
        <v>3302498.59</v>
      </c>
      <c r="E31" s="5">
        <f t="shared" si="6"/>
        <v>641618.91999999993</v>
      </c>
      <c r="F31" s="5">
        <f t="shared" si="0"/>
        <v>83.732256496586984</v>
      </c>
      <c r="G31" s="5">
        <v>4344302.5999999996</v>
      </c>
      <c r="H31" s="9">
        <v>4320223.9000000004</v>
      </c>
      <c r="I31" s="9">
        <v>2739910.9</v>
      </c>
      <c r="J31" s="9">
        <f t="shared" si="1"/>
        <v>1580313.0000000005</v>
      </c>
      <c r="K31" s="5">
        <f t="shared" si="2"/>
        <v>63.420576419661941</v>
      </c>
      <c r="L31" s="9">
        <f t="shared" si="3"/>
        <v>-562587.68999999994</v>
      </c>
      <c r="M31" s="9">
        <f t="shared" si="4"/>
        <v>82.964786368008717</v>
      </c>
      <c r="N31" s="9">
        <f t="shared" si="5"/>
        <v>938694.08000000054</v>
      </c>
    </row>
    <row r="32" spans="1:14" x14ac:dyDescent="0.2">
      <c r="A32" s="7" t="s">
        <v>42</v>
      </c>
      <c r="B32" s="8" t="s">
        <v>43</v>
      </c>
      <c r="C32" s="19">
        <v>8823553.1899999995</v>
      </c>
      <c r="D32" s="19">
        <v>6353783.3200000003</v>
      </c>
      <c r="E32" s="5">
        <f t="shared" si="6"/>
        <v>2469769.8699999992</v>
      </c>
      <c r="F32" s="5">
        <f t="shared" si="0"/>
        <v>72.009350237735688</v>
      </c>
      <c r="G32" s="5">
        <v>9672776.6999999993</v>
      </c>
      <c r="H32" s="9">
        <v>10225492</v>
      </c>
      <c r="I32" s="9">
        <v>7482882.0999999996</v>
      </c>
      <c r="J32" s="9">
        <f t="shared" si="1"/>
        <v>2742609.9000000004</v>
      </c>
      <c r="K32" s="5">
        <f t="shared" si="2"/>
        <v>73.178699861092255</v>
      </c>
      <c r="L32" s="9">
        <f t="shared" si="3"/>
        <v>1129098.7799999993</v>
      </c>
      <c r="M32" s="9">
        <f t="shared" si="4"/>
        <v>117.77049551636267</v>
      </c>
      <c r="N32" s="9">
        <f t="shared" si="5"/>
        <v>272840.03000000119</v>
      </c>
    </row>
    <row r="33" spans="1:14" ht="22.5" x14ac:dyDescent="0.2">
      <c r="A33" s="7" t="s">
        <v>44</v>
      </c>
      <c r="B33" s="8" t="s">
        <v>45</v>
      </c>
      <c r="C33" s="19">
        <v>795551</v>
      </c>
      <c r="D33" s="19">
        <v>747968</v>
      </c>
      <c r="E33" s="5">
        <f t="shared" si="6"/>
        <v>47583</v>
      </c>
      <c r="F33" s="5">
        <f t="shared" si="0"/>
        <v>94.018862398513733</v>
      </c>
      <c r="G33" s="5">
        <v>902853.5</v>
      </c>
      <c r="H33" s="9">
        <v>916594.4</v>
      </c>
      <c r="I33" s="9">
        <v>868787.19999999995</v>
      </c>
      <c r="J33" s="9">
        <f t="shared" si="1"/>
        <v>47807.20000000007</v>
      </c>
      <c r="K33" s="5">
        <f t="shared" si="2"/>
        <v>94.78425790076831</v>
      </c>
      <c r="L33" s="9">
        <f t="shared" si="3"/>
        <v>120819.19999999995</v>
      </c>
      <c r="M33" s="9">
        <f t="shared" si="4"/>
        <v>116.15299050226746</v>
      </c>
      <c r="N33" s="9">
        <f t="shared" si="5"/>
        <v>224.20000000006985</v>
      </c>
    </row>
    <row r="34" spans="1:14" x14ac:dyDescent="0.2">
      <c r="A34" s="7" t="s">
        <v>46</v>
      </c>
      <c r="B34" s="8" t="s">
        <v>47</v>
      </c>
      <c r="C34" s="19">
        <v>20993448.879999999</v>
      </c>
      <c r="D34" s="19">
        <v>9701102.0099999998</v>
      </c>
      <c r="E34" s="5">
        <f t="shared" si="6"/>
        <v>11292346.869999999</v>
      </c>
      <c r="F34" s="5">
        <f t="shared" si="0"/>
        <v>46.210139484237047</v>
      </c>
      <c r="G34" s="5">
        <v>15081967.6</v>
      </c>
      <c r="H34" s="9">
        <v>15303820</v>
      </c>
      <c r="I34" s="9">
        <v>7006150.7999999998</v>
      </c>
      <c r="J34" s="9">
        <f t="shared" si="1"/>
        <v>8297669.2000000002</v>
      </c>
      <c r="K34" s="5">
        <f t="shared" si="2"/>
        <v>45.780405153745932</v>
      </c>
      <c r="L34" s="9">
        <f t="shared" si="3"/>
        <v>-2694951.21</v>
      </c>
      <c r="M34" s="9">
        <f t="shared" si="4"/>
        <v>72.220153883321544</v>
      </c>
      <c r="N34" s="9">
        <f t="shared" si="5"/>
        <v>-2994677.669999999</v>
      </c>
    </row>
    <row r="35" spans="1:14" x14ac:dyDescent="0.2">
      <c r="A35" s="7" t="s">
        <v>48</v>
      </c>
      <c r="B35" s="8" t="s">
        <v>49</v>
      </c>
      <c r="C35" s="19">
        <v>284985.17</v>
      </c>
      <c r="D35" s="19">
        <v>178918.89</v>
      </c>
      <c r="E35" s="5">
        <f t="shared" si="6"/>
        <v>106066.27999999997</v>
      </c>
      <c r="F35" s="5">
        <f t="shared" si="0"/>
        <v>62.781824752495019</v>
      </c>
      <c r="G35" s="5">
        <v>279023.40000000002</v>
      </c>
      <c r="H35" s="9">
        <v>285418.90000000002</v>
      </c>
      <c r="I35" s="9">
        <v>214696.4</v>
      </c>
      <c r="J35" s="9">
        <f t="shared" si="1"/>
        <v>70722.500000000029</v>
      </c>
      <c r="K35" s="5">
        <f t="shared" si="2"/>
        <v>75.221507755793311</v>
      </c>
      <c r="L35" s="9">
        <f t="shared" si="3"/>
        <v>35777.50999999998</v>
      </c>
      <c r="M35" s="9">
        <f t="shared" si="4"/>
        <v>119.99649673659387</v>
      </c>
      <c r="N35" s="9">
        <f t="shared" si="5"/>
        <v>-35343.779999999941</v>
      </c>
    </row>
    <row r="36" spans="1:14" ht="22.5" x14ac:dyDescent="0.2">
      <c r="A36" s="7" t="s">
        <v>50</v>
      </c>
      <c r="B36" s="8" t="s">
        <v>51</v>
      </c>
      <c r="C36" s="19">
        <v>170032.21</v>
      </c>
      <c r="D36" s="19">
        <v>104895.21</v>
      </c>
      <c r="E36" s="5">
        <f t="shared" si="6"/>
        <v>65136.999999999985</v>
      </c>
      <c r="F36" s="5">
        <f t="shared" si="0"/>
        <v>61.69137600458172</v>
      </c>
      <c r="G36" s="5">
        <v>175432.2</v>
      </c>
      <c r="H36" s="9">
        <v>171154.4</v>
      </c>
      <c r="I36" s="9">
        <v>133615</v>
      </c>
      <c r="J36" s="9">
        <f t="shared" si="1"/>
        <v>37539.399999999994</v>
      </c>
      <c r="K36" s="5">
        <f t="shared" si="2"/>
        <v>78.066938390131952</v>
      </c>
      <c r="L36" s="9">
        <f t="shared" si="3"/>
        <v>28719.789999999994</v>
      </c>
      <c r="M36" s="9">
        <f t="shared" si="4"/>
        <v>127.37950569906862</v>
      </c>
      <c r="N36" s="9">
        <f t="shared" si="5"/>
        <v>-27597.599999999991</v>
      </c>
    </row>
    <row r="37" spans="1:14" x14ac:dyDescent="0.2">
      <c r="A37" s="7" t="s">
        <v>52</v>
      </c>
      <c r="B37" s="8" t="s">
        <v>53</v>
      </c>
      <c r="C37" s="19">
        <v>14008481.25</v>
      </c>
      <c r="D37" s="19">
        <v>11028641.380000001</v>
      </c>
      <c r="E37" s="5">
        <f t="shared" si="6"/>
        <v>2979839.8699999992</v>
      </c>
      <c r="F37" s="5">
        <f t="shared" si="0"/>
        <v>78.728315962160437</v>
      </c>
      <c r="G37" s="5">
        <v>12898828.300000001</v>
      </c>
      <c r="H37" s="9">
        <v>13238632.1</v>
      </c>
      <c r="I37" s="9">
        <v>8668366.4000000004</v>
      </c>
      <c r="J37" s="9">
        <f t="shared" si="1"/>
        <v>4570265.6999999993</v>
      </c>
      <c r="K37" s="5">
        <f t="shared" si="2"/>
        <v>65.477810203669009</v>
      </c>
      <c r="L37" s="9">
        <f t="shared" si="3"/>
        <v>-2360274.9800000004</v>
      </c>
      <c r="M37" s="9">
        <f t="shared" si="4"/>
        <v>78.598678670608834</v>
      </c>
      <c r="N37" s="9">
        <f t="shared" si="5"/>
        <v>1590425.83</v>
      </c>
    </row>
    <row r="38" spans="1:14" x14ac:dyDescent="0.2">
      <c r="A38" s="7" t="s">
        <v>54</v>
      </c>
      <c r="B38" s="8" t="s">
        <v>0</v>
      </c>
      <c r="C38" s="19">
        <v>17921519.18</v>
      </c>
      <c r="D38" s="19">
        <v>8696767.1699999999</v>
      </c>
      <c r="E38" s="5">
        <f t="shared" si="6"/>
        <v>9224752.0099999998</v>
      </c>
      <c r="F38" s="5">
        <f t="shared" si="0"/>
        <v>48.526952891947857</v>
      </c>
      <c r="G38" s="5">
        <v>20909688.199999999</v>
      </c>
      <c r="H38" s="9">
        <v>16446134.800000001</v>
      </c>
      <c r="I38" s="9">
        <v>9165937.4000000004</v>
      </c>
      <c r="J38" s="9">
        <f t="shared" si="1"/>
        <v>7280197.4000000004</v>
      </c>
      <c r="K38" s="5">
        <f t="shared" si="2"/>
        <v>55.73307960481997</v>
      </c>
      <c r="L38" s="9">
        <f t="shared" si="3"/>
        <v>469170.23000000045</v>
      </c>
      <c r="M38" s="9">
        <f t="shared" si="4"/>
        <v>105.39476590356966</v>
      </c>
      <c r="N38" s="9">
        <f t="shared" si="5"/>
        <v>-1944554.6099999994</v>
      </c>
    </row>
    <row r="39" spans="1:14" x14ac:dyDescent="0.2">
      <c r="A39" s="7" t="s">
        <v>55</v>
      </c>
      <c r="B39" s="8" t="s">
        <v>56</v>
      </c>
      <c r="C39" s="19">
        <v>36470030.390000001</v>
      </c>
      <c r="D39" s="19">
        <v>28119660</v>
      </c>
      <c r="E39" s="5">
        <f t="shared" si="6"/>
        <v>8350370.3900000006</v>
      </c>
      <c r="F39" s="5">
        <f t="shared" si="0"/>
        <v>77.103472904454577</v>
      </c>
      <c r="G39" s="5">
        <v>39566582</v>
      </c>
      <c r="H39" s="9">
        <v>42968317.899999999</v>
      </c>
      <c r="I39" s="9">
        <v>33259669.800000001</v>
      </c>
      <c r="J39" s="9">
        <f t="shared" si="1"/>
        <v>9708648.0999999978</v>
      </c>
      <c r="K39" s="5">
        <f t="shared" si="2"/>
        <v>77.405100840589341</v>
      </c>
      <c r="L39" s="9">
        <f t="shared" si="3"/>
        <v>5140009.8000000007</v>
      </c>
      <c r="M39" s="9">
        <f t="shared" si="4"/>
        <v>118.2790609843789</v>
      </c>
      <c r="N39" s="9">
        <f t="shared" si="5"/>
        <v>1358277.7099999972</v>
      </c>
    </row>
    <row r="40" spans="1:14" x14ac:dyDescent="0.2">
      <c r="A40" s="7" t="s">
        <v>57</v>
      </c>
      <c r="B40" s="8" t="s">
        <v>58</v>
      </c>
      <c r="C40" s="19">
        <v>48604254.170000002</v>
      </c>
      <c r="D40" s="19">
        <v>35917643.579999998</v>
      </c>
      <c r="E40" s="5">
        <f t="shared" si="6"/>
        <v>12686610.590000004</v>
      </c>
      <c r="F40" s="5">
        <f t="shared" si="0"/>
        <v>73.898147792522735</v>
      </c>
      <c r="G40" s="5">
        <v>50546870.700000003</v>
      </c>
      <c r="H40" s="9">
        <v>51093182.899999999</v>
      </c>
      <c r="I40" s="9">
        <v>40784734.200000003</v>
      </c>
      <c r="J40" s="9">
        <f t="shared" si="1"/>
        <v>10308448.699999996</v>
      </c>
      <c r="K40" s="5">
        <f t="shared" si="2"/>
        <v>79.824218976187538</v>
      </c>
      <c r="L40" s="9">
        <f t="shared" si="3"/>
        <v>4867090.6200000048</v>
      </c>
      <c r="M40" s="9">
        <f t="shared" si="4"/>
        <v>113.55069579984958</v>
      </c>
      <c r="N40" s="9">
        <f t="shared" si="5"/>
        <v>-2378161.890000008</v>
      </c>
    </row>
    <row r="41" spans="1:14" x14ac:dyDescent="0.2">
      <c r="A41" s="7" t="s">
        <v>59</v>
      </c>
      <c r="B41" s="8" t="s">
        <v>60</v>
      </c>
      <c r="C41" s="19">
        <v>119844.8</v>
      </c>
      <c r="D41" s="19">
        <v>80521.649999999994</v>
      </c>
      <c r="E41" s="5">
        <f t="shared" si="6"/>
        <v>39323.150000000009</v>
      </c>
      <c r="F41" s="5">
        <f t="shared" si="0"/>
        <v>67.188271831568827</v>
      </c>
      <c r="G41" s="5">
        <v>130690.9</v>
      </c>
      <c r="H41" s="9">
        <v>130690.9</v>
      </c>
      <c r="I41" s="9">
        <v>93558.399999999994</v>
      </c>
      <c r="J41" s="9">
        <f t="shared" si="1"/>
        <v>37132.5</v>
      </c>
      <c r="K41" s="5">
        <f t="shared" si="2"/>
        <v>71.587539759845555</v>
      </c>
      <c r="L41" s="9">
        <f t="shared" si="3"/>
        <v>13036.75</v>
      </c>
      <c r="M41" s="9">
        <f t="shared" si="4"/>
        <v>116.1903661934399</v>
      </c>
      <c r="N41" s="9">
        <f t="shared" si="5"/>
        <v>-2190.6500000000087</v>
      </c>
    </row>
    <row r="42" spans="1:14" ht="22.5" x14ac:dyDescent="0.2">
      <c r="A42" s="7" t="s">
        <v>82</v>
      </c>
      <c r="B42" s="8" t="s">
        <v>83</v>
      </c>
      <c r="C42" s="19">
        <v>105</v>
      </c>
      <c r="D42" s="19">
        <v>0</v>
      </c>
      <c r="E42" s="5">
        <f t="shared" si="6"/>
        <v>105</v>
      </c>
      <c r="F42" s="5">
        <f t="shared" si="0"/>
        <v>0</v>
      </c>
      <c r="G42" s="5"/>
      <c r="H42" s="9"/>
      <c r="I42" s="9"/>
      <c r="J42" s="9"/>
      <c r="K42" s="5" t="e">
        <f t="shared" si="2"/>
        <v>#DIV/0!</v>
      </c>
      <c r="L42" s="9">
        <f t="shared" si="3"/>
        <v>0</v>
      </c>
      <c r="M42" s="9" t="e">
        <f t="shared" si="4"/>
        <v>#DIV/0!</v>
      </c>
      <c r="N42" s="9">
        <f t="shared" si="5"/>
        <v>-105</v>
      </c>
    </row>
    <row r="43" spans="1:14" ht="30.75" customHeight="1" x14ac:dyDescent="0.2">
      <c r="A43" s="7" t="s">
        <v>61</v>
      </c>
      <c r="B43" s="8" t="s">
        <v>62</v>
      </c>
      <c r="C43" s="19">
        <v>661937.30000000005</v>
      </c>
      <c r="D43" s="19">
        <v>497818.45</v>
      </c>
      <c r="E43" s="5">
        <f t="shared" si="6"/>
        <v>164118.85000000003</v>
      </c>
      <c r="F43" s="5">
        <f t="shared" si="0"/>
        <v>75.206284643575756</v>
      </c>
      <c r="G43" s="5">
        <v>709802.1</v>
      </c>
      <c r="H43" s="9">
        <v>657542.19999999995</v>
      </c>
      <c r="I43" s="9">
        <v>473934.8</v>
      </c>
      <c r="J43" s="9">
        <f t="shared" si="1"/>
        <v>183607.39999999997</v>
      </c>
      <c r="K43" s="5">
        <f t="shared" si="2"/>
        <v>72.076712338766995</v>
      </c>
      <c r="L43" s="9">
        <f t="shared" si="3"/>
        <v>-23883.650000000023</v>
      </c>
      <c r="M43" s="9">
        <f t="shared" si="4"/>
        <v>95.202337317951944</v>
      </c>
      <c r="N43" s="9">
        <f t="shared" si="5"/>
        <v>19488.54999999993</v>
      </c>
    </row>
    <row r="44" spans="1:14" ht="22.5" x14ac:dyDescent="0.2">
      <c r="A44" s="7" t="s">
        <v>63</v>
      </c>
      <c r="B44" s="8" t="s">
        <v>64</v>
      </c>
      <c r="C44" s="19">
        <v>23447.1</v>
      </c>
      <c r="D44" s="19">
        <v>20706.93</v>
      </c>
      <c r="E44" s="5">
        <f t="shared" si="6"/>
        <v>2740.1699999999983</v>
      </c>
      <c r="F44" s="5">
        <f t="shared" si="0"/>
        <v>88.31339483347621</v>
      </c>
      <c r="G44" s="5">
        <v>16447.099999999999</v>
      </c>
      <c r="H44" s="9">
        <v>16447.099999999999</v>
      </c>
      <c r="I44" s="9">
        <v>13224</v>
      </c>
      <c r="J44" s="9">
        <f t="shared" si="1"/>
        <v>3223.0999999999985</v>
      </c>
      <c r="K44" s="5">
        <f t="shared" si="2"/>
        <v>80.4032321807492</v>
      </c>
      <c r="L44" s="9">
        <f t="shared" si="3"/>
        <v>-7482.93</v>
      </c>
      <c r="M44" s="9">
        <f t="shared" si="4"/>
        <v>63.862677857123195</v>
      </c>
      <c r="N44" s="9">
        <f t="shared" si="5"/>
        <v>482.93000000000029</v>
      </c>
    </row>
    <row r="45" spans="1:14" x14ac:dyDescent="0.2">
      <c r="A45" s="7" t="s">
        <v>65</v>
      </c>
      <c r="B45" s="8" t="s">
        <v>66</v>
      </c>
      <c r="C45" s="19">
        <v>822816.2</v>
      </c>
      <c r="D45" s="19">
        <v>625534.42000000004</v>
      </c>
      <c r="E45" s="5">
        <f t="shared" si="6"/>
        <v>197281.77999999991</v>
      </c>
      <c r="F45" s="5">
        <f t="shared" si="0"/>
        <v>76.023590687689435</v>
      </c>
      <c r="G45" s="5">
        <v>832714.2</v>
      </c>
      <c r="H45" s="9">
        <v>836041.3</v>
      </c>
      <c r="I45" s="9">
        <v>591723.1</v>
      </c>
      <c r="J45" s="9">
        <f t="shared" si="1"/>
        <v>244318.20000000007</v>
      </c>
      <c r="K45" s="5">
        <f t="shared" si="2"/>
        <v>70.776778611295867</v>
      </c>
      <c r="L45" s="9">
        <f t="shared" si="3"/>
        <v>-33811.320000000065</v>
      </c>
      <c r="M45" s="9">
        <f t="shared" si="4"/>
        <v>94.594810626088318</v>
      </c>
      <c r="N45" s="9">
        <f t="shared" si="5"/>
        <v>47036.420000000158</v>
      </c>
    </row>
    <row r="46" spans="1:14" x14ac:dyDescent="0.2">
      <c r="A46" s="7" t="s">
        <v>67</v>
      </c>
      <c r="B46" s="8" t="s">
        <v>68</v>
      </c>
      <c r="C46" s="19">
        <v>41636.959999999999</v>
      </c>
      <c r="D46" s="19">
        <v>26011.93</v>
      </c>
      <c r="E46" s="5">
        <f t="shared" si="6"/>
        <v>15625.029999999999</v>
      </c>
      <c r="F46" s="5">
        <f t="shared" si="0"/>
        <v>62.473172873331769</v>
      </c>
      <c r="G46" s="5">
        <v>43082.1</v>
      </c>
      <c r="H46" s="9">
        <v>43475.8</v>
      </c>
      <c r="I46" s="9">
        <v>30825.7</v>
      </c>
      <c r="J46" s="9">
        <f t="shared" si="1"/>
        <v>12650.100000000002</v>
      </c>
      <c r="K46" s="5">
        <f t="shared" si="2"/>
        <v>70.903123116768413</v>
      </c>
      <c r="L46" s="9">
        <f t="shared" si="3"/>
        <v>4813.7700000000004</v>
      </c>
      <c r="M46" s="9">
        <f t="shared" si="4"/>
        <v>118.50600858913583</v>
      </c>
      <c r="N46" s="9">
        <f t="shared" si="5"/>
        <v>-2974.9299999999967</v>
      </c>
    </row>
    <row r="47" spans="1:14" x14ac:dyDescent="0.2">
      <c r="A47" s="7" t="s">
        <v>69</v>
      </c>
      <c r="B47" s="8" t="s">
        <v>70</v>
      </c>
      <c r="C47" s="19">
        <v>1156092.51</v>
      </c>
      <c r="D47" s="19">
        <v>890061.49</v>
      </c>
      <c r="E47" s="5">
        <f t="shared" si="6"/>
        <v>266031.02</v>
      </c>
      <c r="F47" s="5">
        <f t="shared" si="0"/>
        <v>76.988777481137731</v>
      </c>
      <c r="G47" s="5">
        <v>1188954.2</v>
      </c>
      <c r="H47" s="9">
        <v>1180567.3999999999</v>
      </c>
      <c r="I47" s="9">
        <v>914001.8</v>
      </c>
      <c r="J47" s="9">
        <f t="shared" si="1"/>
        <v>266565.59999999986</v>
      </c>
      <c r="K47" s="5">
        <f t="shared" si="2"/>
        <v>77.420552185330564</v>
      </c>
      <c r="L47" s="9">
        <f t="shared" si="3"/>
        <v>23940.310000000056</v>
      </c>
      <c r="M47" s="9">
        <f t="shared" si="4"/>
        <v>102.68973663830801</v>
      </c>
      <c r="N47" s="9">
        <f t="shared" si="5"/>
        <v>534.57999999984168</v>
      </c>
    </row>
    <row r="48" spans="1:14" x14ac:dyDescent="0.2">
      <c r="A48" s="7" t="s">
        <v>71</v>
      </c>
      <c r="B48" s="8" t="s">
        <v>72</v>
      </c>
      <c r="C48" s="19">
        <v>58930.2</v>
      </c>
      <c r="D48" s="19">
        <v>44460.9</v>
      </c>
      <c r="E48" s="5">
        <f t="shared" si="6"/>
        <v>14469.299999999996</v>
      </c>
      <c r="F48" s="5">
        <f t="shared" si="0"/>
        <v>75.44671492715112</v>
      </c>
      <c r="G48" s="5">
        <v>63462</v>
      </c>
      <c r="H48" s="9">
        <v>60016.800000000003</v>
      </c>
      <c r="I48" s="9">
        <v>47628.800000000003</v>
      </c>
      <c r="J48" s="9">
        <f t="shared" si="1"/>
        <v>12388</v>
      </c>
      <c r="K48" s="5">
        <f t="shared" si="2"/>
        <v>79.359112781754447</v>
      </c>
      <c r="L48" s="9">
        <f t="shared" si="3"/>
        <v>3167.9000000000015</v>
      </c>
      <c r="M48" s="9">
        <f t="shared" si="4"/>
        <v>107.1251369180561</v>
      </c>
      <c r="N48" s="9">
        <f t="shared" si="5"/>
        <v>-2081.2999999999956</v>
      </c>
    </row>
    <row r="49" spans="1:14" ht="18" customHeight="1" x14ac:dyDescent="0.2">
      <c r="A49" s="7" t="s">
        <v>73</v>
      </c>
      <c r="B49" s="8" t="s">
        <v>74</v>
      </c>
      <c r="C49" s="19">
        <v>37260.589999999997</v>
      </c>
      <c r="D49" s="19">
        <v>27241.39</v>
      </c>
      <c r="E49" s="5">
        <f t="shared" si="6"/>
        <v>10019.199999999997</v>
      </c>
      <c r="F49" s="5">
        <f t="shared" si="0"/>
        <v>73.110463360886129</v>
      </c>
      <c r="G49" s="5">
        <v>34243.9</v>
      </c>
      <c r="H49" s="9">
        <v>38649.300000000003</v>
      </c>
      <c r="I49" s="9">
        <v>28692.5</v>
      </c>
      <c r="J49" s="9">
        <f t="shared" si="1"/>
        <v>9956.8000000000029</v>
      </c>
      <c r="K49" s="5">
        <f t="shared" si="2"/>
        <v>74.238084518995166</v>
      </c>
      <c r="L49" s="9">
        <f t="shared" si="3"/>
        <v>1451.1100000000006</v>
      </c>
      <c r="M49" s="9">
        <f t="shared" si="4"/>
        <v>105.32685740338508</v>
      </c>
      <c r="N49" s="9">
        <f t="shared" si="5"/>
        <v>-62.399999999994179</v>
      </c>
    </row>
    <row r="50" spans="1:14" ht="12.75" customHeight="1" x14ac:dyDescent="0.2">
      <c r="A50" s="4"/>
      <c r="B50" s="4" t="s">
        <v>79</v>
      </c>
      <c r="C50" s="3">
        <f t="shared" ref="C50" si="7">SUM(C7:C49)</f>
        <v>299540388.42999995</v>
      </c>
      <c r="D50" s="3">
        <f>SUM(D7:D49)</f>
        <v>210547120.61999997</v>
      </c>
      <c r="E50" s="3">
        <f t="shared" si="6"/>
        <v>88993267.809999973</v>
      </c>
      <c r="F50" s="3">
        <f t="shared" si="0"/>
        <v>70.290060623728891</v>
      </c>
      <c r="G50" s="3">
        <f>SUM(G7:G49)</f>
        <v>309525164.69999999</v>
      </c>
      <c r="H50" s="3">
        <f>SUM(H7:H49)</f>
        <v>311798695.30000001</v>
      </c>
      <c r="I50" s="3">
        <f>SUM(I7:I49)</f>
        <v>222625487.60000002</v>
      </c>
      <c r="J50" s="3">
        <f t="shared" si="1"/>
        <v>89173207.699999988</v>
      </c>
      <c r="K50" s="3">
        <f t="shared" si="2"/>
        <v>71.400391007344936</v>
      </c>
      <c r="L50" s="3">
        <f t="shared" si="3"/>
        <v>12078366.980000049</v>
      </c>
      <c r="M50" s="3">
        <f t="shared" si="4"/>
        <v>105.73665740212108</v>
      </c>
      <c r="N50" s="3">
        <f t="shared" si="5"/>
        <v>179939.8900000155</v>
      </c>
    </row>
    <row r="51" spans="1:14" ht="12.75" customHeight="1" x14ac:dyDescent="0.2">
      <c r="H51" s="10"/>
      <c r="L51" s="10"/>
    </row>
  </sheetData>
  <autoFilter ref="A6:K50"/>
  <mergeCells count="8">
    <mergeCell ref="L1:N1"/>
    <mergeCell ref="L4:N4"/>
    <mergeCell ref="A2:N2"/>
    <mergeCell ref="A4:A5"/>
    <mergeCell ref="B4:B5"/>
    <mergeCell ref="C4:F4"/>
    <mergeCell ref="H4:K4"/>
    <mergeCell ref="G4:G5"/>
  </mergeCells>
  <pageMargins left="0.78740157480314965" right="0.39370078740157483" top="0.78740157480314965" bottom="0.78740157480314965" header="0.51181102362204722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01.10.2026</vt:lpstr>
      <vt:lpstr>'на 01.10.2026'!SIGN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rep:2.44.0.125</dc:description>
  <cp:lastModifiedBy>Федотова Елена Рифовна</cp:lastModifiedBy>
  <cp:lastPrinted>2026-10-27T14:14:28Z</cp:lastPrinted>
  <dcterms:created xsi:type="dcterms:W3CDTF">2018-04-23T07:14:44Z</dcterms:created>
  <dcterms:modified xsi:type="dcterms:W3CDTF">2026-10-27T14:14:30Z</dcterms:modified>
</cp:coreProperties>
</file>