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O16" i="1" l="1"/>
  <c r="O15" i="1"/>
  <c r="O14" i="1"/>
  <c r="O13" i="1"/>
  <c r="O12" i="1"/>
  <c r="O11" i="1"/>
  <c r="O10" i="1"/>
  <c r="O9" i="1"/>
  <c r="H8" i="1" l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D8" i="1"/>
  <c r="E9" i="1" s="1"/>
  <c r="C8" i="1"/>
  <c r="E11" i="1" l="1"/>
  <c r="E12" i="1"/>
  <c r="E10" i="1"/>
  <c r="E13" i="1"/>
  <c r="E14" i="1"/>
  <c r="G8" i="1"/>
  <c r="E15" i="1"/>
  <c r="E8" i="1"/>
  <c r="E16" i="1"/>
  <c r="F8" i="1"/>
  <c r="N15" i="1"/>
  <c r="N16" i="1" l="1"/>
  <c r="N14" i="1"/>
  <c r="N13" i="1"/>
  <c r="N12" i="1"/>
  <c r="N11" i="1"/>
  <c r="N10" i="1"/>
  <c r="N9" i="1"/>
  <c r="M16" i="1"/>
  <c r="L16" i="1"/>
  <c r="P16" i="1" s="1"/>
  <c r="M15" i="1"/>
  <c r="L15" i="1"/>
  <c r="P15" i="1" s="1"/>
  <c r="M14" i="1"/>
  <c r="L14" i="1"/>
  <c r="P14" i="1" s="1"/>
  <c r="M13" i="1"/>
  <c r="L13" i="1"/>
  <c r="P13" i="1" s="1"/>
  <c r="M12" i="1"/>
  <c r="L12" i="1"/>
  <c r="P12" i="1" s="1"/>
  <c r="M11" i="1"/>
  <c r="L11" i="1"/>
  <c r="P11" i="1" s="1"/>
  <c r="M10" i="1"/>
  <c r="L10" i="1"/>
  <c r="P10" i="1" s="1"/>
  <c r="M9" i="1"/>
  <c r="L9" i="1"/>
  <c r="P9" i="1" s="1"/>
  <c r="J8" i="1"/>
  <c r="O8" i="1" s="1"/>
  <c r="I8" i="1"/>
  <c r="K13" i="1" l="1"/>
  <c r="K12" i="1"/>
  <c r="K11" i="1"/>
  <c r="K10" i="1"/>
  <c r="K15" i="1"/>
  <c r="K9" i="1"/>
  <c r="K16" i="1"/>
  <c r="K8" i="1"/>
  <c r="K14" i="1"/>
  <c r="M8" i="1"/>
  <c r="L8" i="1"/>
  <c r="P8" i="1" s="1"/>
  <c r="N8" i="1"/>
</calcChain>
</file>

<file path=xl/sharedStrings.xml><?xml version="1.0" encoding="utf-8"?>
<sst xmlns="http://schemas.openxmlformats.org/spreadsheetml/2006/main" count="56" uniqueCount="52">
  <si>
    <t>1.0.0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</si>
  <si>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</si>
  <si>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2.0.0</t>
  </si>
  <si>
    <t>Закупка товаров, работ и услуг для обеспечения государственных (муниципальных) нужд</t>
  </si>
  <si>
    <t>3.0.0</t>
  </si>
  <si>
    <t>Социальное обеспечение и иные выплаты населению</t>
  </si>
  <si>
    <t>4.0.0</t>
  </si>
  <si>
    <t>Капитальные вложения в объекты государственной (муниципальной) собственности</t>
  </si>
  <si>
    <t>5.0.0</t>
  </si>
  <si>
    <t>Межбюджетные трансферты</t>
  </si>
  <si>
    <t>6.0.0</t>
  </si>
  <si>
    <t>Предоставление субсидий бюджетным, автономным учреждениям и иным некоммерческим организациям</t>
  </si>
  <si>
    <t>7.0.0</t>
  </si>
  <si>
    <t>Обслуживание государственного (муниципального) долга</t>
  </si>
  <si>
    <t>8.0.0</t>
  </si>
  <si>
    <t>Иные бюджетные ассигнования</t>
  </si>
  <si>
    <t>Наименование вида расходов</t>
  </si>
  <si>
    <t>Расходы всего:</t>
  </si>
  <si>
    <t>Сумма</t>
  </si>
  <si>
    <t>Удельный  вес в общей сумме расходов, %</t>
  </si>
  <si>
    <t>Неисполненные назнчения</t>
  </si>
  <si>
    <t>тыс. рублей</t>
  </si>
  <si>
    <t>Приложение 14</t>
  </si>
  <si>
    <t>% от сводной бюджетной росписи с изменениями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</si>
  <si>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</si>
  <si>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</si>
  <si>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</si>
  <si>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</si>
  <si>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</si>
  <si>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</si>
  <si>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</si>
  <si>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</si>
  <si>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</si>
  <si>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</si>
  <si>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</si>
  <si>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</si>
  <si>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</si>
  <si>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2025 год</t>
  </si>
  <si>
    <t>2026 год</t>
  </si>
  <si>
    <t>Темп роста исполнения 2026 к 2025 году</t>
  </si>
  <si>
    <t xml:space="preserve">Сумма </t>
  </si>
  <si>
    <t>Неисполненые назначения</t>
  </si>
  <si>
    <t>14=10/4*100</t>
  </si>
  <si>
    <t>15=10-4</t>
  </si>
  <si>
    <t>16=12-6</t>
  </si>
  <si>
    <t>Сравнение исполнения расходной части областного бюджета в 2026 и 2025 годах</t>
  </si>
  <si>
    <t>Сведения об исполнении расходной части бюджета на 01.10.2026 года в разрезе видов расходов</t>
  </si>
  <si>
    <t>Плановые назначения в соответствии со сводной бюджетной росписью на 01.10.2025</t>
  </si>
  <si>
    <t>Исполнено по состоянию на  01.10.2025</t>
  </si>
  <si>
    <t>Плановые назначения в соответствии со сводной бюджетной росписью на 01.10.2026</t>
  </si>
  <si>
    <t>Исполнено по состоянию на  01.10.2026</t>
  </si>
  <si>
    <t xml:space="preserve">Плановые показатели в соответствии с областным законом от  22.12.25 №173-оз "Об областном бюджете Ленинградской области на 2026 год и на плановый период 2027 и 2028 годов"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</si>
</sst>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top" wrapText="1" shrinkToFit="1"/>
    </xf>
    <xf numFmtId="0" fontId="1" fillId="2" borderId="0" xfId="0" applyFont="1" applyFill="1" applyAlignment="1">
      <alignment horizontal="center" vertical="top" wrapText="1" shrinkToFit="1"/>
    </xf>
    <xf numFmtId="0" fontId="6" fillId="2" borderId="0" xfId="0" applyFont="1" applyFill="1" applyAlignment="1">
      <alignment horizontal="center" vertical="top" wrapText="1" shrinkToFit="1"/>
    </xf>
    <xf numFmtId="49" fontId="2" fillId="2" borderId="1" xfId="0" applyNumberFormat="1" applyFont="1" applyFill="1" applyBorder="1" applyAlignment="1" applyProtection="1">
      <alignment horizontal="center" vertical="top" wrapText="1" shrinkToFit="1"/>
    </xf>
    <xf numFmtId="49" fontId="3" fillId="2" borderId="1" xfId="0" applyNumberFormat="1" applyFont="1" applyFill="1" applyBorder="1" applyAlignment="1" applyProtection="1">
      <alignment horizontal="center" vertical="top" wrapText="1" shrinkToFit="1"/>
    </xf>
    <xf numFmtId="49" fontId="4" fillId="2" borderId="1" xfId="0" applyNumberFormat="1" applyFont="1" applyFill="1" applyBorder="1" applyAlignment="1" applyProtection="1">
      <alignment horizontal="center" vertical="top" wrapText="1" shrinkToFit="1"/>
    </xf>
    <xf numFmtId="49" fontId="4" fillId="2" borderId="1" xfId="0" applyNumberFormat="1" applyFont="1" applyFill="1" applyBorder="1" applyAlignment="1" applyProtection="1">
      <alignment horizontal="left" vertical="top" wrapText="1" shrinkToFit="1"/>
    </xf>
    <xf numFmtId="164" fontId="4" fillId="2" borderId="1" xfId="0" applyNumberFormat="1" applyFont="1" applyFill="1" applyBorder="1" applyAlignment="1" applyProtection="1">
      <alignment horizontal="center" vertical="top" wrapText="1" shrinkToFit="1"/>
    </xf>
    <xf numFmtId="49" fontId="2" fillId="2" borderId="6" xfId="0" applyNumberFormat="1" applyFont="1" applyFill="1" applyBorder="1" applyAlignment="1" applyProtection="1">
      <alignment horizontal="center" vertical="top" wrapText="1" shrinkToFit="1"/>
    </xf>
    <xf numFmtId="164" fontId="7" fillId="2" borderId="0" xfId="0" applyNumberFormat="1" applyFont="1" applyFill="1" applyBorder="1" applyAlignment="1" applyProtection="1">
      <alignment horizontal="right"/>
    </xf>
    <xf numFmtId="164" fontId="1" fillId="2" borderId="0" xfId="0" applyNumberFormat="1" applyFont="1" applyFill="1" applyAlignment="1">
      <alignment horizontal="center" vertical="top" wrapText="1" shrinkToFit="1"/>
    </xf>
    <xf numFmtId="164" fontId="1" fillId="2" borderId="0" xfId="0" applyNumberFormat="1" applyFont="1" applyFill="1" applyBorder="1" applyAlignment="1">
      <alignment horizontal="center" vertical="top" wrapText="1" shrinkToFit="1"/>
    </xf>
    <xf numFmtId="49" fontId="2" fillId="2" borderId="6" xfId="0" applyNumberFormat="1" applyFont="1" applyFill="1" applyBorder="1" applyAlignment="1" applyProtection="1">
      <alignment horizontal="center" vertical="top" wrapText="1" shrinkToFit="1"/>
    </xf>
    <xf numFmtId="49" fontId="2" fillId="2" borderId="2" xfId="0" applyNumberFormat="1" applyFont="1" applyFill="1" applyBorder="1" applyAlignment="1" applyProtection="1">
      <alignment horizontal="center" vertical="top" wrapText="1" shrinkToFit="1"/>
    </xf>
    <xf numFmtId="49" fontId="2" fillId="2" borderId="7" xfId="0" applyNumberFormat="1" applyFont="1" applyFill="1" applyBorder="1" applyAlignment="1" applyProtection="1">
      <alignment horizontal="center" vertical="top" wrapText="1" shrinkToFit="1"/>
    </xf>
    <xf numFmtId="49" fontId="2" fillId="2" borderId="3" xfId="0" applyNumberFormat="1" applyFont="1" applyFill="1" applyBorder="1" applyAlignment="1" applyProtection="1">
      <alignment horizontal="center" vertical="top" wrapText="1" shrinkToFit="1"/>
    </xf>
    <xf numFmtId="49" fontId="2" fillId="2" borderId="5" xfId="0" applyNumberFormat="1" applyFont="1" applyFill="1" applyBorder="1" applyAlignment="1" applyProtection="1">
      <alignment horizontal="center" vertical="top" wrapText="1" shrinkToFit="1"/>
    </xf>
    <xf numFmtId="49" fontId="2" fillId="2" borderId="6" xfId="0" applyNumberFormat="1" applyFont="1" applyFill="1" applyBorder="1" applyAlignment="1" applyProtection="1">
      <alignment horizontal="center" vertical="top" wrapText="1" shrinkToFit="1"/>
    </xf>
    <xf numFmtId="49" fontId="2" fillId="2" borderId="4" xfId="0" applyNumberFormat="1" applyFont="1" applyFill="1" applyBorder="1" applyAlignment="1" applyProtection="1">
      <alignment horizontal="center" vertical="top" wrapText="1" shrinkToFit="1"/>
    </xf>
    <xf numFmtId="49" fontId="5" fillId="2" borderId="2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 applyProtection="1">
      <alignment horizontal="center" vertical="top" wrapText="1" shrinkToFit="1"/>
    </xf>
    <xf numFmtId="49" fontId="2" fillId="2" borderId="9" xfId="0" applyNumberFormat="1" applyFont="1" applyFill="1" applyBorder="1" applyAlignment="1" applyProtection="1">
      <alignment horizontal="center" vertical="top" wrapText="1" shrinkToFit="1"/>
    </xf>
    <xf numFmtId="49" fontId="2" fillId="2" borderId="10" xfId="0" applyNumberFormat="1" applyFont="1" applyFill="1" applyBorder="1" applyAlignment="1" applyProtection="1">
      <alignment horizontal="center" vertical="top" wrapText="1" shrinkToFit="1"/>
    </xf>
    <xf numFmtId="0" fontId="8" fillId="2" borderId="0" xfId="0" applyFont="1" applyFill="1" applyAlignment="1">
      <alignment horizontal="center" vertical="top" wrapText="1" shrinkToFit="1"/>
    </xf>
    <xf numFmtId="0" fontId="9" fillId="2" borderId="0" xfId="0" applyFont="1" applyFill="1" applyAlignment="1">
      <alignment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activeCell="A2" sqref="A2:P2"/>
    </sheetView>
  </sheetViews>
  <sheetFormatPr defaultRowHeight="12.75" x14ac:dyDescent="0.2"/>
  <cols>
    <col min="1" max="1" width="7.28515625" style="1" customWidth="1"/>
    <col min="2" max="2" width="40.28515625" style="1" customWidth="1"/>
    <col min="3" max="3" width="14.140625" style="2" customWidth="1"/>
    <col min="4" max="4" width="12.42578125" style="2" customWidth="1"/>
    <col min="5" max="5" width="12.85546875" style="1" customWidth="1"/>
    <col min="6" max="6" width="15.28515625" style="1" customWidth="1"/>
    <col min="7" max="7" width="13.140625" style="1" customWidth="1"/>
    <col min="8" max="8" width="17" style="2" customWidth="1"/>
    <col min="9" max="9" width="15.42578125" style="2" customWidth="1"/>
    <col min="10" max="10" width="14.7109375" style="2" customWidth="1"/>
    <col min="11" max="11" width="13.140625" style="2" customWidth="1"/>
    <col min="12" max="13" width="14.85546875" style="2" customWidth="1"/>
    <col min="14" max="16" width="16.140625" style="2" customWidth="1"/>
    <col min="17" max="16384" width="9.140625" style="1"/>
  </cols>
  <sheetData>
    <row r="1" spans="1:16" x14ac:dyDescent="0.2">
      <c r="N1" s="3"/>
      <c r="O1" s="3"/>
      <c r="P1" s="3" t="s">
        <v>22</v>
      </c>
    </row>
    <row r="2" spans="1:16" s="26" customFormat="1" ht="32.25" customHeigh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">
      <c r="N3" s="3"/>
      <c r="O3" s="3"/>
      <c r="P3" s="3" t="s">
        <v>21</v>
      </c>
    </row>
    <row r="4" spans="1:16" ht="33.75" customHeight="1" x14ac:dyDescent="0.2">
      <c r="A4" s="14"/>
      <c r="B4" s="14" t="s">
        <v>16</v>
      </c>
      <c r="C4" s="19" t="s">
        <v>37</v>
      </c>
      <c r="D4" s="17"/>
      <c r="E4" s="17"/>
      <c r="F4" s="17"/>
      <c r="G4" s="18"/>
      <c r="H4" s="19" t="s">
        <v>38</v>
      </c>
      <c r="I4" s="17"/>
      <c r="J4" s="17"/>
      <c r="K4" s="17"/>
      <c r="L4" s="17"/>
      <c r="M4" s="18"/>
      <c r="N4" s="22" t="s">
        <v>45</v>
      </c>
      <c r="O4" s="23"/>
      <c r="P4" s="24"/>
    </row>
    <row r="5" spans="1:16" ht="15" customHeight="1" x14ac:dyDescent="0.2">
      <c r="A5" s="15"/>
      <c r="B5" s="15"/>
      <c r="C5" s="14" t="s">
        <v>47</v>
      </c>
      <c r="D5" s="17" t="s">
        <v>48</v>
      </c>
      <c r="E5" s="17"/>
      <c r="F5" s="17"/>
      <c r="G5" s="18"/>
      <c r="H5" s="20" t="s">
        <v>51</v>
      </c>
      <c r="I5" s="14" t="s">
        <v>49</v>
      </c>
      <c r="J5" s="17" t="s">
        <v>50</v>
      </c>
      <c r="K5" s="17"/>
      <c r="L5" s="17"/>
      <c r="M5" s="18"/>
      <c r="N5" s="14" t="s">
        <v>39</v>
      </c>
      <c r="O5" s="14" t="s">
        <v>40</v>
      </c>
      <c r="P5" s="14" t="s">
        <v>41</v>
      </c>
    </row>
    <row r="6" spans="1:16" ht="143.25" customHeight="1" x14ac:dyDescent="0.2">
      <c r="A6" s="16"/>
      <c r="B6" s="16"/>
      <c r="C6" s="16"/>
      <c r="D6" s="13" t="s">
        <v>18</v>
      </c>
      <c r="E6" s="4" t="s">
        <v>19</v>
      </c>
      <c r="F6" s="4" t="s">
        <v>20</v>
      </c>
      <c r="G6" s="5" t="s">
        <v>23</v>
      </c>
      <c r="H6" s="21"/>
      <c r="I6" s="16"/>
      <c r="J6" s="9" t="s">
        <v>18</v>
      </c>
      <c r="K6" s="4" t="s">
        <v>19</v>
      </c>
      <c r="L6" s="4" t="s">
        <v>20</v>
      </c>
      <c r="M6" s="5" t="s">
        <v>23</v>
      </c>
      <c r="N6" s="16"/>
      <c r="O6" s="16"/>
      <c r="P6" s="16"/>
    </row>
    <row r="7" spans="1:16" ht="14.25" customHeight="1" x14ac:dyDescent="0.2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 t="s">
        <v>42</v>
      </c>
      <c r="O7" s="4" t="s">
        <v>43</v>
      </c>
      <c r="P7" s="4" t="s">
        <v>44</v>
      </c>
    </row>
    <row r="8" spans="1:16" x14ac:dyDescent="0.2">
      <c r="A8" s="6"/>
      <c r="B8" s="7" t="s">
        <v>17</v>
      </c>
      <c r="C8" s="8">
        <f>C9+C10+C11+C12+C13+C14+C15+C16</f>
        <v>299540388.39999998</v>
      </c>
      <c r="D8" s="8">
        <f>D9+D10+D11+D12+D13+D14+D15+D16</f>
        <v>210547120.59999996</v>
      </c>
      <c r="E8" s="8">
        <f>D8/$D$8*100</f>
        <v>100</v>
      </c>
      <c r="F8" s="8">
        <f>F9+F10+F11+F12+F13+F14+F15+F16</f>
        <v>88993267.799999982</v>
      </c>
      <c r="G8" s="8">
        <f>D8/C8*100</f>
        <v>70.29006062409178</v>
      </c>
      <c r="H8" s="8">
        <f>H9+H10+H11+H12+H13+H14+H15+H16</f>
        <v>309525164.70000005</v>
      </c>
      <c r="I8" s="8">
        <f>I9+I10+I11+I12+I13+I14+I15+I16</f>
        <v>311798695.30000001</v>
      </c>
      <c r="J8" s="8">
        <f>J9+J10+J11+J12+J13+J14+J15+J16</f>
        <v>222625487.40000004</v>
      </c>
      <c r="K8" s="8">
        <f>J8/$J$8*100</f>
        <v>100</v>
      </c>
      <c r="L8" s="8">
        <f>L9+L10+L11+L12+L13+L14+L15+L16</f>
        <v>89173207.899999976</v>
      </c>
      <c r="M8" s="8">
        <f>J8/I8*100</f>
        <v>71.400390943200989</v>
      </c>
      <c r="N8" s="8">
        <f t="shared" ref="N8:N16" si="0">J8/D8*100</f>
        <v>105.73665731717448</v>
      </c>
      <c r="O8" s="8">
        <f t="shared" ref="O8:O16" si="1">J8-D8</f>
        <v>12078366.800000072</v>
      </c>
      <c r="P8" s="8">
        <f t="shared" ref="P8:P16" si="2">L8-F8</f>
        <v>179940.09999999404</v>
      </c>
    </row>
    <row r="9" spans="1:16" ht="62.25" customHeight="1" x14ac:dyDescent="0.2">
      <c r="A9" s="6" t="s">
        <v>0</v>
      </c>
      <c r="B9" s="7" t="s">
        <v>1</v>
      </c>
      <c r="C9" s="8">
        <v>18564996.100000001</v>
      </c>
      <c r="D9" s="8">
        <v>12417273</v>
      </c>
      <c r="E9" s="8">
        <f t="shared" ref="E9:E16" si="3">D9/$D$8*100</f>
        <v>5.8976218552000477</v>
      </c>
      <c r="F9" s="8">
        <f>C9-D9</f>
        <v>6147723.1000000015</v>
      </c>
      <c r="G9" s="8">
        <f t="shared" ref="G9:G16" si="4">D9/C9*100</f>
        <v>66.885405917214271</v>
      </c>
      <c r="H9" s="8">
        <v>19760410.100000001</v>
      </c>
      <c r="I9" s="8">
        <v>20008618.399999999</v>
      </c>
      <c r="J9" s="8">
        <v>13858333.5</v>
      </c>
      <c r="K9" s="8">
        <f t="shared" ref="K9:K16" si="5">J9/$J$8*100</f>
        <v>6.2249536932400655</v>
      </c>
      <c r="L9" s="8">
        <f>I9-J9</f>
        <v>6150284.8999999985</v>
      </c>
      <c r="M9" s="8">
        <f t="shared" ref="M9:M16" si="6">J9/I9*100</f>
        <v>69.261821196010217</v>
      </c>
      <c r="N9" s="8">
        <f t="shared" si="0"/>
        <v>111.60528966384165</v>
      </c>
      <c r="O9" s="8">
        <f t="shared" si="1"/>
        <v>1441060.5</v>
      </c>
      <c r="P9" s="8">
        <f t="shared" si="2"/>
        <v>2561.7999999970198</v>
      </c>
    </row>
    <row r="10" spans="1:16" ht="30.75" customHeight="1" x14ac:dyDescent="0.2">
      <c r="A10" s="6" t="s">
        <v>2</v>
      </c>
      <c r="B10" s="7" t="s">
        <v>3</v>
      </c>
      <c r="C10" s="8">
        <v>23496718.5</v>
      </c>
      <c r="D10" s="8">
        <v>13317033.300000001</v>
      </c>
      <c r="E10" s="8">
        <f t="shared" si="3"/>
        <v>6.3249657663568177</v>
      </c>
      <c r="F10" s="8">
        <f t="shared" ref="F10:F16" si="7">C10-D10</f>
        <v>10179685.199999999</v>
      </c>
      <c r="G10" s="8">
        <f t="shared" si="4"/>
        <v>56.676140968365438</v>
      </c>
      <c r="H10" s="8">
        <v>22984959.199999999</v>
      </c>
      <c r="I10" s="8">
        <v>25538750.100000001</v>
      </c>
      <c r="J10" s="8">
        <v>15615520.5</v>
      </c>
      <c r="K10" s="8">
        <f t="shared" si="5"/>
        <v>7.014255502535061</v>
      </c>
      <c r="L10" s="8">
        <f t="shared" ref="L10:L16" si="8">I10-J10</f>
        <v>9923229.6000000015</v>
      </c>
      <c r="M10" s="8">
        <f t="shared" si="6"/>
        <v>61.144419514876724</v>
      </c>
      <c r="N10" s="8">
        <f t="shared" si="0"/>
        <v>117.25975409252749</v>
      </c>
      <c r="O10" s="8">
        <f t="shared" si="1"/>
        <v>2298487.1999999993</v>
      </c>
      <c r="P10" s="8">
        <f t="shared" si="2"/>
        <v>-256455.59999999776</v>
      </c>
    </row>
    <row r="11" spans="1:16" ht="27" customHeight="1" x14ac:dyDescent="0.2">
      <c r="A11" s="6" t="s">
        <v>4</v>
      </c>
      <c r="B11" s="7" t="s">
        <v>5</v>
      </c>
      <c r="C11" s="8">
        <v>43715637</v>
      </c>
      <c r="D11" s="8">
        <v>33125119.699999999</v>
      </c>
      <c r="E11" s="8">
        <f t="shared" si="3"/>
        <v>15.732877089747294</v>
      </c>
      <c r="F11" s="8">
        <f t="shared" si="7"/>
        <v>10590517.300000001</v>
      </c>
      <c r="G11" s="8">
        <f t="shared" si="4"/>
        <v>75.77407530399249</v>
      </c>
      <c r="H11" s="8">
        <v>42712690.100000001</v>
      </c>
      <c r="I11" s="8">
        <v>44711109.399999999</v>
      </c>
      <c r="J11" s="8">
        <v>36601120.700000003</v>
      </c>
      <c r="K11" s="8">
        <f t="shared" si="5"/>
        <v>16.440669542134373</v>
      </c>
      <c r="L11" s="8">
        <f t="shared" si="8"/>
        <v>8109988.6999999955</v>
      </c>
      <c r="M11" s="8">
        <f t="shared" si="6"/>
        <v>81.861356587139397</v>
      </c>
      <c r="N11" s="8">
        <f t="shared" si="0"/>
        <v>110.49355000519441</v>
      </c>
      <c r="O11" s="8">
        <f t="shared" si="1"/>
        <v>3476001.0000000037</v>
      </c>
      <c r="P11" s="8">
        <f t="shared" si="2"/>
        <v>-2480528.6000000052</v>
      </c>
    </row>
    <row r="12" spans="1:16" ht="31.5" customHeight="1" x14ac:dyDescent="0.2">
      <c r="A12" s="6" t="s">
        <v>6</v>
      </c>
      <c r="B12" s="7" t="s">
        <v>7</v>
      </c>
      <c r="C12" s="8">
        <v>19281486.199999999</v>
      </c>
      <c r="D12" s="8">
        <v>9583544.0999999996</v>
      </c>
      <c r="E12" s="8">
        <f t="shared" si="3"/>
        <v>4.5517336322100244</v>
      </c>
      <c r="F12" s="8">
        <f t="shared" si="7"/>
        <v>9697942.0999999996</v>
      </c>
      <c r="G12" s="8">
        <f t="shared" si="4"/>
        <v>49.703347556268767</v>
      </c>
      <c r="H12" s="8">
        <v>20507965.199999999</v>
      </c>
      <c r="I12" s="8">
        <v>19793903.199999999</v>
      </c>
      <c r="J12" s="8">
        <v>5021257</v>
      </c>
      <c r="K12" s="8">
        <f t="shared" si="5"/>
        <v>2.2554726588776011</v>
      </c>
      <c r="L12" s="8">
        <f t="shared" si="8"/>
        <v>14772646.199999999</v>
      </c>
      <c r="M12" s="8">
        <f t="shared" si="6"/>
        <v>25.367695038540962</v>
      </c>
      <c r="N12" s="8">
        <f t="shared" si="0"/>
        <v>52.394572901271466</v>
      </c>
      <c r="O12" s="8">
        <f t="shared" si="1"/>
        <v>-4562287.0999999996</v>
      </c>
      <c r="P12" s="8">
        <f t="shared" si="2"/>
        <v>5074704.0999999996</v>
      </c>
    </row>
    <row r="13" spans="1:16" ht="19.5" customHeight="1" x14ac:dyDescent="0.2">
      <c r="A13" s="6" t="s">
        <v>8</v>
      </c>
      <c r="B13" s="7" t="s">
        <v>9</v>
      </c>
      <c r="C13" s="8">
        <v>94143810.099999994</v>
      </c>
      <c r="D13" s="8">
        <v>66952320.100000001</v>
      </c>
      <c r="E13" s="8">
        <f t="shared" si="3"/>
        <v>31.799209558983637</v>
      </c>
      <c r="F13" s="8">
        <f t="shared" si="7"/>
        <v>27191489.999999993</v>
      </c>
      <c r="G13" s="8">
        <f t="shared" si="4"/>
        <v>71.117070818445669</v>
      </c>
      <c r="H13" s="8">
        <v>101149351</v>
      </c>
      <c r="I13" s="8">
        <v>100611478.09999999</v>
      </c>
      <c r="J13" s="8">
        <v>75269442.400000006</v>
      </c>
      <c r="K13" s="8">
        <f t="shared" si="5"/>
        <v>33.809894490993486</v>
      </c>
      <c r="L13" s="8">
        <f t="shared" si="8"/>
        <v>25342035.699999988</v>
      </c>
      <c r="M13" s="8">
        <f t="shared" si="6"/>
        <v>74.811983504693202</v>
      </c>
      <c r="N13" s="8">
        <f t="shared" si="0"/>
        <v>112.42245569321206</v>
      </c>
      <c r="O13" s="8">
        <f t="shared" si="1"/>
        <v>8317122.3000000045</v>
      </c>
      <c r="P13" s="8">
        <f t="shared" si="2"/>
        <v>-1849454.3000000045</v>
      </c>
    </row>
    <row r="14" spans="1:16" ht="32.25" customHeight="1" x14ac:dyDescent="0.2">
      <c r="A14" s="6" t="s">
        <v>10</v>
      </c>
      <c r="B14" s="7" t="s">
        <v>11</v>
      </c>
      <c r="C14" s="8">
        <v>62365920.600000001</v>
      </c>
      <c r="D14" s="8">
        <v>50047122.700000003</v>
      </c>
      <c r="E14" s="8">
        <f t="shared" si="3"/>
        <v>23.770034259969837</v>
      </c>
      <c r="F14" s="8">
        <f t="shared" si="7"/>
        <v>12318797.899999999</v>
      </c>
      <c r="G14" s="8">
        <f t="shared" si="4"/>
        <v>80.24754901156706</v>
      </c>
      <c r="H14" s="8">
        <v>63459908.200000003</v>
      </c>
      <c r="I14" s="8">
        <v>66604621.200000003</v>
      </c>
      <c r="J14" s="8">
        <v>52779937</v>
      </c>
      <c r="K14" s="8">
        <f t="shared" si="5"/>
        <v>23.707948993804198</v>
      </c>
      <c r="L14" s="8">
        <f t="shared" si="8"/>
        <v>13824684.200000003</v>
      </c>
      <c r="M14" s="8">
        <f t="shared" si="6"/>
        <v>79.243656144387771</v>
      </c>
      <c r="N14" s="8">
        <f t="shared" si="0"/>
        <v>105.46048234657054</v>
      </c>
      <c r="O14" s="8">
        <f t="shared" si="1"/>
        <v>2732814.299999997</v>
      </c>
      <c r="P14" s="8">
        <f t="shared" si="2"/>
        <v>1505886.3000000045</v>
      </c>
    </row>
    <row r="15" spans="1:16" ht="29.25" customHeight="1" x14ac:dyDescent="0.2">
      <c r="A15" s="6" t="s">
        <v>12</v>
      </c>
      <c r="B15" s="7" t="s">
        <v>13</v>
      </c>
      <c r="C15" s="8">
        <v>375637.6</v>
      </c>
      <c r="D15" s="8">
        <v>0</v>
      </c>
      <c r="E15" s="8">
        <f t="shared" si="3"/>
        <v>0</v>
      </c>
      <c r="F15" s="8">
        <f t="shared" si="7"/>
        <v>375637.6</v>
      </c>
      <c r="G15" s="8">
        <f t="shared" si="4"/>
        <v>0</v>
      </c>
      <c r="H15" s="8">
        <v>388905.8</v>
      </c>
      <c r="I15" s="8">
        <v>388905.8</v>
      </c>
      <c r="J15" s="8">
        <v>0</v>
      </c>
      <c r="K15" s="8">
        <f t="shared" si="5"/>
        <v>0</v>
      </c>
      <c r="L15" s="8">
        <f t="shared" si="8"/>
        <v>388905.8</v>
      </c>
      <c r="M15" s="8">
        <f t="shared" si="6"/>
        <v>0</v>
      </c>
      <c r="N15" s="8" t="e">
        <f t="shared" si="0"/>
        <v>#DIV/0!</v>
      </c>
      <c r="O15" s="8">
        <f t="shared" si="1"/>
        <v>0</v>
      </c>
      <c r="P15" s="8">
        <f t="shared" si="2"/>
        <v>13268.200000000012</v>
      </c>
    </row>
    <row r="16" spans="1:16" ht="16.5" customHeight="1" x14ac:dyDescent="0.2">
      <c r="A16" s="6" t="s">
        <v>14</v>
      </c>
      <c r="B16" s="7" t="s">
        <v>15</v>
      </c>
      <c r="C16" s="8">
        <v>37596182.299999997</v>
      </c>
      <c r="D16" s="8">
        <v>25104707.699999999</v>
      </c>
      <c r="E16" s="8">
        <f t="shared" si="3"/>
        <v>11.923557837532357</v>
      </c>
      <c r="F16" s="8">
        <f t="shared" si="7"/>
        <v>12491474.599999998</v>
      </c>
      <c r="G16" s="8">
        <f t="shared" si="4"/>
        <v>66.774619560241902</v>
      </c>
      <c r="H16" s="8">
        <v>38560975.100000001</v>
      </c>
      <c r="I16" s="8">
        <v>34141309.100000001</v>
      </c>
      <c r="J16" s="8">
        <v>23479876.300000001</v>
      </c>
      <c r="K16" s="8">
        <f t="shared" si="5"/>
        <v>10.546805118415206</v>
      </c>
      <c r="L16" s="8">
        <f t="shared" si="8"/>
        <v>10661432.800000001</v>
      </c>
      <c r="M16" s="8">
        <f t="shared" si="6"/>
        <v>68.772630338301823</v>
      </c>
      <c r="N16" s="8">
        <f t="shared" si="0"/>
        <v>93.527782042250195</v>
      </c>
      <c r="O16" s="8">
        <f t="shared" si="1"/>
        <v>-1624831.3999999985</v>
      </c>
      <c r="P16" s="8">
        <f t="shared" si="2"/>
        <v>-1830041.799999997</v>
      </c>
    </row>
    <row r="17" spans="3:10" x14ac:dyDescent="0.2">
      <c r="I17" s="10"/>
      <c r="J17" s="10"/>
    </row>
    <row r="18" spans="3:10" x14ac:dyDescent="0.2">
      <c r="C18" s="11"/>
      <c r="D18" s="11"/>
      <c r="H18" s="11"/>
      <c r="I18" s="12"/>
      <c r="J18" s="12"/>
    </row>
  </sheetData>
  <mergeCells count="14">
    <mergeCell ref="A2:P2"/>
    <mergeCell ref="A4:A6"/>
    <mergeCell ref="D5:G5"/>
    <mergeCell ref="C5:C6"/>
    <mergeCell ref="I5:I6"/>
    <mergeCell ref="J5:M5"/>
    <mergeCell ref="H4:M4"/>
    <mergeCell ref="H5:H6"/>
    <mergeCell ref="N4:P4"/>
    <mergeCell ref="N5:N6"/>
    <mergeCell ref="O5:O6"/>
    <mergeCell ref="P5:P6"/>
    <mergeCell ref="B4:B6"/>
    <mergeCell ref="C4:G4"/>
  </mergeCells>
  <pageMargins left="0.78740157480314965" right="0.78740157480314965" top="0.78740157480314965" bottom="0.3937007874015748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Федотова Елена Рифовна</cp:lastModifiedBy>
  <cp:lastPrinted>2026-07-03T07:11:51Z</cp:lastPrinted>
  <dcterms:created xsi:type="dcterms:W3CDTF">2024-06-11T07:07:46Z</dcterms:created>
  <dcterms:modified xsi:type="dcterms:W3CDTF">2026-10-27T14:15:28Z</dcterms:modified>
</cp:coreProperties>
</file>