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800" windowWidth="13020" windowHeight="5130" tabRatio="730" activeTab="0"/>
  </bookViews>
  <sheets>
    <sheet name="АИП на 2017" sheetId="1" r:id="rId1"/>
  </sheets>
  <definedNames>
    <definedName name="_GoBack" localSheetId="0">'АИП на 2017'!#REF!</definedName>
    <definedName name="BossProviderVariable?_b96f2f85_2080_404c_b4d4_732194e8959f" hidden="1">"25_01_2006"</definedName>
    <definedName name="_xlnm.Print_Area" localSheetId="0">'АИП на 2017'!$A$1:$G$78</definedName>
  </definedNames>
  <calcPr fullCalcOnLoad="1"/>
</workbook>
</file>

<file path=xl/sharedStrings.xml><?xml version="1.0" encoding="utf-8"?>
<sst xmlns="http://schemas.openxmlformats.org/spreadsheetml/2006/main" count="160" uniqueCount="100">
  <si>
    <t>II. Непрограммная часть</t>
  </si>
  <si>
    <t>Главный распорядитель бюджетных средств</t>
  </si>
  <si>
    <t>Комитет по строительству Ленинградской области</t>
  </si>
  <si>
    <t>Получатель бюджетных средств (заказчик)</t>
  </si>
  <si>
    <t>Проектные работы</t>
  </si>
  <si>
    <t xml:space="preserve">                                </t>
  </si>
  <si>
    <t>Бюджетополучатель</t>
  </si>
  <si>
    <t>Комитет правопорядка и безопасности Ленинградской области</t>
  </si>
  <si>
    <t>Комитет по дорожному хозяйству Ленинградской области</t>
  </si>
  <si>
    <t>УТВЕРЖДЕНА</t>
  </si>
  <si>
    <t>Всего по непрограммной части</t>
  </si>
  <si>
    <t>АДРЕСНАЯ ИНВЕСТИЦИОННАЯ  ПРОГРАММА</t>
  </si>
  <si>
    <t xml:space="preserve">Комитет по жилищно-коммунальному хозяйству и транспорту Ленинградской области        </t>
  </si>
  <si>
    <t>Всего по адресной инвестиционной программе</t>
  </si>
  <si>
    <t>Государственная программа Ленинградской области "Развитие автомобильных дорог Ленинградской области"</t>
  </si>
  <si>
    <t xml:space="preserve">I. Программная часть  </t>
  </si>
  <si>
    <t xml:space="preserve">Наименование государственной программы                    </t>
  </si>
  <si>
    <t xml:space="preserve">Комитет по топливно-энергетическому комплексу Ленинградской области  </t>
  </si>
  <si>
    <t xml:space="preserve">      Комитет по жилищно-коммунальному хозяйству и транспорту Ленинградской области        </t>
  </si>
  <si>
    <t xml:space="preserve">подпрограмма 
"Развитие дошкольного образования детей Ленинградской области"
</t>
  </si>
  <si>
    <t xml:space="preserve">подпрограмма 
"Развитие начального общего, основного общего и среднего общего образования детей Ленинградской области"
</t>
  </si>
  <si>
    <t xml:space="preserve">подпрограмма 
"Развитие дополнительного образования детей Ленинградской области"
</t>
  </si>
  <si>
    <t xml:space="preserve">Государственная программа Ленинградской области "Развитие физической культуры и спорта в Ленинградской области"
</t>
  </si>
  <si>
    <t xml:space="preserve">подпрограмма 
"Переселение граждан из аварийного жилищного фонда"
</t>
  </si>
  <si>
    <t xml:space="preserve">подпрограмма 
"Развитие инженерной и социальной инфраструктуры в районах массовой жилой застройки"
</t>
  </si>
  <si>
    <t xml:space="preserve">подпрограмма 
"Оказание поддержки гражданам, пострадавшим в результате пожара муниципального жилищного фонда"
</t>
  </si>
  <si>
    <t xml:space="preserve">подпрограмма
"Устойчивое развитие сельских территорий Ленинградской области"
</t>
  </si>
  <si>
    <t>Всего по программам</t>
  </si>
  <si>
    <t xml:space="preserve">Государственная программа Ленинградской области "Развитие культуры в Ленинградской области"
</t>
  </si>
  <si>
    <t>Администрации муниципальных образований</t>
  </si>
  <si>
    <t>Администрации муниципальных образований, ГКУ "Управление строительства Ленинградской области"</t>
  </si>
  <si>
    <t>ГКУ "Управление строительства Ленинградской области"</t>
  </si>
  <si>
    <t>Государственное казённое учреждение "Управление автомобильных дорог Ленинградской области", Администрации муниципальных образований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</si>
  <si>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области", в том числе:</t>
  </si>
  <si>
    <t xml:space="preserve">Государственная программа Ленинградской области "Обеспечение качественным жильем граждан на территории Ленинградской области", в том числе:
</t>
  </si>
  <si>
    <t xml:space="preserve">Государственная программа Ленинградской области "Современное образование в Ленинградской области", 
в том числе:
</t>
  </si>
  <si>
    <t xml:space="preserve">Государственная программа Ленинградской области "Безопасность Ленинградской области" 
</t>
  </si>
  <si>
    <t xml:space="preserve">Государственная программа Ленинградской области "Развитие сельского хозяйства Ленинградской области", в том числе:
</t>
  </si>
  <si>
    <t xml:space="preserve">подпрограмма 
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
</t>
  </si>
  <si>
    <t>Администрация муниципального образования</t>
  </si>
  <si>
    <t>Проектирование реконструкции нежилого здания спального корпуса школы-интерната  для обучающихся  воспитанников с отклонением в развитии под жилой дом, пос.Оредеж Лужского района</t>
  </si>
  <si>
    <t>Проектирование строительства лечебного корпуса на территории Тосненской центральной районной больницы</t>
  </si>
  <si>
    <t>2013-2017</t>
  </si>
  <si>
    <t xml:space="preserve">областным законом </t>
  </si>
  <si>
    <t xml:space="preserve">за счет средств областного бюджета Ленинградской области на 2017 год </t>
  </si>
  <si>
    <t xml:space="preserve">подпрограмма 
"Развитие профессионального образования Ленинградской области"
</t>
  </si>
  <si>
    <t>Государственная программа Ленинградской области "Охрана окружающей среды Ленинградской области"</t>
  </si>
  <si>
    <t>Проектирование завершения строительства объекта "Оредежская участковая больница с поликлиникой и постом скорой медицинской помощи", пос.Оредеж Лужского района</t>
  </si>
  <si>
    <t xml:space="preserve">Проектирование реконструкции с новым строительством  детского оздоровительно-образовательного центра "Чайка", дер.Липово г. Сосновый Бор </t>
  </si>
  <si>
    <t>Проектирование реконструкции здания по адресу: Ленинградская область, Волховский район, дер.Кисельня, ул.Северная, дом 4 со строительством хозяйственно-бытового корпуса для размещения психоневрологического интерната на 203 места</t>
  </si>
  <si>
    <t>Проектирование строительства нового корпуса МБОУ "Гатчинская средняя общеобразовательная школа № 4"</t>
  </si>
  <si>
    <t>Проектирование строительства общежития  на 200 мест  агропромышленного факультета государственного института экономики, финансов, права и технологий по адресу: Ленинградская область, пос.Елизаветино, ул.Парковая, д.26а</t>
  </si>
  <si>
    <t>Проектирование спортивного комплекса  пос.Токсово, ул.Спортивная, д.6</t>
  </si>
  <si>
    <t>Проектирование реконструкции школы на 115 мест с размещением МКДОУ"Заборьевский детский сад" на 2 группы (35 детей), пос.Заборье Бокситогорского района</t>
  </si>
  <si>
    <t>Проектирование строительства  дома культуры со зрительным залом на 150 мест, библиотекой и пристроенным спортивным корпусом,  пос.Красный Бор Тосненского района</t>
  </si>
  <si>
    <t>Проектирование строительства детского спортивного комплекса для детей с ограниченными возможностями на территории Ленинградского областного государственного стационарного казенного учреждения социального обслуживания "Приозерский детский дом-интернат для умственно отсталых детей"</t>
  </si>
  <si>
    <t>Проектирование  строительства онкологического  центра  (лечебно-хирургический  корпус  на  180  коек, поликлиника на 250 посещений в смену, радиологический корпус на 30 коек) в пос.Кузьмоловский Всеволожского района</t>
  </si>
  <si>
    <t>Проектирование строительства специализированного дома ребенка Ленинградской области на 100 мест в пос.Дружноселье Гатчинского района</t>
  </si>
  <si>
    <t>Проектирование строительства общежития государственного бюджетного образовательного учреждения среднего профессионального образования Ленинградской области "Гатчинский педагогический колледж им.К.Д.Ушинского" на 300 мест</t>
  </si>
  <si>
    <t>Проектирование реконструкции стадиона по адресу: г.Тосно, ул.Ани Алексеевой, д.29а</t>
  </si>
  <si>
    <t>Проектирование строительства Подпорожской центральной районной больницы</t>
  </si>
  <si>
    <t>Проектирование строительства пристройки к основному зданию школы ГКОУ ЛО "Сосновоборская специальная школа"</t>
  </si>
  <si>
    <t xml:space="preserve">Проектирование строительства здания для временного проживания спортсменов и тренировочной ледовой арены в дер.Старая Всеволожского района   </t>
  </si>
  <si>
    <t>Корректировка проекта реконструкции второй очереди зданий государственного бюджетного учреждения Ленинградской области "Центр досуговых, оздоровительных и учебных программ "Молодежный", в том числе обследование объекта</t>
  </si>
  <si>
    <t>Проектирование строительства поликлиники на 380 посещений в смену в с.Павлово Всеволожского района</t>
  </si>
  <si>
    <t>Обследование комплекса зданий по адресу: Ленинградская область, Всеволожский район, г.п. Дубровка, ул. Школьная д.1, выделенные под нужды ГБУ ЛО "Центр "Патриот"</t>
  </si>
  <si>
    <t>Обследование здания Дворца культуры, расположенного по адресу: Ленинградская область, г.Сланцы, пл.Ленина, д.1</t>
  </si>
  <si>
    <t>Проектирование памятника погибшим в авиакатастрофе над Синайским полуостровом Арабской Республики Египет</t>
  </si>
  <si>
    <t>Проектирование строительства интерактивного музейного комплекса партизанской славы в г.Луга (рядом с мемориалом «Партизанская слава»)</t>
  </si>
  <si>
    <t>Проектирование строительства основной общеобразовательной школы с дошкольным отделением на 100 мест в дер. Сухое Кировского района</t>
  </si>
  <si>
    <t>Проектирование реконструкции (работы по сохранению с приспособлением для современного использования) здания (учебный корпус №4) МБОУ «Гимназия» расположенного по адресу: г. Выборг, ул. Выборгская д.25</t>
  </si>
  <si>
    <t>Экспертиза и согласование проектов, подготовка исходных материалов для проведения конкурсов и проектирования объектов</t>
  </si>
  <si>
    <t>2016-2017</t>
  </si>
  <si>
    <t>2014-2017</t>
  </si>
  <si>
    <t>2015-2017</t>
  </si>
  <si>
    <t>Комитет по здравоохранению Ленинградской области</t>
  </si>
  <si>
    <t xml:space="preserve">Комитет по здравоохранению Ленинградской области
</t>
  </si>
  <si>
    <t xml:space="preserve">Государственное казённое учреждение  "Управление строительства Ленинградской области" (далее - ГКУ "Управление строительства Ленинградской области")
</t>
  </si>
  <si>
    <t>Комитет общего и профессионального образования Ленинградской области</t>
  </si>
  <si>
    <t xml:space="preserve">Государственное казенное 
учреждение "Управление по обеспечению функционирования системы вызова экстренных служб 
по единому номеру "112" 
на территории Ленинградской 
области"
</t>
  </si>
  <si>
    <t>Комитет по телекоммуникациям и информатизации Ленинградской области</t>
  </si>
  <si>
    <t xml:space="preserve">Государственное казённое учреждение Ленинградской области  "Ленинградская областная противопожарная спасательная служба", </t>
  </si>
  <si>
    <t xml:space="preserve">подпрограмма
"Газификация Ленинградской области "
</t>
  </si>
  <si>
    <t xml:space="preserve">подпрограмма
"Водоснабжение и водоотведение Ленинградской области "
</t>
  </si>
  <si>
    <t xml:space="preserve">подпрограмма "Энергосбережение и повышение энергетической эффективности на территории Ленинградской области " </t>
  </si>
  <si>
    <t xml:space="preserve">Государственная программа Ленинградской области "Развитие здравоохранения в Ленинградской области", в том числе:
</t>
  </si>
  <si>
    <t xml:space="preserve">подпрограмма "Совершенствование системы территориального планирования в сфере здравоохранения"
</t>
  </si>
  <si>
    <t xml:space="preserve">подпрограмма "Кадровое обеспечение системы здравоохранения"
</t>
  </si>
  <si>
    <t>Комитет по физической культуре и спорту Ленинградской области</t>
  </si>
  <si>
    <t>подпрограмма 
"Развитие объектов физической культуры и спорта в Ленинградской области"</t>
  </si>
  <si>
    <t>План на 
2017 год 
(тысяч рублей)</t>
  </si>
  <si>
    <t>План на 
2018 год 
(тысяч рублей)</t>
  </si>
  <si>
    <t>План на 
2019 год 
(тысяч рублей)</t>
  </si>
  <si>
    <t xml:space="preserve">План на 
2017 год          
(тысяч рублей)   </t>
  </si>
  <si>
    <t xml:space="preserve">План на 
2018 год          (тысяч рублей)   </t>
  </si>
  <si>
    <t xml:space="preserve">План на 
2019 год          (тысяч рублей)   </t>
  </si>
  <si>
    <t>Наименование работ</t>
  </si>
  <si>
    <t xml:space="preserve">(приложение 38) </t>
  </si>
  <si>
    <t>Государственная программа Ленинградской области "Стимулирование экономической активности Ленинградской области"</t>
  </si>
  <si>
    <t>\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</si>
</sst>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62">
    <font>
      <sz val="10"/>
      <name val="Arial"/>
      <family val="0"/>
    </font>
    <font>
      <sz val="10"/>
      <color indexed="8"/>
      <name val="Arial Cyr"/>
      <family val="2"/>
    </font>
    <font>
      <sz val="9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sz val="10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8"/>
      <name val="Times New Roman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13" fillId="3" borderId="0" applyNumberFormat="0" applyBorder="0" applyAlignment="0" applyProtection="0"/>
    <xf numFmtId="0" fontId="45" fillId="4" borderId="0" applyNumberFormat="0" applyBorder="0" applyAlignment="0" applyProtection="0"/>
    <xf numFmtId="0" fontId="13" fillId="5" borderId="0" applyNumberFormat="0" applyBorder="0" applyAlignment="0" applyProtection="0"/>
    <xf numFmtId="0" fontId="45" fillId="6" borderId="0" applyNumberFormat="0" applyBorder="0" applyAlignment="0" applyProtection="0"/>
    <xf numFmtId="0" fontId="13" fillId="7" borderId="0" applyNumberFormat="0" applyBorder="0" applyAlignment="0" applyProtection="0"/>
    <xf numFmtId="0" fontId="45" fillId="8" borderId="0" applyNumberFormat="0" applyBorder="0" applyAlignment="0" applyProtection="0"/>
    <xf numFmtId="0" fontId="13" fillId="9" borderId="0" applyNumberFormat="0" applyBorder="0" applyAlignment="0" applyProtection="0"/>
    <xf numFmtId="0" fontId="45" fillId="10" borderId="0" applyNumberFormat="0" applyBorder="0" applyAlignment="0" applyProtection="0"/>
    <xf numFmtId="0" fontId="13" fillId="11" borderId="0" applyNumberFormat="0" applyBorder="0" applyAlignment="0" applyProtection="0"/>
    <xf numFmtId="0" fontId="45" fillId="12" borderId="0" applyNumberFormat="0" applyBorder="0" applyAlignment="0" applyProtection="0"/>
    <xf numFmtId="0" fontId="13" fillId="13" borderId="0" applyNumberFormat="0" applyBorder="0" applyAlignment="0" applyProtection="0"/>
    <xf numFmtId="0" fontId="45" fillId="14" borderId="0" applyNumberFormat="0" applyBorder="0" applyAlignment="0" applyProtection="0"/>
    <xf numFmtId="0" fontId="13" fillId="15" borderId="0" applyNumberFormat="0" applyBorder="0" applyAlignment="0" applyProtection="0"/>
    <xf numFmtId="0" fontId="45" fillId="16" borderId="0" applyNumberFormat="0" applyBorder="0" applyAlignment="0" applyProtection="0"/>
    <xf numFmtId="0" fontId="13" fillId="17" borderId="0" applyNumberFormat="0" applyBorder="0" applyAlignment="0" applyProtection="0"/>
    <xf numFmtId="0" fontId="45" fillId="18" borderId="0" applyNumberFormat="0" applyBorder="0" applyAlignment="0" applyProtection="0"/>
    <xf numFmtId="0" fontId="13" fillId="19" borderId="0" applyNumberFormat="0" applyBorder="0" applyAlignment="0" applyProtection="0"/>
    <xf numFmtId="0" fontId="45" fillId="20" borderId="0" applyNumberFormat="0" applyBorder="0" applyAlignment="0" applyProtection="0"/>
    <xf numFmtId="0" fontId="13" fillId="9" borderId="0" applyNumberFormat="0" applyBorder="0" applyAlignment="0" applyProtection="0"/>
    <xf numFmtId="0" fontId="45" fillId="21" borderId="0" applyNumberFormat="0" applyBorder="0" applyAlignment="0" applyProtection="0"/>
    <xf numFmtId="0" fontId="13" fillId="15" borderId="0" applyNumberFormat="0" applyBorder="0" applyAlignment="0" applyProtection="0"/>
    <xf numFmtId="0" fontId="45" fillId="22" borderId="0" applyNumberFormat="0" applyBorder="0" applyAlignment="0" applyProtection="0"/>
    <xf numFmtId="0" fontId="13" fillId="23" borderId="0" applyNumberFormat="0" applyBorder="0" applyAlignment="0" applyProtection="0"/>
    <xf numFmtId="0" fontId="46" fillId="24" borderId="0" applyNumberFormat="0" applyBorder="0" applyAlignment="0" applyProtection="0"/>
    <xf numFmtId="0" fontId="14" fillId="25" borderId="0" applyNumberFormat="0" applyBorder="0" applyAlignment="0" applyProtection="0"/>
    <xf numFmtId="0" fontId="46" fillId="26" borderId="0" applyNumberFormat="0" applyBorder="0" applyAlignment="0" applyProtection="0"/>
    <xf numFmtId="0" fontId="14" fillId="17" borderId="0" applyNumberFormat="0" applyBorder="0" applyAlignment="0" applyProtection="0"/>
    <xf numFmtId="0" fontId="46" fillId="27" borderId="0" applyNumberFormat="0" applyBorder="0" applyAlignment="0" applyProtection="0"/>
    <xf numFmtId="0" fontId="14" fillId="19" borderId="0" applyNumberFormat="0" applyBorder="0" applyAlignment="0" applyProtection="0"/>
    <xf numFmtId="0" fontId="46" fillId="28" borderId="0" applyNumberFormat="0" applyBorder="0" applyAlignment="0" applyProtection="0"/>
    <xf numFmtId="0" fontId="14" fillId="29" borderId="0" applyNumberFormat="0" applyBorder="0" applyAlignment="0" applyProtection="0"/>
    <xf numFmtId="0" fontId="46" fillId="30" borderId="0" applyNumberFormat="0" applyBorder="0" applyAlignment="0" applyProtection="0"/>
    <xf numFmtId="0" fontId="14" fillId="31" borderId="0" applyNumberFormat="0" applyBorder="0" applyAlignment="0" applyProtection="0"/>
    <xf numFmtId="0" fontId="46" fillId="32" borderId="0" applyNumberFormat="0" applyBorder="0" applyAlignment="0" applyProtection="0"/>
    <xf numFmtId="0" fontId="14" fillId="33" borderId="0" applyNumberFormat="0" applyBorder="0" applyAlignment="0" applyProtection="0"/>
    <xf numFmtId="0" fontId="46" fillId="34" borderId="0" applyNumberFormat="0" applyBorder="0" applyAlignment="0" applyProtection="0"/>
    <xf numFmtId="0" fontId="14" fillId="35" borderId="0" applyNumberFormat="0" applyBorder="0" applyAlignment="0" applyProtection="0"/>
    <xf numFmtId="0" fontId="46" fillId="36" borderId="0" applyNumberFormat="0" applyBorder="0" applyAlignment="0" applyProtection="0"/>
    <xf numFmtId="0" fontId="14" fillId="37" borderId="0" applyNumberFormat="0" applyBorder="0" applyAlignment="0" applyProtection="0"/>
    <xf numFmtId="0" fontId="46" fillId="38" borderId="0" applyNumberFormat="0" applyBorder="0" applyAlignment="0" applyProtection="0"/>
    <xf numFmtId="0" fontId="14" fillId="39" borderId="0" applyNumberFormat="0" applyBorder="0" applyAlignment="0" applyProtection="0"/>
    <xf numFmtId="0" fontId="46" fillId="40" borderId="0" applyNumberFormat="0" applyBorder="0" applyAlignment="0" applyProtection="0"/>
    <xf numFmtId="0" fontId="14" fillId="29" borderId="0" applyNumberFormat="0" applyBorder="0" applyAlignment="0" applyProtection="0"/>
    <xf numFmtId="0" fontId="46" fillId="41" borderId="0" applyNumberFormat="0" applyBorder="0" applyAlignment="0" applyProtection="0"/>
    <xf numFmtId="0" fontId="14" fillId="31" borderId="0" applyNumberFormat="0" applyBorder="0" applyAlignment="0" applyProtection="0"/>
    <xf numFmtId="0" fontId="46" fillId="42" borderId="0" applyNumberFormat="0" applyBorder="0" applyAlignment="0" applyProtection="0"/>
    <xf numFmtId="0" fontId="14" fillId="43" borderId="0" applyNumberFormat="0" applyBorder="0" applyAlignment="0" applyProtection="0"/>
    <xf numFmtId="0" fontId="47" fillId="44" borderId="1" applyNumberFormat="0" applyAlignment="0" applyProtection="0"/>
    <xf numFmtId="0" fontId="15" fillId="13" borderId="2" applyNumberFormat="0" applyAlignment="0" applyProtection="0"/>
    <xf numFmtId="0" fontId="48" fillId="45" borderId="3" applyNumberFormat="0" applyAlignment="0" applyProtection="0"/>
    <xf numFmtId="0" fontId="16" fillId="46" borderId="4" applyNumberFormat="0" applyAlignment="0" applyProtection="0"/>
    <xf numFmtId="0" fontId="49" fillId="45" borderId="1" applyNumberFormat="0" applyAlignment="0" applyProtection="0"/>
    <xf numFmtId="0" fontId="17" fillId="46" borderId="2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18" fillId="0" borderId="6" applyNumberFormat="0" applyFill="0" applyAlignment="0" applyProtection="0"/>
    <xf numFmtId="0" fontId="51" fillId="0" borderId="7" applyNumberFormat="0" applyFill="0" applyAlignment="0" applyProtection="0"/>
    <xf numFmtId="0" fontId="19" fillId="0" borderId="8" applyNumberFormat="0" applyFill="0" applyAlignment="0" applyProtection="0"/>
    <xf numFmtId="0" fontId="52" fillId="0" borderId="9" applyNumberFormat="0" applyFill="0" applyAlignment="0" applyProtection="0"/>
    <xf numFmtId="0" fontId="20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21" fillId="0" borderId="12" applyNumberFormat="0" applyFill="0" applyAlignment="0" applyProtection="0"/>
    <xf numFmtId="0" fontId="54" fillId="47" borderId="13" applyNumberFormat="0" applyAlignment="0" applyProtection="0"/>
    <xf numFmtId="0" fontId="22" fillId="48" borderId="14" applyNumberFormat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49" borderId="0" applyNumberFormat="0" applyBorder="0" applyAlignment="0" applyProtection="0"/>
    <xf numFmtId="0" fontId="23" fillId="50" borderId="0" applyNumberFormat="0" applyBorder="0" applyAlignment="0" applyProtection="0"/>
    <xf numFmtId="0" fontId="12" fillId="0" borderId="0">
      <alignment/>
      <protection/>
    </xf>
    <xf numFmtId="0" fontId="10" fillId="0" borderId="0" applyNumberFormat="0" applyFill="0" applyBorder="0" applyAlignment="0" applyProtection="0"/>
    <xf numFmtId="0" fontId="57" fillId="51" borderId="0" applyNumberFormat="0" applyBorder="0" applyAlignment="0" applyProtection="0"/>
    <xf numFmtId="0" fontId="24" fillId="5" borderId="0" applyNumberFormat="0" applyBorder="0" applyAlignment="0" applyProtection="0"/>
    <xf numFmtId="0" fontId="5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2" fillId="53" borderId="16" applyNumberFormat="0" applyFont="0" applyAlignment="0" applyProtection="0"/>
    <xf numFmtId="9" fontId="0" fillId="0" borderId="0" applyFont="0" applyFill="0" applyBorder="0" applyAlignment="0" applyProtection="0"/>
    <xf numFmtId="0" fontId="59" fillId="0" borderId="17" applyNumberFormat="0" applyFill="0" applyAlignment="0" applyProtection="0"/>
    <xf numFmtId="0" fontId="26" fillId="0" borderId="18" applyNumberFormat="0" applyFill="0" applyAlignment="0" applyProtection="0"/>
    <xf numFmtId="0" fontId="6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54" borderId="0" applyNumberFormat="0" applyBorder="0" applyAlignment="0" applyProtection="0"/>
    <xf numFmtId="0" fontId="28" fillId="7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" fontId="5" fillId="0" borderId="19" xfId="0" applyNumberFormat="1" applyFont="1" applyFill="1" applyBorder="1" applyAlignment="1">
      <alignment horizontal="center" vertical="top"/>
    </xf>
    <xf numFmtId="4" fontId="7" fillId="0" borderId="19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4" fillId="0" borderId="20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2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4" fontId="5" fillId="0" borderId="0" xfId="0" applyNumberFormat="1" applyFont="1" applyFill="1" applyBorder="1" applyAlignment="1">
      <alignment horizontal="center" vertical="top"/>
    </xf>
    <xf numFmtId="164" fontId="4" fillId="0" borderId="20" xfId="0" applyNumberFormat="1" applyFont="1" applyFill="1" applyBorder="1" applyAlignment="1">
      <alignment horizontal="center" vertical="top"/>
    </xf>
    <xf numFmtId="164" fontId="5" fillId="0" borderId="20" xfId="0" applyNumberFormat="1" applyFont="1" applyFill="1" applyBorder="1" applyAlignment="1">
      <alignment horizontal="center" vertical="top"/>
    </xf>
    <xf numFmtId="164" fontId="5" fillId="0" borderId="20" xfId="0" applyNumberFormat="1" applyFont="1" applyFill="1" applyBorder="1" applyAlignment="1">
      <alignment horizontal="center" vertical="top"/>
    </xf>
    <xf numFmtId="164" fontId="8" fillId="0" borderId="20" xfId="0" applyNumberFormat="1" applyFont="1" applyFill="1" applyBorder="1" applyAlignment="1">
      <alignment horizontal="center" vertical="top"/>
    </xf>
    <xf numFmtId="164" fontId="4" fillId="0" borderId="20" xfId="0" applyNumberFormat="1" applyFont="1" applyFill="1" applyBorder="1" applyAlignment="1">
      <alignment horizontal="center" vertical="top" wrapText="1"/>
    </xf>
    <xf numFmtId="165" fontId="4" fillId="0" borderId="20" xfId="0" applyNumberFormat="1" applyFont="1" applyFill="1" applyBorder="1" applyAlignment="1">
      <alignment horizontal="center" vertical="top" wrapText="1"/>
    </xf>
    <xf numFmtId="164" fontId="6" fillId="0" borderId="20" xfId="0" applyNumberFormat="1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29" fillId="0" borderId="20" xfId="0" applyFont="1" applyFill="1" applyBorder="1" applyAlignment="1">
      <alignment horizontal="left" vertical="center" wrapText="1"/>
    </xf>
    <xf numFmtId="0" fontId="29" fillId="0" borderId="20" xfId="0" applyNumberFormat="1" applyFont="1" applyFill="1" applyBorder="1" applyAlignment="1">
      <alignment horizontal="center" vertical="center" wrapText="1" shrinkToFit="1"/>
    </xf>
    <xf numFmtId="0" fontId="29" fillId="0" borderId="20" xfId="0" applyNumberFormat="1" applyFont="1" applyFill="1" applyBorder="1" applyAlignment="1">
      <alignment horizontal="left" vertical="center" wrapText="1" shrinkToFit="1"/>
    </xf>
    <xf numFmtId="0" fontId="5" fillId="0" borderId="21" xfId="0" applyFont="1" applyFill="1" applyBorder="1" applyAlignment="1">
      <alignment horizontal="center" vertical="top" wrapText="1"/>
    </xf>
    <xf numFmtId="164" fontId="2" fillId="0" borderId="0" xfId="0" applyNumberFormat="1" applyFont="1" applyAlignment="1">
      <alignment vertical="center"/>
    </xf>
    <xf numFmtId="0" fontId="0" fillId="0" borderId="20" xfId="0" applyFill="1" applyBorder="1" applyAlignment="1">
      <alignment/>
    </xf>
    <xf numFmtId="0" fontId="29" fillId="0" borderId="21" xfId="0" applyNumberFormat="1" applyFont="1" applyFill="1" applyBorder="1" applyAlignment="1">
      <alignment horizontal="center" vertical="center" wrapText="1" shrinkToFit="1"/>
    </xf>
    <xf numFmtId="0" fontId="29" fillId="0" borderId="22" xfId="0" applyNumberFormat="1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4" fillId="0" borderId="20" xfId="0" applyFont="1" applyFill="1" applyBorder="1" applyAlignment="1">
      <alignment horizontal="center" vertical="center"/>
    </xf>
    <xf numFmtId="0" fontId="0" fillId="0" borderId="20" xfId="0" applyFill="1" applyBorder="1" applyAlignment="1">
      <alignment/>
    </xf>
    <xf numFmtId="0" fontId="5" fillId="0" borderId="20" xfId="0" applyFont="1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center" wrapText="1"/>
    </xf>
    <xf numFmtId="0" fontId="0" fillId="0" borderId="25" xfId="0" applyFill="1" applyBorder="1" applyAlignment="1">
      <alignment/>
    </xf>
    <xf numFmtId="0" fontId="0" fillId="0" borderId="24" xfId="0" applyBorder="1" applyAlignment="1">
      <alignment/>
    </xf>
    <xf numFmtId="0" fontId="4" fillId="0" borderId="20" xfId="0" applyFont="1" applyFill="1" applyBorder="1" applyAlignment="1">
      <alignment horizontal="center" vertical="top"/>
    </xf>
    <xf numFmtId="0" fontId="5" fillId="0" borderId="21" xfId="0" applyFont="1" applyFill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5" fillId="0" borderId="23" xfId="0" applyFont="1" applyFill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4" fillId="0" borderId="21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2" xfId="0" applyBorder="1" applyAlignment="1">
      <alignment horizontal="center" wrapText="1"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Followed Hyperlink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view="pageBreakPreview" zoomScale="97" zoomScaleNormal="95" zoomScaleSheetLayoutView="97" zoomScalePageLayoutView="0" workbookViewId="0" topLeftCell="A1">
      <selection activeCell="A49" sqref="A49"/>
    </sheetView>
  </sheetViews>
  <sheetFormatPr defaultColWidth="9.140625" defaultRowHeight="12.75"/>
  <cols>
    <col min="1" max="1" width="59.140625" style="5" customWidth="1"/>
    <col min="2" max="2" width="14.57421875" style="12" customWidth="1"/>
    <col min="3" max="4" width="14.57421875" style="1" hidden="1" customWidth="1"/>
    <col min="5" max="5" width="15.8515625" style="15" customWidth="1"/>
    <col min="6" max="6" width="23.140625" style="16" customWidth="1"/>
    <col min="7" max="7" width="38.421875" style="16" customWidth="1"/>
    <col min="8" max="8" width="17.57421875" style="1" hidden="1" customWidth="1"/>
    <col min="9" max="9" width="12.7109375" style="1" hidden="1" customWidth="1"/>
    <col min="10" max="10" width="10.28125" style="1" bestFit="1" customWidth="1"/>
    <col min="11" max="11" width="10.8515625" style="1" bestFit="1" customWidth="1"/>
    <col min="12" max="16384" width="9.140625" style="1" customWidth="1"/>
  </cols>
  <sheetData>
    <row r="1" ht="11.25">
      <c r="G1" s="16" t="s">
        <v>9</v>
      </c>
    </row>
    <row r="2" ht="11.25">
      <c r="G2" s="16" t="s">
        <v>43</v>
      </c>
    </row>
    <row r="3" ht="12.75">
      <c r="I3" s="3"/>
    </row>
    <row r="4" spans="1:9" ht="12.75">
      <c r="A4" s="6"/>
      <c r="B4" s="13"/>
      <c r="C4" s="2"/>
      <c r="D4" s="2"/>
      <c r="E4" s="17"/>
      <c r="F4" s="13"/>
      <c r="G4" s="16" t="s">
        <v>97</v>
      </c>
      <c r="I4" s="3"/>
    </row>
    <row r="5" spans="1:9" ht="12.75">
      <c r="A5" s="6"/>
      <c r="B5" s="13"/>
      <c r="C5" s="2"/>
      <c r="D5" s="2"/>
      <c r="E5" s="17"/>
      <c r="F5" s="13"/>
      <c r="G5" s="13"/>
      <c r="I5" s="3"/>
    </row>
    <row r="6" spans="1:9" ht="12.75">
      <c r="A6" s="6"/>
      <c r="B6" s="13"/>
      <c r="C6" s="2"/>
      <c r="D6" s="2"/>
      <c r="E6" s="17"/>
      <c r="F6" s="13"/>
      <c r="G6" s="13"/>
      <c r="I6" s="3"/>
    </row>
    <row r="7" spans="1:9" ht="15">
      <c r="A7" s="36" t="s">
        <v>11</v>
      </c>
      <c r="B7" s="37"/>
      <c r="C7" s="37"/>
      <c r="D7" s="37"/>
      <c r="E7" s="37"/>
      <c r="F7" s="37"/>
      <c r="G7" s="37"/>
      <c r="I7" s="3"/>
    </row>
    <row r="8" spans="1:9" ht="15">
      <c r="A8" s="36" t="s">
        <v>44</v>
      </c>
      <c r="B8" s="37"/>
      <c r="C8" s="37"/>
      <c r="D8" s="37"/>
      <c r="E8" s="37"/>
      <c r="F8" s="37"/>
      <c r="G8" s="37"/>
      <c r="I8" s="3"/>
    </row>
    <row r="9" spans="1:9" ht="12.75">
      <c r="A9" s="6" t="s">
        <v>5</v>
      </c>
      <c r="B9" s="13"/>
      <c r="C9" s="13"/>
      <c r="D9" s="13"/>
      <c r="E9" s="17"/>
      <c r="F9" s="13"/>
      <c r="G9" s="13"/>
      <c r="I9" s="3"/>
    </row>
    <row r="10" spans="1:9" ht="12.75">
      <c r="A10" s="38" t="s">
        <v>15</v>
      </c>
      <c r="B10" s="39"/>
      <c r="C10" s="39"/>
      <c r="D10" s="39"/>
      <c r="E10" s="39"/>
      <c r="F10" s="39"/>
      <c r="G10" s="39"/>
      <c r="H10" s="19"/>
      <c r="I10" s="3"/>
    </row>
    <row r="11" spans="1:9" ht="39">
      <c r="A11" s="7" t="s">
        <v>16</v>
      </c>
      <c r="B11" s="7" t="s">
        <v>93</v>
      </c>
      <c r="C11" s="7" t="s">
        <v>94</v>
      </c>
      <c r="D11" s="7" t="s">
        <v>95</v>
      </c>
      <c r="E11" s="54" t="s">
        <v>6</v>
      </c>
      <c r="F11" s="51"/>
      <c r="G11" s="7" t="s">
        <v>1</v>
      </c>
      <c r="H11" s="19"/>
      <c r="I11" s="3"/>
    </row>
    <row r="12" spans="1:7" ht="15">
      <c r="A12" s="11" t="s">
        <v>13</v>
      </c>
      <c r="B12" s="26">
        <f>SUM(B13+B51)</f>
        <v>9286283.53544</v>
      </c>
      <c r="C12" s="26">
        <f>SUM(C13+C51)</f>
        <v>6970981.985</v>
      </c>
      <c r="D12" s="26">
        <f>SUM(D13+D51)</f>
        <v>7350879.085000001</v>
      </c>
      <c r="E12" s="34"/>
      <c r="F12" s="35"/>
      <c r="G12" s="27"/>
    </row>
    <row r="13" spans="1:9" ht="13.5">
      <c r="A13" s="10" t="s">
        <v>27</v>
      </c>
      <c r="B13" s="23">
        <f>SUM(B14+B18+B24+B25+B28+B32+B36+B40+B45+B46+B47)</f>
        <v>9146283.53544</v>
      </c>
      <c r="C13" s="23">
        <f>SUM(C14+C18+C24+C25+C28+C32+C36+C40+C45+C47)</f>
        <v>6820981.985</v>
      </c>
      <c r="D13" s="23">
        <f>SUM(D14+D18+D24+D25+D28+D32+D36+D40+D45+D47)</f>
        <v>7200879.085000001</v>
      </c>
      <c r="E13" s="55"/>
      <c r="F13" s="56"/>
      <c r="G13" s="33"/>
      <c r="H13" s="19"/>
      <c r="I13" s="3">
        <f>B13-H13</f>
        <v>9146283.53544</v>
      </c>
    </row>
    <row r="14" spans="1:9" ht="39">
      <c r="A14" s="8" t="s">
        <v>85</v>
      </c>
      <c r="B14" s="20">
        <f>B15+B16+B17</f>
        <v>865512.503</v>
      </c>
      <c r="C14" s="20">
        <f>C15+C16+C17</f>
        <v>931664</v>
      </c>
      <c r="D14" s="20">
        <f>D15+D16+D17</f>
        <v>881781</v>
      </c>
      <c r="E14" s="50"/>
      <c r="F14" s="51"/>
      <c r="G14" s="14"/>
      <c r="H14" s="19"/>
      <c r="I14" s="3"/>
    </row>
    <row r="15" spans="1:9" ht="54.75" customHeight="1">
      <c r="A15" s="42" t="s">
        <v>86</v>
      </c>
      <c r="B15" s="22">
        <v>699512.503</v>
      </c>
      <c r="C15" s="22">
        <v>801664</v>
      </c>
      <c r="D15" s="22">
        <v>749781</v>
      </c>
      <c r="E15" s="50" t="s">
        <v>77</v>
      </c>
      <c r="F15" s="51"/>
      <c r="G15" s="14" t="s">
        <v>2</v>
      </c>
      <c r="H15" s="19"/>
      <c r="I15" s="3"/>
    </row>
    <row r="16" spans="1:9" ht="29.25" customHeight="1">
      <c r="A16" s="43"/>
      <c r="B16" s="22">
        <v>88000</v>
      </c>
      <c r="C16" s="22">
        <v>88000</v>
      </c>
      <c r="D16" s="22">
        <v>88000</v>
      </c>
      <c r="E16" s="50" t="s">
        <v>76</v>
      </c>
      <c r="F16" s="51"/>
      <c r="G16" s="14" t="s">
        <v>75</v>
      </c>
      <c r="H16" s="19"/>
      <c r="I16" s="3"/>
    </row>
    <row r="17" spans="1:9" ht="25.5">
      <c r="A17" s="9" t="s">
        <v>87</v>
      </c>
      <c r="B17" s="22">
        <v>78000</v>
      </c>
      <c r="C17" s="22">
        <v>42000</v>
      </c>
      <c r="D17" s="22">
        <v>44000</v>
      </c>
      <c r="E17" s="50" t="s">
        <v>76</v>
      </c>
      <c r="F17" s="51"/>
      <c r="G17" s="14" t="s">
        <v>75</v>
      </c>
      <c r="H17" s="19"/>
      <c r="I17" s="3"/>
    </row>
    <row r="18" spans="1:9" ht="41.25" customHeight="1">
      <c r="A18" s="8" t="s">
        <v>35</v>
      </c>
      <c r="B18" s="20">
        <f>SUM(B19:B23)</f>
        <v>1711576</v>
      </c>
      <c r="C18" s="20">
        <f>SUM(C19:C23)</f>
        <v>1090732.341</v>
      </c>
      <c r="D18" s="20">
        <f>SUM(D19:D23)</f>
        <v>1819337.741</v>
      </c>
      <c r="E18" s="50"/>
      <c r="F18" s="51"/>
      <c r="G18" s="14"/>
      <c r="H18" s="19"/>
      <c r="I18" s="3"/>
    </row>
    <row r="19" spans="1:10" ht="39">
      <c r="A19" s="9" t="s">
        <v>19</v>
      </c>
      <c r="B19" s="21">
        <v>810630</v>
      </c>
      <c r="C19" s="21">
        <v>116314</v>
      </c>
      <c r="D19" s="21">
        <v>646190.741</v>
      </c>
      <c r="E19" s="50" t="s">
        <v>29</v>
      </c>
      <c r="F19" s="51"/>
      <c r="G19" s="14" t="s">
        <v>2</v>
      </c>
      <c r="H19" s="19"/>
      <c r="I19" s="3"/>
      <c r="J19" s="32"/>
    </row>
    <row r="20" spans="1:9" ht="25.5" customHeight="1">
      <c r="A20" s="44" t="s">
        <v>20</v>
      </c>
      <c r="B20" s="21">
        <f>645922</f>
        <v>645922</v>
      </c>
      <c r="C20" s="21">
        <v>966718.341</v>
      </c>
      <c r="D20" s="21">
        <v>1165447</v>
      </c>
      <c r="E20" s="50" t="s">
        <v>29</v>
      </c>
      <c r="F20" s="51"/>
      <c r="G20" s="14" t="s">
        <v>2</v>
      </c>
      <c r="H20" s="19"/>
      <c r="I20" s="3"/>
    </row>
    <row r="21" spans="1:9" ht="25.5">
      <c r="A21" s="45"/>
      <c r="B21" s="21">
        <v>7395</v>
      </c>
      <c r="C21" s="21">
        <v>7700</v>
      </c>
      <c r="D21" s="21">
        <v>7700</v>
      </c>
      <c r="E21" s="50" t="s">
        <v>29</v>
      </c>
      <c r="F21" s="51"/>
      <c r="G21" s="31" t="s">
        <v>78</v>
      </c>
      <c r="H21" s="19"/>
      <c r="I21" s="3"/>
    </row>
    <row r="22" spans="1:9" ht="39.75" customHeight="1">
      <c r="A22" s="9" t="s">
        <v>21</v>
      </c>
      <c r="B22" s="21">
        <v>138629</v>
      </c>
      <c r="C22" s="21">
        <v>0</v>
      </c>
      <c r="D22" s="21">
        <v>0</v>
      </c>
      <c r="E22" s="50" t="s">
        <v>39</v>
      </c>
      <c r="F22" s="51"/>
      <c r="G22" s="14" t="s">
        <v>2</v>
      </c>
      <c r="H22" s="19"/>
      <c r="I22" s="3"/>
    </row>
    <row r="23" spans="1:9" ht="30" customHeight="1">
      <c r="A23" s="9" t="s">
        <v>45</v>
      </c>
      <c r="B23" s="21">
        <v>109000</v>
      </c>
      <c r="C23" s="21">
        <v>0</v>
      </c>
      <c r="D23" s="21">
        <v>0</v>
      </c>
      <c r="E23" s="50" t="s">
        <v>39</v>
      </c>
      <c r="F23" s="51"/>
      <c r="G23" s="14" t="s">
        <v>2</v>
      </c>
      <c r="H23" s="19"/>
      <c r="I23" s="3"/>
    </row>
    <row r="24" spans="1:9" ht="39">
      <c r="A24" s="8" t="s">
        <v>28</v>
      </c>
      <c r="B24" s="20">
        <v>217119</v>
      </c>
      <c r="C24" s="20">
        <v>0</v>
      </c>
      <c r="D24" s="20">
        <v>0</v>
      </c>
      <c r="E24" s="50" t="s">
        <v>39</v>
      </c>
      <c r="F24" s="51"/>
      <c r="G24" s="14" t="s">
        <v>2</v>
      </c>
      <c r="H24" s="19"/>
      <c r="I24" s="3"/>
    </row>
    <row r="25" spans="1:9" ht="30" customHeight="1">
      <c r="A25" s="8" t="s">
        <v>22</v>
      </c>
      <c r="B25" s="20">
        <f>SUM(B26+B27)</f>
        <v>1141989.1</v>
      </c>
      <c r="C25" s="20">
        <f>SUM(C26+C27)</f>
        <v>918735</v>
      </c>
      <c r="D25" s="20">
        <f>SUM(D26+D27)</f>
        <v>464806</v>
      </c>
      <c r="E25" s="50"/>
      <c r="F25" s="51"/>
      <c r="G25" s="14"/>
      <c r="H25" s="19"/>
      <c r="I25" s="3"/>
    </row>
    <row r="26" spans="1:9" ht="42.75" customHeight="1">
      <c r="A26" s="52" t="s">
        <v>89</v>
      </c>
      <c r="B26" s="22">
        <v>911989.1</v>
      </c>
      <c r="C26" s="22">
        <v>918735</v>
      </c>
      <c r="D26" s="22">
        <v>464806</v>
      </c>
      <c r="E26" s="50" t="s">
        <v>30</v>
      </c>
      <c r="F26" s="51"/>
      <c r="G26" s="14" t="s">
        <v>2</v>
      </c>
      <c r="H26" s="19"/>
      <c r="I26" s="3"/>
    </row>
    <row r="27" spans="1:9" ht="31.5" customHeight="1">
      <c r="A27" s="53"/>
      <c r="B27" s="22">
        <v>230000</v>
      </c>
      <c r="C27" s="22">
        <v>0</v>
      </c>
      <c r="D27" s="22">
        <v>0</v>
      </c>
      <c r="E27" s="50" t="s">
        <v>88</v>
      </c>
      <c r="F27" s="51"/>
      <c r="G27" s="14" t="s">
        <v>88</v>
      </c>
      <c r="H27" s="19"/>
      <c r="I27" s="3"/>
    </row>
    <row r="28" spans="1:9" ht="51.75">
      <c r="A28" s="8" t="s">
        <v>34</v>
      </c>
      <c r="B28" s="20">
        <f>SUM(B29:B31)</f>
        <v>435061.572</v>
      </c>
      <c r="C28" s="20">
        <f>SUM(C29:C31)</f>
        <v>875000</v>
      </c>
      <c r="D28" s="20">
        <f>SUM(D29:D31)</f>
        <v>425000</v>
      </c>
      <c r="E28" s="50"/>
      <c r="F28" s="51"/>
      <c r="G28" s="14"/>
      <c r="H28" s="19"/>
      <c r="I28" s="3"/>
    </row>
    <row r="29" spans="1:9" ht="30.75" customHeight="1">
      <c r="A29" s="9" t="s">
        <v>23</v>
      </c>
      <c r="B29" s="21">
        <v>60061.572</v>
      </c>
      <c r="C29" s="21">
        <v>500000</v>
      </c>
      <c r="D29" s="21">
        <v>50000</v>
      </c>
      <c r="E29" s="50" t="s">
        <v>29</v>
      </c>
      <c r="F29" s="51"/>
      <c r="G29" s="14" t="s">
        <v>2</v>
      </c>
      <c r="H29" s="19"/>
      <c r="I29" s="3"/>
    </row>
    <row r="30" spans="1:9" ht="40.5" customHeight="1">
      <c r="A30" s="9" t="s">
        <v>24</v>
      </c>
      <c r="B30" s="21">
        <v>225000</v>
      </c>
      <c r="C30" s="21">
        <v>225000</v>
      </c>
      <c r="D30" s="21">
        <v>225000</v>
      </c>
      <c r="E30" s="50" t="s">
        <v>29</v>
      </c>
      <c r="F30" s="51"/>
      <c r="G30" s="14" t="s">
        <v>2</v>
      </c>
      <c r="H30" s="19"/>
      <c r="I30" s="3"/>
    </row>
    <row r="31" spans="1:9" ht="41.25" customHeight="1">
      <c r="A31" s="9" t="s">
        <v>25</v>
      </c>
      <c r="B31" s="21">
        <v>150000</v>
      </c>
      <c r="C31" s="21">
        <v>150000</v>
      </c>
      <c r="D31" s="21">
        <v>150000</v>
      </c>
      <c r="E31" s="50" t="s">
        <v>29</v>
      </c>
      <c r="F31" s="51"/>
      <c r="G31" s="14" t="s">
        <v>2</v>
      </c>
      <c r="H31" s="19"/>
      <c r="I31" s="3"/>
    </row>
    <row r="32" spans="1:9" ht="53.25" customHeight="1">
      <c r="A32" s="8" t="s">
        <v>33</v>
      </c>
      <c r="B32" s="20">
        <f>SUM(B33:B35)</f>
        <v>1504372.4</v>
      </c>
      <c r="C32" s="20">
        <f>SUM(C33:C35)</f>
        <v>1663294.4840000002</v>
      </c>
      <c r="D32" s="20">
        <f>SUM(D33:D35)</f>
        <v>1792313.9440000001</v>
      </c>
      <c r="E32" s="50"/>
      <c r="F32" s="51"/>
      <c r="G32" s="14"/>
      <c r="H32" s="19"/>
      <c r="I32" s="3"/>
    </row>
    <row r="33" spans="1:9" ht="39">
      <c r="A33" s="9" t="s">
        <v>82</v>
      </c>
      <c r="B33" s="21">
        <v>656830</v>
      </c>
      <c r="C33" s="22">
        <v>840000</v>
      </c>
      <c r="D33" s="22">
        <v>840000</v>
      </c>
      <c r="E33" s="50" t="s">
        <v>29</v>
      </c>
      <c r="F33" s="51"/>
      <c r="G33" s="14" t="s">
        <v>17</v>
      </c>
      <c r="H33" s="19"/>
      <c r="I33" s="3"/>
    </row>
    <row r="34" spans="1:9" ht="39">
      <c r="A34" s="9" t="s">
        <v>83</v>
      </c>
      <c r="B34" s="21">
        <v>782816.4</v>
      </c>
      <c r="C34" s="21">
        <v>814563.484</v>
      </c>
      <c r="D34" s="21">
        <v>952313.944</v>
      </c>
      <c r="E34" s="50" t="s">
        <v>29</v>
      </c>
      <c r="F34" s="51"/>
      <c r="G34" s="14" t="s">
        <v>18</v>
      </c>
      <c r="H34" s="19"/>
      <c r="I34" s="3"/>
    </row>
    <row r="35" spans="1:9" ht="25.5">
      <c r="A35" s="9" t="s">
        <v>84</v>
      </c>
      <c r="B35" s="21">
        <v>64726</v>
      </c>
      <c r="C35" s="21">
        <v>8731</v>
      </c>
      <c r="D35" s="21">
        <v>0</v>
      </c>
      <c r="E35" s="50" t="s">
        <v>31</v>
      </c>
      <c r="F35" s="51"/>
      <c r="G35" s="14" t="s">
        <v>2</v>
      </c>
      <c r="H35" s="19"/>
      <c r="I35" s="3"/>
    </row>
    <row r="36" spans="1:9" ht="30" customHeight="1">
      <c r="A36" s="8" t="s">
        <v>36</v>
      </c>
      <c r="B36" s="20">
        <f>SUM(B37:B39)</f>
        <v>297751</v>
      </c>
      <c r="C36" s="20">
        <f>SUM(C37:C39)</f>
        <v>222047</v>
      </c>
      <c r="D36" s="20">
        <f>SUM(D37:D39)</f>
        <v>45230</v>
      </c>
      <c r="E36" s="50"/>
      <c r="F36" s="51"/>
      <c r="G36" s="14"/>
      <c r="H36" s="19"/>
      <c r="I36" s="3"/>
    </row>
    <row r="37" spans="1:9" ht="25.5">
      <c r="A37" s="40" t="s">
        <v>38</v>
      </c>
      <c r="B37" s="22">
        <f>122153-106303</f>
        <v>15850</v>
      </c>
      <c r="C37" s="21">
        <v>0</v>
      </c>
      <c r="D37" s="21">
        <v>0</v>
      </c>
      <c r="E37" s="50" t="s">
        <v>81</v>
      </c>
      <c r="F37" s="51"/>
      <c r="G37" s="14" t="s">
        <v>7</v>
      </c>
      <c r="H37" s="19"/>
      <c r="I37" s="3"/>
    </row>
    <row r="38" spans="1:9" ht="25.5">
      <c r="A38" s="40"/>
      <c r="B38" s="22">
        <v>106303</v>
      </c>
      <c r="C38" s="21">
        <v>0</v>
      </c>
      <c r="D38" s="21">
        <v>0</v>
      </c>
      <c r="E38" s="50" t="s">
        <v>79</v>
      </c>
      <c r="F38" s="51"/>
      <c r="G38" s="31" t="s">
        <v>80</v>
      </c>
      <c r="H38" s="19"/>
      <c r="I38" s="3"/>
    </row>
    <row r="39" spans="1:9" ht="25.5">
      <c r="A39" s="41"/>
      <c r="B39" s="22">
        <v>175598</v>
      </c>
      <c r="C39" s="21">
        <v>222047</v>
      </c>
      <c r="D39" s="21">
        <v>45230</v>
      </c>
      <c r="E39" s="50" t="s">
        <v>31</v>
      </c>
      <c r="F39" s="51"/>
      <c r="G39" s="14" t="s">
        <v>2</v>
      </c>
      <c r="H39" s="19"/>
      <c r="I39" s="3"/>
    </row>
    <row r="40" spans="1:9" ht="39">
      <c r="A40" s="8" t="s">
        <v>37</v>
      </c>
      <c r="B40" s="20">
        <f>SUM(B41:B44)</f>
        <v>1226533</v>
      </c>
      <c r="C40" s="20">
        <f>SUM(C41:C44)</f>
        <v>788409.1599999999</v>
      </c>
      <c r="D40" s="20">
        <f>SUM(D41:D44)</f>
        <v>1391610.4</v>
      </c>
      <c r="E40" s="50"/>
      <c r="F40" s="51"/>
      <c r="G40" s="14"/>
      <c r="H40" s="19"/>
      <c r="I40" s="3"/>
    </row>
    <row r="41" spans="1:9" ht="25.5">
      <c r="A41" s="46" t="s">
        <v>26</v>
      </c>
      <c r="B41" s="21">
        <v>93170</v>
      </c>
      <c r="C41" s="22">
        <v>121784.4</v>
      </c>
      <c r="D41" s="22">
        <v>121784.4</v>
      </c>
      <c r="E41" s="50" t="s">
        <v>29</v>
      </c>
      <c r="F41" s="51"/>
      <c r="G41" s="14" t="s">
        <v>17</v>
      </c>
      <c r="H41" s="19"/>
      <c r="I41" s="3"/>
    </row>
    <row r="42" spans="1:9" ht="39">
      <c r="A42" s="47"/>
      <c r="B42" s="21">
        <v>65000</v>
      </c>
      <c r="C42" s="21">
        <v>108576.76</v>
      </c>
      <c r="D42" s="21">
        <v>87000</v>
      </c>
      <c r="E42" s="50" t="s">
        <v>29</v>
      </c>
      <c r="F42" s="51"/>
      <c r="G42" s="14" t="s">
        <v>12</v>
      </c>
      <c r="H42" s="19"/>
      <c r="I42" s="3"/>
    </row>
    <row r="43" spans="1:9" ht="25.5">
      <c r="A43" s="47"/>
      <c r="B43" s="21">
        <v>819609.4</v>
      </c>
      <c r="C43" s="21">
        <v>495164</v>
      </c>
      <c r="D43" s="21">
        <v>1082826</v>
      </c>
      <c r="E43" s="50" t="s">
        <v>30</v>
      </c>
      <c r="F43" s="51"/>
      <c r="G43" s="14" t="s">
        <v>2</v>
      </c>
      <c r="H43" s="19"/>
      <c r="I43" s="3"/>
    </row>
    <row r="44" spans="1:9" ht="25.5">
      <c r="A44" s="48"/>
      <c r="B44" s="21">
        <v>248753.6</v>
      </c>
      <c r="C44" s="21">
        <v>62884</v>
      </c>
      <c r="D44" s="21">
        <v>100000</v>
      </c>
      <c r="E44" s="50" t="s">
        <v>29</v>
      </c>
      <c r="F44" s="51"/>
      <c r="G44" s="14" t="s">
        <v>8</v>
      </c>
      <c r="H44" s="19"/>
      <c r="I44" s="3"/>
    </row>
    <row r="45" spans="1:9" ht="54.75" customHeight="1">
      <c r="A45" s="8" t="s">
        <v>14</v>
      </c>
      <c r="B45" s="20">
        <v>1665368.96044</v>
      </c>
      <c r="C45" s="20">
        <v>331100</v>
      </c>
      <c r="D45" s="20">
        <v>380800</v>
      </c>
      <c r="E45" s="50" t="s">
        <v>32</v>
      </c>
      <c r="F45" s="51"/>
      <c r="G45" s="14" t="s">
        <v>8</v>
      </c>
      <c r="H45" s="19"/>
      <c r="I45" s="3"/>
    </row>
    <row r="46" spans="1:9" ht="54.75" customHeight="1">
      <c r="A46" s="8" t="s">
        <v>98</v>
      </c>
      <c r="B46" s="20">
        <v>13000</v>
      </c>
      <c r="C46" s="20"/>
      <c r="D46" s="20"/>
      <c r="E46" s="50" t="s">
        <v>39</v>
      </c>
      <c r="F46" s="51"/>
      <c r="G46" s="14" t="s">
        <v>2</v>
      </c>
      <c r="H46" s="19"/>
      <c r="I46" s="3"/>
    </row>
    <row r="47" spans="1:9" ht="25.5">
      <c r="A47" s="8" t="s">
        <v>46</v>
      </c>
      <c r="B47" s="20">
        <v>68000</v>
      </c>
      <c r="C47" s="20">
        <v>0</v>
      </c>
      <c r="D47" s="20">
        <v>0</v>
      </c>
      <c r="E47" s="50" t="s">
        <v>31</v>
      </c>
      <c r="F47" s="51"/>
      <c r="G47" s="14" t="s">
        <v>2</v>
      </c>
      <c r="H47" s="19"/>
      <c r="I47" s="3"/>
    </row>
    <row r="48" spans="1:9" ht="12.75">
      <c r="A48" s="49" t="s">
        <v>0</v>
      </c>
      <c r="B48" s="39"/>
      <c r="C48" s="39"/>
      <c r="D48" s="39"/>
      <c r="E48" s="39"/>
      <c r="F48" s="39"/>
      <c r="G48" s="39"/>
      <c r="H48" s="19"/>
      <c r="I48" s="4">
        <f>B48-H48</f>
        <v>0</v>
      </c>
    </row>
    <row r="49" spans="1:9" ht="39">
      <c r="A49" s="7" t="s">
        <v>96</v>
      </c>
      <c r="B49" s="7" t="s">
        <v>90</v>
      </c>
      <c r="C49" s="7" t="s">
        <v>91</v>
      </c>
      <c r="D49" s="7" t="s">
        <v>92</v>
      </c>
      <c r="E49" s="54" t="s">
        <v>3</v>
      </c>
      <c r="F49" s="51"/>
      <c r="G49" s="7" t="s">
        <v>1</v>
      </c>
      <c r="H49" s="19"/>
      <c r="I49" s="4" t="e">
        <f>B49-H49</f>
        <v>#VALUE!</v>
      </c>
    </row>
    <row r="50" spans="1:7" ht="15">
      <c r="A50" s="11" t="s">
        <v>10</v>
      </c>
      <c r="B50" s="26">
        <f>B51</f>
        <v>140000</v>
      </c>
      <c r="C50" s="26">
        <f>C51</f>
        <v>150000</v>
      </c>
      <c r="D50" s="26">
        <f>D51</f>
        <v>150000</v>
      </c>
      <c r="E50" s="34"/>
      <c r="F50" s="35"/>
      <c r="G50" s="27"/>
    </row>
    <row r="51" spans="1:9" ht="25.5">
      <c r="A51" s="8" t="s">
        <v>4</v>
      </c>
      <c r="B51" s="24">
        <v>140000</v>
      </c>
      <c r="C51" s="24">
        <v>150000</v>
      </c>
      <c r="D51" s="25">
        <v>150000</v>
      </c>
      <c r="E51" s="50" t="s">
        <v>31</v>
      </c>
      <c r="F51" s="51"/>
      <c r="G51" s="14" t="s">
        <v>2</v>
      </c>
      <c r="H51" s="19">
        <v>-4700</v>
      </c>
      <c r="I51" s="4">
        <f>B51-H51</f>
        <v>144700</v>
      </c>
    </row>
    <row r="52" spans="1:10" ht="39" hidden="1">
      <c r="A52" s="28" t="s">
        <v>47</v>
      </c>
      <c r="B52" s="29"/>
      <c r="C52" s="24"/>
      <c r="D52" s="25"/>
      <c r="E52" s="34"/>
      <c r="F52" s="57"/>
      <c r="G52" s="14"/>
      <c r="H52" s="19"/>
      <c r="I52" s="4"/>
      <c r="J52" s="29" t="s">
        <v>42</v>
      </c>
    </row>
    <row r="53" spans="1:10" ht="39" hidden="1">
      <c r="A53" s="28" t="s">
        <v>48</v>
      </c>
      <c r="B53" s="29"/>
      <c r="C53" s="24"/>
      <c r="D53" s="25"/>
      <c r="E53" s="34"/>
      <c r="F53" s="57"/>
      <c r="G53" s="14"/>
      <c r="H53" s="19"/>
      <c r="I53" s="4"/>
      <c r="J53" s="29" t="s">
        <v>72</v>
      </c>
    </row>
    <row r="54" spans="1:10" ht="51.75" hidden="1">
      <c r="A54" s="28" t="s">
        <v>49</v>
      </c>
      <c r="B54" s="29"/>
      <c r="C54" s="24"/>
      <c r="D54" s="25"/>
      <c r="E54" s="34"/>
      <c r="F54" s="35"/>
      <c r="G54" s="14"/>
      <c r="H54" s="19"/>
      <c r="I54" s="4"/>
      <c r="J54" s="29" t="s">
        <v>72</v>
      </c>
    </row>
    <row r="55" spans="1:10" ht="39" hidden="1">
      <c r="A55" s="28" t="s">
        <v>40</v>
      </c>
      <c r="B55" s="29"/>
      <c r="C55" s="24"/>
      <c r="D55" s="25"/>
      <c r="E55" s="34"/>
      <c r="F55" s="35"/>
      <c r="G55" s="14"/>
      <c r="H55" s="19"/>
      <c r="I55" s="4"/>
      <c r="J55" s="29" t="s">
        <v>72</v>
      </c>
    </row>
    <row r="56" spans="1:10" ht="25.5" hidden="1">
      <c r="A56" s="28" t="s">
        <v>50</v>
      </c>
      <c r="B56" s="29"/>
      <c r="C56" s="24"/>
      <c r="D56" s="25"/>
      <c r="E56" s="34"/>
      <c r="F56" s="35"/>
      <c r="G56" s="14"/>
      <c r="H56" s="19"/>
      <c r="I56" s="4"/>
      <c r="J56" s="29" t="s">
        <v>42</v>
      </c>
    </row>
    <row r="57" spans="1:10" ht="25.5" hidden="1">
      <c r="A57" s="28" t="s">
        <v>41</v>
      </c>
      <c r="B57" s="29"/>
      <c r="C57" s="24"/>
      <c r="D57" s="25"/>
      <c r="E57" s="34"/>
      <c r="F57" s="35"/>
      <c r="G57" s="14"/>
      <c r="H57" s="19"/>
      <c r="I57" s="4"/>
      <c r="J57" s="29" t="s">
        <v>73</v>
      </c>
    </row>
    <row r="58" spans="1:10" ht="51.75" hidden="1">
      <c r="A58" s="28" t="s">
        <v>51</v>
      </c>
      <c r="B58" s="29"/>
      <c r="C58" s="24"/>
      <c r="D58" s="25"/>
      <c r="E58" s="34"/>
      <c r="F58" s="35"/>
      <c r="G58" s="14"/>
      <c r="H58" s="19"/>
      <c r="I58" s="4"/>
      <c r="J58" s="29" t="s">
        <v>73</v>
      </c>
    </row>
    <row r="59" spans="1:10" ht="25.5" hidden="1">
      <c r="A59" s="28" t="s">
        <v>52</v>
      </c>
      <c r="B59" s="29"/>
      <c r="C59" s="24"/>
      <c r="D59" s="25"/>
      <c r="E59" s="34"/>
      <c r="F59" s="35"/>
      <c r="G59" s="14"/>
      <c r="H59" s="19"/>
      <c r="I59" s="4"/>
      <c r="J59" s="29" t="s">
        <v>73</v>
      </c>
    </row>
    <row r="60" spans="1:10" ht="39" hidden="1">
      <c r="A60" s="30" t="s">
        <v>53</v>
      </c>
      <c r="B60" s="29"/>
      <c r="C60" s="24"/>
      <c r="D60" s="25"/>
      <c r="E60" s="34"/>
      <c r="F60" s="35"/>
      <c r="G60" s="14"/>
      <c r="H60" s="19"/>
      <c r="I60" s="4"/>
      <c r="J60" s="29" t="s">
        <v>73</v>
      </c>
    </row>
    <row r="61" spans="1:10" ht="39" hidden="1">
      <c r="A61" s="30" t="s">
        <v>54</v>
      </c>
      <c r="B61" s="29"/>
      <c r="C61" s="24"/>
      <c r="D61" s="25"/>
      <c r="E61" s="34"/>
      <c r="F61" s="35"/>
      <c r="G61" s="14"/>
      <c r="H61" s="19"/>
      <c r="I61" s="4"/>
      <c r="J61" s="29" t="s">
        <v>73</v>
      </c>
    </row>
    <row r="62" spans="1:10" ht="64.5" hidden="1">
      <c r="A62" s="28" t="s">
        <v>55</v>
      </c>
      <c r="B62" s="29"/>
      <c r="C62" s="24"/>
      <c r="D62" s="25"/>
      <c r="E62" s="34"/>
      <c r="F62" s="35"/>
      <c r="G62" s="14"/>
      <c r="H62" s="19"/>
      <c r="I62" s="4"/>
      <c r="J62" s="29" t="s">
        <v>74</v>
      </c>
    </row>
    <row r="63" spans="1:10" ht="51.75" hidden="1">
      <c r="A63" s="30" t="s">
        <v>56</v>
      </c>
      <c r="B63" s="29"/>
      <c r="C63" s="24"/>
      <c r="D63" s="25"/>
      <c r="E63" s="34"/>
      <c r="F63" s="35"/>
      <c r="G63" s="14"/>
      <c r="H63" s="19"/>
      <c r="I63" s="4"/>
      <c r="J63" s="29" t="s">
        <v>74</v>
      </c>
    </row>
    <row r="64" spans="1:10" ht="39" hidden="1">
      <c r="A64" s="30" t="s">
        <v>57</v>
      </c>
      <c r="B64" s="29"/>
      <c r="C64" s="24"/>
      <c r="D64" s="25"/>
      <c r="E64" s="34"/>
      <c r="F64" s="35"/>
      <c r="G64" s="14"/>
      <c r="H64" s="19"/>
      <c r="I64" s="4"/>
      <c r="J64" s="29" t="s">
        <v>42</v>
      </c>
    </row>
    <row r="65" spans="1:10" ht="51.75" hidden="1">
      <c r="A65" s="30" t="s">
        <v>58</v>
      </c>
      <c r="B65" s="29"/>
      <c r="C65" s="24"/>
      <c r="D65" s="25"/>
      <c r="E65" s="34"/>
      <c r="F65" s="35"/>
      <c r="G65" s="14"/>
      <c r="H65" s="19"/>
      <c r="I65" s="4"/>
      <c r="J65" s="29" t="s">
        <v>74</v>
      </c>
    </row>
    <row r="66" spans="1:10" ht="25.5" hidden="1">
      <c r="A66" s="30" t="s">
        <v>59</v>
      </c>
      <c r="B66" s="29"/>
      <c r="C66" s="24"/>
      <c r="D66" s="25"/>
      <c r="E66" s="34"/>
      <c r="F66" s="35"/>
      <c r="G66" s="14"/>
      <c r="H66" s="19"/>
      <c r="I66" s="4"/>
      <c r="J66" s="29" t="s">
        <v>74</v>
      </c>
    </row>
    <row r="67" spans="1:10" ht="25.5" hidden="1">
      <c r="A67" s="30" t="s">
        <v>60</v>
      </c>
      <c r="B67" s="29"/>
      <c r="C67" s="24"/>
      <c r="D67" s="25"/>
      <c r="E67" s="34"/>
      <c r="F67" s="35"/>
      <c r="G67" s="14"/>
      <c r="H67" s="19"/>
      <c r="I67" s="4"/>
      <c r="J67" s="29" t="s">
        <v>73</v>
      </c>
    </row>
    <row r="68" spans="1:10" ht="25.5" hidden="1">
      <c r="A68" s="30" t="s">
        <v>61</v>
      </c>
      <c r="B68" s="29"/>
      <c r="C68" s="24"/>
      <c r="D68" s="25"/>
      <c r="E68" s="34"/>
      <c r="F68" s="35"/>
      <c r="G68" s="14"/>
      <c r="H68" s="19"/>
      <c r="I68" s="4"/>
      <c r="J68" s="29" t="s">
        <v>72</v>
      </c>
    </row>
    <row r="69" spans="1:10" ht="39" hidden="1">
      <c r="A69" s="30" t="s">
        <v>62</v>
      </c>
      <c r="B69" s="29"/>
      <c r="C69" s="24"/>
      <c r="D69" s="25"/>
      <c r="E69" s="34"/>
      <c r="F69" s="35"/>
      <c r="G69" s="14"/>
      <c r="H69" s="19"/>
      <c r="I69" s="4"/>
      <c r="J69" s="29" t="s">
        <v>72</v>
      </c>
    </row>
    <row r="70" spans="1:10" ht="51.75" hidden="1">
      <c r="A70" s="30" t="s">
        <v>63</v>
      </c>
      <c r="B70" s="29"/>
      <c r="C70" s="24"/>
      <c r="D70" s="25"/>
      <c r="E70" s="34"/>
      <c r="F70" s="35"/>
      <c r="G70" s="14"/>
      <c r="H70" s="19"/>
      <c r="I70" s="4"/>
      <c r="J70" s="29" t="s">
        <v>72</v>
      </c>
    </row>
    <row r="71" spans="1:10" ht="25.5" hidden="1">
      <c r="A71" s="30" t="s">
        <v>64</v>
      </c>
      <c r="B71" s="29"/>
      <c r="C71" s="24"/>
      <c r="D71" s="25"/>
      <c r="E71" s="34"/>
      <c r="F71" s="35"/>
      <c r="G71" s="14"/>
      <c r="H71" s="19"/>
      <c r="I71" s="4"/>
      <c r="J71" s="29" t="s">
        <v>72</v>
      </c>
    </row>
    <row r="72" spans="1:10" ht="39" hidden="1">
      <c r="A72" s="30" t="s">
        <v>65</v>
      </c>
      <c r="B72" s="29"/>
      <c r="C72" s="24"/>
      <c r="D72" s="25"/>
      <c r="E72" s="34"/>
      <c r="F72" s="35"/>
      <c r="G72" s="14"/>
      <c r="H72" s="19"/>
      <c r="I72" s="4"/>
      <c r="J72" s="29" t="s">
        <v>72</v>
      </c>
    </row>
    <row r="73" spans="1:10" ht="25.5" hidden="1">
      <c r="A73" s="30" t="s">
        <v>66</v>
      </c>
      <c r="B73" s="29"/>
      <c r="C73" s="24"/>
      <c r="D73" s="25"/>
      <c r="E73" s="34"/>
      <c r="F73" s="35"/>
      <c r="G73" s="14"/>
      <c r="H73" s="19"/>
      <c r="I73" s="4"/>
      <c r="J73" s="29" t="s">
        <v>72</v>
      </c>
    </row>
    <row r="74" spans="1:10" ht="25.5" hidden="1">
      <c r="A74" s="30" t="s">
        <v>67</v>
      </c>
      <c r="B74" s="29"/>
      <c r="C74" s="24"/>
      <c r="D74" s="25"/>
      <c r="E74" s="34"/>
      <c r="F74" s="35"/>
      <c r="G74" s="14"/>
      <c r="H74" s="19"/>
      <c r="I74" s="4"/>
      <c r="J74" s="29" t="s">
        <v>72</v>
      </c>
    </row>
    <row r="75" spans="1:10" ht="39" hidden="1">
      <c r="A75" s="30" t="s">
        <v>68</v>
      </c>
      <c r="B75" s="29"/>
      <c r="C75" s="24"/>
      <c r="D75" s="25"/>
      <c r="E75" s="34"/>
      <c r="F75" s="35"/>
      <c r="G75" s="14"/>
      <c r="H75" s="19"/>
      <c r="I75" s="4"/>
      <c r="J75" s="29" t="s">
        <v>72</v>
      </c>
    </row>
    <row r="76" spans="1:10" ht="25.5" hidden="1">
      <c r="A76" s="30" t="s">
        <v>69</v>
      </c>
      <c r="B76" s="29"/>
      <c r="C76" s="24"/>
      <c r="D76" s="25"/>
      <c r="E76" s="34"/>
      <c r="F76" s="35"/>
      <c r="G76" s="14"/>
      <c r="H76" s="19"/>
      <c r="I76" s="4"/>
      <c r="J76" s="29" t="s">
        <v>72</v>
      </c>
    </row>
    <row r="77" spans="1:10" ht="51.75" hidden="1">
      <c r="A77" s="30" t="s">
        <v>70</v>
      </c>
      <c r="B77" s="29"/>
      <c r="C77" s="24"/>
      <c r="D77" s="25"/>
      <c r="E77" s="34"/>
      <c r="F77" s="35"/>
      <c r="G77" s="14"/>
      <c r="H77" s="19"/>
      <c r="I77" s="4"/>
      <c r="J77" s="29" t="s">
        <v>72</v>
      </c>
    </row>
    <row r="78" spans="1:10" ht="25.5" hidden="1">
      <c r="A78" s="30" t="s">
        <v>71</v>
      </c>
      <c r="B78" s="29"/>
      <c r="C78" s="24"/>
      <c r="D78" s="25"/>
      <c r="E78" s="34"/>
      <c r="F78" s="35"/>
      <c r="G78" s="14"/>
      <c r="H78" s="19"/>
      <c r="I78" s="4"/>
      <c r="J78" s="29">
        <v>2017</v>
      </c>
    </row>
    <row r="79" ht="11.25">
      <c r="B79" s="18"/>
    </row>
    <row r="81" ht="11.25">
      <c r="A81" s="5" t="s">
        <v>99</v>
      </c>
    </row>
  </sheetData>
  <sheetProtection/>
  <mergeCells count="76">
    <mergeCell ref="E76:F76"/>
    <mergeCell ref="E77:F77"/>
    <mergeCell ref="E78:F78"/>
    <mergeCell ref="E50:F50"/>
    <mergeCell ref="E12:F12"/>
    <mergeCell ref="E70:F70"/>
    <mergeCell ref="E71:F71"/>
    <mergeCell ref="E72:F72"/>
    <mergeCell ref="E73:F73"/>
    <mergeCell ref="E74:F74"/>
    <mergeCell ref="E75:F75"/>
    <mergeCell ref="E13:F13"/>
    <mergeCell ref="E49:F49"/>
    <mergeCell ref="E51:F51"/>
    <mergeCell ref="E52:F52"/>
    <mergeCell ref="E53:F53"/>
    <mergeCell ref="E41:F41"/>
    <mergeCell ref="E42:F42"/>
    <mergeCell ref="E43:F43"/>
    <mergeCell ref="E44:F44"/>
    <mergeCell ref="E34:F34"/>
    <mergeCell ref="E45:F45"/>
    <mergeCell ref="E47:F47"/>
    <mergeCell ref="E35:F35"/>
    <mergeCell ref="E36:F36"/>
    <mergeCell ref="E37:F37"/>
    <mergeCell ref="E38:F38"/>
    <mergeCell ref="E39:F39"/>
    <mergeCell ref="E40:F40"/>
    <mergeCell ref="E28:F28"/>
    <mergeCell ref="E29:F29"/>
    <mergeCell ref="E30:F30"/>
    <mergeCell ref="E31:F31"/>
    <mergeCell ref="E32:F32"/>
    <mergeCell ref="E33:F33"/>
    <mergeCell ref="E22:F22"/>
    <mergeCell ref="E23:F23"/>
    <mergeCell ref="E24:F24"/>
    <mergeCell ref="E25:F25"/>
    <mergeCell ref="E26:F26"/>
    <mergeCell ref="E27:F27"/>
    <mergeCell ref="A26:A27"/>
    <mergeCell ref="E11:F11"/>
    <mergeCell ref="E14:F14"/>
    <mergeCell ref="E15:F15"/>
    <mergeCell ref="E16:F16"/>
    <mergeCell ref="E17:F17"/>
    <mergeCell ref="E18:F18"/>
    <mergeCell ref="E19:F19"/>
    <mergeCell ref="E20:F20"/>
    <mergeCell ref="E21:F21"/>
    <mergeCell ref="E64:F64"/>
    <mergeCell ref="E65:F65"/>
    <mergeCell ref="E54:F54"/>
    <mergeCell ref="E55:F55"/>
    <mergeCell ref="E56:F56"/>
    <mergeCell ref="E57:F57"/>
    <mergeCell ref="E58:F58"/>
    <mergeCell ref="E59:F59"/>
    <mergeCell ref="A41:A44"/>
    <mergeCell ref="A48:G48"/>
    <mergeCell ref="E60:F60"/>
    <mergeCell ref="E61:F61"/>
    <mergeCell ref="E62:F62"/>
    <mergeCell ref="E63:F63"/>
    <mergeCell ref="E46:F46"/>
    <mergeCell ref="E68:F68"/>
    <mergeCell ref="E69:F69"/>
    <mergeCell ref="A7:G7"/>
    <mergeCell ref="A10:G10"/>
    <mergeCell ref="A8:G8"/>
    <mergeCell ref="A37:A39"/>
    <mergeCell ref="E66:F66"/>
    <mergeCell ref="E67:F67"/>
    <mergeCell ref="A15:A16"/>
    <mergeCell ref="A20:A21"/>
  </mergeCells>
  <printOptions/>
  <pageMargins left="0.4724409448818898" right="0.3937007874015748" top="0.7874015748031497" bottom="0.7874015748031497" header="0.5905511811023623" footer="0.5511811023622047"/>
  <pageSetup fitToHeight="6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Галина Михайловна БРЯНЦЕВА</cp:lastModifiedBy>
  <cp:lastPrinted>2016-10-14T08:23:34Z</cp:lastPrinted>
  <dcterms:created xsi:type="dcterms:W3CDTF">1996-10-08T23:32:33Z</dcterms:created>
  <dcterms:modified xsi:type="dcterms:W3CDTF">2016-10-19T09:51:36Z</dcterms:modified>
  <cp:category/>
  <cp:version/>
  <cp:contentType/>
  <cp:contentStatus/>
</cp:coreProperties>
</file>