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0" yWindow="520" windowWidth="15580" windowHeight="10680" activeTab="0"/>
  </bookViews>
  <sheets>
    <sheet name="Форма 2" sheetId="1" r:id="rId1"/>
  </sheets>
  <definedNames>
    <definedName name="BossProviderVariable?_dfd0b05f_85f7_42f0_87fa_012bb52a9941" hidden="1">"25_01_2006"</definedName>
    <definedName name="_xlnm.Print_Titles" localSheetId="0">'Форма 2'!$7:$13</definedName>
    <definedName name="_xlnm.Print_Area" localSheetId="0">'Форма 2'!$A$1:$S$136</definedName>
  </definedNames>
  <calcPr fullCalcOnLoad="1"/>
</workbook>
</file>

<file path=xl/sharedStrings.xml><?xml version="1.0" encoding="utf-8"?>
<sst xmlns="http://schemas.openxmlformats.org/spreadsheetml/2006/main" count="169" uniqueCount="120">
  <si>
    <t>План реализации мероприятий по переселению граждан из аварийного жилищного фонда, признанного таковым до 1 января 2017 года, 
по способам переселения</t>
  </si>
  <si>
    <t>№ п/п</t>
  </si>
  <si>
    <t>Наименование муниципального образования</t>
  </si>
  <si>
    <t>Всего расселяемая площадь жилых помещений</t>
  </si>
  <si>
    <t>Расселение в рамках программы, не связанное с приобретением жилых помещений и связанное с приобретением жилых помещений без использования бюджетных средств</t>
  </si>
  <si>
    <t>Расселение в рамках программы, связанное с приобретением жилых помещений за счет бюджетных средств</t>
  </si>
  <si>
    <t>Всего:</t>
  </si>
  <si>
    <t>в том числе:</t>
  </si>
  <si>
    <t>Выкуп жилых помещений у собственников</t>
  </si>
  <si>
    <t>Договор о развитии застроенной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</si>
  <si>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</si>
  <si>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</si>
  <si>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застройщиков, в т.ч.:</t>
  </si>
  <si>
    <t>Приобретение жилых помещений у лиц, не являющихся застройщиками</t>
  </si>
  <si>
    <t>в строящихся домах</t>
  </si>
  <si>
    <t>в домах, введенных в эксплуатацию</t>
  </si>
  <si>
    <t>Расселяемая площадь</t>
  </si>
  <si>
    <t>Стоимость</t>
  </si>
  <si>
    <t>Приобретаемая площадь</t>
  </si>
  <si>
    <t>кв. м</t>
  </si>
  <si>
    <t>руб.</t>
  </si>
  <si>
    <t>кв.м</t>
  </si>
  <si>
    <r>
      <t xml:space="preserve">Всего по </t>
    </r>
    <r>
      <rPr>
        <sz val="16"/>
        <color indexed="8"/>
        <rFont val="Times New Roman"/>
        <family val="0"/>
      </rPr>
      <t>программе переселения, в рамках которой предусмотрено финансирование за счет средств Фонда</t>
    </r>
    <r>
      <rPr>
        <sz val="16"/>
        <color indexed="8"/>
        <rFont val="Times New Roman"/>
        <family val="0"/>
      </rPr>
      <t>. в т.ч.:</t>
    </r>
  </si>
  <si>
    <t>Всего по этапу 2019 года</t>
  </si>
  <si>
    <t>Итого по Волосовское (Волосовский муниципальный район)</t>
  </si>
  <si>
    <t>Итого по Каложицкое (Волосовский муниципальный район)</t>
  </si>
  <si>
    <t>Итого по Кикеринское (Волосовский муниципальный район)</t>
  </si>
  <si>
    <t>Итого по Курское (Волосовский муниципальный район)</t>
  </si>
  <si>
    <t>Итого по Сельцовское (Волосовский муниципальный район)</t>
  </si>
  <si>
    <t>Итого по Вындиноостровское (Волховский муниципальный район)</t>
  </si>
  <si>
    <t>Итого по Сясьстройское (Волховский муниципальный район)</t>
  </si>
  <si>
    <t>Итого по Усадищенское (Волховский муниципальный район)</t>
  </si>
  <si>
    <t>Итого по Агалатовское (Всеволожский муниципальный район)</t>
  </si>
  <si>
    <t>Итого по Всеволожское (Всеволожский муниципальный район)</t>
  </si>
  <si>
    <t>Итого по Колтушское (Всеволожский муниципальный район)</t>
  </si>
  <si>
    <t>Итого по Куйвозовское (Всеволожский муниципальный район)</t>
  </si>
  <si>
    <t>Итого по Романовское (Всеволожский муниципальный район)</t>
  </si>
  <si>
    <t>Итого по Свердловское (Всеволожский муниципальный район)</t>
  </si>
  <si>
    <t>Итого по Гончаровское (Выборгский муниципальный район)</t>
  </si>
  <si>
    <t>Итого по Селезневское (Выборгский муниципальный район)</t>
  </si>
  <si>
    <t>Итого по Гатчинское (Гатчинский муниципальный район)</t>
  </si>
  <si>
    <t>Итого по Елизаветинское (Гатчинский муниципальный район)</t>
  </si>
  <si>
    <t>Итого по Кобринское (Гатчинский муниципальный район)</t>
  </si>
  <si>
    <t>Итого по Новосветское (Гатчинский муниципальный район)</t>
  </si>
  <si>
    <t>Итого по Пудостьское (Гатчинский муниципальный район)</t>
  </si>
  <si>
    <t>Итого по Большелуцкое (Кингисеппский муниципальный район)</t>
  </si>
  <si>
    <t>Итого по Кингисеппское (Кингисеппский муниципальный район)</t>
  </si>
  <si>
    <t>Итого по Котельское (Кингисеппский муниципальный район)</t>
  </si>
  <si>
    <t>Итого по Усть-Лужское (Кингисеппский муниципальный район)</t>
  </si>
  <si>
    <t>Итого по Кусинское (Киришский муниципальный район)</t>
  </si>
  <si>
    <t>Итого по Павловское (Кировский муниципальный район)</t>
  </si>
  <si>
    <t>Итого по Шумское (Кировский муниципальный район)</t>
  </si>
  <si>
    <t>Итого по Алеховщинское (Лодейнопольский муниципальный район)</t>
  </si>
  <si>
    <t>Итого по Доможировское сельское поселение (Лодейнопольский муниципальный район)</t>
  </si>
  <si>
    <t>Итого по Лодейнопольское (Лодейнопольский муниципальный район)</t>
  </si>
  <si>
    <t>Итого по Янегское (Лодейнопольский муниципальный район)</t>
  </si>
  <si>
    <t>Итого по Аннинское (Ломоносовский муниципальный район)</t>
  </si>
  <si>
    <t>Итого по Дзержинское (Лужский муниципальный район)</t>
  </si>
  <si>
    <t>Итого по Заклинское (Лужский муниципальный район)</t>
  </si>
  <si>
    <t>Итого по Скребловское (Лужский муниципальный район)</t>
  </si>
  <si>
    <t>Итого по Торковичское (Лужский муниципальный район)</t>
  </si>
  <si>
    <t>Итого по Громовское (Приозерский муниципальный район)</t>
  </si>
  <si>
    <t>Итого по Кузнечнинское (Приозерский муниципальный район)</t>
  </si>
  <si>
    <t>Итого по Сосновское (Приозерский муниципальный район)</t>
  </si>
  <si>
    <t>Итого по Черновское (Сланцевский муниципальный район)</t>
  </si>
  <si>
    <t>Итого по Лисинское (Тосненский муниципальный район)</t>
  </si>
  <si>
    <t>Итого по Форносовское (Тосненский муниципальный район)</t>
  </si>
  <si>
    <t>Всего по этапу 2020 года</t>
  </si>
  <si>
    <t>Итого по Ефимовское (Бокситогорский муниципальный район)</t>
  </si>
  <si>
    <t>Итого по Заневское (Всеволожский муниципальный район)</t>
  </si>
  <si>
    <t>Итого по Токсовское (Всеволожский муниципальный район)</t>
  </si>
  <si>
    <t>Итого по Полянское (Выборгский муниципальный район)</t>
  </si>
  <si>
    <t>Итого по Дружногорское (Гатчинский муниципальный район)</t>
  </si>
  <si>
    <t>Итого по Опольевское (Кингисеппский муниципальный район)</t>
  </si>
  <si>
    <t>Итого по Подпорожское (Подпорожский муниципальный район)</t>
  </si>
  <si>
    <t>Итого по Загривское (Сланцевский муниципальный район)</t>
  </si>
  <si>
    <t>Итого по Шугозерское (Тихвинский муниципальный район)</t>
  </si>
  <si>
    <t>Всего по этапу 2021 года</t>
  </si>
  <si>
    <t>Итого по Кузьмоловское (Всеволожский муниципальный район)</t>
  </si>
  <si>
    <t>Итого по Лесколовское (Всеволожский муниципальный район)</t>
  </si>
  <si>
    <t>Итого по Сиверское (Гатчинский муниципальный район)</t>
  </si>
  <si>
    <t>Итого по Ивангородское (Кингисеппский муниципальный район)</t>
  </si>
  <si>
    <t>Итого по Отрадненское (Кировский муниципальный район)</t>
  </si>
  <si>
    <t>Итого по Шлиссельбургское (Кировский муниципальный район)</t>
  </si>
  <si>
    <t>Итого по Лужское (Лужский муниципальный район)</t>
  </si>
  <si>
    <t>Итого по Любанское (Тосненский муниципальный район)</t>
  </si>
  <si>
    <t>Всего по этапу 2022 года</t>
  </si>
  <si>
    <t>Итого по Пикалевское (Бокситогорский муниципальный район)</t>
  </si>
  <si>
    <t>Итого по Клопицкое (Волосовский муниципальный район)</t>
  </si>
  <si>
    <t>Итого по Волховское (Волховский муниципальный район)</t>
  </si>
  <si>
    <t>Итого по Каменногорское (Выборгский муниципальный район)</t>
  </si>
  <si>
    <t>Итого по Будогощское (Киришский муниципальный район)</t>
  </si>
  <si>
    <t>Итого по Приозерское (Приозерский муниципальный район)</t>
  </si>
  <si>
    <t>Итого по Тихвинское (Тихвинский муниципальный район)</t>
  </si>
  <si>
    <t>Итого по Красноборское (Тосненский муниципальный район)</t>
  </si>
  <si>
    <t>Итого по Рябовское (Тосненский муниципальный район)</t>
  </si>
  <si>
    <t>Итого по Ульяновское (Тосненский муниципальный район)</t>
  </si>
  <si>
    <t>Всего по этапу 2023 года</t>
  </si>
  <si>
    <t>Итого по Выборгское (Выборгский муниципальный район)</t>
  </si>
  <si>
    <t>Итого по Рощинское (Выборгский муниципальный район)</t>
  </si>
  <si>
    <t>Итого по Вырицкое (Гатчинский муниципальный район)</t>
  </si>
  <si>
    <t>Итого по Пустомержское (Кингисеппский муниципальный район)</t>
  </si>
  <si>
    <t>Итого по Мгинское (Кировский муниципальный район)</t>
  </si>
  <si>
    <t>Итого по Лебяженское (Ломоносовский муниципальный район)</t>
  </si>
  <si>
    <t>Итого по Оредежское (Лужский муниципальный район)</t>
  </si>
  <si>
    <t>Итого по Толмачевское (Лужский муниципальный район)</t>
  </si>
  <si>
    <t>Всего по этапу 2024 года</t>
  </si>
  <si>
    <t>Итого по Рахьинское (Всеволожский муниципальный район)</t>
  </si>
  <si>
    <t>Итого по Щегловское (Всеволожский муниципальный район)</t>
  </si>
  <si>
    <t>Итого по Коммунарское (Гатчинский муниципальный район)</t>
  </si>
  <si>
    <t>Итого по Пудомягское (Гатчинский муниципальный район)</t>
  </si>
  <si>
    <t>Итого по Рождественское (Гатчинский муниципальный район)</t>
  </si>
  <si>
    <t>Итого по Тайцкое (Гатчинский муниципальный район)</t>
  </si>
  <si>
    <t>Итого по Мшинское (Лужский муниципальный район)</t>
  </si>
  <si>
    <t>Итого по Винницкое (Подпорожский муниципальный район)</t>
  </si>
  <si>
    <t>Итого по Вознесенское (Подпорожский муниципальный район)</t>
  </si>
  <si>
    <t>Итого по Мичуринское (Приозерский муниципальный район)</t>
  </si>
  <si>
    <t>Итого по Тельмановское (Тосненский муниципальный район)</t>
  </si>
  <si>
    <t>Приложение 2</t>
  </si>
  <si>
    <t>к Программе …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</si>
</sst>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6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sz val="12"/>
      <color rgb="FF000000"/>
      <name val="Times New Roman"/>
      <family val="0"/>
    </font>
    <font>
      <sz val="14"/>
      <color rgb="FF000000"/>
      <name val="Times New Roman"/>
      <family val="0"/>
    </font>
    <font>
      <sz val="16"/>
      <color rgb="FF000000"/>
      <name val="Times New Roman"/>
      <family val="0"/>
    </font>
    <font>
      <b/>
      <sz val="16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vertical="top" wrapText="1"/>
    </xf>
    <xf numFmtId="0" fontId="41" fillId="0" borderId="0" xfId="0" applyFont="1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horizontal="center" wrapText="1"/>
      <protection locked="0"/>
    </xf>
    <xf numFmtId="0" fontId="43" fillId="0" borderId="0" xfId="0" applyFont="1" applyFill="1" applyAlignment="1">
      <alignment wrapText="1"/>
    </xf>
    <xf numFmtId="0" fontId="43" fillId="0" borderId="0" xfId="0" applyFont="1" applyFill="1" applyAlignment="1">
      <alignment/>
    </xf>
    <xf numFmtId="4" fontId="44" fillId="0" borderId="10" xfId="0" applyNumberFormat="1" applyFont="1" applyFill="1" applyBorder="1" applyAlignment="1">
      <alignment horizontal="right" vertical="center" wrapText="1"/>
    </xf>
    <xf numFmtId="4" fontId="44" fillId="0" borderId="10" xfId="0" applyNumberFormat="1" applyFont="1" applyFill="1" applyBorder="1" applyAlignment="1">
      <alignment horizontal="right" vertical="center"/>
    </xf>
    <xf numFmtId="0" fontId="43" fillId="0" borderId="0" xfId="0" applyFont="1" applyFill="1" applyAlignment="1" applyProtection="1">
      <alignment horizontal="left" wrapText="1"/>
      <protection locked="0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right" vertic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 vertical="center"/>
    </xf>
    <xf numFmtId="0" fontId="41" fillId="0" borderId="0" xfId="0" applyFont="1" applyFill="1" applyBorder="1" applyAlignment="1">
      <alignment/>
    </xf>
    <xf numFmtId="0" fontId="43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43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 applyProtection="1">
      <alignment horizontal="left" wrapText="1"/>
      <protection locked="0"/>
    </xf>
    <xf numFmtId="0" fontId="45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6"/>
  <sheetViews>
    <sheetView tabSelected="1" zoomScale="42" zoomScaleNormal="42" zoomScalePageLayoutView="0" workbookViewId="0" topLeftCell="A1">
      <selection activeCell="B103" sqref="B103"/>
    </sheetView>
  </sheetViews>
  <sheetFormatPr defaultColWidth="9.140625" defaultRowHeight="15"/>
  <cols>
    <col min="1" max="1" width="5.00390625" style="1" customWidth="1"/>
    <col min="2" max="2" width="50.57421875" style="1" customWidth="1"/>
    <col min="3" max="10" width="20.57421875" style="1" customWidth="1"/>
    <col min="11" max="11" width="24.140625" style="1" customWidth="1"/>
    <col min="12" max="19" width="20.57421875" style="1" customWidth="1"/>
    <col min="20" max="20" width="9.140625" style="1" customWidth="1"/>
  </cols>
  <sheetData>
    <row r="1" spans="4:19" ht="18">
      <c r="D1" s="7"/>
      <c r="E1" s="8"/>
      <c r="F1" s="8"/>
      <c r="O1" s="19"/>
      <c r="P1" s="19"/>
      <c r="Q1" s="18"/>
      <c r="R1" s="18"/>
      <c r="S1" s="20" t="s">
        <v>118</v>
      </c>
    </row>
    <row r="2" spans="4:19" ht="18">
      <c r="D2" s="7"/>
      <c r="E2" s="8"/>
      <c r="F2" s="8"/>
      <c r="O2" s="19"/>
      <c r="P2" s="19"/>
      <c r="Q2" s="18"/>
      <c r="R2" s="18"/>
      <c r="S2" s="20" t="s">
        <v>119</v>
      </c>
    </row>
    <row r="5" spans="1:19" ht="19.5">
      <c r="A5" s="2"/>
      <c r="B5" s="26" t="s">
        <v>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7" spans="1:19" ht="20.25">
      <c r="A7" s="25" t="s">
        <v>1</v>
      </c>
      <c r="B7" s="27" t="s">
        <v>2</v>
      </c>
      <c r="C7" s="25" t="s">
        <v>3</v>
      </c>
      <c r="D7" s="25" t="s">
        <v>4</v>
      </c>
      <c r="E7" s="25"/>
      <c r="F7" s="25"/>
      <c r="G7" s="25"/>
      <c r="H7" s="25"/>
      <c r="I7" s="25" t="s">
        <v>5</v>
      </c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20.25">
      <c r="A8" s="25"/>
      <c r="B8" s="28"/>
      <c r="C8" s="25"/>
      <c r="D8" s="25" t="s">
        <v>6</v>
      </c>
      <c r="E8" s="25" t="s">
        <v>7</v>
      </c>
      <c r="F8" s="25"/>
      <c r="G8" s="25"/>
      <c r="H8" s="25"/>
      <c r="I8" s="25" t="s">
        <v>6</v>
      </c>
      <c r="J8" s="25"/>
      <c r="K8" s="25"/>
      <c r="L8" s="25" t="s">
        <v>7</v>
      </c>
      <c r="M8" s="25"/>
      <c r="N8" s="25"/>
      <c r="O8" s="25"/>
      <c r="P8" s="25"/>
      <c r="Q8" s="25"/>
      <c r="R8" s="25"/>
      <c r="S8" s="25"/>
    </row>
    <row r="9" spans="1:19" ht="20.25">
      <c r="A9" s="25"/>
      <c r="B9" s="28"/>
      <c r="C9" s="25"/>
      <c r="D9" s="25"/>
      <c r="E9" s="25" t="s">
        <v>8</v>
      </c>
      <c r="F9" s="25"/>
      <c r="G9" s="25" t="s">
        <v>9</v>
      </c>
      <c r="H9" s="25" t="s">
        <v>10</v>
      </c>
      <c r="I9" s="25"/>
      <c r="J9" s="25"/>
      <c r="K9" s="25"/>
      <c r="L9" s="25" t="s">
        <v>11</v>
      </c>
      <c r="M9" s="25"/>
      <c r="N9" s="25" t="s">
        <v>12</v>
      </c>
      <c r="O9" s="25"/>
      <c r="P9" s="25"/>
      <c r="Q9" s="25"/>
      <c r="R9" s="25" t="s">
        <v>13</v>
      </c>
      <c r="S9" s="25"/>
    </row>
    <row r="10" spans="1:19" ht="20.25">
      <c r="A10" s="25"/>
      <c r="B10" s="28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 t="s">
        <v>14</v>
      </c>
      <c r="O10" s="25"/>
      <c r="P10" s="25" t="s">
        <v>15</v>
      </c>
      <c r="Q10" s="25"/>
      <c r="R10" s="25"/>
      <c r="S10" s="25"/>
    </row>
    <row r="11" spans="1:20" ht="40.5">
      <c r="A11" s="25"/>
      <c r="B11" s="28"/>
      <c r="C11" s="25"/>
      <c r="D11" s="15" t="s">
        <v>16</v>
      </c>
      <c r="E11" s="15" t="s">
        <v>16</v>
      </c>
      <c r="F11" s="15" t="s">
        <v>17</v>
      </c>
      <c r="G11" s="15" t="s">
        <v>16</v>
      </c>
      <c r="H11" s="15" t="s">
        <v>16</v>
      </c>
      <c r="I11" s="15" t="s">
        <v>16</v>
      </c>
      <c r="J11" s="15" t="s">
        <v>18</v>
      </c>
      <c r="K11" s="15" t="s">
        <v>17</v>
      </c>
      <c r="L11" s="15" t="s">
        <v>18</v>
      </c>
      <c r="M11" s="15" t="s">
        <v>17</v>
      </c>
      <c r="N11" s="15" t="s">
        <v>18</v>
      </c>
      <c r="O11" s="15" t="s">
        <v>17</v>
      </c>
      <c r="P11" s="15" t="s">
        <v>18</v>
      </c>
      <c r="Q11" s="15" t="s">
        <v>17</v>
      </c>
      <c r="R11" s="15" t="s">
        <v>18</v>
      </c>
      <c r="S11" s="15" t="s">
        <v>17</v>
      </c>
      <c r="T11" s="3"/>
    </row>
    <row r="12" spans="1:19" ht="20.25">
      <c r="A12" s="25"/>
      <c r="B12" s="29"/>
      <c r="C12" s="15" t="s">
        <v>19</v>
      </c>
      <c r="D12" s="15" t="s">
        <v>19</v>
      </c>
      <c r="E12" s="15" t="s">
        <v>19</v>
      </c>
      <c r="F12" s="15" t="s">
        <v>20</v>
      </c>
      <c r="G12" s="15" t="s">
        <v>21</v>
      </c>
      <c r="H12" s="15" t="s">
        <v>21</v>
      </c>
      <c r="I12" s="15" t="s">
        <v>19</v>
      </c>
      <c r="J12" s="15" t="s">
        <v>19</v>
      </c>
      <c r="K12" s="15" t="s">
        <v>20</v>
      </c>
      <c r="L12" s="16" t="s">
        <v>19</v>
      </c>
      <c r="M12" s="16" t="s">
        <v>20</v>
      </c>
      <c r="N12" s="16" t="s">
        <v>19</v>
      </c>
      <c r="O12" s="16" t="s">
        <v>20</v>
      </c>
      <c r="P12" s="15" t="s">
        <v>19</v>
      </c>
      <c r="Q12" s="15" t="s">
        <v>20</v>
      </c>
      <c r="R12" s="15" t="s">
        <v>19</v>
      </c>
      <c r="S12" s="15" t="s">
        <v>20</v>
      </c>
    </row>
    <row r="13" spans="1:19" ht="20.25">
      <c r="A13" s="15">
        <v>1</v>
      </c>
      <c r="B13" s="16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6">
        <v>12</v>
      </c>
      <c r="M13" s="16">
        <v>13</v>
      </c>
      <c r="N13" s="16">
        <v>14</v>
      </c>
      <c r="O13" s="16">
        <v>15</v>
      </c>
      <c r="P13" s="15">
        <v>16</v>
      </c>
      <c r="Q13" s="15">
        <v>17</v>
      </c>
      <c r="R13" s="15">
        <v>18</v>
      </c>
      <c r="S13" s="15">
        <v>19</v>
      </c>
    </row>
    <row r="14" spans="1:19" ht="81.75">
      <c r="A14" s="15"/>
      <c r="B14" s="17" t="s">
        <v>22</v>
      </c>
      <c r="C14" s="9">
        <f aca="true" t="shared" si="0" ref="C14:S14">SUM(C15,C59,C72,C84,C99,C114)</f>
        <v>251128.12000000002</v>
      </c>
      <c r="D14" s="9">
        <f t="shared" si="0"/>
        <v>5596.63</v>
      </c>
      <c r="E14" s="9">
        <f t="shared" si="0"/>
        <v>5596.63</v>
      </c>
      <c r="F14" s="9">
        <f t="shared" si="0"/>
        <v>255682041.54999998</v>
      </c>
      <c r="G14" s="9">
        <f t="shared" si="0"/>
        <v>0</v>
      </c>
      <c r="H14" s="9">
        <f t="shared" si="0"/>
        <v>0</v>
      </c>
      <c r="I14" s="9">
        <f t="shared" si="0"/>
        <v>245531.49</v>
      </c>
      <c r="J14" s="9">
        <f t="shared" si="0"/>
        <v>268285.39</v>
      </c>
      <c r="K14" s="9">
        <f t="shared" si="0"/>
        <v>12256618041.800001</v>
      </c>
      <c r="L14" s="10">
        <f t="shared" si="0"/>
        <v>0</v>
      </c>
      <c r="M14" s="10">
        <f t="shared" si="0"/>
        <v>0</v>
      </c>
      <c r="N14" s="10">
        <f t="shared" si="0"/>
        <v>210116.66</v>
      </c>
      <c r="O14" s="10">
        <f t="shared" si="0"/>
        <v>9599179611.75</v>
      </c>
      <c r="P14" s="9">
        <f t="shared" si="0"/>
        <v>21319.09</v>
      </c>
      <c r="Q14" s="9">
        <f t="shared" si="0"/>
        <v>973962626.65</v>
      </c>
      <c r="R14" s="9">
        <f t="shared" si="0"/>
        <v>36849.64</v>
      </c>
      <c r="S14" s="9">
        <f t="shared" si="0"/>
        <v>1683475803.4</v>
      </c>
    </row>
    <row r="15" spans="1:19" ht="20.25">
      <c r="A15" s="15"/>
      <c r="B15" s="17" t="s">
        <v>23</v>
      </c>
      <c r="C15" s="9">
        <f aca="true" t="shared" si="1" ref="C15:S15">SUM(C16:C58)</f>
        <v>20085.210000000003</v>
      </c>
      <c r="D15" s="9">
        <f t="shared" si="1"/>
        <v>1374.4</v>
      </c>
      <c r="E15" s="9">
        <f t="shared" si="1"/>
        <v>1374.4</v>
      </c>
      <c r="F15" s="9">
        <f t="shared" si="1"/>
        <v>62789464</v>
      </c>
      <c r="G15" s="9">
        <f t="shared" si="1"/>
        <v>0</v>
      </c>
      <c r="H15" s="9">
        <f t="shared" si="1"/>
        <v>0</v>
      </c>
      <c r="I15" s="9">
        <f t="shared" si="1"/>
        <v>18710.81</v>
      </c>
      <c r="J15" s="9">
        <f t="shared" si="1"/>
        <v>20830.379999999997</v>
      </c>
      <c r="K15" s="9">
        <f t="shared" si="1"/>
        <v>951635910.3000001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9">
        <f t="shared" si="1"/>
        <v>1707.19</v>
      </c>
      <c r="Q15" s="9">
        <f t="shared" si="1"/>
        <v>77992975.15</v>
      </c>
      <c r="R15" s="9">
        <f t="shared" si="1"/>
        <v>19123.189999999995</v>
      </c>
      <c r="S15" s="9">
        <f t="shared" si="1"/>
        <v>873642935.15</v>
      </c>
    </row>
    <row r="16" spans="1:19" ht="40.5">
      <c r="A16" s="15">
        <v>1</v>
      </c>
      <c r="B16" s="17" t="s">
        <v>24</v>
      </c>
      <c r="C16" s="9">
        <v>1352.5</v>
      </c>
      <c r="D16" s="9">
        <f aca="true" t="shared" si="2" ref="D16:D58">E16+G16+H16</f>
        <v>0</v>
      </c>
      <c r="E16" s="9">
        <v>0</v>
      </c>
      <c r="F16" s="9">
        <v>0</v>
      </c>
      <c r="G16" s="9">
        <v>0</v>
      </c>
      <c r="H16" s="9">
        <v>0</v>
      </c>
      <c r="I16" s="9">
        <f aca="true" t="shared" si="3" ref="I16:I58">C16-D16</f>
        <v>1352.5</v>
      </c>
      <c r="J16" s="9">
        <f aca="true" t="shared" si="4" ref="J16:J58">L16+N16+P16+R16</f>
        <v>1352.5</v>
      </c>
      <c r="K16" s="9">
        <f aca="true" t="shared" si="5" ref="K16:K58">M16+O16+Q16+S16</f>
        <v>61788962.5</v>
      </c>
      <c r="L16" s="10">
        <v>0</v>
      </c>
      <c r="M16" s="10">
        <v>0</v>
      </c>
      <c r="N16" s="10">
        <v>0</v>
      </c>
      <c r="O16" s="10">
        <v>0</v>
      </c>
      <c r="P16" s="9">
        <v>0</v>
      </c>
      <c r="Q16" s="9">
        <v>0</v>
      </c>
      <c r="R16" s="9">
        <v>1352.5</v>
      </c>
      <c r="S16" s="9">
        <v>61788962.5</v>
      </c>
    </row>
    <row r="17" spans="1:19" ht="40.5">
      <c r="A17" s="15">
        <v>2</v>
      </c>
      <c r="B17" s="17" t="s">
        <v>25</v>
      </c>
      <c r="C17" s="9">
        <v>146.3</v>
      </c>
      <c r="D17" s="9">
        <f t="shared" si="2"/>
        <v>0</v>
      </c>
      <c r="E17" s="9">
        <v>0</v>
      </c>
      <c r="F17" s="9">
        <v>0</v>
      </c>
      <c r="G17" s="9">
        <v>0</v>
      </c>
      <c r="H17" s="9">
        <v>0</v>
      </c>
      <c r="I17" s="9">
        <f t="shared" si="3"/>
        <v>146.3</v>
      </c>
      <c r="J17" s="9">
        <f t="shared" si="4"/>
        <v>150</v>
      </c>
      <c r="K17" s="9">
        <f t="shared" si="5"/>
        <v>6852750</v>
      </c>
      <c r="L17" s="10">
        <v>0</v>
      </c>
      <c r="M17" s="10">
        <v>0</v>
      </c>
      <c r="N17" s="10">
        <v>0</v>
      </c>
      <c r="O17" s="10">
        <v>0</v>
      </c>
      <c r="P17" s="9">
        <v>0</v>
      </c>
      <c r="Q17" s="9">
        <v>0</v>
      </c>
      <c r="R17" s="9">
        <v>150</v>
      </c>
      <c r="S17" s="9">
        <v>6852750</v>
      </c>
    </row>
    <row r="18" spans="1:19" ht="40.5">
      <c r="A18" s="15">
        <v>3</v>
      </c>
      <c r="B18" s="17" t="s">
        <v>26</v>
      </c>
      <c r="C18" s="9">
        <v>262.33</v>
      </c>
      <c r="D18" s="9">
        <f t="shared" si="2"/>
        <v>0</v>
      </c>
      <c r="E18" s="9">
        <v>0</v>
      </c>
      <c r="F18" s="9">
        <v>0</v>
      </c>
      <c r="G18" s="9">
        <v>0</v>
      </c>
      <c r="H18" s="9">
        <v>0</v>
      </c>
      <c r="I18" s="9">
        <f t="shared" si="3"/>
        <v>262.33</v>
      </c>
      <c r="J18" s="9">
        <f t="shared" si="4"/>
        <v>388.2</v>
      </c>
      <c r="K18" s="9">
        <f t="shared" si="5"/>
        <v>17734917</v>
      </c>
      <c r="L18" s="10">
        <v>0</v>
      </c>
      <c r="M18" s="10">
        <v>0</v>
      </c>
      <c r="N18" s="10">
        <v>0</v>
      </c>
      <c r="O18" s="10">
        <v>0</v>
      </c>
      <c r="P18" s="9">
        <v>0</v>
      </c>
      <c r="Q18" s="9">
        <v>0</v>
      </c>
      <c r="R18" s="9">
        <v>388.2</v>
      </c>
      <c r="S18" s="9">
        <v>17734917</v>
      </c>
    </row>
    <row r="19" spans="1:19" ht="40.5">
      <c r="A19" s="15">
        <v>4</v>
      </c>
      <c r="B19" s="17" t="s">
        <v>27</v>
      </c>
      <c r="C19" s="9">
        <v>168.1</v>
      </c>
      <c r="D19" s="9">
        <f t="shared" si="2"/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si="3"/>
        <v>168.1</v>
      </c>
      <c r="J19" s="9">
        <f t="shared" si="4"/>
        <v>168.1</v>
      </c>
      <c r="K19" s="9">
        <f t="shared" si="5"/>
        <v>7679648.5</v>
      </c>
      <c r="L19" s="10">
        <v>0</v>
      </c>
      <c r="M19" s="10">
        <v>0</v>
      </c>
      <c r="N19" s="10">
        <v>0</v>
      </c>
      <c r="O19" s="10">
        <v>0</v>
      </c>
      <c r="P19" s="9">
        <v>0</v>
      </c>
      <c r="Q19" s="9">
        <v>0</v>
      </c>
      <c r="R19" s="9">
        <v>168.1</v>
      </c>
      <c r="S19" s="9">
        <v>7679648.5</v>
      </c>
    </row>
    <row r="20" spans="1:19" ht="40.5">
      <c r="A20" s="15">
        <v>5</v>
      </c>
      <c r="B20" s="17" t="s">
        <v>28</v>
      </c>
      <c r="C20" s="9">
        <v>390.2</v>
      </c>
      <c r="D20" s="9">
        <f t="shared" si="2"/>
        <v>46.7</v>
      </c>
      <c r="E20" s="9">
        <v>46.7</v>
      </c>
      <c r="F20" s="9">
        <v>2133489.5</v>
      </c>
      <c r="G20" s="9">
        <v>0</v>
      </c>
      <c r="H20" s="9">
        <v>0</v>
      </c>
      <c r="I20" s="9">
        <f t="shared" si="3"/>
        <v>343.5</v>
      </c>
      <c r="J20" s="9">
        <f t="shared" si="4"/>
        <v>343.5</v>
      </c>
      <c r="K20" s="9">
        <f t="shared" si="5"/>
        <v>15692797.5</v>
      </c>
      <c r="L20" s="10">
        <v>0</v>
      </c>
      <c r="M20" s="10">
        <v>0</v>
      </c>
      <c r="N20" s="10">
        <v>0</v>
      </c>
      <c r="O20" s="10">
        <v>0</v>
      </c>
      <c r="P20" s="9">
        <v>0</v>
      </c>
      <c r="Q20" s="9">
        <v>0</v>
      </c>
      <c r="R20" s="9">
        <v>343.5</v>
      </c>
      <c r="S20" s="9">
        <v>15692797.5</v>
      </c>
    </row>
    <row r="21" spans="1:19" ht="40.5">
      <c r="A21" s="15">
        <v>6</v>
      </c>
      <c r="B21" s="17" t="s">
        <v>29</v>
      </c>
      <c r="C21" s="9">
        <v>166.2</v>
      </c>
      <c r="D21" s="9">
        <f t="shared" si="2"/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3"/>
        <v>166.2</v>
      </c>
      <c r="J21" s="9">
        <f t="shared" si="4"/>
        <v>170.2</v>
      </c>
      <c r="K21" s="9">
        <f t="shared" si="5"/>
        <v>7775587</v>
      </c>
      <c r="L21" s="10">
        <v>0</v>
      </c>
      <c r="M21" s="10">
        <v>0</v>
      </c>
      <c r="N21" s="10">
        <v>0</v>
      </c>
      <c r="O21" s="10">
        <v>0</v>
      </c>
      <c r="P21" s="9">
        <v>0</v>
      </c>
      <c r="Q21" s="9">
        <v>0</v>
      </c>
      <c r="R21" s="9">
        <v>170.2</v>
      </c>
      <c r="S21" s="9">
        <v>7775587</v>
      </c>
    </row>
    <row r="22" spans="1:19" ht="40.5">
      <c r="A22" s="15">
        <v>7</v>
      </c>
      <c r="B22" s="17" t="s">
        <v>30</v>
      </c>
      <c r="C22" s="9">
        <v>1116.53</v>
      </c>
      <c r="D22" s="9">
        <f t="shared" si="2"/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3"/>
        <v>1116.53</v>
      </c>
      <c r="J22" s="9">
        <f t="shared" si="4"/>
        <v>1398</v>
      </c>
      <c r="K22" s="9">
        <f t="shared" si="5"/>
        <v>63867630</v>
      </c>
      <c r="L22" s="10">
        <v>0</v>
      </c>
      <c r="M22" s="10">
        <v>0</v>
      </c>
      <c r="N22" s="10">
        <v>0</v>
      </c>
      <c r="O22" s="10">
        <v>0</v>
      </c>
      <c r="P22" s="9">
        <v>0</v>
      </c>
      <c r="Q22" s="9">
        <v>0</v>
      </c>
      <c r="R22" s="9">
        <v>1398</v>
      </c>
      <c r="S22" s="9">
        <v>63867630</v>
      </c>
    </row>
    <row r="23" spans="1:19" ht="40.5">
      <c r="A23" s="15">
        <v>8</v>
      </c>
      <c r="B23" s="17" t="s">
        <v>31</v>
      </c>
      <c r="C23" s="9">
        <v>203.9</v>
      </c>
      <c r="D23" s="9">
        <f t="shared" si="2"/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3"/>
        <v>203.9</v>
      </c>
      <c r="J23" s="9">
        <f t="shared" si="4"/>
        <v>244</v>
      </c>
      <c r="K23" s="9">
        <f t="shared" si="5"/>
        <v>11147140</v>
      </c>
      <c r="L23" s="10">
        <v>0</v>
      </c>
      <c r="M23" s="10">
        <v>0</v>
      </c>
      <c r="N23" s="10">
        <v>0</v>
      </c>
      <c r="O23" s="10">
        <v>0</v>
      </c>
      <c r="P23" s="9">
        <v>0</v>
      </c>
      <c r="Q23" s="9">
        <v>0</v>
      </c>
      <c r="R23" s="9">
        <v>244</v>
      </c>
      <c r="S23" s="9">
        <v>11147140</v>
      </c>
    </row>
    <row r="24" spans="1:19" ht="40.5">
      <c r="A24" s="15">
        <v>9</v>
      </c>
      <c r="B24" s="17" t="s">
        <v>32</v>
      </c>
      <c r="C24" s="9">
        <v>181.93</v>
      </c>
      <c r="D24" s="9">
        <f t="shared" si="2"/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3"/>
        <v>181.93</v>
      </c>
      <c r="J24" s="9">
        <f t="shared" si="4"/>
        <v>255</v>
      </c>
      <c r="K24" s="9">
        <f t="shared" si="5"/>
        <v>11649675</v>
      </c>
      <c r="L24" s="10">
        <v>0</v>
      </c>
      <c r="M24" s="10">
        <v>0</v>
      </c>
      <c r="N24" s="10">
        <v>0</v>
      </c>
      <c r="O24" s="10">
        <v>0</v>
      </c>
      <c r="P24" s="9">
        <v>255</v>
      </c>
      <c r="Q24" s="9">
        <v>11649675</v>
      </c>
      <c r="R24" s="9">
        <v>0</v>
      </c>
      <c r="S24" s="9">
        <v>0</v>
      </c>
    </row>
    <row r="25" spans="1:19" ht="61.5">
      <c r="A25" s="15">
        <v>10</v>
      </c>
      <c r="B25" s="17" t="s">
        <v>33</v>
      </c>
      <c r="C25" s="9">
        <v>1444.5</v>
      </c>
      <c r="D25" s="9">
        <f t="shared" si="2"/>
        <v>61.9</v>
      </c>
      <c r="E25" s="9">
        <v>61.9</v>
      </c>
      <c r="F25" s="9">
        <v>2827901.5</v>
      </c>
      <c r="G25" s="9">
        <v>0</v>
      </c>
      <c r="H25" s="9">
        <v>0</v>
      </c>
      <c r="I25" s="9">
        <f t="shared" si="3"/>
        <v>1382.6</v>
      </c>
      <c r="J25" s="9">
        <f t="shared" si="4"/>
        <v>1382.6</v>
      </c>
      <c r="K25" s="9">
        <f t="shared" si="5"/>
        <v>63164081</v>
      </c>
      <c r="L25" s="10">
        <v>0</v>
      </c>
      <c r="M25" s="10">
        <v>0</v>
      </c>
      <c r="N25" s="10">
        <v>0</v>
      </c>
      <c r="O25" s="10">
        <v>0</v>
      </c>
      <c r="P25" s="9">
        <v>0</v>
      </c>
      <c r="Q25" s="9">
        <v>0</v>
      </c>
      <c r="R25" s="9">
        <v>1382.6</v>
      </c>
      <c r="S25" s="9">
        <v>63164081</v>
      </c>
    </row>
    <row r="26" spans="1:19" ht="40.5">
      <c r="A26" s="15">
        <v>11</v>
      </c>
      <c r="B26" s="17" t="s">
        <v>34</v>
      </c>
      <c r="C26" s="9">
        <v>412.6</v>
      </c>
      <c r="D26" s="9">
        <f t="shared" si="2"/>
        <v>0</v>
      </c>
      <c r="E26" s="9">
        <v>0</v>
      </c>
      <c r="F26" s="9">
        <v>0</v>
      </c>
      <c r="G26" s="9">
        <v>0</v>
      </c>
      <c r="H26" s="9">
        <v>0</v>
      </c>
      <c r="I26" s="9">
        <f t="shared" si="3"/>
        <v>412.6</v>
      </c>
      <c r="J26" s="9">
        <f t="shared" si="4"/>
        <v>614</v>
      </c>
      <c r="K26" s="9">
        <f t="shared" si="5"/>
        <v>28050590</v>
      </c>
      <c r="L26" s="10">
        <v>0</v>
      </c>
      <c r="M26" s="10">
        <v>0</v>
      </c>
      <c r="N26" s="10">
        <v>0</v>
      </c>
      <c r="O26" s="10">
        <v>0</v>
      </c>
      <c r="P26" s="9">
        <v>614</v>
      </c>
      <c r="Q26" s="9">
        <v>28050590</v>
      </c>
      <c r="R26" s="9">
        <v>0</v>
      </c>
      <c r="S26" s="9">
        <v>0</v>
      </c>
    </row>
    <row r="27" spans="1:19" ht="40.5">
      <c r="A27" s="15">
        <v>12</v>
      </c>
      <c r="B27" s="17" t="s">
        <v>35</v>
      </c>
      <c r="C27" s="9">
        <v>36.2</v>
      </c>
      <c r="D27" s="9">
        <f t="shared" si="2"/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3"/>
        <v>36.2</v>
      </c>
      <c r="J27" s="9">
        <f t="shared" si="4"/>
        <v>48</v>
      </c>
      <c r="K27" s="9">
        <f t="shared" si="5"/>
        <v>2192880</v>
      </c>
      <c r="L27" s="10">
        <v>0</v>
      </c>
      <c r="M27" s="10">
        <v>0</v>
      </c>
      <c r="N27" s="10">
        <v>0</v>
      </c>
      <c r="O27" s="10">
        <v>0</v>
      </c>
      <c r="P27" s="9">
        <v>0</v>
      </c>
      <c r="Q27" s="9">
        <v>0</v>
      </c>
      <c r="R27" s="9">
        <v>48</v>
      </c>
      <c r="S27" s="9">
        <v>2192880</v>
      </c>
    </row>
    <row r="28" spans="1:19" ht="40.5">
      <c r="A28" s="15">
        <v>13</v>
      </c>
      <c r="B28" s="17" t="s">
        <v>36</v>
      </c>
      <c r="C28" s="9">
        <v>186.3</v>
      </c>
      <c r="D28" s="9">
        <f t="shared" si="2"/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3"/>
        <v>186.3</v>
      </c>
      <c r="J28" s="9">
        <f t="shared" si="4"/>
        <v>193.4</v>
      </c>
      <c r="K28" s="9">
        <f t="shared" si="5"/>
        <v>8835479</v>
      </c>
      <c r="L28" s="10">
        <v>0</v>
      </c>
      <c r="M28" s="10">
        <v>0</v>
      </c>
      <c r="N28" s="10">
        <v>0</v>
      </c>
      <c r="O28" s="10">
        <v>0</v>
      </c>
      <c r="P28" s="9">
        <v>0</v>
      </c>
      <c r="Q28" s="9">
        <v>0</v>
      </c>
      <c r="R28" s="9">
        <v>193.4</v>
      </c>
      <c r="S28" s="9">
        <v>8835479</v>
      </c>
    </row>
    <row r="29" spans="1:22" ht="61.5">
      <c r="A29" s="15">
        <v>14</v>
      </c>
      <c r="B29" s="17" t="s">
        <v>37</v>
      </c>
      <c r="C29" s="9">
        <v>614.19</v>
      </c>
      <c r="D29" s="9">
        <f t="shared" si="2"/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3"/>
        <v>614.19</v>
      </c>
      <c r="J29" s="9">
        <f t="shared" si="4"/>
        <v>614.19</v>
      </c>
      <c r="K29" s="9">
        <f t="shared" si="5"/>
        <v>28059270.15</v>
      </c>
      <c r="L29" s="10">
        <v>0</v>
      </c>
      <c r="M29" s="10">
        <v>0</v>
      </c>
      <c r="N29" s="10">
        <v>0</v>
      </c>
      <c r="O29" s="10">
        <v>0</v>
      </c>
      <c r="P29" s="9">
        <v>614.19</v>
      </c>
      <c r="Q29" s="9">
        <v>28059270.15</v>
      </c>
      <c r="R29" s="9">
        <v>0</v>
      </c>
      <c r="S29" s="9">
        <v>0</v>
      </c>
      <c r="U29" s="6"/>
      <c r="V29" s="4"/>
    </row>
    <row r="30" spans="1:22" ht="40.5">
      <c r="A30" s="15">
        <v>15</v>
      </c>
      <c r="B30" s="17" t="s">
        <v>38</v>
      </c>
      <c r="C30" s="9">
        <v>466.44</v>
      </c>
      <c r="D30" s="9">
        <f t="shared" si="2"/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3"/>
        <v>466.44</v>
      </c>
      <c r="J30" s="9">
        <f t="shared" si="4"/>
        <v>486.48</v>
      </c>
      <c r="K30" s="9">
        <f t="shared" si="5"/>
        <v>22224838.8</v>
      </c>
      <c r="L30" s="10">
        <v>0</v>
      </c>
      <c r="M30" s="10">
        <v>0</v>
      </c>
      <c r="N30" s="10">
        <v>0</v>
      </c>
      <c r="O30" s="10">
        <v>0</v>
      </c>
      <c r="P30" s="9">
        <v>0</v>
      </c>
      <c r="Q30" s="9">
        <v>0</v>
      </c>
      <c r="R30" s="9">
        <v>486.48</v>
      </c>
      <c r="S30" s="9">
        <v>22224838.8</v>
      </c>
      <c r="U30" s="6"/>
      <c r="V30" s="6"/>
    </row>
    <row r="31" spans="1:22" ht="40.5">
      <c r="A31" s="15">
        <v>16</v>
      </c>
      <c r="B31" s="17" t="s">
        <v>39</v>
      </c>
      <c r="C31" s="9">
        <v>412.4</v>
      </c>
      <c r="D31" s="9">
        <f t="shared" si="2"/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3"/>
        <v>412.4</v>
      </c>
      <c r="J31" s="9">
        <f t="shared" si="4"/>
        <v>418.7</v>
      </c>
      <c r="K31" s="9">
        <f t="shared" si="5"/>
        <v>19128309.5</v>
      </c>
      <c r="L31" s="10">
        <v>0</v>
      </c>
      <c r="M31" s="10">
        <v>0</v>
      </c>
      <c r="N31" s="10">
        <v>0</v>
      </c>
      <c r="O31" s="10">
        <v>0</v>
      </c>
      <c r="P31" s="9">
        <v>0</v>
      </c>
      <c r="Q31" s="9">
        <v>0</v>
      </c>
      <c r="R31" s="9">
        <v>418.7</v>
      </c>
      <c r="S31" s="9">
        <v>19128309.5</v>
      </c>
      <c r="U31" s="6"/>
      <c r="V31" s="6"/>
    </row>
    <row r="32" spans="1:22" ht="40.5">
      <c r="A32" s="15">
        <v>17</v>
      </c>
      <c r="B32" s="17" t="s">
        <v>40</v>
      </c>
      <c r="C32" s="9">
        <v>1029.67</v>
      </c>
      <c r="D32" s="9">
        <f t="shared" si="2"/>
        <v>0</v>
      </c>
      <c r="E32" s="9">
        <v>0</v>
      </c>
      <c r="F32" s="9">
        <v>0</v>
      </c>
      <c r="G32" s="9">
        <v>0</v>
      </c>
      <c r="H32" s="9">
        <v>0</v>
      </c>
      <c r="I32" s="9">
        <f t="shared" si="3"/>
        <v>1029.67</v>
      </c>
      <c r="J32" s="9">
        <f t="shared" si="4"/>
        <v>1123</v>
      </c>
      <c r="K32" s="9">
        <f t="shared" si="5"/>
        <v>51304255</v>
      </c>
      <c r="L32" s="10">
        <v>0</v>
      </c>
      <c r="M32" s="10">
        <v>0</v>
      </c>
      <c r="N32" s="10">
        <v>0</v>
      </c>
      <c r="O32" s="10">
        <v>0</v>
      </c>
      <c r="P32" s="9">
        <v>0</v>
      </c>
      <c r="Q32" s="9">
        <v>0</v>
      </c>
      <c r="R32" s="9">
        <v>1123</v>
      </c>
      <c r="S32" s="9">
        <v>51304255</v>
      </c>
      <c r="U32" s="6"/>
      <c r="V32" s="6"/>
    </row>
    <row r="33" spans="1:22" ht="40.5">
      <c r="A33" s="15">
        <v>18</v>
      </c>
      <c r="B33" s="17" t="s">
        <v>41</v>
      </c>
      <c r="C33" s="9">
        <v>483.5</v>
      </c>
      <c r="D33" s="9">
        <f t="shared" si="2"/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3"/>
        <v>483.5</v>
      </c>
      <c r="J33" s="9">
        <f t="shared" si="4"/>
        <v>572.2</v>
      </c>
      <c r="K33" s="9">
        <f t="shared" si="5"/>
        <v>26140957</v>
      </c>
      <c r="L33" s="10">
        <v>0</v>
      </c>
      <c r="M33" s="10">
        <v>0</v>
      </c>
      <c r="N33" s="10">
        <v>0</v>
      </c>
      <c r="O33" s="10">
        <v>0</v>
      </c>
      <c r="P33" s="9">
        <v>0</v>
      </c>
      <c r="Q33" s="9">
        <v>0</v>
      </c>
      <c r="R33" s="9">
        <v>572.2</v>
      </c>
      <c r="S33" s="9">
        <v>26140957</v>
      </c>
      <c r="U33" s="6"/>
      <c r="V33" s="6"/>
    </row>
    <row r="34" spans="1:22" ht="40.5">
      <c r="A34" s="15">
        <v>19</v>
      </c>
      <c r="B34" s="17" t="s">
        <v>42</v>
      </c>
      <c r="C34" s="9">
        <v>519.4</v>
      </c>
      <c r="D34" s="9">
        <f t="shared" si="2"/>
        <v>0</v>
      </c>
      <c r="E34" s="9">
        <v>0</v>
      </c>
      <c r="F34" s="9">
        <v>0</v>
      </c>
      <c r="G34" s="9">
        <v>0</v>
      </c>
      <c r="H34" s="9">
        <v>0</v>
      </c>
      <c r="I34" s="9">
        <f t="shared" si="3"/>
        <v>519.4</v>
      </c>
      <c r="J34" s="9">
        <f t="shared" si="4"/>
        <v>592.6</v>
      </c>
      <c r="K34" s="9">
        <f t="shared" si="5"/>
        <v>27072931</v>
      </c>
      <c r="L34" s="10">
        <v>0</v>
      </c>
      <c r="M34" s="10">
        <v>0</v>
      </c>
      <c r="N34" s="10">
        <v>0</v>
      </c>
      <c r="O34" s="10">
        <v>0</v>
      </c>
      <c r="P34" s="9">
        <v>0</v>
      </c>
      <c r="Q34" s="9">
        <v>0</v>
      </c>
      <c r="R34" s="9">
        <v>592.6</v>
      </c>
      <c r="S34" s="9">
        <v>27072931</v>
      </c>
      <c r="U34" s="6"/>
      <c r="V34" s="6"/>
    </row>
    <row r="35" spans="1:19" ht="40.5">
      <c r="A35" s="15">
        <v>20</v>
      </c>
      <c r="B35" s="17" t="s">
        <v>43</v>
      </c>
      <c r="C35" s="9">
        <v>653.87</v>
      </c>
      <c r="D35" s="9">
        <f t="shared" si="2"/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si="3"/>
        <v>653.87</v>
      </c>
      <c r="J35" s="9">
        <f t="shared" si="4"/>
        <v>793</v>
      </c>
      <c r="K35" s="9">
        <f t="shared" si="5"/>
        <v>36228205</v>
      </c>
      <c r="L35" s="10">
        <v>0</v>
      </c>
      <c r="M35" s="10">
        <v>0</v>
      </c>
      <c r="N35" s="10">
        <v>0</v>
      </c>
      <c r="O35" s="10">
        <v>0</v>
      </c>
      <c r="P35" s="9">
        <v>0</v>
      </c>
      <c r="Q35" s="9">
        <v>0</v>
      </c>
      <c r="R35" s="9">
        <v>793</v>
      </c>
      <c r="S35" s="9">
        <v>36228205</v>
      </c>
    </row>
    <row r="36" spans="1:19" ht="40.5">
      <c r="A36" s="15">
        <v>21</v>
      </c>
      <c r="B36" s="17" t="s">
        <v>44</v>
      </c>
      <c r="C36" s="9">
        <v>1144.76</v>
      </c>
      <c r="D36" s="9">
        <f t="shared" si="2"/>
        <v>0</v>
      </c>
      <c r="E36" s="9">
        <v>0</v>
      </c>
      <c r="F36" s="9">
        <v>0</v>
      </c>
      <c r="G36" s="9">
        <v>0</v>
      </c>
      <c r="H36" s="9">
        <v>0</v>
      </c>
      <c r="I36" s="9">
        <f t="shared" si="3"/>
        <v>1144.76</v>
      </c>
      <c r="J36" s="9">
        <f t="shared" si="4"/>
        <v>1212</v>
      </c>
      <c r="K36" s="9">
        <f t="shared" si="5"/>
        <v>55370220</v>
      </c>
      <c r="L36" s="10">
        <v>0</v>
      </c>
      <c r="M36" s="10">
        <v>0</v>
      </c>
      <c r="N36" s="10">
        <v>0</v>
      </c>
      <c r="O36" s="10">
        <v>0</v>
      </c>
      <c r="P36" s="9">
        <v>0</v>
      </c>
      <c r="Q36" s="9">
        <v>0</v>
      </c>
      <c r="R36" s="9">
        <v>1212</v>
      </c>
      <c r="S36" s="9">
        <v>55370220</v>
      </c>
    </row>
    <row r="37" spans="1:19" ht="61.5">
      <c r="A37" s="15">
        <v>22</v>
      </c>
      <c r="B37" s="17" t="s">
        <v>45</v>
      </c>
      <c r="C37" s="9">
        <v>354.2</v>
      </c>
      <c r="D37" s="9">
        <f t="shared" si="2"/>
        <v>108.7</v>
      </c>
      <c r="E37" s="9">
        <v>108.7</v>
      </c>
      <c r="F37" s="9">
        <v>4965959.5</v>
      </c>
      <c r="G37" s="9">
        <v>0</v>
      </c>
      <c r="H37" s="9">
        <v>0</v>
      </c>
      <c r="I37" s="9">
        <f t="shared" si="3"/>
        <v>245.5</v>
      </c>
      <c r="J37" s="9">
        <f t="shared" si="4"/>
        <v>245.5</v>
      </c>
      <c r="K37" s="9">
        <f t="shared" si="5"/>
        <v>11215667.5</v>
      </c>
      <c r="L37" s="10">
        <v>0</v>
      </c>
      <c r="M37" s="10">
        <v>0</v>
      </c>
      <c r="N37" s="10">
        <v>0</v>
      </c>
      <c r="O37" s="10">
        <v>0</v>
      </c>
      <c r="P37" s="9">
        <v>0</v>
      </c>
      <c r="Q37" s="9">
        <v>0</v>
      </c>
      <c r="R37" s="9">
        <v>245.5</v>
      </c>
      <c r="S37" s="9">
        <v>11215667.5</v>
      </c>
    </row>
    <row r="38" spans="1:19" ht="61.5">
      <c r="A38" s="15">
        <v>23</v>
      </c>
      <c r="B38" s="17" t="s">
        <v>46</v>
      </c>
      <c r="C38" s="9">
        <v>529.96</v>
      </c>
      <c r="D38" s="9">
        <f t="shared" si="2"/>
        <v>29.9</v>
      </c>
      <c r="E38" s="9">
        <v>29.9</v>
      </c>
      <c r="F38" s="9">
        <v>1365981.5</v>
      </c>
      <c r="G38" s="9">
        <v>0</v>
      </c>
      <c r="H38" s="9">
        <v>0</v>
      </c>
      <c r="I38" s="9">
        <f t="shared" si="3"/>
        <v>500.06000000000006</v>
      </c>
      <c r="J38" s="9">
        <f t="shared" si="4"/>
        <v>500.06</v>
      </c>
      <c r="K38" s="9">
        <f t="shared" si="5"/>
        <v>22845241.1</v>
      </c>
      <c r="L38" s="10">
        <v>0</v>
      </c>
      <c r="M38" s="10">
        <v>0</v>
      </c>
      <c r="N38" s="10">
        <v>0</v>
      </c>
      <c r="O38" s="10">
        <v>0</v>
      </c>
      <c r="P38" s="9">
        <v>0</v>
      </c>
      <c r="Q38" s="9">
        <v>0</v>
      </c>
      <c r="R38" s="9">
        <v>500.06</v>
      </c>
      <c r="S38" s="9">
        <v>22845241.1</v>
      </c>
    </row>
    <row r="39" spans="1:19" ht="40.5">
      <c r="A39" s="15">
        <v>24</v>
      </c>
      <c r="B39" s="17" t="s">
        <v>47</v>
      </c>
      <c r="C39" s="9">
        <v>481.3</v>
      </c>
      <c r="D39" s="9">
        <f t="shared" si="2"/>
        <v>101.6</v>
      </c>
      <c r="E39" s="9">
        <v>101.6</v>
      </c>
      <c r="F39" s="9">
        <v>4641596</v>
      </c>
      <c r="G39" s="9">
        <v>0</v>
      </c>
      <c r="H39" s="9">
        <v>0</v>
      </c>
      <c r="I39" s="9">
        <f t="shared" si="3"/>
        <v>379.70000000000005</v>
      </c>
      <c r="J39" s="9">
        <f t="shared" si="4"/>
        <v>555.9</v>
      </c>
      <c r="K39" s="9">
        <f t="shared" si="5"/>
        <v>25396291.5</v>
      </c>
      <c r="L39" s="10">
        <v>0</v>
      </c>
      <c r="M39" s="10">
        <v>0</v>
      </c>
      <c r="N39" s="10">
        <v>0</v>
      </c>
      <c r="O39" s="10">
        <v>0</v>
      </c>
      <c r="P39" s="9">
        <v>0</v>
      </c>
      <c r="Q39" s="9">
        <v>0</v>
      </c>
      <c r="R39" s="9">
        <v>555.9</v>
      </c>
      <c r="S39" s="9">
        <v>25396291.5</v>
      </c>
    </row>
    <row r="40" spans="1:19" ht="61.5">
      <c r="A40" s="15">
        <v>25</v>
      </c>
      <c r="B40" s="17" t="s">
        <v>48</v>
      </c>
      <c r="C40" s="9">
        <v>1059.57</v>
      </c>
      <c r="D40" s="9">
        <f t="shared" si="2"/>
        <v>0</v>
      </c>
      <c r="E40" s="9">
        <v>0</v>
      </c>
      <c r="F40" s="9">
        <v>0</v>
      </c>
      <c r="G40" s="9">
        <v>0</v>
      </c>
      <c r="H40" s="9">
        <v>0</v>
      </c>
      <c r="I40" s="9">
        <f t="shared" si="3"/>
        <v>1059.57</v>
      </c>
      <c r="J40" s="9">
        <f t="shared" si="4"/>
        <v>1168</v>
      </c>
      <c r="K40" s="9">
        <f t="shared" si="5"/>
        <v>53360080</v>
      </c>
      <c r="L40" s="10">
        <v>0</v>
      </c>
      <c r="M40" s="10">
        <v>0</v>
      </c>
      <c r="N40" s="10">
        <v>0</v>
      </c>
      <c r="O40" s="10">
        <v>0</v>
      </c>
      <c r="P40" s="9">
        <v>0</v>
      </c>
      <c r="Q40" s="9">
        <v>0</v>
      </c>
      <c r="R40" s="9">
        <v>1168</v>
      </c>
      <c r="S40" s="9">
        <v>53360080</v>
      </c>
    </row>
    <row r="41" spans="1:19" ht="40.5">
      <c r="A41" s="15">
        <v>26</v>
      </c>
      <c r="B41" s="17" t="s">
        <v>49</v>
      </c>
      <c r="C41" s="9">
        <v>276.2</v>
      </c>
      <c r="D41" s="9">
        <f t="shared" si="2"/>
        <v>0</v>
      </c>
      <c r="E41" s="9">
        <v>0</v>
      </c>
      <c r="F41" s="9">
        <v>0</v>
      </c>
      <c r="G41" s="9">
        <v>0</v>
      </c>
      <c r="H41" s="9">
        <v>0</v>
      </c>
      <c r="I41" s="9">
        <f t="shared" si="3"/>
        <v>276.2</v>
      </c>
      <c r="J41" s="9">
        <f t="shared" si="4"/>
        <v>318.8</v>
      </c>
      <c r="K41" s="9">
        <f t="shared" si="5"/>
        <v>14564378</v>
      </c>
      <c r="L41" s="10">
        <v>0</v>
      </c>
      <c r="M41" s="10">
        <v>0</v>
      </c>
      <c r="N41" s="10">
        <v>0</v>
      </c>
      <c r="O41" s="10">
        <v>0</v>
      </c>
      <c r="P41" s="9">
        <v>0</v>
      </c>
      <c r="Q41" s="9">
        <v>0</v>
      </c>
      <c r="R41" s="9">
        <v>318.8</v>
      </c>
      <c r="S41" s="9">
        <v>14564378</v>
      </c>
    </row>
    <row r="42" spans="1:19" ht="40.5">
      <c r="A42" s="15">
        <v>27</v>
      </c>
      <c r="B42" s="17" t="s">
        <v>50</v>
      </c>
      <c r="C42" s="9">
        <v>136.6</v>
      </c>
      <c r="D42" s="9">
        <f t="shared" si="2"/>
        <v>0</v>
      </c>
      <c r="E42" s="9">
        <v>0</v>
      </c>
      <c r="F42" s="9">
        <v>0</v>
      </c>
      <c r="G42" s="9">
        <v>0</v>
      </c>
      <c r="H42" s="9">
        <v>0</v>
      </c>
      <c r="I42" s="9">
        <f t="shared" si="3"/>
        <v>136.6</v>
      </c>
      <c r="J42" s="9">
        <f t="shared" si="4"/>
        <v>188</v>
      </c>
      <c r="K42" s="9">
        <f t="shared" si="5"/>
        <v>8588780</v>
      </c>
      <c r="L42" s="10">
        <v>0</v>
      </c>
      <c r="M42" s="10">
        <v>0</v>
      </c>
      <c r="N42" s="10">
        <v>0</v>
      </c>
      <c r="O42" s="10">
        <v>0</v>
      </c>
      <c r="P42" s="9">
        <v>0</v>
      </c>
      <c r="Q42" s="9">
        <v>0</v>
      </c>
      <c r="R42" s="9">
        <v>188</v>
      </c>
      <c r="S42" s="9">
        <v>8588780</v>
      </c>
    </row>
    <row r="43" spans="1:19" ht="40.5">
      <c r="A43" s="15">
        <v>28</v>
      </c>
      <c r="B43" s="17" t="s">
        <v>51</v>
      </c>
      <c r="C43" s="9">
        <v>605.86</v>
      </c>
      <c r="D43" s="9">
        <f t="shared" si="2"/>
        <v>62</v>
      </c>
      <c r="E43" s="9">
        <v>62</v>
      </c>
      <c r="F43" s="9">
        <v>2832470</v>
      </c>
      <c r="G43" s="9">
        <v>0</v>
      </c>
      <c r="H43" s="9">
        <v>0</v>
      </c>
      <c r="I43" s="9">
        <f t="shared" si="3"/>
        <v>543.86</v>
      </c>
      <c r="J43" s="9">
        <f t="shared" si="4"/>
        <v>550.16</v>
      </c>
      <c r="K43" s="9">
        <f t="shared" si="5"/>
        <v>25134059.6</v>
      </c>
      <c r="L43" s="10">
        <v>0</v>
      </c>
      <c r="M43" s="10">
        <v>0</v>
      </c>
      <c r="N43" s="10">
        <v>0</v>
      </c>
      <c r="O43" s="10">
        <v>0</v>
      </c>
      <c r="P43" s="9">
        <v>0</v>
      </c>
      <c r="Q43" s="9">
        <v>0</v>
      </c>
      <c r="R43" s="9">
        <v>550.16</v>
      </c>
      <c r="S43" s="9">
        <v>25134059.6</v>
      </c>
    </row>
    <row r="44" spans="1:19" ht="61.5">
      <c r="A44" s="15">
        <v>29</v>
      </c>
      <c r="B44" s="17" t="s">
        <v>52</v>
      </c>
      <c r="C44" s="9">
        <v>823.4</v>
      </c>
      <c r="D44" s="9">
        <f t="shared" si="2"/>
        <v>823.4</v>
      </c>
      <c r="E44" s="9">
        <v>823.4</v>
      </c>
      <c r="F44" s="9">
        <v>37617029</v>
      </c>
      <c r="G44" s="9">
        <v>0</v>
      </c>
      <c r="H44" s="9">
        <v>0</v>
      </c>
      <c r="I44" s="9">
        <f t="shared" si="3"/>
        <v>0</v>
      </c>
      <c r="J44" s="9">
        <f t="shared" si="4"/>
        <v>0</v>
      </c>
      <c r="K44" s="9">
        <f t="shared" si="5"/>
        <v>0</v>
      </c>
      <c r="L44" s="10">
        <v>0</v>
      </c>
      <c r="M44" s="10">
        <v>0</v>
      </c>
      <c r="N44" s="10">
        <v>0</v>
      </c>
      <c r="O44" s="10">
        <v>0</v>
      </c>
      <c r="P44" s="9">
        <v>0</v>
      </c>
      <c r="Q44" s="9">
        <v>0</v>
      </c>
      <c r="R44" s="9">
        <v>0</v>
      </c>
      <c r="S44" s="9">
        <v>0</v>
      </c>
    </row>
    <row r="45" spans="1:19" ht="61.5">
      <c r="A45" s="15">
        <v>30</v>
      </c>
      <c r="B45" s="17" t="s">
        <v>53</v>
      </c>
      <c r="C45" s="9">
        <v>867.6</v>
      </c>
      <c r="D45" s="9">
        <f t="shared" si="2"/>
        <v>0</v>
      </c>
      <c r="E45" s="9">
        <v>0</v>
      </c>
      <c r="F45" s="9">
        <v>0</v>
      </c>
      <c r="G45" s="9">
        <v>0</v>
      </c>
      <c r="H45" s="9">
        <v>0</v>
      </c>
      <c r="I45" s="9">
        <f t="shared" si="3"/>
        <v>867.6</v>
      </c>
      <c r="J45" s="9">
        <f t="shared" si="4"/>
        <v>905.2</v>
      </c>
      <c r="K45" s="9">
        <f t="shared" si="5"/>
        <v>41354062</v>
      </c>
      <c r="L45" s="10">
        <v>0</v>
      </c>
      <c r="M45" s="10">
        <v>0</v>
      </c>
      <c r="N45" s="10">
        <v>0</v>
      </c>
      <c r="O45" s="10">
        <v>0</v>
      </c>
      <c r="P45" s="9">
        <v>0</v>
      </c>
      <c r="Q45" s="9">
        <v>0</v>
      </c>
      <c r="R45" s="9">
        <v>905.2</v>
      </c>
      <c r="S45" s="9">
        <v>41354062</v>
      </c>
    </row>
    <row r="46" spans="1:19" ht="61.5">
      <c r="A46" s="15">
        <v>31</v>
      </c>
      <c r="B46" s="17" t="s">
        <v>54</v>
      </c>
      <c r="C46" s="9">
        <v>451.83</v>
      </c>
      <c r="D46" s="9">
        <f t="shared" si="2"/>
        <v>122.2</v>
      </c>
      <c r="E46" s="9">
        <v>122.2</v>
      </c>
      <c r="F46" s="9">
        <v>5582707</v>
      </c>
      <c r="G46" s="9">
        <v>0</v>
      </c>
      <c r="H46" s="9">
        <v>0</v>
      </c>
      <c r="I46" s="9">
        <f t="shared" si="3"/>
        <v>329.63</v>
      </c>
      <c r="J46" s="9">
        <f t="shared" si="4"/>
        <v>360.85</v>
      </c>
      <c r="K46" s="9">
        <f t="shared" si="5"/>
        <v>16485432.25</v>
      </c>
      <c r="L46" s="10">
        <v>0</v>
      </c>
      <c r="M46" s="10">
        <v>0</v>
      </c>
      <c r="N46" s="10">
        <v>0</v>
      </c>
      <c r="O46" s="10">
        <v>0</v>
      </c>
      <c r="P46" s="9">
        <v>0</v>
      </c>
      <c r="Q46" s="9">
        <v>0</v>
      </c>
      <c r="R46" s="9">
        <v>360.85</v>
      </c>
      <c r="S46" s="9">
        <v>16485432.25</v>
      </c>
    </row>
    <row r="47" spans="1:19" ht="40.5">
      <c r="A47" s="15">
        <v>32</v>
      </c>
      <c r="B47" s="17" t="s">
        <v>55</v>
      </c>
      <c r="C47" s="9">
        <v>345.3</v>
      </c>
      <c r="D47" s="9">
        <f t="shared" si="2"/>
        <v>0</v>
      </c>
      <c r="E47" s="9">
        <v>0</v>
      </c>
      <c r="F47" s="9">
        <v>0</v>
      </c>
      <c r="G47" s="9">
        <v>0</v>
      </c>
      <c r="H47" s="9">
        <v>0</v>
      </c>
      <c r="I47" s="9">
        <f t="shared" si="3"/>
        <v>345.3</v>
      </c>
      <c r="J47" s="9">
        <f t="shared" si="4"/>
        <v>372.9</v>
      </c>
      <c r="K47" s="9">
        <f t="shared" si="5"/>
        <v>17035936.5</v>
      </c>
      <c r="L47" s="10">
        <v>0</v>
      </c>
      <c r="M47" s="10">
        <v>0</v>
      </c>
      <c r="N47" s="10">
        <v>0</v>
      </c>
      <c r="O47" s="10">
        <v>0</v>
      </c>
      <c r="P47" s="9">
        <v>0</v>
      </c>
      <c r="Q47" s="9">
        <v>0</v>
      </c>
      <c r="R47" s="9">
        <v>372.9</v>
      </c>
      <c r="S47" s="9">
        <v>17035936.5</v>
      </c>
    </row>
    <row r="48" spans="1:19" ht="40.5">
      <c r="A48" s="15">
        <v>33</v>
      </c>
      <c r="B48" s="17" t="s">
        <v>56</v>
      </c>
      <c r="C48" s="9">
        <v>200.7</v>
      </c>
      <c r="D48" s="9">
        <f t="shared" si="2"/>
        <v>0</v>
      </c>
      <c r="E48" s="9">
        <v>0</v>
      </c>
      <c r="F48" s="9">
        <v>0</v>
      </c>
      <c r="G48" s="9">
        <v>0</v>
      </c>
      <c r="H48" s="9">
        <v>0</v>
      </c>
      <c r="I48" s="9">
        <f t="shared" si="3"/>
        <v>200.7</v>
      </c>
      <c r="J48" s="9">
        <f t="shared" si="4"/>
        <v>224</v>
      </c>
      <c r="K48" s="9">
        <f t="shared" si="5"/>
        <v>10233440</v>
      </c>
      <c r="L48" s="10">
        <v>0</v>
      </c>
      <c r="M48" s="10">
        <v>0</v>
      </c>
      <c r="N48" s="10">
        <v>0</v>
      </c>
      <c r="O48" s="10">
        <v>0</v>
      </c>
      <c r="P48" s="9">
        <v>224</v>
      </c>
      <c r="Q48" s="9">
        <v>10233440</v>
      </c>
      <c r="R48" s="9">
        <v>0</v>
      </c>
      <c r="S48" s="9">
        <v>0</v>
      </c>
    </row>
    <row r="49" spans="1:19" ht="40.5">
      <c r="A49" s="15">
        <v>34</v>
      </c>
      <c r="B49" s="17" t="s">
        <v>57</v>
      </c>
      <c r="C49" s="9">
        <v>289.1</v>
      </c>
      <c r="D49" s="9">
        <f t="shared" si="2"/>
        <v>0</v>
      </c>
      <c r="E49" s="9">
        <v>0</v>
      </c>
      <c r="F49" s="9">
        <v>0</v>
      </c>
      <c r="G49" s="9">
        <v>0</v>
      </c>
      <c r="H49" s="9">
        <v>0</v>
      </c>
      <c r="I49" s="9">
        <f t="shared" si="3"/>
        <v>289.1</v>
      </c>
      <c r="J49" s="9">
        <f t="shared" si="4"/>
        <v>311</v>
      </c>
      <c r="K49" s="9">
        <f t="shared" si="5"/>
        <v>14208035</v>
      </c>
      <c r="L49" s="10">
        <v>0</v>
      </c>
      <c r="M49" s="10">
        <v>0</v>
      </c>
      <c r="N49" s="10">
        <v>0</v>
      </c>
      <c r="O49" s="10">
        <v>0</v>
      </c>
      <c r="P49" s="9">
        <v>0</v>
      </c>
      <c r="Q49" s="9">
        <v>0</v>
      </c>
      <c r="R49" s="9">
        <v>311</v>
      </c>
      <c r="S49" s="9">
        <v>14208035</v>
      </c>
    </row>
    <row r="50" spans="1:19" ht="40.5">
      <c r="A50" s="15">
        <v>35</v>
      </c>
      <c r="B50" s="17" t="s">
        <v>58</v>
      </c>
      <c r="C50" s="9">
        <v>316.3</v>
      </c>
      <c r="D50" s="9">
        <f t="shared" si="2"/>
        <v>0</v>
      </c>
      <c r="E50" s="9">
        <v>0</v>
      </c>
      <c r="F50" s="9">
        <v>0</v>
      </c>
      <c r="G50" s="9">
        <v>0</v>
      </c>
      <c r="H50" s="9">
        <v>0</v>
      </c>
      <c r="I50" s="9">
        <f t="shared" si="3"/>
        <v>316.3</v>
      </c>
      <c r="J50" s="9">
        <f t="shared" si="4"/>
        <v>370</v>
      </c>
      <c r="K50" s="9">
        <f t="shared" si="5"/>
        <v>16903450</v>
      </c>
      <c r="L50" s="10">
        <v>0</v>
      </c>
      <c r="M50" s="10">
        <v>0</v>
      </c>
      <c r="N50" s="10">
        <v>0</v>
      </c>
      <c r="O50" s="10">
        <v>0</v>
      </c>
      <c r="P50" s="9">
        <v>0</v>
      </c>
      <c r="Q50" s="9">
        <v>0</v>
      </c>
      <c r="R50" s="9">
        <v>370</v>
      </c>
      <c r="S50" s="9">
        <v>16903450</v>
      </c>
    </row>
    <row r="51" spans="1:19" ht="40.5">
      <c r="A51" s="15">
        <v>36</v>
      </c>
      <c r="B51" s="17" t="s">
        <v>59</v>
      </c>
      <c r="C51" s="9">
        <v>349.4</v>
      </c>
      <c r="D51" s="9">
        <f t="shared" si="2"/>
        <v>0</v>
      </c>
      <c r="E51" s="9">
        <v>0</v>
      </c>
      <c r="F51" s="9">
        <v>0</v>
      </c>
      <c r="G51" s="9">
        <v>0</v>
      </c>
      <c r="H51" s="9">
        <v>0</v>
      </c>
      <c r="I51" s="9">
        <f t="shared" si="3"/>
        <v>349.4</v>
      </c>
      <c r="J51" s="9">
        <f t="shared" si="4"/>
        <v>568</v>
      </c>
      <c r="K51" s="9">
        <f t="shared" si="5"/>
        <v>25949080</v>
      </c>
      <c r="L51" s="10">
        <v>0</v>
      </c>
      <c r="M51" s="10">
        <v>0</v>
      </c>
      <c r="N51" s="10">
        <v>0</v>
      </c>
      <c r="O51" s="10">
        <v>0</v>
      </c>
      <c r="P51" s="9">
        <v>0</v>
      </c>
      <c r="Q51" s="9">
        <v>0</v>
      </c>
      <c r="R51" s="9">
        <v>568</v>
      </c>
      <c r="S51" s="9">
        <v>25949080</v>
      </c>
    </row>
    <row r="52" spans="1:19" ht="40.5">
      <c r="A52" s="15">
        <v>37</v>
      </c>
      <c r="B52" s="17" t="s">
        <v>60</v>
      </c>
      <c r="C52" s="9">
        <v>78.6</v>
      </c>
      <c r="D52" s="9">
        <f t="shared" si="2"/>
        <v>0</v>
      </c>
      <c r="E52" s="9">
        <v>0</v>
      </c>
      <c r="F52" s="9">
        <v>0</v>
      </c>
      <c r="G52" s="9">
        <v>0</v>
      </c>
      <c r="H52" s="9">
        <v>0</v>
      </c>
      <c r="I52" s="9">
        <f t="shared" si="3"/>
        <v>78.6</v>
      </c>
      <c r="J52" s="9">
        <f t="shared" si="4"/>
        <v>101</v>
      </c>
      <c r="K52" s="9">
        <f t="shared" si="5"/>
        <v>4614185</v>
      </c>
      <c r="L52" s="10">
        <v>0</v>
      </c>
      <c r="M52" s="10">
        <v>0</v>
      </c>
      <c r="N52" s="10">
        <v>0</v>
      </c>
      <c r="O52" s="10">
        <v>0</v>
      </c>
      <c r="P52" s="9">
        <v>0</v>
      </c>
      <c r="Q52" s="9">
        <v>0</v>
      </c>
      <c r="R52" s="9">
        <v>101</v>
      </c>
      <c r="S52" s="9">
        <v>4614185</v>
      </c>
    </row>
    <row r="53" spans="1:19" ht="40.5">
      <c r="A53" s="15">
        <v>38</v>
      </c>
      <c r="B53" s="17" t="s">
        <v>61</v>
      </c>
      <c r="C53" s="9">
        <v>77.72</v>
      </c>
      <c r="D53" s="9">
        <f t="shared" si="2"/>
        <v>0</v>
      </c>
      <c r="E53" s="9">
        <v>0</v>
      </c>
      <c r="F53" s="9">
        <v>0</v>
      </c>
      <c r="G53" s="9">
        <v>0</v>
      </c>
      <c r="H53" s="9">
        <v>0</v>
      </c>
      <c r="I53" s="9">
        <f t="shared" si="3"/>
        <v>77.72</v>
      </c>
      <c r="J53" s="9">
        <f t="shared" si="4"/>
        <v>89.5</v>
      </c>
      <c r="K53" s="9">
        <f t="shared" si="5"/>
        <v>4088807.5</v>
      </c>
      <c r="L53" s="10">
        <v>0</v>
      </c>
      <c r="M53" s="10">
        <v>0</v>
      </c>
      <c r="N53" s="10">
        <v>0</v>
      </c>
      <c r="O53" s="10">
        <v>0</v>
      </c>
      <c r="P53" s="9">
        <v>0</v>
      </c>
      <c r="Q53" s="9">
        <v>0</v>
      </c>
      <c r="R53" s="9">
        <v>89.5</v>
      </c>
      <c r="S53" s="9">
        <v>4088807.5</v>
      </c>
    </row>
    <row r="54" spans="1:19" ht="40.5">
      <c r="A54" s="15">
        <v>39</v>
      </c>
      <c r="B54" s="17" t="s">
        <v>62</v>
      </c>
      <c r="C54" s="9">
        <v>175</v>
      </c>
      <c r="D54" s="9">
        <f t="shared" si="2"/>
        <v>0</v>
      </c>
      <c r="E54" s="9">
        <v>0</v>
      </c>
      <c r="F54" s="9">
        <v>0</v>
      </c>
      <c r="G54" s="9">
        <v>0</v>
      </c>
      <c r="H54" s="9">
        <v>0</v>
      </c>
      <c r="I54" s="9">
        <f t="shared" si="3"/>
        <v>175</v>
      </c>
      <c r="J54" s="9">
        <f t="shared" si="4"/>
        <v>177.94</v>
      </c>
      <c r="K54" s="9">
        <f t="shared" si="5"/>
        <v>8129188.9</v>
      </c>
      <c r="L54" s="10">
        <v>0</v>
      </c>
      <c r="M54" s="10">
        <v>0</v>
      </c>
      <c r="N54" s="10">
        <v>0</v>
      </c>
      <c r="O54" s="10">
        <v>0</v>
      </c>
      <c r="P54" s="9">
        <v>0</v>
      </c>
      <c r="Q54" s="9">
        <v>0</v>
      </c>
      <c r="R54" s="9">
        <v>177.94</v>
      </c>
      <c r="S54" s="9">
        <v>8129188.9</v>
      </c>
    </row>
    <row r="55" spans="1:19" ht="40.5">
      <c r="A55" s="15">
        <v>40</v>
      </c>
      <c r="B55" s="17" t="s">
        <v>63</v>
      </c>
      <c r="C55" s="9">
        <v>367.1</v>
      </c>
      <c r="D55" s="9">
        <f t="shared" si="2"/>
        <v>18</v>
      </c>
      <c r="E55" s="9">
        <v>18</v>
      </c>
      <c r="F55" s="9">
        <v>822330</v>
      </c>
      <c r="G55" s="9">
        <v>0</v>
      </c>
      <c r="H55" s="9">
        <v>0</v>
      </c>
      <c r="I55" s="9">
        <f t="shared" si="3"/>
        <v>349.1</v>
      </c>
      <c r="J55" s="9">
        <f t="shared" si="4"/>
        <v>349.1</v>
      </c>
      <c r="K55" s="9">
        <f t="shared" si="5"/>
        <v>15948633.5</v>
      </c>
      <c r="L55" s="10">
        <v>0</v>
      </c>
      <c r="M55" s="10">
        <v>0</v>
      </c>
      <c r="N55" s="10">
        <v>0</v>
      </c>
      <c r="O55" s="10">
        <v>0</v>
      </c>
      <c r="P55" s="9">
        <v>0</v>
      </c>
      <c r="Q55" s="9">
        <v>0</v>
      </c>
      <c r="R55" s="9">
        <v>349.1</v>
      </c>
      <c r="S55" s="9">
        <v>15948633.5</v>
      </c>
    </row>
    <row r="56" spans="1:19" ht="40.5">
      <c r="A56" s="15">
        <v>41</v>
      </c>
      <c r="B56" s="17" t="s">
        <v>64</v>
      </c>
      <c r="C56" s="9">
        <v>581.75</v>
      </c>
      <c r="D56" s="9">
        <f t="shared" si="2"/>
        <v>0</v>
      </c>
      <c r="E56" s="9">
        <v>0</v>
      </c>
      <c r="F56" s="9">
        <v>0</v>
      </c>
      <c r="G56" s="9">
        <v>0</v>
      </c>
      <c r="H56" s="9">
        <v>0</v>
      </c>
      <c r="I56" s="9">
        <f t="shared" si="3"/>
        <v>581.75</v>
      </c>
      <c r="J56" s="9">
        <f t="shared" si="4"/>
        <v>609.8</v>
      </c>
      <c r="K56" s="9">
        <f t="shared" si="5"/>
        <v>27858713</v>
      </c>
      <c r="L56" s="10">
        <v>0</v>
      </c>
      <c r="M56" s="10">
        <v>0</v>
      </c>
      <c r="N56" s="10">
        <v>0</v>
      </c>
      <c r="O56" s="10">
        <v>0</v>
      </c>
      <c r="P56" s="9">
        <v>0</v>
      </c>
      <c r="Q56" s="9">
        <v>0</v>
      </c>
      <c r="R56" s="9">
        <v>609.8</v>
      </c>
      <c r="S56" s="9">
        <v>27858713</v>
      </c>
    </row>
    <row r="57" spans="1:19" ht="40.5">
      <c r="A57" s="15">
        <v>42</v>
      </c>
      <c r="B57" s="17" t="s">
        <v>65</v>
      </c>
      <c r="C57" s="9">
        <v>295</v>
      </c>
      <c r="D57" s="9">
        <f t="shared" si="2"/>
        <v>0</v>
      </c>
      <c r="E57" s="9">
        <v>0</v>
      </c>
      <c r="F57" s="9">
        <v>0</v>
      </c>
      <c r="G57" s="9">
        <v>0</v>
      </c>
      <c r="H57" s="9">
        <v>0</v>
      </c>
      <c r="I57" s="9">
        <f t="shared" si="3"/>
        <v>295</v>
      </c>
      <c r="J57" s="9">
        <f t="shared" si="4"/>
        <v>295</v>
      </c>
      <c r="K57" s="9">
        <f t="shared" si="5"/>
        <v>13477075</v>
      </c>
      <c r="L57" s="10">
        <v>0</v>
      </c>
      <c r="M57" s="10">
        <v>0</v>
      </c>
      <c r="N57" s="10">
        <v>0</v>
      </c>
      <c r="O57" s="10">
        <v>0</v>
      </c>
      <c r="P57" s="9">
        <v>0</v>
      </c>
      <c r="Q57" s="9">
        <v>0</v>
      </c>
      <c r="R57" s="9">
        <v>295</v>
      </c>
      <c r="S57" s="9">
        <v>13477075</v>
      </c>
    </row>
    <row r="58" spans="1:19" ht="40.5">
      <c r="A58" s="15">
        <v>43</v>
      </c>
      <c r="B58" s="17" t="s">
        <v>66</v>
      </c>
      <c r="C58" s="9">
        <v>30.9</v>
      </c>
      <c r="D58" s="9">
        <f t="shared" si="2"/>
        <v>0</v>
      </c>
      <c r="E58" s="9">
        <v>0</v>
      </c>
      <c r="F58" s="9">
        <v>0</v>
      </c>
      <c r="G58" s="9">
        <v>0</v>
      </c>
      <c r="H58" s="9">
        <v>0</v>
      </c>
      <c r="I58" s="9">
        <f t="shared" si="3"/>
        <v>30.9</v>
      </c>
      <c r="J58" s="9">
        <f t="shared" si="4"/>
        <v>50</v>
      </c>
      <c r="K58" s="9">
        <f t="shared" si="5"/>
        <v>2284250</v>
      </c>
      <c r="L58" s="10">
        <v>0</v>
      </c>
      <c r="M58" s="10">
        <v>0</v>
      </c>
      <c r="N58" s="10">
        <v>0</v>
      </c>
      <c r="O58" s="10">
        <v>0</v>
      </c>
      <c r="P58" s="9">
        <v>0</v>
      </c>
      <c r="Q58" s="9">
        <v>0</v>
      </c>
      <c r="R58" s="9">
        <v>50</v>
      </c>
      <c r="S58" s="9">
        <v>2284250</v>
      </c>
    </row>
    <row r="59" spans="1:19" ht="20.25">
      <c r="A59" s="15"/>
      <c r="B59" s="17" t="s">
        <v>67</v>
      </c>
      <c r="C59" s="9">
        <f aca="true" t="shared" si="6" ref="C59:S59">SUM(C60:C71)</f>
        <v>29192.03</v>
      </c>
      <c r="D59" s="9">
        <f t="shared" si="6"/>
        <v>1184.6</v>
      </c>
      <c r="E59" s="9">
        <f t="shared" si="6"/>
        <v>1184.6</v>
      </c>
      <c r="F59" s="9">
        <f t="shared" si="6"/>
        <v>54118451</v>
      </c>
      <c r="G59" s="9">
        <f t="shared" si="6"/>
        <v>0</v>
      </c>
      <c r="H59" s="9">
        <f t="shared" si="6"/>
        <v>0</v>
      </c>
      <c r="I59" s="9">
        <f t="shared" si="6"/>
        <v>28007.43</v>
      </c>
      <c r="J59" s="9">
        <f t="shared" si="6"/>
        <v>30349.56</v>
      </c>
      <c r="K59" s="9">
        <f t="shared" si="6"/>
        <v>1386519648.6</v>
      </c>
      <c r="L59" s="10">
        <f t="shared" si="6"/>
        <v>0</v>
      </c>
      <c r="M59" s="10">
        <f t="shared" si="6"/>
        <v>0</v>
      </c>
      <c r="N59" s="10">
        <f t="shared" si="6"/>
        <v>27321.559999999998</v>
      </c>
      <c r="O59" s="10">
        <f t="shared" si="6"/>
        <v>1248185468.6</v>
      </c>
      <c r="P59" s="9">
        <f t="shared" si="6"/>
        <v>680.8</v>
      </c>
      <c r="Q59" s="9">
        <f t="shared" si="6"/>
        <v>31102348</v>
      </c>
      <c r="R59" s="9">
        <f t="shared" si="6"/>
        <v>2347.2000000000003</v>
      </c>
      <c r="S59" s="9">
        <f t="shared" si="6"/>
        <v>107231832</v>
      </c>
    </row>
    <row r="60" spans="1:19" ht="61.5">
      <c r="A60" s="15">
        <v>1</v>
      </c>
      <c r="B60" s="17" t="s">
        <v>68</v>
      </c>
      <c r="C60" s="9">
        <v>3362.46</v>
      </c>
      <c r="D60" s="9">
        <f aca="true" t="shared" si="7" ref="D60:D71">E60+G60+H60</f>
        <v>96.6</v>
      </c>
      <c r="E60" s="9">
        <v>96.6</v>
      </c>
      <c r="F60" s="9">
        <v>4413171</v>
      </c>
      <c r="G60" s="9">
        <v>0</v>
      </c>
      <c r="H60" s="9">
        <v>0</v>
      </c>
      <c r="I60" s="9">
        <f aca="true" t="shared" si="8" ref="I60:I71">C60-D60</f>
        <v>3265.86</v>
      </c>
      <c r="J60" s="9">
        <f aca="true" t="shared" si="9" ref="J60:J71">L60+N60+P60+R60</f>
        <v>3265.86</v>
      </c>
      <c r="K60" s="9">
        <f aca="true" t="shared" si="10" ref="K60:K71">M60+O60+Q60+S60</f>
        <v>149200814.1</v>
      </c>
      <c r="L60" s="10">
        <v>0</v>
      </c>
      <c r="M60" s="10">
        <v>0</v>
      </c>
      <c r="N60" s="10">
        <v>3084.56</v>
      </c>
      <c r="O60" s="10">
        <v>140918123.6</v>
      </c>
      <c r="P60" s="9">
        <v>0</v>
      </c>
      <c r="Q60" s="9">
        <v>0</v>
      </c>
      <c r="R60" s="9">
        <v>181.3</v>
      </c>
      <c r="S60" s="9">
        <v>8282690.5</v>
      </c>
    </row>
    <row r="61" spans="1:19" ht="40.5">
      <c r="A61" s="15">
        <v>2</v>
      </c>
      <c r="B61" s="17" t="s">
        <v>24</v>
      </c>
      <c r="C61" s="9">
        <v>2853.71</v>
      </c>
      <c r="D61" s="9">
        <f t="shared" si="7"/>
        <v>269.7</v>
      </c>
      <c r="E61" s="9">
        <v>269.7</v>
      </c>
      <c r="F61" s="9">
        <v>12321244.5</v>
      </c>
      <c r="G61" s="9">
        <v>0</v>
      </c>
      <c r="H61" s="9">
        <v>0</v>
      </c>
      <c r="I61" s="9">
        <f t="shared" si="8"/>
        <v>2584.01</v>
      </c>
      <c r="J61" s="9">
        <f t="shared" si="9"/>
        <v>2957</v>
      </c>
      <c r="K61" s="9">
        <f t="shared" si="10"/>
        <v>135090545</v>
      </c>
      <c r="L61" s="10">
        <v>0</v>
      </c>
      <c r="M61" s="10">
        <v>0</v>
      </c>
      <c r="N61" s="10">
        <v>2957</v>
      </c>
      <c r="O61" s="10">
        <v>135090545</v>
      </c>
      <c r="P61" s="9">
        <v>0</v>
      </c>
      <c r="Q61" s="9">
        <v>0</v>
      </c>
      <c r="R61" s="9">
        <v>0</v>
      </c>
      <c r="S61" s="9">
        <v>0</v>
      </c>
    </row>
    <row r="62" spans="1:19" ht="40.5">
      <c r="A62" s="15">
        <v>3</v>
      </c>
      <c r="B62" s="17" t="s">
        <v>29</v>
      </c>
      <c r="C62" s="9">
        <v>128.85</v>
      </c>
      <c r="D62" s="9">
        <f t="shared" si="7"/>
        <v>0</v>
      </c>
      <c r="E62" s="9">
        <v>0</v>
      </c>
      <c r="F62" s="9">
        <v>0</v>
      </c>
      <c r="G62" s="9">
        <v>0</v>
      </c>
      <c r="H62" s="9">
        <v>0</v>
      </c>
      <c r="I62" s="9">
        <f t="shared" si="8"/>
        <v>128.85</v>
      </c>
      <c r="J62" s="9">
        <f t="shared" si="9"/>
        <v>143.5</v>
      </c>
      <c r="K62" s="9">
        <f t="shared" si="10"/>
        <v>6555797.5</v>
      </c>
      <c r="L62" s="10">
        <v>0</v>
      </c>
      <c r="M62" s="10">
        <v>0</v>
      </c>
      <c r="N62" s="10">
        <v>0</v>
      </c>
      <c r="O62" s="10">
        <v>0</v>
      </c>
      <c r="P62" s="9">
        <v>0</v>
      </c>
      <c r="Q62" s="9">
        <v>0</v>
      </c>
      <c r="R62" s="9">
        <v>143.5</v>
      </c>
      <c r="S62" s="9">
        <v>6555797.5</v>
      </c>
    </row>
    <row r="63" spans="1:19" ht="40.5">
      <c r="A63" s="15">
        <v>4</v>
      </c>
      <c r="B63" s="17" t="s">
        <v>69</v>
      </c>
      <c r="C63" s="9">
        <v>680.8</v>
      </c>
      <c r="D63" s="9">
        <f t="shared" si="7"/>
        <v>0</v>
      </c>
      <c r="E63" s="9">
        <v>0</v>
      </c>
      <c r="F63" s="9">
        <v>0</v>
      </c>
      <c r="G63" s="9">
        <v>0</v>
      </c>
      <c r="H63" s="9">
        <v>0</v>
      </c>
      <c r="I63" s="9">
        <f t="shared" si="8"/>
        <v>680.8</v>
      </c>
      <c r="J63" s="9">
        <f t="shared" si="9"/>
        <v>680.8</v>
      </c>
      <c r="K63" s="9">
        <f t="shared" si="10"/>
        <v>31102348</v>
      </c>
      <c r="L63" s="10">
        <v>0</v>
      </c>
      <c r="M63" s="10">
        <v>0</v>
      </c>
      <c r="N63" s="10">
        <v>0</v>
      </c>
      <c r="O63" s="10">
        <v>0</v>
      </c>
      <c r="P63" s="9">
        <v>680.8</v>
      </c>
      <c r="Q63" s="9">
        <v>31102348</v>
      </c>
      <c r="R63" s="9">
        <v>0</v>
      </c>
      <c r="S63" s="9">
        <v>0</v>
      </c>
    </row>
    <row r="64" spans="1:19" ht="40.5">
      <c r="A64" s="15">
        <v>5</v>
      </c>
      <c r="B64" s="17" t="s">
        <v>70</v>
      </c>
      <c r="C64" s="9">
        <v>326.1</v>
      </c>
      <c r="D64" s="9">
        <f t="shared" si="7"/>
        <v>0</v>
      </c>
      <c r="E64" s="9">
        <v>0</v>
      </c>
      <c r="F64" s="9">
        <v>0</v>
      </c>
      <c r="G64" s="9">
        <v>0</v>
      </c>
      <c r="H64" s="9">
        <v>0</v>
      </c>
      <c r="I64" s="9">
        <f t="shared" si="8"/>
        <v>326.1</v>
      </c>
      <c r="J64" s="9">
        <f t="shared" si="9"/>
        <v>409.1</v>
      </c>
      <c r="K64" s="9">
        <f t="shared" si="10"/>
        <v>18689733.5</v>
      </c>
      <c r="L64" s="10">
        <v>0</v>
      </c>
      <c r="M64" s="10">
        <v>0</v>
      </c>
      <c r="N64" s="10">
        <v>0</v>
      </c>
      <c r="O64" s="10">
        <v>0</v>
      </c>
      <c r="P64" s="9">
        <v>0</v>
      </c>
      <c r="Q64" s="9">
        <v>0</v>
      </c>
      <c r="R64" s="9">
        <v>409.1</v>
      </c>
      <c r="S64" s="9">
        <v>18689733.5</v>
      </c>
    </row>
    <row r="65" spans="1:19" ht="40.5">
      <c r="A65" s="15">
        <v>6</v>
      </c>
      <c r="B65" s="17" t="s">
        <v>71</v>
      </c>
      <c r="C65" s="9">
        <v>406.7</v>
      </c>
      <c r="D65" s="9">
        <f t="shared" si="7"/>
        <v>0</v>
      </c>
      <c r="E65" s="9">
        <v>0</v>
      </c>
      <c r="F65" s="9">
        <v>0</v>
      </c>
      <c r="G65" s="9">
        <v>0</v>
      </c>
      <c r="H65" s="9">
        <v>0</v>
      </c>
      <c r="I65" s="9">
        <f t="shared" si="8"/>
        <v>406.7</v>
      </c>
      <c r="J65" s="9">
        <f t="shared" si="9"/>
        <v>406.7</v>
      </c>
      <c r="K65" s="9">
        <f t="shared" si="10"/>
        <v>18580089.5</v>
      </c>
      <c r="L65" s="10">
        <v>0</v>
      </c>
      <c r="M65" s="10">
        <v>0</v>
      </c>
      <c r="N65" s="10">
        <v>0</v>
      </c>
      <c r="O65" s="10">
        <v>0</v>
      </c>
      <c r="P65" s="9">
        <v>0</v>
      </c>
      <c r="Q65" s="9">
        <v>0</v>
      </c>
      <c r="R65" s="9">
        <v>406.7</v>
      </c>
      <c r="S65" s="9">
        <v>18580089.5</v>
      </c>
    </row>
    <row r="66" spans="1:19" ht="40.5">
      <c r="A66" s="15">
        <v>7</v>
      </c>
      <c r="B66" s="17" t="s">
        <v>40</v>
      </c>
      <c r="C66" s="9">
        <v>3648.3</v>
      </c>
      <c r="D66" s="9">
        <f t="shared" si="7"/>
        <v>207.9</v>
      </c>
      <c r="E66" s="9">
        <v>207.9</v>
      </c>
      <c r="F66" s="9">
        <v>9497911.5</v>
      </c>
      <c r="G66" s="9">
        <v>0</v>
      </c>
      <c r="H66" s="9">
        <v>0</v>
      </c>
      <c r="I66" s="9">
        <f t="shared" si="8"/>
        <v>3440.4</v>
      </c>
      <c r="J66" s="9">
        <f t="shared" si="9"/>
        <v>4053</v>
      </c>
      <c r="K66" s="9">
        <f t="shared" si="10"/>
        <v>185161305</v>
      </c>
      <c r="L66" s="10">
        <v>0</v>
      </c>
      <c r="M66" s="10">
        <v>0</v>
      </c>
      <c r="N66" s="10">
        <v>4053</v>
      </c>
      <c r="O66" s="10">
        <v>185161305</v>
      </c>
      <c r="P66" s="9">
        <v>0</v>
      </c>
      <c r="Q66" s="9">
        <v>0</v>
      </c>
      <c r="R66" s="9">
        <v>0</v>
      </c>
      <c r="S66" s="9">
        <v>0</v>
      </c>
    </row>
    <row r="67" spans="1:19" ht="40.5">
      <c r="A67" s="15">
        <v>8</v>
      </c>
      <c r="B67" s="17" t="s">
        <v>72</v>
      </c>
      <c r="C67" s="9">
        <v>4846.49</v>
      </c>
      <c r="D67" s="9">
        <f t="shared" si="7"/>
        <v>610.4</v>
      </c>
      <c r="E67" s="9">
        <v>610.4</v>
      </c>
      <c r="F67" s="9">
        <v>27886124</v>
      </c>
      <c r="G67" s="9">
        <v>0</v>
      </c>
      <c r="H67" s="9">
        <v>0</v>
      </c>
      <c r="I67" s="9">
        <f t="shared" si="8"/>
        <v>4236.09</v>
      </c>
      <c r="J67" s="9">
        <f t="shared" si="9"/>
        <v>4245</v>
      </c>
      <c r="K67" s="9">
        <f t="shared" si="10"/>
        <v>193932825</v>
      </c>
      <c r="L67" s="10">
        <v>0</v>
      </c>
      <c r="M67" s="10">
        <v>0</v>
      </c>
      <c r="N67" s="10">
        <v>3640</v>
      </c>
      <c r="O67" s="10">
        <v>166293400</v>
      </c>
      <c r="P67" s="9">
        <v>0</v>
      </c>
      <c r="Q67" s="9">
        <v>0</v>
      </c>
      <c r="R67" s="9">
        <v>605</v>
      </c>
      <c r="S67" s="9">
        <v>27639425</v>
      </c>
    </row>
    <row r="68" spans="1:19" ht="61.5">
      <c r="A68" s="15">
        <v>9</v>
      </c>
      <c r="B68" s="17" t="s">
        <v>73</v>
      </c>
      <c r="C68" s="9">
        <v>2400.52</v>
      </c>
      <c r="D68" s="9">
        <f t="shared" si="7"/>
        <v>0</v>
      </c>
      <c r="E68" s="9">
        <v>0</v>
      </c>
      <c r="F68" s="9">
        <v>0</v>
      </c>
      <c r="G68" s="9">
        <v>0</v>
      </c>
      <c r="H68" s="9">
        <v>0</v>
      </c>
      <c r="I68" s="9">
        <f t="shared" si="8"/>
        <v>2400.52</v>
      </c>
      <c r="J68" s="9">
        <f t="shared" si="9"/>
        <v>2580</v>
      </c>
      <c r="K68" s="9">
        <f t="shared" si="10"/>
        <v>117867300</v>
      </c>
      <c r="L68" s="10">
        <v>0</v>
      </c>
      <c r="M68" s="10">
        <v>0</v>
      </c>
      <c r="N68" s="10">
        <v>2580</v>
      </c>
      <c r="O68" s="10">
        <v>117867300</v>
      </c>
      <c r="P68" s="9">
        <v>0</v>
      </c>
      <c r="Q68" s="9">
        <v>0</v>
      </c>
      <c r="R68" s="9">
        <v>0</v>
      </c>
      <c r="S68" s="9">
        <v>0</v>
      </c>
    </row>
    <row r="69" spans="1:19" ht="61.5">
      <c r="A69" s="15">
        <v>10</v>
      </c>
      <c r="B69" s="17" t="s">
        <v>74</v>
      </c>
      <c r="C69" s="9">
        <v>10038</v>
      </c>
      <c r="D69" s="9">
        <f t="shared" si="7"/>
        <v>0</v>
      </c>
      <c r="E69" s="9">
        <v>0</v>
      </c>
      <c r="F69" s="9">
        <v>0</v>
      </c>
      <c r="G69" s="9">
        <v>0</v>
      </c>
      <c r="H69" s="9">
        <v>0</v>
      </c>
      <c r="I69" s="9">
        <f t="shared" si="8"/>
        <v>10038</v>
      </c>
      <c r="J69" s="9">
        <f t="shared" si="9"/>
        <v>11007</v>
      </c>
      <c r="K69" s="9">
        <f t="shared" si="10"/>
        <v>502854795</v>
      </c>
      <c r="L69" s="10">
        <v>0</v>
      </c>
      <c r="M69" s="10">
        <v>0</v>
      </c>
      <c r="N69" s="10">
        <v>11007</v>
      </c>
      <c r="O69" s="10">
        <v>502854795</v>
      </c>
      <c r="P69" s="9">
        <v>0</v>
      </c>
      <c r="Q69" s="9">
        <v>0</v>
      </c>
      <c r="R69" s="9">
        <v>0</v>
      </c>
      <c r="S69" s="9">
        <v>0</v>
      </c>
    </row>
    <row r="70" spans="1:19" ht="40.5">
      <c r="A70" s="15">
        <v>11</v>
      </c>
      <c r="B70" s="17" t="s">
        <v>75</v>
      </c>
      <c r="C70" s="9">
        <v>416</v>
      </c>
      <c r="D70" s="9">
        <f t="shared" si="7"/>
        <v>0</v>
      </c>
      <c r="E70" s="9">
        <v>0</v>
      </c>
      <c r="F70" s="9">
        <v>0</v>
      </c>
      <c r="G70" s="9">
        <v>0</v>
      </c>
      <c r="H70" s="9">
        <v>0</v>
      </c>
      <c r="I70" s="9">
        <f t="shared" si="8"/>
        <v>416</v>
      </c>
      <c r="J70" s="9">
        <f t="shared" si="9"/>
        <v>456.7</v>
      </c>
      <c r="K70" s="9">
        <f t="shared" si="10"/>
        <v>20864339.5</v>
      </c>
      <c r="L70" s="10">
        <v>0</v>
      </c>
      <c r="M70" s="10">
        <v>0</v>
      </c>
      <c r="N70" s="10">
        <v>0</v>
      </c>
      <c r="O70" s="10">
        <v>0</v>
      </c>
      <c r="P70" s="9">
        <v>0</v>
      </c>
      <c r="Q70" s="9">
        <v>0</v>
      </c>
      <c r="R70" s="9">
        <v>456.7</v>
      </c>
      <c r="S70" s="9">
        <v>20864339.5</v>
      </c>
    </row>
    <row r="71" spans="1:19" ht="40.5">
      <c r="A71" s="15">
        <v>12</v>
      </c>
      <c r="B71" s="17" t="s">
        <v>76</v>
      </c>
      <c r="C71" s="9">
        <v>84.1</v>
      </c>
      <c r="D71" s="9">
        <f t="shared" si="7"/>
        <v>0</v>
      </c>
      <c r="E71" s="9">
        <v>0</v>
      </c>
      <c r="F71" s="9">
        <v>0</v>
      </c>
      <c r="G71" s="9">
        <v>0</v>
      </c>
      <c r="H71" s="9">
        <v>0</v>
      </c>
      <c r="I71" s="9">
        <f t="shared" si="8"/>
        <v>84.1</v>
      </c>
      <c r="J71" s="9">
        <f t="shared" si="9"/>
        <v>144.9</v>
      </c>
      <c r="K71" s="9">
        <f t="shared" si="10"/>
        <v>6619756.5</v>
      </c>
      <c r="L71" s="10">
        <v>0</v>
      </c>
      <c r="M71" s="10">
        <v>0</v>
      </c>
      <c r="N71" s="10">
        <v>0</v>
      </c>
      <c r="O71" s="10">
        <v>0</v>
      </c>
      <c r="P71" s="9">
        <v>0</v>
      </c>
      <c r="Q71" s="9">
        <v>0</v>
      </c>
      <c r="R71" s="9">
        <v>144.9</v>
      </c>
      <c r="S71" s="9">
        <v>6619756.5</v>
      </c>
    </row>
    <row r="72" spans="1:19" ht="20.25">
      <c r="A72" s="15"/>
      <c r="B72" s="17" t="s">
        <v>77</v>
      </c>
      <c r="C72" s="9">
        <f aca="true" t="shared" si="11" ref="C72:S72">SUM(C73:C83)</f>
        <v>33658</v>
      </c>
      <c r="D72" s="9">
        <f t="shared" si="11"/>
        <v>393.16999999999996</v>
      </c>
      <c r="E72" s="9">
        <f t="shared" si="11"/>
        <v>393.16999999999996</v>
      </c>
      <c r="F72" s="9">
        <f t="shared" si="11"/>
        <v>17961971.45</v>
      </c>
      <c r="G72" s="9">
        <f t="shared" si="11"/>
        <v>0</v>
      </c>
      <c r="H72" s="9">
        <f t="shared" si="11"/>
        <v>0</v>
      </c>
      <c r="I72" s="9">
        <f t="shared" si="11"/>
        <v>33264.83</v>
      </c>
      <c r="J72" s="9">
        <f t="shared" si="11"/>
        <v>36626.78</v>
      </c>
      <c r="K72" s="9">
        <f t="shared" si="11"/>
        <v>1673294444.3</v>
      </c>
      <c r="L72" s="10">
        <f t="shared" si="11"/>
        <v>0</v>
      </c>
      <c r="M72" s="10">
        <f t="shared" si="11"/>
        <v>0</v>
      </c>
      <c r="N72" s="10">
        <f t="shared" si="11"/>
        <v>30735.879999999997</v>
      </c>
      <c r="O72" s="10">
        <f t="shared" si="11"/>
        <v>1404168677.8</v>
      </c>
      <c r="P72" s="9">
        <f t="shared" si="11"/>
        <v>0</v>
      </c>
      <c r="Q72" s="9">
        <f t="shared" si="11"/>
        <v>0</v>
      </c>
      <c r="R72" s="9">
        <f t="shared" si="11"/>
        <v>5890.900000000001</v>
      </c>
      <c r="S72" s="9">
        <f t="shared" si="11"/>
        <v>269125766.5</v>
      </c>
    </row>
    <row r="73" spans="1:19" ht="40.5">
      <c r="A73" s="15">
        <v>1</v>
      </c>
      <c r="B73" s="17" t="s">
        <v>30</v>
      </c>
      <c r="C73" s="9">
        <v>3000</v>
      </c>
      <c r="D73" s="9">
        <f aca="true" t="shared" si="12" ref="D73:D83">E73+G73+H73</f>
        <v>0</v>
      </c>
      <c r="E73" s="9">
        <v>0</v>
      </c>
      <c r="F73" s="9">
        <v>0</v>
      </c>
      <c r="G73" s="9">
        <v>0</v>
      </c>
      <c r="H73" s="9">
        <v>0</v>
      </c>
      <c r="I73" s="9">
        <f aca="true" t="shared" si="13" ref="I73:I83">C73-D73</f>
        <v>3000</v>
      </c>
      <c r="J73" s="9">
        <f aca="true" t="shared" si="14" ref="J73:J83">L73+N73+P73+R73</f>
        <v>3470</v>
      </c>
      <c r="K73" s="9">
        <f aca="true" t="shared" si="15" ref="K73:K83">M73+O73+Q73+S73</f>
        <v>158526950</v>
      </c>
      <c r="L73" s="10">
        <v>0</v>
      </c>
      <c r="M73" s="10">
        <v>0</v>
      </c>
      <c r="N73" s="10">
        <v>0</v>
      </c>
      <c r="O73" s="10">
        <v>0</v>
      </c>
      <c r="P73" s="9">
        <v>0</v>
      </c>
      <c r="Q73" s="9">
        <v>0</v>
      </c>
      <c r="R73" s="9">
        <v>3470</v>
      </c>
      <c r="S73" s="9">
        <v>158526950</v>
      </c>
    </row>
    <row r="74" spans="1:19" ht="61.5">
      <c r="A74" s="15">
        <v>2</v>
      </c>
      <c r="B74" s="17" t="s">
        <v>33</v>
      </c>
      <c r="C74" s="9">
        <v>1160.09</v>
      </c>
      <c r="D74" s="9">
        <f t="shared" si="12"/>
        <v>119.7</v>
      </c>
      <c r="E74" s="9">
        <v>119.7</v>
      </c>
      <c r="F74" s="9">
        <v>5468494.5</v>
      </c>
      <c r="G74" s="9">
        <v>0</v>
      </c>
      <c r="H74" s="9">
        <v>0</v>
      </c>
      <c r="I74" s="9">
        <f t="shared" si="13"/>
        <v>1040.3899999999999</v>
      </c>
      <c r="J74" s="9">
        <f t="shared" si="14"/>
        <v>1040.39</v>
      </c>
      <c r="K74" s="9">
        <f t="shared" si="15"/>
        <v>47530217.15</v>
      </c>
      <c r="L74" s="10">
        <v>0</v>
      </c>
      <c r="M74" s="10">
        <v>0</v>
      </c>
      <c r="N74" s="10">
        <v>0</v>
      </c>
      <c r="O74" s="10">
        <v>0</v>
      </c>
      <c r="P74" s="9">
        <v>0</v>
      </c>
      <c r="Q74" s="9">
        <v>0</v>
      </c>
      <c r="R74" s="9">
        <v>1040.39</v>
      </c>
      <c r="S74" s="9">
        <v>47530217.15</v>
      </c>
    </row>
    <row r="75" spans="1:19" ht="61.5">
      <c r="A75" s="15">
        <v>3</v>
      </c>
      <c r="B75" s="17" t="s">
        <v>78</v>
      </c>
      <c r="C75" s="9">
        <v>365.3</v>
      </c>
      <c r="D75" s="9">
        <f t="shared" si="12"/>
        <v>67.06</v>
      </c>
      <c r="E75" s="9">
        <v>67.06</v>
      </c>
      <c r="F75" s="9">
        <v>3063636.1</v>
      </c>
      <c r="G75" s="9">
        <v>0</v>
      </c>
      <c r="H75" s="9">
        <v>0</v>
      </c>
      <c r="I75" s="9">
        <f t="shared" si="13"/>
        <v>298.24</v>
      </c>
      <c r="J75" s="9">
        <f t="shared" si="14"/>
        <v>348</v>
      </c>
      <c r="K75" s="9">
        <f t="shared" si="15"/>
        <v>15898380</v>
      </c>
      <c r="L75" s="10">
        <v>0</v>
      </c>
      <c r="M75" s="10">
        <v>0</v>
      </c>
      <c r="N75" s="10">
        <v>0</v>
      </c>
      <c r="O75" s="10">
        <v>0</v>
      </c>
      <c r="P75" s="9">
        <v>0</v>
      </c>
      <c r="Q75" s="9">
        <v>0</v>
      </c>
      <c r="R75" s="9">
        <v>348</v>
      </c>
      <c r="S75" s="9">
        <v>15898380</v>
      </c>
    </row>
    <row r="76" spans="1:19" ht="61.5">
      <c r="A76" s="15">
        <v>4</v>
      </c>
      <c r="B76" s="17" t="s">
        <v>79</v>
      </c>
      <c r="C76" s="9">
        <v>4629.2</v>
      </c>
      <c r="D76" s="9">
        <f t="shared" si="12"/>
        <v>0</v>
      </c>
      <c r="E76" s="9">
        <v>0</v>
      </c>
      <c r="F76" s="9">
        <v>0</v>
      </c>
      <c r="G76" s="9">
        <v>0</v>
      </c>
      <c r="H76" s="9">
        <v>0</v>
      </c>
      <c r="I76" s="9">
        <f t="shared" si="13"/>
        <v>4629.2</v>
      </c>
      <c r="J76" s="9">
        <f t="shared" si="14"/>
        <v>5179</v>
      </c>
      <c r="K76" s="9">
        <f t="shared" si="15"/>
        <v>236602615</v>
      </c>
      <c r="L76" s="10">
        <v>0</v>
      </c>
      <c r="M76" s="10">
        <v>0</v>
      </c>
      <c r="N76" s="10">
        <v>5179</v>
      </c>
      <c r="O76" s="10">
        <v>236602615</v>
      </c>
      <c r="P76" s="9">
        <v>0</v>
      </c>
      <c r="Q76" s="9">
        <v>0</v>
      </c>
      <c r="R76" s="9">
        <v>0</v>
      </c>
      <c r="S76" s="9">
        <v>0</v>
      </c>
    </row>
    <row r="77" spans="1:19" ht="40.5">
      <c r="A77" s="15">
        <v>5</v>
      </c>
      <c r="B77" s="17" t="s">
        <v>80</v>
      </c>
      <c r="C77" s="9">
        <v>6059.75</v>
      </c>
      <c r="D77" s="9">
        <f t="shared" si="12"/>
        <v>206.41</v>
      </c>
      <c r="E77" s="9">
        <v>206.41</v>
      </c>
      <c r="F77" s="9">
        <v>9429840.85</v>
      </c>
      <c r="G77" s="9">
        <v>0</v>
      </c>
      <c r="H77" s="9">
        <v>0</v>
      </c>
      <c r="I77" s="9">
        <f t="shared" si="13"/>
        <v>5853.34</v>
      </c>
      <c r="J77" s="9">
        <f t="shared" si="14"/>
        <v>5973.51</v>
      </c>
      <c r="K77" s="9">
        <f t="shared" si="15"/>
        <v>272899804.35</v>
      </c>
      <c r="L77" s="10">
        <v>0</v>
      </c>
      <c r="M77" s="10">
        <v>0</v>
      </c>
      <c r="N77" s="10">
        <v>5069</v>
      </c>
      <c r="O77" s="10">
        <v>231577265</v>
      </c>
      <c r="P77" s="9">
        <v>0</v>
      </c>
      <c r="Q77" s="9">
        <v>0</v>
      </c>
      <c r="R77" s="9">
        <v>904.51</v>
      </c>
      <c r="S77" s="9">
        <v>41322539.35</v>
      </c>
    </row>
    <row r="78" spans="1:19" ht="61.5">
      <c r="A78" s="15">
        <v>6</v>
      </c>
      <c r="B78" s="17" t="s">
        <v>81</v>
      </c>
      <c r="C78" s="9">
        <v>2931.83</v>
      </c>
      <c r="D78" s="9">
        <f t="shared" si="12"/>
        <v>0</v>
      </c>
      <c r="E78" s="9">
        <v>0</v>
      </c>
      <c r="F78" s="9">
        <v>0</v>
      </c>
      <c r="G78" s="9">
        <v>0</v>
      </c>
      <c r="H78" s="9">
        <v>0</v>
      </c>
      <c r="I78" s="9">
        <f t="shared" si="13"/>
        <v>2931.83</v>
      </c>
      <c r="J78" s="9">
        <f t="shared" si="14"/>
        <v>3111.5</v>
      </c>
      <c r="K78" s="9">
        <f t="shared" si="15"/>
        <v>142148877.5</v>
      </c>
      <c r="L78" s="10">
        <v>0</v>
      </c>
      <c r="M78" s="10">
        <v>0</v>
      </c>
      <c r="N78" s="10">
        <v>3111.5</v>
      </c>
      <c r="O78" s="10">
        <v>142148877.5</v>
      </c>
      <c r="P78" s="9">
        <v>0</v>
      </c>
      <c r="Q78" s="9">
        <v>0</v>
      </c>
      <c r="R78" s="9">
        <v>0</v>
      </c>
      <c r="S78" s="9">
        <v>0</v>
      </c>
    </row>
    <row r="79" spans="1:19" ht="40.5">
      <c r="A79" s="15">
        <v>7</v>
      </c>
      <c r="B79" s="17" t="s">
        <v>82</v>
      </c>
      <c r="C79" s="9">
        <v>766.44</v>
      </c>
      <c r="D79" s="9">
        <f t="shared" si="12"/>
        <v>0</v>
      </c>
      <c r="E79" s="9">
        <v>0</v>
      </c>
      <c r="F79" s="9">
        <v>0</v>
      </c>
      <c r="G79" s="9">
        <v>0</v>
      </c>
      <c r="H79" s="9">
        <v>0</v>
      </c>
      <c r="I79" s="9">
        <f t="shared" si="13"/>
        <v>766.44</v>
      </c>
      <c r="J79" s="9">
        <f t="shared" si="14"/>
        <v>943.1</v>
      </c>
      <c r="K79" s="9">
        <f t="shared" si="15"/>
        <v>43085523.5</v>
      </c>
      <c r="L79" s="10">
        <v>0</v>
      </c>
      <c r="M79" s="10">
        <v>0</v>
      </c>
      <c r="N79" s="10">
        <v>943.1</v>
      </c>
      <c r="O79" s="10">
        <v>43085523.5</v>
      </c>
      <c r="P79" s="9">
        <v>0</v>
      </c>
      <c r="Q79" s="9">
        <v>0</v>
      </c>
      <c r="R79" s="9">
        <v>0</v>
      </c>
      <c r="S79" s="9">
        <v>0</v>
      </c>
    </row>
    <row r="80" spans="1:19" ht="40.5">
      <c r="A80" s="15">
        <v>8</v>
      </c>
      <c r="B80" s="17" t="s">
        <v>83</v>
      </c>
      <c r="C80" s="9">
        <v>5237.41</v>
      </c>
      <c r="D80" s="9">
        <f t="shared" si="12"/>
        <v>0</v>
      </c>
      <c r="E80" s="9">
        <v>0</v>
      </c>
      <c r="F80" s="9">
        <v>0</v>
      </c>
      <c r="G80" s="9">
        <v>0</v>
      </c>
      <c r="H80" s="9">
        <v>0</v>
      </c>
      <c r="I80" s="9">
        <f t="shared" si="13"/>
        <v>5237.41</v>
      </c>
      <c r="J80" s="9">
        <f t="shared" si="14"/>
        <v>5748</v>
      </c>
      <c r="K80" s="9">
        <f t="shared" si="15"/>
        <v>262597380</v>
      </c>
      <c r="L80" s="10">
        <v>0</v>
      </c>
      <c r="M80" s="10">
        <v>0</v>
      </c>
      <c r="N80" s="10">
        <v>5748</v>
      </c>
      <c r="O80" s="10">
        <v>262597380</v>
      </c>
      <c r="P80" s="9">
        <v>0</v>
      </c>
      <c r="Q80" s="9">
        <v>0</v>
      </c>
      <c r="R80" s="9">
        <v>0</v>
      </c>
      <c r="S80" s="9">
        <v>0</v>
      </c>
    </row>
    <row r="81" spans="1:19" ht="40.5">
      <c r="A81" s="15">
        <v>9</v>
      </c>
      <c r="B81" s="17" t="s">
        <v>84</v>
      </c>
      <c r="C81" s="9">
        <v>6429.18</v>
      </c>
      <c r="D81" s="9">
        <f t="shared" si="12"/>
        <v>0</v>
      </c>
      <c r="E81" s="9">
        <v>0</v>
      </c>
      <c r="F81" s="9">
        <v>0</v>
      </c>
      <c r="G81" s="9">
        <v>0</v>
      </c>
      <c r="H81" s="9">
        <v>0</v>
      </c>
      <c r="I81" s="9">
        <f t="shared" si="13"/>
        <v>6429.18</v>
      </c>
      <c r="J81" s="9">
        <f t="shared" si="14"/>
        <v>7185.28</v>
      </c>
      <c r="K81" s="9">
        <f t="shared" si="15"/>
        <v>328259516.8</v>
      </c>
      <c r="L81" s="10">
        <v>0</v>
      </c>
      <c r="M81" s="10">
        <v>0</v>
      </c>
      <c r="N81" s="10">
        <v>7185.28</v>
      </c>
      <c r="O81" s="10">
        <v>328259516.8</v>
      </c>
      <c r="P81" s="9">
        <v>0</v>
      </c>
      <c r="Q81" s="9">
        <v>0</v>
      </c>
      <c r="R81" s="9">
        <v>0</v>
      </c>
      <c r="S81" s="9">
        <v>0</v>
      </c>
    </row>
    <row r="82" spans="1:19" ht="61.5">
      <c r="A82" s="15">
        <v>10</v>
      </c>
      <c r="B82" s="17" t="s">
        <v>74</v>
      </c>
      <c r="C82" s="9">
        <v>3000</v>
      </c>
      <c r="D82" s="9">
        <f t="shared" si="12"/>
        <v>0</v>
      </c>
      <c r="E82" s="9">
        <v>0</v>
      </c>
      <c r="F82" s="9">
        <v>0</v>
      </c>
      <c r="G82" s="9">
        <v>0</v>
      </c>
      <c r="H82" s="9">
        <v>0</v>
      </c>
      <c r="I82" s="9">
        <f t="shared" si="13"/>
        <v>3000</v>
      </c>
      <c r="J82" s="9">
        <f t="shared" si="14"/>
        <v>3500</v>
      </c>
      <c r="K82" s="9">
        <f t="shared" si="15"/>
        <v>159897500</v>
      </c>
      <c r="L82" s="10">
        <v>0</v>
      </c>
      <c r="M82" s="10">
        <v>0</v>
      </c>
      <c r="N82" s="10">
        <v>3500</v>
      </c>
      <c r="O82" s="10">
        <v>159897500</v>
      </c>
      <c r="P82" s="9">
        <v>0</v>
      </c>
      <c r="Q82" s="9">
        <v>0</v>
      </c>
      <c r="R82" s="9">
        <v>0</v>
      </c>
      <c r="S82" s="9">
        <v>0</v>
      </c>
    </row>
    <row r="83" spans="1:19" ht="40.5">
      <c r="A83" s="15">
        <v>11</v>
      </c>
      <c r="B83" s="17" t="s">
        <v>85</v>
      </c>
      <c r="C83" s="9">
        <v>78.8</v>
      </c>
      <c r="D83" s="9">
        <f t="shared" si="12"/>
        <v>0</v>
      </c>
      <c r="E83" s="9">
        <v>0</v>
      </c>
      <c r="F83" s="9">
        <v>0</v>
      </c>
      <c r="G83" s="9">
        <v>0</v>
      </c>
      <c r="H83" s="9">
        <v>0</v>
      </c>
      <c r="I83" s="9">
        <f t="shared" si="13"/>
        <v>78.8</v>
      </c>
      <c r="J83" s="9">
        <f t="shared" si="14"/>
        <v>128</v>
      </c>
      <c r="K83" s="9">
        <f t="shared" si="15"/>
        <v>5847680</v>
      </c>
      <c r="L83" s="10">
        <v>0</v>
      </c>
      <c r="M83" s="10">
        <v>0</v>
      </c>
      <c r="N83" s="10">
        <v>0</v>
      </c>
      <c r="O83" s="10">
        <v>0</v>
      </c>
      <c r="P83" s="9">
        <v>0</v>
      </c>
      <c r="Q83" s="9">
        <v>0</v>
      </c>
      <c r="R83" s="9">
        <v>128</v>
      </c>
      <c r="S83" s="9">
        <v>5847680</v>
      </c>
    </row>
    <row r="84" spans="1:19" ht="20.25">
      <c r="A84" s="15"/>
      <c r="B84" s="17" t="s">
        <v>86</v>
      </c>
      <c r="C84" s="9">
        <f aca="true" t="shared" si="16" ref="C84:S84">SUM(C85:C98)</f>
        <v>55544.43000000001</v>
      </c>
      <c r="D84" s="9">
        <f t="shared" si="16"/>
        <v>720.06</v>
      </c>
      <c r="E84" s="9">
        <f t="shared" si="16"/>
        <v>720.06</v>
      </c>
      <c r="F84" s="9">
        <f t="shared" si="16"/>
        <v>32895941.1</v>
      </c>
      <c r="G84" s="9">
        <f t="shared" si="16"/>
        <v>0</v>
      </c>
      <c r="H84" s="9">
        <f t="shared" si="16"/>
        <v>0</v>
      </c>
      <c r="I84" s="9">
        <f t="shared" si="16"/>
        <v>54824.37000000001</v>
      </c>
      <c r="J84" s="9">
        <f t="shared" si="16"/>
        <v>58905.16000000001</v>
      </c>
      <c r="K84" s="9">
        <f t="shared" si="16"/>
        <v>2691082234.6000004</v>
      </c>
      <c r="L84" s="10">
        <f t="shared" si="16"/>
        <v>0</v>
      </c>
      <c r="M84" s="10">
        <f t="shared" si="16"/>
        <v>0</v>
      </c>
      <c r="N84" s="10">
        <f t="shared" si="16"/>
        <v>53054.36000000001</v>
      </c>
      <c r="O84" s="10">
        <f t="shared" si="16"/>
        <v>2423788436.6000004</v>
      </c>
      <c r="P84" s="9">
        <f t="shared" si="16"/>
        <v>3627.4</v>
      </c>
      <c r="Q84" s="9">
        <f t="shared" si="16"/>
        <v>165717769</v>
      </c>
      <c r="R84" s="9">
        <f t="shared" si="16"/>
        <v>2223.4</v>
      </c>
      <c r="S84" s="9">
        <f t="shared" si="16"/>
        <v>101576029</v>
      </c>
    </row>
    <row r="85" spans="1:19" ht="61.5">
      <c r="A85" s="15">
        <v>1</v>
      </c>
      <c r="B85" s="17" t="s">
        <v>87</v>
      </c>
      <c r="C85" s="9">
        <v>2057.29</v>
      </c>
      <c r="D85" s="9">
        <f aca="true" t="shared" si="17" ref="D85:D98">E85+G85+H85</f>
        <v>0</v>
      </c>
      <c r="E85" s="9">
        <v>0</v>
      </c>
      <c r="F85" s="9">
        <v>0</v>
      </c>
      <c r="G85" s="9">
        <v>0</v>
      </c>
      <c r="H85" s="9">
        <v>0</v>
      </c>
      <c r="I85" s="9">
        <f aca="true" t="shared" si="18" ref="I85:I98">C85-D85</f>
        <v>2057.29</v>
      </c>
      <c r="J85" s="9">
        <f aca="true" t="shared" si="19" ref="J85:J98">L85+N85+P85+R85</f>
        <v>2197.57</v>
      </c>
      <c r="K85" s="9">
        <f aca="true" t="shared" si="20" ref="K85:K98">M85+O85+Q85+S85</f>
        <v>100395985.45</v>
      </c>
      <c r="L85" s="10">
        <v>0</v>
      </c>
      <c r="M85" s="10">
        <v>0</v>
      </c>
      <c r="N85" s="10">
        <v>2197.57</v>
      </c>
      <c r="O85" s="10">
        <v>100395985.45</v>
      </c>
      <c r="P85" s="9">
        <v>0</v>
      </c>
      <c r="Q85" s="9">
        <v>0</v>
      </c>
      <c r="R85" s="9">
        <v>0</v>
      </c>
      <c r="S85" s="9">
        <v>0</v>
      </c>
    </row>
    <row r="86" spans="1:19" ht="40.5">
      <c r="A86" s="15">
        <v>2</v>
      </c>
      <c r="B86" s="17" t="s">
        <v>88</v>
      </c>
      <c r="C86" s="9">
        <v>614.17</v>
      </c>
      <c r="D86" s="9">
        <f t="shared" si="17"/>
        <v>0</v>
      </c>
      <c r="E86" s="9">
        <v>0</v>
      </c>
      <c r="F86" s="9">
        <v>0</v>
      </c>
      <c r="G86" s="9">
        <v>0</v>
      </c>
      <c r="H86" s="9">
        <v>0</v>
      </c>
      <c r="I86" s="9">
        <f t="shared" si="18"/>
        <v>614.17</v>
      </c>
      <c r="J86" s="9">
        <f t="shared" si="19"/>
        <v>614.17</v>
      </c>
      <c r="K86" s="9">
        <f t="shared" si="20"/>
        <v>28058356.45</v>
      </c>
      <c r="L86" s="10">
        <v>0</v>
      </c>
      <c r="M86" s="10">
        <v>0</v>
      </c>
      <c r="N86" s="10">
        <v>614.17</v>
      </c>
      <c r="O86" s="10">
        <v>28058356.45</v>
      </c>
      <c r="P86" s="9">
        <v>0</v>
      </c>
      <c r="Q86" s="9">
        <v>0</v>
      </c>
      <c r="R86" s="9">
        <v>0</v>
      </c>
      <c r="S86" s="9">
        <v>0</v>
      </c>
    </row>
    <row r="87" spans="1:19" ht="40.5">
      <c r="A87" s="15">
        <v>3</v>
      </c>
      <c r="B87" s="17" t="s">
        <v>89</v>
      </c>
      <c r="C87" s="9">
        <v>7991.73</v>
      </c>
      <c r="D87" s="9">
        <f t="shared" si="17"/>
        <v>0</v>
      </c>
      <c r="E87" s="9">
        <v>0</v>
      </c>
      <c r="F87" s="9">
        <v>0</v>
      </c>
      <c r="G87" s="9">
        <v>0</v>
      </c>
      <c r="H87" s="9">
        <v>0</v>
      </c>
      <c r="I87" s="9">
        <f t="shared" si="18"/>
        <v>7991.73</v>
      </c>
      <c r="J87" s="9">
        <f t="shared" si="19"/>
        <v>8755.8</v>
      </c>
      <c r="K87" s="9">
        <f t="shared" si="20"/>
        <v>400008723</v>
      </c>
      <c r="L87" s="10">
        <v>0</v>
      </c>
      <c r="M87" s="10">
        <v>0</v>
      </c>
      <c r="N87" s="10">
        <v>8755.8</v>
      </c>
      <c r="O87" s="10">
        <v>400008723</v>
      </c>
      <c r="P87" s="9">
        <v>0</v>
      </c>
      <c r="Q87" s="9">
        <v>0</v>
      </c>
      <c r="R87" s="9">
        <v>0</v>
      </c>
      <c r="S87" s="9">
        <v>0</v>
      </c>
    </row>
    <row r="88" spans="1:19" ht="40.5">
      <c r="A88" s="15">
        <v>4</v>
      </c>
      <c r="B88" s="17" t="s">
        <v>30</v>
      </c>
      <c r="C88" s="9">
        <v>10339.54</v>
      </c>
      <c r="D88" s="9">
        <f t="shared" si="17"/>
        <v>0</v>
      </c>
      <c r="E88" s="9">
        <v>0</v>
      </c>
      <c r="F88" s="9">
        <v>0</v>
      </c>
      <c r="G88" s="9">
        <v>0</v>
      </c>
      <c r="H88" s="9">
        <v>0</v>
      </c>
      <c r="I88" s="9">
        <f t="shared" si="18"/>
        <v>10339.54</v>
      </c>
      <c r="J88" s="9">
        <f t="shared" si="19"/>
        <v>11288</v>
      </c>
      <c r="K88" s="9">
        <f t="shared" si="20"/>
        <v>515692280</v>
      </c>
      <c r="L88" s="10">
        <v>0</v>
      </c>
      <c r="M88" s="10">
        <v>0</v>
      </c>
      <c r="N88" s="10">
        <v>11288</v>
      </c>
      <c r="O88" s="10">
        <v>515692280</v>
      </c>
      <c r="P88" s="9">
        <v>0</v>
      </c>
      <c r="Q88" s="9">
        <v>0</v>
      </c>
      <c r="R88" s="9">
        <v>0</v>
      </c>
      <c r="S88" s="9">
        <v>0</v>
      </c>
    </row>
    <row r="89" spans="1:19" ht="61.5">
      <c r="A89" s="15">
        <v>5</v>
      </c>
      <c r="B89" s="17" t="s">
        <v>33</v>
      </c>
      <c r="C89" s="9">
        <v>803.55</v>
      </c>
      <c r="D89" s="9">
        <f t="shared" si="17"/>
        <v>107.7</v>
      </c>
      <c r="E89" s="9">
        <v>107.7</v>
      </c>
      <c r="F89" s="9">
        <v>4920274.5</v>
      </c>
      <c r="G89" s="9">
        <v>0</v>
      </c>
      <c r="H89" s="9">
        <v>0</v>
      </c>
      <c r="I89" s="9">
        <f t="shared" si="18"/>
        <v>695.8499999999999</v>
      </c>
      <c r="J89" s="9">
        <f t="shared" si="19"/>
        <v>695.85</v>
      </c>
      <c r="K89" s="9">
        <f t="shared" si="20"/>
        <v>31789907.25</v>
      </c>
      <c r="L89" s="10">
        <v>0</v>
      </c>
      <c r="M89" s="10">
        <v>0</v>
      </c>
      <c r="N89" s="10">
        <v>0</v>
      </c>
      <c r="O89" s="10">
        <v>0</v>
      </c>
      <c r="P89" s="9">
        <v>0</v>
      </c>
      <c r="Q89" s="9">
        <v>0</v>
      </c>
      <c r="R89" s="9">
        <v>695.85</v>
      </c>
      <c r="S89" s="9">
        <v>31789907.25</v>
      </c>
    </row>
    <row r="90" spans="1:19" ht="40.5">
      <c r="A90" s="15">
        <v>6</v>
      </c>
      <c r="B90" s="17" t="s">
        <v>90</v>
      </c>
      <c r="C90" s="9">
        <v>657.47</v>
      </c>
      <c r="D90" s="9">
        <f t="shared" si="17"/>
        <v>0</v>
      </c>
      <c r="E90" s="9">
        <v>0</v>
      </c>
      <c r="F90" s="9">
        <v>0</v>
      </c>
      <c r="G90" s="9">
        <v>0</v>
      </c>
      <c r="H90" s="9">
        <v>0</v>
      </c>
      <c r="I90" s="9">
        <f t="shared" si="18"/>
        <v>657.47</v>
      </c>
      <c r="J90" s="9">
        <f t="shared" si="19"/>
        <v>724</v>
      </c>
      <c r="K90" s="9">
        <f t="shared" si="20"/>
        <v>33075940</v>
      </c>
      <c r="L90" s="10">
        <v>0</v>
      </c>
      <c r="M90" s="10">
        <v>0</v>
      </c>
      <c r="N90" s="10">
        <v>724</v>
      </c>
      <c r="O90" s="10">
        <v>33075940</v>
      </c>
      <c r="P90" s="9">
        <v>0</v>
      </c>
      <c r="Q90" s="9">
        <v>0</v>
      </c>
      <c r="R90" s="9">
        <v>0</v>
      </c>
      <c r="S90" s="9">
        <v>0</v>
      </c>
    </row>
    <row r="91" spans="1:19" ht="40.5">
      <c r="A91" s="15">
        <v>7</v>
      </c>
      <c r="B91" s="17" t="s">
        <v>91</v>
      </c>
      <c r="C91" s="9">
        <v>3351.4</v>
      </c>
      <c r="D91" s="9">
        <f t="shared" si="17"/>
        <v>358</v>
      </c>
      <c r="E91" s="9">
        <v>358</v>
      </c>
      <c r="F91" s="9">
        <v>16355230</v>
      </c>
      <c r="G91" s="9">
        <v>0</v>
      </c>
      <c r="H91" s="9">
        <v>0</v>
      </c>
      <c r="I91" s="9">
        <f t="shared" si="18"/>
        <v>2993.4</v>
      </c>
      <c r="J91" s="9">
        <f t="shared" si="19"/>
        <v>3477</v>
      </c>
      <c r="K91" s="9">
        <f t="shared" si="20"/>
        <v>158846745</v>
      </c>
      <c r="L91" s="10">
        <v>0</v>
      </c>
      <c r="M91" s="10">
        <v>0</v>
      </c>
      <c r="N91" s="10">
        <v>0</v>
      </c>
      <c r="O91" s="10">
        <v>0</v>
      </c>
      <c r="P91" s="9">
        <v>3115</v>
      </c>
      <c r="Q91" s="9">
        <v>142308775</v>
      </c>
      <c r="R91" s="9">
        <v>362</v>
      </c>
      <c r="S91" s="9">
        <v>16537970</v>
      </c>
    </row>
    <row r="92" spans="1:19" ht="40.5">
      <c r="A92" s="15">
        <v>8</v>
      </c>
      <c r="B92" s="17" t="s">
        <v>84</v>
      </c>
      <c r="C92" s="9">
        <v>10968.07</v>
      </c>
      <c r="D92" s="9">
        <f t="shared" si="17"/>
        <v>0</v>
      </c>
      <c r="E92" s="9">
        <v>0</v>
      </c>
      <c r="F92" s="9">
        <v>0</v>
      </c>
      <c r="G92" s="9">
        <v>0</v>
      </c>
      <c r="H92" s="9">
        <v>0</v>
      </c>
      <c r="I92" s="9">
        <f t="shared" si="18"/>
        <v>10968.07</v>
      </c>
      <c r="J92" s="9">
        <f t="shared" si="19"/>
        <v>12000</v>
      </c>
      <c r="K92" s="9">
        <f t="shared" si="20"/>
        <v>548220000</v>
      </c>
      <c r="L92" s="10">
        <v>0</v>
      </c>
      <c r="M92" s="10">
        <v>0</v>
      </c>
      <c r="N92" s="10">
        <v>12000</v>
      </c>
      <c r="O92" s="10">
        <v>548220000</v>
      </c>
      <c r="P92" s="9">
        <v>0</v>
      </c>
      <c r="Q92" s="9">
        <v>0</v>
      </c>
      <c r="R92" s="9">
        <v>0</v>
      </c>
      <c r="S92" s="9">
        <v>0</v>
      </c>
    </row>
    <row r="93" spans="1:19" ht="61.5">
      <c r="A93" s="15">
        <v>9</v>
      </c>
      <c r="B93" s="17" t="s">
        <v>74</v>
      </c>
      <c r="C93" s="9">
        <v>7305.18</v>
      </c>
      <c r="D93" s="9">
        <f t="shared" si="17"/>
        <v>0</v>
      </c>
      <c r="E93" s="9">
        <v>0</v>
      </c>
      <c r="F93" s="9">
        <v>0</v>
      </c>
      <c r="G93" s="9">
        <v>0</v>
      </c>
      <c r="H93" s="9">
        <v>0</v>
      </c>
      <c r="I93" s="9">
        <f t="shared" si="18"/>
        <v>7305.18</v>
      </c>
      <c r="J93" s="9">
        <f t="shared" si="19"/>
        <v>7313</v>
      </c>
      <c r="K93" s="9">
        <f t="shared" si="20"/>
        <v>334094405</v>
      </c>
      <c r="L93" s="10">
        <v>0</v>
      </c>
      <c r="M93" s="10">
        <v>0</v>
      </c>
      <c r="N93" s="10">
        <v>7313</v>
      </c>
      <c r="O93" s="10">
        <v>334094405</v>
      </c>
      <c r="P93" s="9">
        <v>0</v>
      </c>
      <c r="Q93" s="9">
        <v>0</v>
      </c>
      <c r="R93" s="9">
        <v>0</v>
      </c>
      <c r="S93" s="9">
        <v>0</v>
      </c>
    </row>
    <row r="94" spans="1:19" ht="40.5">
      <c r="A94" s="15">
        <v>10</v>
      </c>
      <c r="B94" s="17" t="s">
        <v>92</v>
      </c>
      <c r="C94" s="9">
        <v>1541.18</v>
      </c>
      <c r="D94" s="9">
        <f t="shared" si="17"/>
        <v>114.56</v>
      </c>
      <c r="E94" s="9">
        <v>114.56</v>
      </c>
      <c r="F94" s="9">
        <v>5233673.6</v>
      </c>
      <c r="G94" s="9">
        <v>0</v>
      </c>
      <c r="H94" s="9">
        <v>0</v>
      </c>
      <c r="I94" s="9">
        <f t="shared" si="18"/>
        <v>1426.6200000000001</v>
      </c>
      <c r="J94" s="9">
        <f t="shared" si="19"/>
        <v>1426.62</v>
      </c>
      <c r="K94" s="9">
        <f t="shared" si="20"/>
        <v>65175134.7</v>
      </c>
      <c r="L94" s="10">
        <v>0</v>
      </c>
      <c r="M94" s="10">
        <v>0</v>
      </c>
      <c r="N94" s="10">
        <v>0</v>
      </c>
      <c r="O94" s="10">
        <v>0</v>
      </c>
      <c r="P94" s="9">
        <v>512.4</v>
      </c>
      <c r="Q94" s="9">
        <v>23408994</v>
      </c>
      <c r="R94" s="9">
        <v>914.22</v>
      </c>
      <c r="S94" s="9">
        <v>41766140.7</v>
      </c>
    </row>
    <row r="95" spans="1:19" ht="40.5">
      <c r="A95" s="15">
        <v>11</v>
      </c>
      <c r="B95" s="17" t="s">
        <v>93</v>
      </c>
      <c r="C95" s="9">
        <v>4967.78</v>
      </c>
      <c r="D95" s="9">
        <f t="shared" si="17"/>
        <v>139.8</v>
      </c>
      <c r="E95" s="9">
        <v>139.8</v>
      </c>
      <c r="F95" s="9">
        <v>6386763</v>
      </c>
      <c r="G95" s="9">
        <v>0</v>
      </c>
      <c r="H95" s="9">
        <v>0</v>
      </c>
      <c r="I95" s="9">
        <f t="shared" si="18"/>
        <v>4827.98</v>
      </c>
      <c r="J95" s="9">
        <f t="shared" si="19"/>
        <v>5444.33</v>
      </c>
      <c r="K95" s="9">
        <f t="shared" si="20"/>
        <v>248724216.05</v>
      </c>
      <c r="L95" s="10">
        <v>0</v>
      </c>
      <c r="M95" s="10">
        <v>0</v>
      </c>
      <c r="N95" s="10">
        <v>5193</v>
      </c>
      <c r="O95" s="10">
        <v>237242205</v>
      </c>
      <c r="P95" s="9">
        <v>0</v>
      </c>
      <c r="Q95" s="9">
        <v>0</v>
      </c>
      <c r="R95" s="9">
        <v>251.33</v>
      </c>
      <c r="S95" s="9">
        <v>11482011.05</v>
      </c>
    </row>
    <row r="96" spans="1:19" ht="69" customHeight="1">
      <c r="A96" s="15">
        <v>12</v>
      </c>
      <c r="B96" s="17" t="s">
        <v>94</v>
      </c>
      <c r="C96" s="9">
        <v>1372.05</v>
      </c>
      <c r="D96" s="9">
        <f t="shared" si="17"/>
        <v>0</v>
      </c>
      <c r="E96" s="9">
        <v>0</v>
      </c>
      <c r="F96" s="9">
        <v>0</v>
      </c>
      <c r="G96" s="9">
        <v>0</v>
      </c>
      <c r="H96" s="9">
        <v>0</v>
      </c>
      <c r="I96" s="9">
        <f t="shared" si="18"/>
        <v>1372.05</v>
      </c>
      <c r="J96" s="9">
        <f t="shared" si="19"/>
        <v>1372.05</v>
      </c>
      <c r="K96" s="9">
        <f t="shared" si="20"/>
        <v>62682104.25</v>
      </c>
      <c r="L96" s="10">
        <v>0</v>
      </c>
      <c r="M96" s="10">
        <v>0</v>
      </c>
      <c r="N96" s="10">
        <v>1372.05</v>
      </c>
      <c r="O96" s="10">
        <v>62682104.25</v>
      </c>
      <c r="P96" s="9">
        <v>0</v>
      </c>
      <c r="Q96" s="9">
        <v>0</v>
      </c>
      <c r="R96" s="9">
        <v>0</v>
      </c>
      <c r="S96" s="9">
        <v>0</v>
      </c>
    </row>
    <row r="97" spans="1:19" ht="49.5" customHeight="1">
      <c r="A97" s="15">
        <v>13</v>
      </c>
      <c r="B97" s="17" t="s">
        <v>95</v>
      </c>
      <c r="C97" s="9">
        <v>2513.48</v>
      </c>
      <c r="D97" s="9">
        <f t="shared" si="17"/>
        <v>0</v>
      </c>
      <c r="E97" s="9">
        <v>0</v>
      </c>
      <c r="F97" s="9">
        <v>0</v>
      </c>
      <c r="G97" s="9">
        <v>0</v>
      </c>
      <c r="H97" s="9">
        <v>0</v>
      </c>
      <c r="I97" s="9">
        <f t="shared" si="18"/>
        <v>2513.48</v>
      </c>
      <c r="J97" s="9">
        <f t="shared" si="19"/>
        <v>2513.48</v>
      </c>
      <c r="K97" s="9">
        <f t="shared" si="20"/>
        <v>114828333.8</v>
      </c>
      <c r="L97" s="10">
        <v>0</v>
      </c>
      <c r="M97" s="10">
        <v>0</v>
      </c>
      <c r="N97" s="10">
        <v>2513.48</v>
      </c>
      <c r="O97" s="10">
        <v>114828333.8</v>
      </c>
      <c r="P97" s="9">
        <v>0</v>
      </c>
      <c r="Q97" s="9">
        <v>0</v>
      </c>
      <c r="R97" s="9">
        <v>0</v>
      </c>
      <c r="S97" s="9">
        <v>0</v>
      </c>
    </row>
    <row r="98" spans="1:19" ht="48" customHeight="1">
      <c r="A98" s="15">
        <v>14</v>
      </c>
      <c r="B98" s="17" t="s">
        <v>96</v>
      </c>
      <c r="C98" s="9">
        <v>1061.54</v>
      </c>
      <c r="D98" s="9">
        <f t="shared" si="17"/>
        <v>0</v>
      </c>
      <c r="E98" s="9">
        <v>0</v>
      </c>
      <c r="F98" s="9">
        <v>0</v>
      </c>
      <c r="G98" s="9">
        <v>0</v>
      </c>
      <c r="H98" s="9">
        <v>0</v>
      </c>
      <c r="I98" s="9">
        <f t="shared" si="18"/>
        <v>1061.54</v>
      </c>
      <c r="J98" s="9">
        <f t="shared" si="19"/>
        <v>1083.29</v>
      </c>
      <c r="K98" s="9">
        <f t="shared" si="20"/>
        <v>49490103.65</v>
      </c>
      <c r="L98" s="10">
        <v>0</v>
      </c>
      <c r="M98" s="10">
        <v>0</v>
      </c>
      <c r="N98" s="10">
        <v>1083.29</v>
      </c>
      <c r="O98" s="10">
        <v>49490103.65</v>
      </c>
      <c r="P98" s="9">
        <v>0</v>
      </c>
      <c r="Q98" s="9">
        <v>0</v>
      </c>
      <c r="R98" s="9">
        <v>0</v>
      </c>
      <c r="S98" s="9">
        <v>0</v>
      </c>
    </row>
    <row r="99" spans="1:19" ht="20.25">
      <c r="A99" s="15"/>
      <c r="B99" s="17" t="s">
        <v>97</v>
      </c>
      <c r="C99" s="9">
        <f aca="true" t="shared" si="21" ref="C99:S99">SUM(C100:C113)</f>
        <v>56239.47</v>
      </c>
      <c r="D99" s="9">
        <f t="shared" si="21"/>
        <v>897.4000000000001</v>
      </c>
      <c r="E99" s="9">
        <f t="shared" si="21"/>
        <v>897.4000000000001</v>
      </c>
      <c r="F99" s="9">
        <f t="shared" si="21"/>
        <v>40997719</v>
      </c>
      <c r="G99" s="9">
        <f t="shared" si="21"/>
        <v>0</v>
      </c>
      <c r="H99" s="9">
        <f t="shared" si="21"/>
        <v>0</v>
      </c>
      <c r="I99" s="9">
        <f t="shared" si="21"/>
        <v>55342.07</v>
      </c>
      <c r="J99" s="9">
        <f t="shared" si="21"/>
        <v>61955.09999999999</v>
      </c>
      <c r="K99" s="9">
        <f t="shared" si="21"/>
        <v>2830418743.15</v>
      </c>
      <c r="L99" s="10">
        <f t="shared" si="21"/>
        <v>0</v>
      </c>
      <c r="M99" s="10">
        <f t="shared" si="21"/>
        <v>0</v>
      </c>
      <c r="N99" s="10">
        <f t="shared" si="21"/>
        <v>58425.3</v>
      </c>
      <c r="O99" s="10">
        <f t="shared" si="21"/>
        <v>2669159830.15</v>
      </c>
      <c r="P99" s="9">
        <f t="shared" si="21"/>
        <v>171</v>
      </c>
      <c r="Q99" s="9">
        <f t="shared" si="21"/>
        <v>7812135</v>
      </c>
      <c r="R99" s="9">
        <f t="shared" si="21"/>
        <v>3358.7999999999997</v>
      </c>
      <c r="S99" s="9">
        <f t="shared" si="21"/>
        <v>153446778</v>
      </c>
    </row>
    <row r="100" spans="1:19" ht="40.5">
      <c r="A100" s="15">
        <v>1</v>
      </c>
      <c r="B100" s="17" t="s">
        <v>30</v>
      </c>
      <c r="C100" s="9">
        <v>14000.12</v>
      </c>
      <c r="D100" s="9">
        <f aca="true" t="shared" si="22" ref="D100:D113">E100+G100+H100</f>
        <v>0</v>
      </c>
      <c r="E100" s="9">
        <v>0</v>
      </c>
      <c r="F100" s="9">
        <v>0</v>
      </c>
      <c r="G100" s="9">
        <v>0</v>
      </c>
      <c r="H100" s="9">
        <v>0</v>
      </c>
      <c r="I100" s="9">
        <f aca="true" t="shared" si="23" ref="I100:I113">C100-D100</f>
        <v>14000.12</v>
      </c>
      <c r="J100" s="9">
        <f aca="true" t="shared" si="24" ref="J100:J113">L100+N100+P100+R100</f>
        <v>15116.65</v>
      </c>
      <c r="K100" s="9">
        <f aca="true" t="shared" si="25" ref="K100:K113">M100+O100+Q100+S100</f>
        <v>690604155.25</v>
      </c>
      <c r="L100" s="10">
        <v>0</v>
      </c>
      <c r="M100" s="10">
        <v>0</v>
      </c>
      <c r="N100" s="10">
        <v>15116.65</v>
      </c>
      <c r="O100" s="10">
        <v>690604155.25</v>
      </c>
      <c r="P100" s="9">
        <v>0</v>
      </c>
      <c r="Q100" s="9">
        <v>0</v>
      </c>
      <c r="R100" s="9">
        <v>0</v>
      </c>
      <c r="S100" s="9">
        <v>0</v>
      </c>
    </row>
    <row r="101" spans="1:19" ht="40.5">
      <c r="A101" s="15">
        <v>2</v>
      </c>
      <c r="B101" s="17" t="s">
        <v>98</v>
      </c>
      <c r="C101" s="9">
        <v>1529.71</v>
      </c>
      <c r="D101" s="9">
        <f t="shared" si="22"/>
        <v>0</v>
      </c>
      <c r="E101" s="9">
        <v>0</v>
      </c>
      <c r="F101" s="9">
        <v>0</v>
      </c>
      <c r="G101" s="9">
        <v>0</v>
      </c>
      <c r="H101" s="9">
        <v>0</v>
      </c>
      <c r="I101" s="9">
        <f t="shared" si="23"/>
        <v>1529.71</v>
      </c>
      <c r="J101" s="9">
        <f t="shared" si="24"/>
        <v>1594.13</v>
      </c>
      <c r="K101" s="9">
        <f t="shared" si="25"/>
        <v>72827829.05</v>
      </c>
      <c r="L101" s="10">
        <v>0</v>
      </c>
      <c r="M101" s="10">
        <v>0</v>
      </c>
      <c r="N101" s="10">
        <v>1331.13</v>
      </c>
      <c r="O101" s="10">
        <v>60812674.05</v>
      </c>
      <c r="P101" s="9">
        <v>0</v>
      </c>
      <c r="Q101" s="9">
        <v>0</v>
      </c>
      <c r="R101" s="9">
        <v>263</v>
      </c>
      <c r="S101" s="9">
        <v>12015155</v>
      </c>
    </row>
    <row r="102" spans="1:19" ht="40.5">
      <c r="A102" s="15">
        <v>3</v>
      </c>
      <c r="B102" s="17" t="s">
        <v>99</v>
      </c>
      <c r="C102" s="9">
        <v>9181.89</v>
      </c>
      <c r="D102" s="9">
        <f t="shared" si="22"/>
        <v>0</v>
      </c>
      <c r="E102" s="9">
        <v>0</v>
      </c>
      <c r="F102" s="9">
        <v>0</v>
      </c>
      <c r="G102" s="9">
        <v>0</v>
      </c>
      <c r="H102" s="9">
        <v>0</v>
      </c>
      <c r="I102" s="9">
        <f t="shared" si="23"/>
        <v>9181.89</v>
      </c>
      <c r="J102" s="9">
        <f t="shared" si="24"/>
        <v>10412.36</v>
      </c>
      <c r="K102" s="9">
        <f t="shared" si="25"/>
        <v>475688666.6</v>
      </c>
      <c r="L102" s="10">
        <v>0</v>
      </c>
      <c r="M102" s="10">
        <v>0</v>
      </c>
      <c r="N102" s="10">
        <v>10412.36</v>
      </c>
      <c r="O102" s="10">
        <v>475688666.6</v>
      </c>
      <c r="P102" s="9">
        <v>0</v>
      </c>
      <c r="Q102" s="9">
        <v>0</v>
      </c>
      <c r="R102" s="9">
        <v>0</v>
      </c>
      <c r="S102" s="9">
        <v>0</v>
      </c>
    </row>
    <row r="103" spans="1:19" ht="40.5">
      <c r="A103" s="15">
        <v>4</v>
      </c>
      <c r="B103" s="17" t="s">
        <v>100</v>
      </c>
      <c r="C103" s="9">
        <v>595.1</v>
      </c>
      <c r="D103" s="9">
        <f t="shared" si="22"/>
        <v>0</v>
      </c>
      <c r="E103" s="9">
        <v>0</v>
      </c>
      <c r="F103" s="9">
        <v>0</v>
      </c>
      <c r="G103" s="9">
        <v>0</v>
      </c>
      <c r="H103" s="9">
        <v>0</v>
      </c>
      <c r="I103" s="9">
        <f t="shared" si="23"/>
        <v>595.1</v>
      </c>
      <c r="J103" s="9">
        <f t="shared" si="24"/>
        <v>655</v>
      </c>
      <c r="K103" s="9">
        <f t="shared" si="25"/>
        <v>29923675</v>
      </c>
      <c r="L103" s="10">
        <v>0</v>
      </c>
      <c r="M103" s="10">
        <v>0</v>
      </c>
      <c r="N103" s="10">
        <v>484</v>
      </c>
      <c r="O103" s="10">
        <v>22111540</v>
      </c>
      <c r="P103" s="9">
        <v>171</v>
      </c>
      <c r="Q103" s="9">
        <v>7812135</v>
      </c>
      <c r="R103" s="9">
        <v>0</v>
      </c>
      <c r="S103" s="9">
        <v>0</v>
      </c>
    </row>
    <row r="104" spans="1:19" ht="61.5">
      <c r="A104" s="15">
        <v>5</v>
      </c>
      <c r="B104" s="17" t="s">
        <v>101</v>
      </c>
      <c r="C104" s="9">
        <v>2332.4</v>
      </c>
      <c r="D104" s="9">
        <f t="shared" si="22"/>
        <v>210.1</v>
      </c>
      <c r="E104" s="9">
        <v>210.1</v>
      </c>
      <c r="F104" s="9">
        <v>9598418.5</v>
      </c>
      <c r="G104" s="9">
        <v>0</v>
      </c>
      <c r="H104" s="9">
        <v>0</v>
      </c>
      <c r="I104" s="9">
        <f t="shared" si="23"/>
        <v>2122.3</v>
      </c>
      <c r="J104" s="9">
        <f t="shared" si="24"/>
        <v>3212.8</v>
      </c>
      <c r="K104" s="9">
        <f t="shared" si="25"/>
        <v>146776768</v>
      </c>
      <c r="L104" s="10">
        <v>0</v>
      </c>
      <c r="M104" s="10">
        <v>0</v>
      </c>
      <c r="N104" s="10">
        <v>1576.6</v>
      </c>
      <c r="O104" s="10">
        <v>72026971</v>
      </c>
      <c r="P104" s="9">
        <v>0</v>
      </c>
      <c r="Q104" s="9">
        <v>0</v>
      </c>
      <c r="R104" s="9">
        <v>1636.2</v>
      </c>
      <c r="S104" s="9">
        <v>74749797</v>
      </c>
    </row>
    <row r="105" spans="1:19" ht="40.5">
      <c r="A105" s="15">
        <v>6</v>
      </c>
      <c r="B105" s="17" t="s">
        <v>102</v>
      </c>
      <c r="C105" s="9">
        <v>853.67</v>
      </c>
      <c r="D105" s="9">
        <f t="shared" si="22"/>
        <v>0</v>
      </c>
      <c r="E105" s="9">
        <v>0</v>
      </c>
      <c r="F105" s="9">
        <v>0</v>
      </c>
      <c r="G105" s="9">
        <v>0</v>
      </c>
      <c r="H105" s="9">
        <v>0</v>
      </c>
      <c r="I105" s="9">
        <f t="shared" si="23"/>
        <v>853.67</v>
      </c>
      <c r="J105" s="9">
        <f t="shared" si="24"/>
        <v>856</v>
      </c>
      <c r="K105" s="9">
        <f t="shared" si="25"/>
        <v>39106360</v>
      </c>
      <c r="L105" s="10">
        <v>0</v>
      </c>
      <c r="M105" s="10">
        <v>0</v>
      </c>
      <c r="N105" s="10">
        <v>0</v>
      </c>
      <c r="O105" s="10">
        <v>0</v>
      </c>
      <c r="P105" s="9">
        <v>0</v>
      </c>
      <c r="Q105" s="9">
        <v>0</v>
      </c>
      <c r="R105" s="9">
        <v>856</v>
      </c>
      <c r="S105" s="9">
        <v>39106360</v>
      </c>
    </row>
    <row r="106" spans="1:19" ht="61.5">
      <c r="A106" s="15">
        <v>7</v>
      </c>
      <c r="B106" s="17" t="s">
        <v>52</v>
      </c>
      <c r="C106" s="9">
        <v>664.7</v>
      </c>
      <c r="D106" s="9">
        <f t="shared" si="22"/>
        <v>373.1</v>
      </c>
      <c r="E106" s="9">
        <v>373.1</v>
      </c>
      <c r="F106" s="9">
        <v>17045073.5</v>
      </c>
      <c r="G106" s="9">
        <v>0</v>
      </c>
      <c r="H106" s="9">
        <v>0</v>
      </c>
      <c r="I106" s="9">
        <f t="shared" si="23"/>
        <v>291.6</v>
      </c>
      <c r="J106" s="9">
        <f t="shared" si="24"/>
        <v>291.6</v>
      </c>
      <c r="K106" s="9">
        <f t="shared" si="25"/>
        <v>13321746</v>
      </c>
      <c r="L106" s="10">
        <v>0</v>
      </c>
      <c r="M106" s="10">
        <v>0</v>
      </c>
      <c r="N106" s="10">
        <v>0</v>
      </c>
      <c r="O106" s="10">
        <v>0</v>
      </c>
      <c r="P106" s="9">
        <v>0</v>
      </c>
      <c r="Q106" s="9">
        <v>0</v>
      </c>
      <c r="R106" s="9">
        <v>291.6</v>
      </c>
      <c r="S106" s="9">
        <v>13321746</v>
      </c>
    </row>
    <row r="107" spans="1:19" ht="40.5">
      <c r="A107" s="15">
        <v>8</v>
      </c>
      <c r="B107" s="17" t="s">
        <v>56</v>
      </c>
      <c r="C107" s="9">
        <v>2243.91</v>
      </c>
      <c r="D107" s="9">
        <f t="shared" si="22"/>
        <v>30.7</v>
      </c>
      <c r="E107" s="9">
        <v>30.7</v>
      </c>
      <c r="F107" s="9">
        <v>1402529.5</v>
      </c>
      <c r="G107" s="9">
        <v>0</v>
      </c>
      <c r="H107" s="9">
        <v>0</v>
      </c>
      <c r="I107" s="9">
        <f t="shared" si="23"/>
        <v>2213.21</v>
      </c>
      <c r="J107" s="9">
        <f t="shared" si="24"/>
        <v>2520</v>
      </c>
      <c r="K107" s="9">
        <f t="shared" si="25"/>
        <v>115126200</v>
      </c>
      <c r="L107" s="10">
        <v>0</v>
      </c>
      <c r="M107" s="10">
        <v>0</v>
      </c>
      <c r="N107" s="10">
        <v>2520</v>
      </c>
      <c r="O107" s="10">
        <v>115126200</v>
      </c>
      <c r="P107" s="9">
        <v>0</v>
      </c>
      <c r="Q107" s="9">
        <v>0</v>
      </c>
      <c r="R107" s="9">
        <v>0</v>
      </c>
      <c r="S107" s="9">
        <v>0</v>
      </c>
    </row>
    <row r="108" spans="1:19" ht="61.5">
      <c r="A108" s="15">
        <v>9</v>
      </c>
      <c r="B108" s="17" t="s">
        <v>103</v>
      </c>
      <c r="C108" s="9">
        <v>1193.8</v>
      </c>
      <c r="D108" s="9">
        <f t="shared" si="22"/>
        <v>172.4</v>
      </c>
      <c r="E108" s="9">
        <v>172.4</v>
      </c>
      <c r="F108" s="9">
        <v>7876094</v>
      </c>
      <c r="G108" s="9">
        <v>0</v>
      </c>
      <c r="H108" s="9">
        <v>0</v>
      </c>
      <c r="I108" s="9">
        <f t="shared" si="23"/>
        <v>1021.4</v>
      </c>
      <c r="J108" s="9">
        <f t="shared" si="24"/>
        <v>1042.2</v>
      </c>
      <c r="K108" s="9">
        <f t="shared" si="25"/>
        <v>47612907</v>
      </c>
      <c r="L108" s="10">
        <v>0</v>
      </c>
      <c r="M108" s="10">
        <v>0</v>
      </c>
      <c r="N108" s="10">
        <v>1042.2</v>
      </c>
      <c r="O108" s="10">
        <v>47612907</v>
      </c>
      <c r="P108" s="9">
        <v>0</v>
      </c>
      <c r="Q108" s="9">
        <v>0</v>
      </c>
      <c r="R108" s="9">
        <v>0</v>
      </c>
      <c r="S108" s="9">
        <v>0</v>
      </c>
    </row>
    <row r="109" spans="1:19" ht="40.5">
      <c r="A109" s="15">
        <v>10</v>
      </c>
      <c r="B109" s="17" t="s">
        <v>57</v>
      </c>
      <c r="C109" s="9">
        <v>938.53</v>
      </c>
      <c r="D109" s="9">
        <f t="shared" si="22"/>
        <v>29.5</v>
      </c>
      <c r="E109" s="9">
        <v>29.5</v>
      </c>
      <c r="F109" s="9">
        <v>1347707.5</v>
      </c>
      <c r="G109" s="9">
        <v>0</v>
      </c>
      <c r="H109" s="9">
        <v>0</v>
      </c>
      <c r="I109" s="9">
        <f t="shared" si="23"/>
        <v>909.03</v>
      </c>
      <c r="J109" s="9">
        <f t="shared" si="24"/>
        <v>909.03</v>
      </c>
      <c r="K109" s="9">
        <f t="shared" si="25"/>
        <v>41529035.55</v>
      </c>
      <c r="L109" s="10">
        <v>0</v>
      </c>
      <c r="M109" s="10">
        <v>0</v>
      </c>
      <c r="N109" s="10">
        <v>909.03</v>
      </c>
      <c r="O109" s="10">
        <v>41529035.55</v>
      </c>
      <c r="P109" s="9">
        <v>0</v>
      </c>
      <c r="Q109" s="9">
        <v>0</v>
      </c>
      <c r="R109" s="9">
        <v>0</v>
      </c>
      <c r="S109" s="9">
        <v>0</v>
      </c>
    </row>
    <row r="110" spans="1:19" ht="40.5">
      <c r="A110" s="15">
        <v>11</v>
      </c>
      <c r="B110" s="17" t="s">
        <v>84</v>
      </c>
      <c r="C110" s="9">
        <v>12406.1</v>
      </c>
      <c r="D110" s="9">
        <f t="shared" si="22"/>
        <v>0</v>
      </c>
      <c r="E110" s="9">
        <v>0</v>
      </c>
      <c r="F110" s="9">
        <v>0</v>
      </c>
      <c r="G110" s="9">
        <v>0</v>
      </c>
      <c r="H110" s="9">
        <v>0</v>
      </c>
      <c r="I110" s="9">
        <f t="shared" si="23"/>
        <v>12406.1</v>
      </c>
      <c r="J110" s="9">
        <f t="shared" si="24"/>
        <v>14111.22</v>
      </c>
      <c r="K110" s="9">
        <f t="shared" si="25"/>
        <v>644671085.7</v>
      </c>
      <c r="L110" s="10">
        <v>0</v>
      </c>
      <c r="M110" s="10">
        <v>0</v>
      </c>
      <c r="N110" s="10">
        <v>14111.22</v>
      </c>
      <c r="O110" s="10">
        <v>644671085.7</v>
      </c>
      <c r="P110" s="9">
        <v>0</v>
      </c>
      <c r="Q110" s="9">
        <v>0</v>
      </c>
      <c r="R110" s="9">
        <v>0</v>
      </c>
      <c r="S110" s="9">
        <v>0</v>
      </c>
    </row>
    <row r="111" spans="1:19" ht="40.5">
      <c r="A111" s="15">
        <v>12</v>
      </c>
      <c r="B111" s="17" t="s">
        <v>104</v>
      </c>
      <c r="C111" s="9">
        <v>1486.21</v>
      </c>
      <c r="D111" s="9">
        <f t="shared" si="22"/>
        <v>0</v>
      </c>
      <c r="E111" s="9">
        <v>0</v>
      </c>
      <c r="F111" s="9">
        <v>0</v>
      </c>
      <c r="G111" s="9">
        <v>0</v>
      </c>
      <c r="H111" s="9">
        <v>0</v>
      </c>
      <c r="I111" s="9">
        <f t="shared" si="23"/>
        <v>1486.21</v>
      </c>
      <c r="J111" s="9">
        <f t="shared" si="24"/>
        <v>2332</v>
      </c>
      <c r="K111" s="9">
        <f t="shared" si="25"/>
        <v>106537420</v>
      </c>
      <c r="L111" s="10">
        <v>0</v>
      </c>
      <c r="M111" s="10">
        <v>0</v>
      </c>
      <c r="N111" s="10">
        <v>2332</v>
      </c>
      <c r="O111" s="10">
        <v>106537420</v>
      </c>
      <c r="P111" s="9">
        <v>0</v>
      </c>
      <c r="Q111" s="9">
        <v>0</v>
      </c>
      <c r="R111" s="9">
        <v>0</v>
      </c>
      <c r="S111" s="9">
        <v>0</v>
      </c>
    </row>
    <row r="112" spans="1:19" ht="40.5">
      <c r="A112" s="15">
        <v>13</v>
      </c>
      <c r="B112" s="17" t="s">
        <v>105</v>
      </c>
      <c r="C112" s="9">
        <v>1531.22</v>
      </c>
      <c r="D112" s="9">
        <f t="shared" si="22"/>
        <v>81.6</v>
      </c>
      <c r="E112" s="9">
        <v>81.6</v>
      </c>
      <c r="F112" s="9">
        <v>3727896</v>
      </c>
      <c r="G112" s="9">
        <v>0</v>
      </c>
      <c r="H112" s="9">
        <v>0</v>
      </c>
      <c r="I112" s="9">
        <f t="shared" si="23"/>
        <v>1449.6200000000001</v>
      </c>
      <c r="J112" s="9">
        <f t="shared" si="24"/>
        <v>1620</v>
      </c>
      <c r="K112" s="9">
        <f t="shared" si="25"/>
        <v>74009700</v>
      </c>
      <c r="L112" s="10">
        <v>0</v>
      </c>
      <c r="M112" s="10">
        <v>0</v>
      </c>
      <c r="N112" s="10">
        <v>1308</v>
      </c>
      <c r="O112" s="10">
        <v>59755980</v>
      </c>
      <c r="P112" s="9">
        <v>0</v>
      </c>
      <c r="Q112" s="9">
        <v>0</v>
      </c>
      <c r="R112" s="9">
        <v>312</v>
      </c>
      <c r="S112" s="9">
        <v>14253720</v>
      </c>
    </row>
    <row r="113" spans="1:19" ht="61.5">
      <c r="A113" s="15">
        <v>14</v>
      </c>
      <c r="B113" s="17" t="s">
        <v>74</v>
      </c>
      <c r="C113" s="9">
        <v>7282.11</v>
      </c>
      <c r="D113" s="9">
        <f t="shared" si="22"/>
        <v>0</v>
      </c>
      <c r="E113" s="9">
        <v>0</v>
      </c>
      <c r="F113" s="9">
        <v>0</v>
      </c>
      <c r="G113" s="9">
        <v>0</v>
      </c>
      <c r="H113" s="9">
        <v>0</v>
      </c>
      <c r="I113" s="9">
        <f t="shared" si="23"/>
        <v>7282.11</v>
      </c>
      <c r="J113" s="9">
        <f t="shared" si="24"/>
        <v>7282.11</v>
      </c>
      <c r="K113" s="9">
        <f t="shared" si="25"/>
        <v>332683195</v>
      </c>
      <c r="L113" s="10">
        <v>0</v>
      </c>
      <c r="M113" s="10">
        <v>0</v>
      </c>
      <c r="N113" s="10">
        <v>7282.11</v>
      </c>
      <c r="O113" s="10">
        <v>332683195</v>
      </c>
      <c r="P113" s="9">
        <v>0</v>
      </c>
      <c r="Q113" s="9">
        <v>0</v>
      </c>
      <c r="R113" s="9">
        <v>0</v>
      </c>
      <c r="S113" s="9">
        <v>0</v>
      </c>
    </row>
    <row r="114" spans="1:19" ht="20.25">
      <c r="A114" s="15"/>
      <c r="B114" s="17" t="s">
        <v>106</v>
      </c>
      <c r="C114" s="9">
        <f aca="true" t="shared" si="26" ref="C114:S114">SUM(C115:C129)</f>
        <v>56408.98</v>
      </c>
      <c r="D114" s="9">
        <f t="shared" si="26"/>
        <v>1026.9999999999998</v>
      </c>
      <c r="E114" s="9">
        <f t="shared" si="26"/>
        <v>1026.9999999999998</v>
      </c>
      <c r="F114" s="9">
        <f t="shared" si="26"/>
        <v>46918495</v>
      </c>
      <c r="G114" s="9">
        <f t="shared" si="26"/>
        <v>0</v>
      </c>
      <c r="H114" s="9">
        <f t="shared" si="26"/>
        <v>0</v>
      </c>
      <c r="I114" s="9">
        <f t="shared" si="26"/>
        <v>55381.979999999996</v>
      </c>
      <c r="J114" s="9">
        <f t="shared" si="26"/>
        <v>59618.41</v>
      </c>
      <c r="K114" s="9">
        <f t="shared" si="26"/>
        <v>2723667060.85</v>
      </c>
      <c r="L114" s="10">
        <f t="shared" si="26"/>
        <v>0</v>
      </c>
      <c r="M114" s="10">
        <f t="shared" si="26"/>
        <v>0</v>
      </c>
      <c r="N114" s="10">
        <f t="shared" si="26"/>
        <v>40579.56</v>
      </c>
      <c r="O114" s="10">
        <f t="shared" si="26"/>
        <v>1853877198.6</v>
      </c>
      <c r="P114" s="9">
        <f t="shared" si="26"/>
        <v>15132.7</v>
      </c>
      <c r="Q114" s="9">
        <f t="shared" si="26"/>
        <v>691337399.5</v>
      </c>
      <c r="R114" s="9">
        <f t="shared" si="26"/>
        <v>3906.15</v>
      </c>
      <c r="S114" s="9">
        <f t="shared" si="26"/>
        <v>178452462.75</v>
      </c>
    </row>
    <row r="115" spans="1:19" ht="40.5">
      <c r="A115" s="15">
        <v>1</v>
      </c>
      <c r="B115" s="17" t="s">
        <v>107</v>
      </c>
      <c r="C115" s="9">
        <v>4912.67</v>
      </c>
      <c r="D115" s="9">
        <f aca="true" t="shared" si="27" ref="D115:D129">E115+G115+H115</f>
        <v>0</v>
      </c>
      <c r="E115" s="9">
        <v>0</v>
      </c>
      <c r="F115" s="9">
        <v>0</v>
      </c>
      <c r="G115" s="9">
        <v>0</v>
      </c>
      <c r="H115" s="9">
        <v>0</v>
      </c>
      <c r="I115" s="9">
        <f aca="true" t="shared" si="28" ref="I115:I129">C115-D115</f>
        <v>4912.67</v>
      </c>
      <c r="J115" s="9">
        <f aca="true" t="shared" si="29" ref="J115:J129">L115+N115+P115+R115</f>
        <v>5364.2</v>
      </c>
      <c r="K115" s="9">
        <f aca="true" t="shared" si="30" ref="K115:K129">M115+O115+Q115+S115</f>
        <v>245063477</v>
      </c>
      <c r="L115" s="10">
        <v>0</v>
      </c>
      <c r="M115" s="10">
        <v>0</v>
      </c>
      <c r="N115" s="10">
        <v>5364.2</v>
      </c>
      <c r="O115" s="10">
        <v>245063477</v>
      </c>
      <c r="P115" s="9">
        <v>0</v>
      </c>
      <c r="Q115" s="9">
        <v>0</v>
      </c>
      <c r="R115" s="9">
        <v>0</v>
      </c>
      <c r="S115" s="9">
        <v>0</v>
      </c>
    </row>
    <row r="116" spans="1:19" ht="40.5">
      <c r="A116" s="15">
        <v>2</v>
      </c>
      <c r="B116" s="17" t="s">
        <v>108</v>
      </c>
      <c r="C116" s="9">
        <v>1315.6</v>
      </c>
      <c r="D116" s="9">
        <f t="shared" si="27"/>
        <v>0</v>
      </c>
      <c r="E116" s="9">
        <v>0</v>
      </c>
      <c r="F116" s="9">
        <v>0</v>
      </c>
      <c r="G116" s="9">
        <v>0</v>
      </c>
      <c r="H116" s="9">
        <v>0</v>
      </c>
      <c r="I116" s="9">
        <f t="shared" si="28"/>
        <v>1315.6</v>
      </c>
      <c r="J116" s="9">
        <f t="shared" si="29"/>
        <v>1315.6</v>
      </c>
      <c r="K116" s="9">
        <f t="shared" si="30"/>
        <v>60103186</v>
      </c>
      <c r="L116" s="10">
        <v>0</v>
      </c>
      <c r="M116" s="10">
        <v>0</v>
      </c>
      <c r="N116" s="10">
        <v>1315.6</v>
      </c>
      <c r="O116" s="10">
        <v>60103186</v>
      </c>
      <c r="P116" s="9">
        <v>0</v>
      </c>
      <c r="Q116" s="9">
        <v>0</v>
      </c>
      <c r="R116" s="9">
        <v>0</v>
      </c>
      <c r="S116" s="9">
        <v>0</v>
      </c>
    </row>
    <row r="117" spans="1:19" ht="56.25" customHeight="1">
      <c r="A117" s="15">
        <v>3</v>
      </c>
      <c r="B117" s="17" t="s">
        <v>109</v>
      </c>
      <c r="C117" s="9">
        <v>3671.9</v>
      </c>
      <c r="D117" s="9">
        <f t="shared" si="27"/>
        <v>110.1</v>
      </c>
      <c r="E117" s="9">
        <v>110.1</v>
      </c>
      <c r="F117" s="9">
        <v>5029918.5</v>
      </c>
      <c r="G117" s="9">
        <v>0</v>
      </c>
      <c r="H117" s="9">
        <v>0</v>
      </c>
      <c r="I117" s="9">
        <f t="shared" si="28"/>
        <v>3561.8</v>
      </c>
      <c r="J117" s="9">
        <f t="shared" si="29"/>
        <v>3936</v>
      </c>
      <c r="K117" s="9">
        <f t="shared" si="30"/>
        <v>179816160</v>
      </c>
      <c r="L117" s="10">
        <v>0</v>
      </c>
      <c r="M117" s="10">
        <v>0</v>
      </c>
      <c r="N117" s="10">
        <v>3936</v>
      </c>
      <c r="O117" s="10">
        <v>179816160</v>
      </c>
      <c r="P117" s="9">
        <v>0</v>
      </c>
      <c r="Q117" s="9">
        <v>0</v>
      </c>
      <c r="R117" s="9">
        <v>0</v>
      </c>
      <c r="S117" s="9">
        <v>0</v>
      </c>
    </row>
    <row r="118" spans="1:19" ht="69" customHeight="1">
      <c r="A118" s="15">
        <v>4</v>
      </c>
      <c r="B118" s="17" t="s">
        <v>110</v>
      </c>
      <c r="C118" s="9">
        <v>981</v>
      </c>
      <c r="D118" s="9">
        <f t="shared" si="27"/>
        <v>21.7</v>
      </c>
      <c r="E118" s="9">
        <v>21.7</v>
      </c>
      <c r="F118" s="9">
        <v>991364.5</v>
      </c>
      <c r="G118" s="9">
        <v>0</v>
      </c>
      <c r="H118" s="9">
        <v>0</v>
      </c>
      <c r="I118" s="9">
        <f t="shared" si="28"/>
        <v>959.3</v>
      </c>
      <c r="J118" s="9">
        <f t="shared" si="29"/>
        <v>1016</v>
      </c>
      <c r="K118" s="9">
        <f t="shared" si="30"/>
        <v>46415960</v>
      </c>
      <c r="L118" s="10">
        <v>0</v>
      </c>
      <c r="M118" s="10">
        <v>0</v>
      </c>
      <c r="N118" s="10">
        <v>1016</v>
      </c>
      <c r="O118" s="10">
        <v>46415960</v>
      </c>
      <c r="P118" s="9">
        <v>0</v>
      </c>
      <c r="Q118" s="9">
        <v>0</v>
      </c>
      <c r="R118" s="9">
        <v>0</v>
      </c>
      <c r="S118" s="9">
        <v>0</v>
      </c>
    </row>
    <row r="119" spans="1:19" ht="56.25" customHeight="1">
      <c r="A119" s="15">
        <v>5</v>
      </c>
      <c r="B119" s="17" t="s">
        <v>111</v>
      </c>
      <c r="C119" s="9">
        <v>832.4</v>
      </c>
      <c r="D119" s="9">
        <f t="shared" si="27"/>
        <v>88.6</v>
      </c>
      <c r="E119" s="9">
        <v>88.6</v>
      </c>
      <c r="F119" s="9">
        <v>4047691</v>
      </c>
      <c r="G119" s="9">
        <v>0</v>
      </c>
      <c r="H119" s="9">
        <v>0</v>
      </c>
      <c r="I119" s="9">
        <f t="shared" si="28"/>
        <v>743.8</v>
      </c>
      <c r="J119" s="9">
        <f t="shared" si="29"/>
        <v>1025</v>
      </c>
      <c r="K119" s="9">
        <f t="shared" si="30"/>
        <v>46827125</v>
      </c>
      <c r="L119" s="10">
        <v>0</v>
      </c>
      <c r="M119" s="10">
        <v>0</v>
      </c>
      <c r="N119" s="10">
        <v>0</v>
      </c>
      <c r="O119" s="10">
        <v>0</v>
      </c>
      <c r="P119" s="9">
        <v>0</v>
      </c>
      <c r="Q119" s="9">
        <v>0</v>
      </c>
      <c r="R119" s="9">
        <v>1025</v>
      </c>
      <c r="S119" s="9">
        <v>46827125</v>
      </c>
    </row>
    <row r="120" spans="1:19" ht="56.25" customHeight="1">
      <c r="A120" s="15">
        <v>6</v>
      </c>
      <c r="B120" s="17" t="s">
        <v>112</v>
      </c>
      <c r="C120" s="9">
        <v>721.91</v>
      </c>
      <c r="D120" s="9">
        <f t="shared" si="27"/>
        <v>0</v>
      </c>
      <c r="E120" s="9">
        <v>0</v>
      </c>
      <c r="F120" s="9">
        <v>0</v>
      </c>
      <c r="G120" s="9">
        <v>0</v>
      </c>
      <c r="H120" s="9">
        <v>0</v>
      </c>
      <c r="I120" s="9">
        <f t="shared" si="28"/>
        <v>721.91</v>
      </c>
      <c r="J120" s="9">
        <f t="shared" si="29"/>
        <v>900</v>
      </c>
      <c r="K120" s="9">
        <f t="shared" si="30"/>
        <v>41116500</v>
      </c>
      <c r="L120" s="10">
        <v>0</v>
      </c>
      <c r="M120" s="10">
        <v>0</v>
      </c>
      <c r="N120" s="10">
        <v>900</v>
      </c>
      <c r="O120" s="10">
        <v>41116500</v>
      </c>
      <c r="P120" s="9">
        <v>0</v>
      </c>
      <c r="Q120" s="9">
        <v>0</v>
      </c>
      <c r="R120" s="9">
        <v>0</v>
      </c>
      <c r="S120" s="9">
        <v>0</v>
      </c>
    </row>
    <row r="121" spans="1:19" ht="61.5">
      <c r="A121" s="15">
        <v>7</v>
      </c>
      <c r="B121" s="17" t="s">
        <v>54</v>
      </c>
      <c r="C121" s="9">
        <v>6305.95</v>
      </c>
      <c r="D121" s="9">
        <f t="shared" si="27"/>
        <v>447.7</v>
      </c>
      <c r="E121" s="9">
        <v>447.7</v>
      </c>
      <c r="F121" s="9">
        <v>20453174.5</v>
      </c>
      <c r="G121" s="9">
        <v>0</v>
      </c>
      <c r="H121" s="9">
        <v>0</v>
      </c>
      <c r="I121" s="9">
        <f t="shared" si="28"/>
        <v>5858.25</v>
      </c>
      <c r="J121" s="9">
        <f t="shared" si="29"/>
        <v>6166.15</v>
      </c>
      <c r="K121" s="9">
        <f t="shared" si="30"/>
        <v>281700562.75</v>
      </c>
      <c r="L121" s="10">
        <v>0</v>
      </c>
      <c r="M121" s="10">
        <v>0</v>
      </c>
      <c r="N121" s="10">
        <v>5066.3</v>
      </c>
      <c r="O121" s="10">
        <v>231453915.5</v>
      </c>
      <c r="P121" s="9">
        <v>0</v>
      </c>
      <c r="Q121" s="9">
        <v>0</v>
      </c>
      <c r="R121" s="9">
        <v>1099.85</v>
      </c>
      <c r="S121" s="9">
        <v>50246647.25</v>
      </c>
    </row>
    <row r="122" spans="1:19" ht="40.5">
      <c r="A122" s="15">
        <v>8</v>
      </c>
      <c r="B122" s="17" t="s">
        <v>55</v>
      </c>
      <c r="C122" s="9">
        <v>1739.5</v>
      </c>
      <c r="D122" s="9">
        <f t="shared" si="27"/>
        <v>29.5</v>
      </c>
      <c r="E122" s="9">
        <v>29.5</v>
      </c>
      <c r="F122" s="9">
        <v>1347707.5</v>
      </c>
      <c r="G122" s="9">
        <v>0</v>
      </c>
      <c r="H122" s="9">
        <v>0</v>
      </c>
      <c r="I122" s="9">
        <f t="shared" si="28"/>
        <v>1710</v>
      </c>
      <c r="J122" s="9">
        <f t="shared" si="29"/>
        <v>1844.8</v>
      </c>
      <c r="K122" s="9">
        <f t="shared" si="30"/>
        <v>84279688</v>
      </c>
      <c r="L122" s="10">
        <v>0</v>
      </c>
      <c r="M122" s="10">
        <v>0</v>
      </c>
      <c r="N122" s="10">
        <v>1357</v>
      </c>
      <c r="O122" s="10">
        <v>61994545</v>
      </c>
      <c r="P122" s="9">
        <v>0</v>
      </c>
      <c r="Q122" s="9">
        <v>0</v>
      </c>
      <c r="R122" s="9">
        <v>487.8</v>
      </c>
      <c r="S122" s="9">
        <v>22285143</v>
      </c>
    </row>
    <row r="123" spans="1:19" ht="40.5">
      <c r="A123" s="15">
        <v>9</v>
      </c>
      <c r="B123" s="17" t="s">
        <v>84</v>
      </c>
      <c r="C123" s="9">
        <v>14090.45</v>
      </c>
      <c r="D123" s="9">
        <f t="shared" si="27"/>
        <v>0</v>
      </c>
      <c r="E123" s="9">
        <v>0</v>
      </c>
      <c r="F123" s="9">
        <v>0</v>
      </c>
      <c r="G123" s="9">
        <v>0</v>
      </c>
      <c r="H123" s="9">
        <v>0</v>
      </c>
      <c r="I123" s="9">
        <f t="shared" si="28"/>
        <v>14090.45</v>
      </c>
      <c r="J123" s="9">
        <f t="shared" si="29"/>
        <v>15100</v>
      </c>
      <c r="K123" s="9">
        <f t="shared" si="30"/>
        <v>689843500</v>
      </c>
      <c r="L123" s="10">
        <v>0</v>
      </c>
      <c r="M123" s="10">
        <v>0</v>
      </c>
      <c r="N123" s="10">
        <v>0</v>
      </c>
      <c r="O123" s="10">
        <v>0</v>
      </c>
      <c r="P123" s="9">
        <v>15100</v>
      </c>
      <c r="Q123" s="9">
        <v>689843500</v>
      </c>
      <c r="R123" s="9">
        <v>0</v>
      </c>
      <c r="S123" s="9">
        <v>0</v>
      </c>
    </row>
    <row r="124" spans="1:19" ht="48" customHeight="1">
      <c r="A124" s="15">
        <v>10</v>
      </c>
      <c r="B124" s="17" t="s">
        <v>113</v>
      </c>
      <c r="C124" s="9">
        <v>537.7</v>
      </c>
      <c r="D124" s="9">
        <f t="shared" si="27"/>
        <v>0</v>
      </c>
      <c r="E124" s="9">
        <v>0</v>
      </c>
      <c r="F124" s="9">
        <v>0</v>
      </c>
      <c r="G124" s="9">
        <v>0</v>
      </c>
      <c r="H124" s="9">
        <v>0</v>
      </c>
      <c r="I124" s="9">
        <f t="shared" si="28"/>
        <v>537.7</v>
      </c>
      <c r="J124" s="9">
        <f t="shared" si="29"/>
        <v>636</v>
      </c>
      <c r="K124" s="9">
        <f t="shared" si="30"/>
        <v>29055660</v>
      </c>
      <c r="L124" s="10">
        <v>0</v>
      </c>
      <c r="M124" s="10">
        <v>0</v>
      </c>
      <c r="N124" s="10">
        <v>0</v>
      </c>
      <c r="O124" s="10">
        <v>0</v>
      </c>
      <c r="P124" s="9">
        <v>0</v>
      </c>
      <c r="Q124" s="9">
        <v>0</v>
      </c>
      <c r="R124" s="9">
        <v>636</v>
      </c>
      <c r="S124" s="9">
        <v>29055660</v>
      </c>
    </row>
    <row r="125" spans="1:19" ht="40.5">
      <c r="A125" s="15">
        <v>11</v>
      </c>
      <c r="B125" s="17" t="s">
        <v>114</v>
      </c>
      <c r="C125" s="9">
        <v>2080.16</v>
      </c>
      <c r="D125" s="9">
        <f t="shared" si="27"/>
        <v>65</v>
      </c>
      <c r="E125" s="9">
        <v>65</v>
      </c>
      <c r="F125" s="9">
        <v>2969525</v>
      </c>
      <c r="G125" s="9">
        <v>0</v>
      </c>
      <c r="H125" s="9">
        <v>0</v>
      </c>
      <c r="I125" s="9">
        <f t="shared" si="28"/>
        <v>2015.1599999999999</v>
      </c>
      <c r="J125" s="9">
        <f t="shared" si="29"/>
        <v>2222</v>
      </c>
      <c r="K125" s="9">
        <f t="shared" si="30"/>
        <v>101512070</v>
      </c>
      <c r="L125" s="10">
        <v>0</v>
      </c>
      <c r="M125" s="10">
        <v>0</v>
      </c>
      <c r="N125" s="10">
        <v>2150</v>
      </c>
      <c r="O125" s="10">
        <v>98222750</v>
      </c>
      <c r="P125" s="9">
        <v>0</v>
      </c>
      <c r="Q125" s="9">
        <v>0</v>
      </c>
      <c r="R125" s="9">
        <v>72</v>
      </c>
      <c r="S125" s="9">
        <v>3289320</v>
      </c>
    </row>
    <row r="126" spans="1:19" ht="61.5">
      <c r="A126" s="15">
        <v>12</v>
      </c>
      <c r="B126" s="17" t="s">
        <v>115</v>
      </c>
      <c r="C126" s="9">
        <v>5776.9</v>
      </c>
      <c r="D126" s="9">
        <f t="shared" si="27"/>
        <v>0</v>
      </c>
      <c r="E126" s="9">
        <v>0</v>
      </c>
      <c r="F126" s="9">
        <v>0</v>
      </c>
      <c r="G126" s="9">
        <v>0</v>
      </c>
      <c r="H126" s="9">
        <v>0</v>
      </c>
      <c r="I126" s="9">
        <f t="shared" si="28"/>
        <v>5776.9</v>
      </c>
      <c r="J126" s="9">
        <f t="shared" si="29"/>
        <v>6914</v>
      </c>
      <c r="K126" s="9">
        <f t="shared" si="30"/>
        <v>315866090</v>
      </c>
      <c r="L126" s="10">
        <v>0</v>
      </c>
      <c r="M126" s="10">
        <v>0</v>
      </c>
      <c r="N126" s="10">
        <v>6816</v>
      </c>
      <c r="O126" s="10">
        <v>311388960</v>
      </c>
      <c r="P126" s="9">
        <v>0</v>
      </c>
      <c r="Q126" s="9">
        <v>0</v>
      </c>
      <c r="R126" s="9">
        <v>98</v>
      </c>
      <c r="S126" s="9">
        <v>4477130</v>
      </c>
    </row>
    <row r="127" spans="1:19" ht="40.5">
      <c r="A127" s="15">
        <v>13</v>
      </c>
      <c r="B127" s="17" t="s">
        <v>62</v>
      </c>
      <c r="C127" s="9">
        <v>2180</v>
      </c>
      <c r="D127" s="9">
        <f t="shared" si="27"/>
        <v>123.3</v>
      </c>
      <c r="E127" s="9">
        <v>123.3</v>
      </c>
      <c r="F127" s="9">
        <v>5632960.5</v>
      </c>
      <c r="G127" s="9">
        <v>0</v>
      </c>
      <c r="H127" s="9">
        <v>0</v>
      </c>
      <c r="I127" s="9">
        <f t="shared" si="28"/>
        <v>2056.7</v>
      </c>
      <c r="J127" s="9">
        <f t="shared" si="29"/>
        <v>2056.92</v>
      </c>
      <c r="K127" s="9">
        <f t="shared" si="30"/>
        <v>93970390.2</v>
      </c>
      <c r="L127" s="10">
        <v>0</v>
      </c>
      <c r="M127" s="10">
        <v>0</v>
      </c>
      <c r="N127" s="10">
        <v>2056.92</v>
      </c>
      <c r="O127" s="10">
        <v>93970390.2</v>
      </c>
      <c r="P127" s="9">
        <v>0</v>
      </c>
      <c r="Q127" s="9">
        <v>0</v>
      </c>
      <c r="R127" s="9">
        <v>0</v>
      </c>
      <c r="S127" s="9">
        <v>0</v>
      </c>
    </row>
    <row r="128" spans="1:19" ht="40.5">
      <c r="A128" s="15">
        <v>14</v>
      </c>
      <c r="B128" s="17" t="s">
        <v>116</v>
      </c>
      <c r="C128" s="9">
        <v>628.6</v>
      </c>
      <c r="D128" s="9">
        <f t="shared" si="27"/>
        <v>141.1</v>
      </c>
      <c r="E128" s="9">
        <v>141.1</v>
      </c>
      <c r="F128" s="9">
        <v>6446153.5</v>
      </c>
      <c r="G128" s="9">
        <v>0</v>
      </c>
      <c r="H128" s="9">
        <v>0</v>
      </c>
      <c r="I128" s="9">
        <f t="shared" si="28"/>
        <v>487.5</v>
      </c>
      <c r="J128" s="9">
        <f t="shared" si="29"/>
        <v>487.5</v>
      </c>
      <c r="K128" s="9">
        <f t="shared" si="30"/>
        <v>22271437.5</v>
      </c>
      <c r="L128" s="10">
        <v>0</v>
      </c>
      <c r="M128" s="10">
        <v>0</v>
      </c>
      <c r="N128" s="10">
        <v>0</v>
      </c>
      <c r="O128" s="10">
        <v>0</v>
      </c>
      <c r="P128" s="9">
        <v>0</v>
      </c>
      <c r="Q128" s="9">
        <v>0</v>
      </c>
      <c r="R128" s="9">
        <v>487.5</v>
      </c>
      <c r="S128" s="9">
        <v>22271437.5</v>
      </c>
    </row>
    <row r="129" spans="1:19" ht="65.25" customHeight="1">
      <c r="A129" s="15">
        <v>15</v>
      </c>
      <c r="B129" s="17" t="s">
        <v>117</v>
      </c>
      <c r="C129" s="9">
        <v>10634.24</v>
      </c>
      <c r="D129" s="9">
        <f t="shared" si="27"/>
        <v>0</v>
      </c>
      <c r="E129" s="9">
        <v>0</v>
      </c>
      <c r="F129" s="9">
        <v>0</v>
      </c>
      <c r="G129" s="9">
        <v>0</v>
      </c>
      <c r="H129" s="9">
        <v>0</v>
      </c>
      <c r="I129" s="9">
        <f t="shared" si="28"/>
        <v>10634.24</v>
      </c>
      <c r="J129" s="9">
        <f t="shared" si="29"/>
        <v>10634.240000000002</v>
      </c>
      <c r="K129" s="9">
        <f t="shared" si="30"/>
        <v>485825254.4</v>
      </c>
      <c r="L129" s="10">
        <v>0</v>
      </c>
      <c r="M129" s="10">
        <v>0</v>
      </c>
      <c r="N129" s="10">
        <v>10601.54</v>
      </c>
      <c r="O129" s="10">
        <v>484331354.9</v>
      </c>
      <c r="P129" s="9">
        <v>32.7</v>
      </c>
      <c r="Q129" s="9">
        <v>1493899.5</v>
      </c>
      <c r="R129" s="9">
        <v>0</v>
      </c>
      <c r="S129" s="9">
        <v>0</v>
      </c>
    </row>
    <row r="130" spans="2:15" ht="14.25">
      <c r="B130" s="5"/>
      <c r="M130"/>
      <c r="N130"/>
      <c r="O130"/>
    </row>
    <row r="131" spans="1:20" ht="14.25">
      <c r="A131" s="32"/>
      <c r="B131" s="33"/>
      <c r="C131" s="33"/>
      <c r="D131" s="33"/>
      <c r="E131" s="33"/>
      <c r="F131" s="33"/>
      <c r="G131" s="33"/>
      <c r="H131" s="33"/>
      <c r="I131" s="33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6"/>
    </row>
    <row r="132" spans="1:20" ht="15">
      <c r="A132" s="33"/>
      <c r="B132" s="33"/>
      <c r="C132" s="33"/>
      <c r="D132" s="33"/>
      <c r="E132" s="33"/>
      <c r="F132" s="33"/>
      <c r="G132" s="33"/>
      <c r="H132" s="33"/>
      <c r="I132" s="33"/>
      <c r="J132" s="21"/>
      <c r="K132" s="21"/>
      <c r="L132" s="21"/>
      <c r="M132" s="21"/>
      <c r="N132" s="21"/>
      <c r="O132" s="36"/>
      <c r="P132" s="36"/>
      <c r="Q132" s="35"/>
      <c r="R132" s="35"/>
      <c r="S132" s="35"/>
      <c r="T132" s="6"/>
    </row>
    <row r="133" spans="1:20" ht="20.25">
      <c r="A133" s="22"/>
      <c r="B133" s="22"/>
      <c r="C133" s="22"/>
      <c r="D133" s="22"/>
      <c r="E133" s="22"/>
      <c r="F133" s="22"/>
      <c r="G133" s="22"/>
      <c r="H133" s="22"/>
      <c r="I133" s="22"/>
      <c r="J133" s="23"/>
      <c r="K133" s="24"/>
      <c r="L133" s="24"/>
      <c r="M133" s="21"/>
      <c r="N133" s="21"/>
      <c r="O133" s="34"/>
      <c r="P133" s="34"/>
      <c r="Q133" s="34"/>
      <c r="R133" s="34"/>
      <c r="S133" s="34"/>
      <c r="T133" s="6"/>
    </row>
    <row r="134" spans="1:20" ht="15">
      <c r="A134" s="22"/>
      <c r="B134" s="22"/>
      <c r="C134" s="22"/>
      <c r="D134" s="22"/>
      <c r="E134" s="22"/>
      <c r="F134" s="22"/>
      <c r="G134" s="22"/>
      <c r="H134" s="22"/>
      <c r="I134" s="22"/>
      <c r="J134" s="23"/>
      <c r="K134" s="24"/>
      <c r="L134" s="24"/>
      <c r="M134" s="21"/>
      <c r="N134" s="21"/>
      <c r="O134" s="21"/>
      <c r="P134" s="21"/>
      <c r="Q134" s="21"/>
      <c r="R134" s="21"/>
      <c r="S134" s="21"/>
      <c r="T134" s="6"/>
    </row>
    <row r="135" spans="1:20" ht="20.25">
      <c r="A135" s="22"/>
      <c r="B135" s="22"/>
      <c r="C135" s="22"/>
      <c r="D135" s="22"/>
      <c r="E135" s="22"/>
      <c r="F135" s="22"/>
      <c r="G135" s="22"/>
      <c r="H135" s="22"/>
      <c r="I135" s="22"/>
      <c r="J135" s="23"/>
      <c r="K135" s="24"/>
      <c r="L135" s="24"/>
      <c r="M135" s="21"/>
      <c r="N135" s="21"/>
      <c r="O135" s="30"/>
      <c r="P135" s="30"/>
      <c r="Q135" s="30"/>
      <c r="R135" s="31"/>
      <c r="S135" s="31"/>
      <c r="T135" s="6"/>
    </row>
    <row r="136" spans="1:20" ht="15">
      <c r="A136" s="11"/>
      <c r="B136" s="11"/>
      <c r="C136" s="11"/>
      <c r="D136" s="11"/>
      <c r="E136" s="11"/>
      <c r="F136" s="11"/>
      <c r="G136" s="11"/>
      <c r="H136" s="11"/>
      <c r="I136" s="11"/>
      <c r="J136" s="4"/>
      <c r="K136" s="12"/>
      <c r="L136" s="12"/>
      <c r="P136" s="13"/>
      <c r="Q136" s="13"/>
      <c r="R136" s="14"/>
      <c r="S136" s="13"/>
      <c r="T136" s="6"/>
    </row>
  </sheetData>
  <sheetProtection formatCells="0" formatColumns="0" formatRows="0" insertColumns="0" insertRows="0" insertHyperlinks="0" deleteColumns="0" deleteRows="0" sort="0" autoFilter="0" pivotTables="0"/>
  <mergeCells count="25">
    <mergeCell ref="O135:Q135"/>
    <mergeCell ref="R135:S135"/>
    <mergeCell ref="A131:I132"/>
    <mergeCell ref="Q133:S133"/>
    <mergeCell ref="Q132:S132"/>
    <mergeCell ref="O132:P132"/>
    <mergeCell ref="O133:P133"/>
    <mergeCell ref="A7:A12"/>
    <mergeCell ref="B7:B12"/>
    <mergeCell ref="C7:C11"/>
    <mergeCell ref="I7:S7"/>
    <mergeCell ref="D8:D10"/>
    <mergeCell ref="E8:H8"/>
    <mergeCell ref="I8:K10"/>
    <mergeCell ref="L8:S8"/>
    <mergeCell ref="E9:F10"/>
    <mergeCell ref="H9:H10"/>
    <mergeCell ref="R9:S10"/>
    <mergeCell ref="N10:O10"/>
    <mergeCell ref="P10:Q10"/>
    <mergeCell ref="D7:H7"/>
    <mergeCell ref="G9:G10"/>
    <mergeCell ref="B5:S5"/>
    <mergeCell ref="L9:M10"/>
    <mergeCell ref="N9:Q9"/>
  </mergeCells>
  <printOptions horizontalCentered="1"/>
  <pageMargins left="0.31496062992125984" right="0.31496062992125984" top="0.31496062992125984" bottom="0.31496062992125984" header="0.5118110236220472" footer="0.5118110236220472"/>
  <pageSetup fitToHeight="0" fitToWidth="0" horizontalDpi="600" verticalDpi="600" orientation="landscape" paperSize="9" scale="32" r:id="rId1"/>
  <headerFooter>
    <oddHeader>&amp;C&amp;P&amp;R206005/206005-2019-3258(1)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михаил юрьевич уткин</cp:lastModifiedBy>
  <cp:lastPrinted>2019-05-20T07:26:59Z</cp:lastPrinted>
  <dcterms:created xsi:type="dcterms:W3CDTF">2019-02-21T06:24:13Z</dcterms:created>
  <dcterms:modified xsi:type="dcterms:W3CDTF">2019-05-20T07:27:03Z</dcterms:modified>
  <cp:category/>
  <cp:version/>
  <cp:contentType/>
  <cp:contentStatus/>
</cp:coreProperties>
</file>