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0" yWindow="520" windowWidth="15580" windowHeight="10680" activeTab="0"/>
  </bookViews>
  <sheets>
    <sheet name="Форма 3" sheetId="1" r:id="rId1"/>
  </sheets>
  <definedNames>
    <definedName name="BossProviderVariable?_1f107c80_52fb_4eea_809a_411f4aa622dd" hidden="1">"25_01_2006"</definedName>
    <definedName name="_xlnm.Print_Titles" localSheetId="0">'Форма 3'!$9:$13</definedName>
    <definedName name="_xlnm.Print_Area" localSheetId="0">'Форма 3'!$A$1:$S$138</definedName>
  </definedNames>
  <calcPr fullCalcOnLoad="1"/>
</workbook>
</file>

<file path=xl/sharedStrings.xml><?xml version="1.0" encoding="utf-8"?>
<sst xmlns="http://schemas.openxmlformats.org/spreadsheetml/2006/main" count="165" uniqueCount="126">
  <si>
    <t>План мероприятий по переселению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</si>
  <si>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</si>
  <si>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</si>
  <si>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Число жителей, планируемых  к переселению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</si>
  <si>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</si>
  <si>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</si>
  <si>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</si>
  <si>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Справочно:
Расчетная сумма экономии бюджетных средств</t>
  </si>
  <si>
    <t>Справочно: 
Возмещение части стоимости жилых помещений</t>
  </si>
  <si>
    <t>Всего</t>
  </si>
  <si>
    <t>в том числе</t>
  </si>
  <si>
    <t>Всего:</t>
  </si>
  <si>
    <t>в том числе:</t>
  </si>
  <si>
    <t>Собственность граждан</t>
  </si>
  <si>
    <t>Муниципальная собственность</t>
  </si>
  <si>
    <t>собственность граждан</t>
  </si>
  <si>
    <t xml:space="preserve">муниципальная собственность 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</si>
  <si>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</si>
  <si>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</si>
  <si>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</si>
  <si>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переселения граждан по договору о развитии застроенной территории</t>
  </si>
  <si>
    <t>за счет  переселения граждан в свободный муниципальный жилищный фонд</t>
  </si>
  <si>
    <t>за счет средств собственников жилых помещений</t>
  </si>
  <si>
    <t>за счет средств иных лиц (инвестора по ДРЗТ)</t>
  </si>
  <si>
    <t>чел.</t>
  </si>
  <si>
    <t>ед.</t>
  </si>
  <si>
    <t>кв.м</t>
  </si>
  <si>
    <t>руб.</t>
  </si>
  <si>
    <r>
      <t xml:space="preserve">Всего по </t>
    </r>
    <r>
      <rPr>
        <sz val="16"/>
        <color indexed="8"/>
        <rFont val="Times New Roman"/>
        <family val="0"/>
      </rPr>
      <t xml:space="preserve"> программе переселения, в рамках которой предусмотрено финансирование за счет средств Фонда</t>
    </r>
    <r>
      <rPr>
        <sz val="16"/>
        <color indexed="8"/>
        <rFont val="Times New Roman"/>
        <family val="0"/>
      </rPr>
      <t>. в т.ч.:</t>
    </r>
  </si>
  <si>
    <t>Всего по этапу 2019 года</t>
  </si>
  <si>
    <t>Итого по Волосовское (Волосовский муниципальный район)</t>
  </si>
  <si>
    <t>Итого по Каложицкое (Волосовский муниципальный район)</t>
  </si>
  <si>
    <t>Итого по Кикеринское (Волосовский муниципальный район)</t>
  </si>
  <si>
    <t>Итого по Курское (Волосовский муниципальный район)</t>
  </si>
  <si>
    <t>Итого по Сельцовское (Волосовский муниципальный район)</t>
  </si>
  <si>
    <t>Итого по Вындиноостровское (Волховский муниципальный район)</t>
  </si>
  <si>
    <t>Итого по Сясьстройское (Волховский муниципальный район)</t>
  </si>
  <si>
    <t>Итого по Усадищенское (Волховский муниципальный район)</t>
  </si>
  <si>
    <t>Итого по Агалатовское (Всеволожский муниципальный район)</t>
  </si>
  <si>
    <t>Итого по Всеволожское (Всеволожский муниципальный район)</t>
  </si>
  <si>
    <t>Итого по Колтушское (Всеволожский муниципальный район)</t>
  </si>
  <si>
    <t>Итого по Куйвозовское (Всеволожский муниципальный район)</t>
  </si>
  <si>
    <t>Итого по Романовское (Всеволожский муниципальный район)</t>
  </si>
  <si>
    <t>Итого по Свердловское (Всеволожский муниципальный район)</t>
  </si>
  <si>
    <t>Итого по Гончаровское (Выборгский муниципальный район)</t>
  </si>
  <si>
    <t>Итого по Селезневское (Выборгский муниципальный район)</t>
  </si>
  <si>
    <t>Итого по Гатчинское (Гатчинский муниципальный район)</t>
  </si>
  <si>
    <t>Итого по Елизаветинское (Гатчинский муниципальный район)</t>
  </si>
  <si>
    <t>Итого по Кобринское (Гатчинский муниципальный район)</t>
  </si>
  <si>
    <t>Итого по Новосветское (Гатчинский муниципальный район)</t>
  </si>
  <si>
    <t>Итого по Пудостьское (Гатчинский муниципальный район)</t>
  </si>
  <si>
    <t>Итого по Большелуцкое (Кингисеппский муниципальный район)</t>
  </si>
  <si>
    <t>Итого по Кингисеппское (Кингисеппский муниципальный район)</t>
  </si>
  <si>
    <t>Итого по Котельское (Кингисеппский муниципальный район)</t>
  </si>
  <si>
    <t>Итого по Усть-Лужское (Кингисеппский муниципальный район)</t>
  </si>
  <si>
    <t>Итого по Кусинское (Киришский муниципальный район)</t>
  </si>
  <si>
    <t>Итого по Павловское (Кировский муниципальный район)</t>
  </si>
  <si>
    <t>Итого по Шумское (Кировский муниципальный район)</t>
  </si>
  <si>
    <t>Итого по Алеховщинское (Лодейнопольский муниципальный район)</t>
  </si>
  <si>
    <t>Итого по Доможировское сельское поселение (Лодейнопольский муниципальный район)</t>
  </si>
  <si>
    <t>Итого по Лодейнопольское (Лодейнопольский муниципальный район)</t>
  </si>
  <si>
    <t>Итого по Янегское (Лодейнопольский муниципальный район)</t>
  </si>
  <si>
    <t>Итого по Аннинское (Ломоносовский муниципальный район)</t>
  </si>
  <si>
    <t>Итого по Дзержинское (Лужский муниципальный район)</t>
  </si>
  <si>
    <t>Итого по Заклинское (Лужский муниципальный район)</t>
  </si>
  <si>
    <t>Итого по Скребловское (Лужский муниципальный район)</t>
  </si>
  <si>
    <t>Итого по Торковичское (Лужский муниципальный район)</t>
  </si>
  <si>
    <t>Итого по Громовское (Приозерский муниципальный район)</t>
  </si>
  <si>
    <t>Итого по Кузнечнинское (Приозерский муниципальный район)</t>
  </si>
  <si>
    <t>Итого по Сосновское (Приозерский муниципальный район)</t>
  </si>
  <si>
    <t>Итого по Черновское (Сланцевский муниципальный район)</t>
  </si>
  <si>
    <t>Итого по Лисинское (Тосненский муниципальный район)</t>
  </si>
  <si>
    <t>Итого по Форносовское (Тосненский муниципальный район)</t>
  </si>
  <si>
    <t>Всего по этапу 2020 года</t>
  </si>
  <si>
    <t>Итого по Ефимовское (Бокситогорский муниципальный район)</t>
  </si>
  <si>
    <t>Итого по Заневское (Всеволожский муниципальный район)</t>
  </si>
  <si>
    <t>Итого по Токсовское (Всеволожский муниципальный район)</t>
  </si>
  <si>
    <t>Итого по Полянское (Выборгский муниципальный район)</t>
  </si>
  <si>
    <t>Итого по Дружногорское (Гатчинский муниципальный район)</t>
  </si>
  <si>
    <t>Итого по Опольевское (Кингисеппский муниципальный район)</t>
  </si>
  <si>
    <t>Итого по Подпорожское (Подпорожский муниципальный район)</t>
  </si>
  <si>
    <t>Итого по Загривское (Сланцевский муниципальный район)</t>
  </si>
  <si>
    <t>Итого по Шугозерское (Тихвинский муниципальный район)</t>
  </si>
  <si>
    <t>Всего по этапу 2021 года</t>
  </si>
  <si>
    <t>Итого по Кузьмоловское (Всеволожский муниципальный район)</t>
  </si>
  <si>
    <t>Итого по Лесколовское (Всеволожский муниципальный район)</t>
  </si>
  <si>
    <t>Итого по Сиверское (Гатчинский муниципальный район)</t>
  </si>
  <si>
    <t>Итого по Ивангородское (Кингисеппский муниципальный район)</t>
  </si>
  <si>
    <t>Итого по Отрадненское (Кировский муниципальный район)</t>
  </si>
  <si>
    <t>Итого по Шлиссельбургское (Кировский муниципальный район)</t>
  </si>
  <si>
    <t>Итого по Лужское (Лужский муниципальный район)</t>
  </si>
  <si>
    <t>Итого по Любанское (Тосненский муниципальный район)</t>
  </si>
  <si>
    <t>Всего по этапу 2022 года</t>
  </si>
  <si>
    <t>Итого по Пикалевское (Бокситогорский муниципальный район)</t>
  </si>
  <si>
    <t>Итого по Клопицкое (Волосовский муниципальный район)</t>
  </si>
  <si>
    <t>Итого по Волховское (Волховский муниципальный район)</t>
  </si>
  <si>
    <t>Итого по Каменногорское (Выборгский муниципальный район)</t>
  </si>
  <si>
    <t>Итого по Будогощское (Киришский муниципальный район)</t>
  </si>
  <si>
    <t>Итого по Приозерское (Приозерский муниципальный район)</t>
  </si>
  <si>
    <t>Итого по Тихвинское (Тихвинский муниципальный район)</t>
  </si>
  <si>
    <t>Итого по Красноборское (Тосненский муниципальный район)</t>
  </si>
  <si>
    <t>Итого по Рябовское (Тосненский муниципальный район)</t>
  </si>
  <si>
    <t>Итого по Ульяновское (Тосненский муниципальный район)</t>
  </si>
  <si>
    <t>Всего по этапу 2023 года</t>
  </si>
  <si>
    <t>Итого по Выборгское (Выборгский муниципальный район)</t>
  </si>
  <si>
    <t>Итого по Рощинское (Выборгский муниципальный район)</t>
  </si>
  <si>
    <t>Итого по Вырицкое (Гатчинский муниципальный район)</t>
  </si>
  <si>
    <t>Итого по Пустомержское (Кингисеппский муниципальный район)</t>
  </si>
  <si>
    <t>Итого по Мгинское (Кировский муниципальный район)</t>
  </si>
  <si>
    <t>Итого по Лебяженское (Ломоносовский муниципальный район)</t>
  </si>
  <si>
    <t>Итого по Оредежское (Лужский муниципальный район)</t>
  </si>
  <si>
    <t>Итого по Толмачевское (Лужский муниципальный район)</t>
  </si>
  <si>
    <t>Всего по этапу 2024 года</t>
  </si>
  <si>
    <t>Итого по Рахьинское (Всеволожский муниципальный район)</t>
  </si>
  <si>
    <t>Итого по Щегловское (Всеволожский муниципальный район)</t>
  </si>
  <si>
    <t>Итого по Коммунарское (Гатчинский муниципальный район)</t>
  </si>
  <si>
    <t>Итого по Пудомягское (Гатчинский муниципальный район)</t>
  </si>
  <si>
    <t>Итого по Рождественское (Гатчинский муниципальный район)</t>
  </si>
  <si>
    <t>Итого по Тайцкое (Гатчинский муниципальный район)</t>
  </si>
  <si>
    <t>Итого по Мшинское (Лужский муниципальный район)</t>
  </si>
  <si>
    <t>Итого по Винницкое (Подпорожский муниципальный район)</t>
  </si>
  <si>
    <t>Итого по Вознесенское (Подпорожский муниципальный район)</t>
  </si>
  <si>
    <t>Итого по Мичуринское (Приозерский муниципальный район)</t>
  </si>
  <si>
    <t>Итого по Тельмановское (Тосненский муниципальный район)</t>
  </si>
  <si>
    <t>к Программе …</t>
  </si>
  <si>
    <t>Приложение 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</si>
</sst>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rgb="FF000000"/>
      <name val="Times New Roman"/>
      <family val="0"/>
    </font>
    <font>
      <sz val="11"/>
      <color indexed="8"/>
      <name val="Calibri"/>
      <family val="2"/>
    </font>
    <font>
      <sz val="16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0"/>
    </font>
    <font>
      <sz val="12"/>
      <color rgb="FF000000"/>
      <name val="Times New Roman"/>
      <family val="0"/>
    </font>
    <font>
      <sz val="14"/>
      <color rgb="FF000000"/>
      <name val="Times New Roman"/>
      <family val="0"/>
    </font>
    <font>
      <sz val="16"/>
      <color rgb="FF000000"/>
      <name val="Times New Roman"/>
      <family val="0"/>
    </font>
    <font>
      <b/>
      <sz val="16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vertical="top"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wrapText="1"/>
    </xf>
    <xf numFmtId="3" fontId="43" fillId="0" borderId="10" xfId="0" applyNumberFormat="1" applyFont="1" applyFill="1" applyBorder="1" applyAlignment="1">
      <alignment horizontal="right" vertical="center"/>
    </xf>
    <xf numFmtId="4" fontId="43" fillId="0" borderId="10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horizontal="righ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0" fontId="4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44" fillId="0" borderId="0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right" vertical="center"/>
    </xf>
    <xf numFmtId="0" fontId="45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9"/>
  <sheetViews>
    <sheetView tabSelected="1" zoomScale="44" zoomScaleNormal="44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50.57421875" style="1" customWidth="1"/>
    <col min="3" max="3" width="20.57421875" style="0" customWidth="1"/>
    <col min="4" max="4" width="18.57421875" style="0" customWidth="1"/>
    <col min="5" max="5" width="20.57421875" style="0" customWidth="1"/>
    <col min="6" max="6" width="23.140625" style="0" customWidth="1"/>
    <col min="7" max="8" width="20.57421875" style="0" customWidth="1"/>
    <col min="9" max="9" width="21.421875" style="0" customWidth="1"/>
    <col min="10" max="15" width="20.57421875" style="0" customWidth="1"/>
    <col min="16" max="16" width="22.57421875" style="0" customWidth="1"/>
    <col min="17" max="19" width="20.57421875" style="0" customWidth="1"/>
  </cols>
  <sheetData>
    <row r="1" spans="2:19" ht="18.75" customHeight="1">
      <c r="B1"/>
      <c r="D1" s="3"/>
      <c r="E1" s="5"/>
      <c r="F1" s="5"/>
      <c r="P1" s="8"/>
      <c r="Q1" s="16"/>
      <c r="R1" s="16"/>
      <c r="S1" s="17" t="s">
        <v>125</v>
      </c>
    </row>
    <row r="2" spans="2:19" ht="18.75" customHeight="1">
      <c r="B2"/>
      <c r="D2" s="3"/>
      <c r="E2" s="5"/>
      <c r="F2" s="5"/>
      <c r="P2" s="8"/>
      <c r="Q2" s="15"/>
      <c r="R2" s="15"/>
      <c r="S2" s="18" t="s">
        <v>124</v>
      </c>
    </row>
    <row r="3" spans="2:19" ht="18.75" customHeight="1">
      <c r="B3"/>
      <c r="D3" s="3"/>
      <c r="E3" s="5"/>
      <c r="F3" s="5"/>
      <c r="P3" s="8"/>
      <c r="Q3" s="28"/>
      <c r="R3" s="28"/>
      <c r="S3" s="28"/>
    </row>
    <row r="4" spans="2:19" ht="25.5" customHeight="1">
      <c r="B4"/>
      <c r="D4" s="3"/>
      <c r="E4" s="5"/>
      <c r="F4" s="5"/>
      <c r="O4" s="28"/>
      <c r="P4" s="28"/>
      <c r="Q4" s="28"/>
      <c r="R4" s="28"/>
      <c r="S4" s="28"/>
    </row>
    <row r="7" spans="1:19" ht="20.25" customHeight="1">
      <c r="A7" s="2"/>
      <c r="B7" s="29" t="s">
        <v>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9" spans="1:19" ht="69" customHeight="1">
      <c r="A9" s="31" t="s">
        <v>1</v>
      </c>
      <c r="B9" s="27" t="s">
        <v>2</v>
      </c>
      <c r="C9" s="27" t="s">
        <v>3</v>
      </c>
      <c r="D9" s="27" t="s">
        <v>4</v>
      </c>
      <c r="E9" s="27"/>
      <c r="F9" s="27"/>
      <c r="G9" s="27" t="s">
        <v>5</v>
      </c>
      <c r="H9" s="27"/>
      <c r="I9" s="27"/>
      <c r="J9" s="27" t="s">
        <v>6</v>
      </c>
      <c r="K9" s="27"/>
      <c r="L9" s="27"/>
      <c r="M9" s="27"/>
      <c r="N9" s="27" t="s">
        <v>7</v>
      </c>
      <c r="O9" s="27"/>
      <c r="P9" s="27"/>
      <c r="Q9" s="27" t="s">
        <v>8</v>
      </c>
      <c r="R9" s="27"/>
      <c r="S9" s="27"/>
    </row>
    <row r="10" spans="1:19" ht="16.5" customHeight="1">
      <c r="A10" s="32"/>
      <c r="B10" s="27"/>
      <c r="C10" s="27"/>
      <c r="D10" s="30" t="s">
        <v>9</v>
      </c>
      <c r="E10" s="30" t="s">
        <v>10</v>
      </c>
      <c r="F10" s="30"/>
      <c r="G10" s="30" t="s">
        <v>9</v>
      </c>
      <c r="H10" s="30" t="s">
        <v>10</v>
      </c>
      <c r="I10" s="30"/>
      <c r="J10" s="30" t="s">
        <v>11</v>
      </c>
      <c r="K10" s="30" t="s">
        <v>12</v>
      </c>
      <c r="L10" s="30"/>
      <c r="M10" s="30"/>
      <c r="N10" s="27" t="s">
        <v>11</v>
      </c>
      <c r="O10" s="27" t="s">
        <v>12</v>
      </c>
      <c r="P10" s="27"/>
      <c r="Q10" s="27" t="s">
        <v>11</v>
      </c>
      <c r="R10" s="27" t="s">
        <v>12</v>
      </c>
      <c r="S10" s="27"/>
    </row>
    <row r="11" spans="1:19" ht="149.25" customHeight="1">
      <c r="A11" s="32"/>
      <c r="B11" s="27"/>
      <c r="C11" s="27"/>
      <c r="D11" s="30"/>
      <c r="E11" s="9" t="s">
        <v>13</v>
      </c>
      <c r="F11" s="9" t="s">
        <v>14</v>
      </c>
      <c r="G11" s="30"/>
      <c r="H11" s="9" t="s">
        <v>15</v>
      </c>
      <c r="I11" s="9" t="s">
        <v>16</v>
      </c>
      <c r="J11" s="30"/>
      <c r="K11" s="9" t="s">
        <v>17</v>
      </c>
      <c r="L11" s="9" t="s">
        <v>18</v>
      </c>
      <c r="M11" s="9" t="s">
        <v>19</v>
      </c>
      <c r="N11" s="27"/>
      <c r="O11" s="9" t="s">
        <v>20</v>
      </c>
      <c r="P11" s="9" t="s">
        <v>21</v>
      </c>
      <c r="Q11" s="27"/>
      <c r="R11" s="9" t="s">
        <v>22</v>
      </c>
      <c r="S11" s="9" t="s">
        <v>23</v>
      </c>
    </row>
    <row r="12" spans="1:19" ht="20.25" customHeight="1">
      <c r="A12" s="33"/>
      <c r="B12" s="27"/>
      <c r="C12" s="10" t="s">
        <v>24</v>
      </c>
      <c r="D12" s="10" t="s">
        <v>25</v>
      </c>
      <c r="E12" s="10" t="s">
        <v>25</v>
      </c>
      <c r="F12" s="10" t="s">
        <v>25</v>
      </c>
      <c r="G12" s="10" t="s">
        <v>26</v>
      </c>
      <c r="H12" s="10" t="s">
        <v>26</v>
      </c>
      <c r="I12" s="10" t="s">
        <v>26</v>
      </c>
      <c r="J12" s="10" t="s">
        <v>27</v>
      </c>
      <c r="K12" s="10" t="s">
        <v>27</v>
      </c>
      <c r="L12" s="10" t="s">
        <v>27</v>
      </c>
      <c r="M12" s="10" t="s">
        <v>27</v>
      </c>
      <c r="N12" s="9" t="s">
        <v>27</v>
      </c>
      <c r="O12" s="10" t="s">
        <v>27</v>
      </c>
      <c r="P12" s="9" t="s">
        <v>27</v>
      </c>
      <c r="Q12" s="9" t="s">
        <v>27</v>
      </c>
      <c r="R12" s="9" t="s">
        <v>27</v>
      </c>
      <c r="S12" s="9" t="s">
        <v>27</v>
      </c>
    </row>
    <row r="13" spans="1:19" ht="20.25" customHeight="1">
      <c r="A13" s="10">
        <v>1</v>
      </c>
      <c r="B13" s="9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9">
        <v>14</v>
      </c>
      <c r="O13" s="10">
        <v>15</v>
      </c>
      <c r="P13" s="9">
        <v>16</v>
      </c>
      <c r="Q13" s="9">
        <v>17</v>
      </c>
      <c r="R13" s="9">
        <v>18</v>
      </c>
      <c r="S13" s="9">
        <v>19</v>
      </c>
    </row>
    <row r="14" spans="1:19" ht="94.5" customHeight="1">
      <c r="A14" s="11"/>
      <c r="B14" s="12" t="s">
        <v>28</v>
      </c>
      <c r="C14" s="13">
        <f aca="true" t="shared" si="0" ref="C14:S14">SUM(C15,C59,C72,C84,C99,C114)</f>
        <v>16521</v>
      </c>
      <c r="D14" s="13">
        <f t="shared" si="0"/>
        <v>6492</v>
      </c>
      <c r="E14" s="13">
        <f t="shared" si="0"/>
        <v>3130</v>
      </c>
      <c r="F14" s="13">
        <f t="shared" si="0"/>
        <v>3362</v>
      </c>
      <c r="G14" s="14">
        <f t="shared" si="0"/>
        <v>251128.12</v>
      </c>
      <c r="H14" s="14">
        <f t="shared" si="0"/>
        <v>122828.53</v>
      </c>
      <c r="I14" s="14">
        <f t="shared" si="0"/>
        <v>128299.59</v>
      </c>
      <c r="J14" s="14">
        <f t="shared" si="0"/>
        <v>12512300083.7</v>
      </c>
      <c r="K14" s="14">
        <f t="shared" si="0"/>
        <v>6991534364.56</v>
      </c>
      <c r="L14" s="14">
        <f t="shared" si="0"/>
        <v>4947126311.03</v>
      </c>
      <c r="M14" s="14">
        <f t="shared" si="0"/>
        <v>573639408.11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0</v>
      </c>
      <c r="S14" s="14">
        <f t="shared" si="0"/>
        <v>0</v>
      </c>
    </row>
    <row r="15" spans="1:19" ht="20.25">
      <c r="A15" s="11"/>
      <c r="B15" s="12" t="s">
        <v>29</v>
      </c>
      <c r="C15" s="13">
        <f aca="true" t="shared" si="1" ref="C15:S15">SUM(C16:C58)</f>
        <v>1304</v>
      </c>
      <c r="D15" s="13">
        <f t="shared" si="1"/>
        <v>552</v>
      </c>
      <c r="E15" s="13">
        <f t="shared" si="1"/>
        <v>207</v>
      </c>
      <c r="F15" s="13">
        <f t="shared" si="1"/>
        <v>345</v>
      </c>
      <c r="G15" s="14">
        <f t="shared" si="1"/>
        <v>20085.21</v>
      </c>
      <c r="H15" s="14">
        <f t="shared" si="1"/>
        <v>7342.05</v>
      </c>
      <c r="I15" s="14">
        <f t="shared" si="1"/>
        <v>12743.16</v>
      </c>
      <c r="J15" s="14">
        <f t="shared" si="1"/>
        <v>1014425374.3</v>
      </c>
      <c r="K15" s="14">
        <f t="shared" si="1"/>
        <v>614787188.63</v>
      </c>
      <c r="L15" s="14">
        <f t="shared" si="1"/>
        <v>353758544.73</v>
      </c>
      <c r="M15" s="14">
        <f t="shared" si="1"/>
        <v>45879640.94</v>
      </c>
      <c r="N15" s="14">
        <f t="shared" si="1"/>
        <v>0</v>
      </c>
      <c r="O15" s="14">
        <f t="shared" si="1"/>
        <v>0</v>
      </c>
      <c r="P15" s="14">
        <f t="shared" si="1"/>
        <v>0</v>
      </c>
      <c r="Q15" s="14">
        <f t="shared" si="1"/>
        <v>0</v>
      </c>
      <c r="R15" s="14">
        <f t="shared" si="1"/>
        <v>0</v>
      </c>
      <c r="S15" s="14">
        <f t="shared" si="1"/>
        <v>0</v>
      </c>
    </row>
    <row r="16" spans="1:19" ht="40.5">
      <c r="A16" s="11">
        <v>1</v>
      </c>
      <c r="B16" s="12" t="s">
        <v>30</v>
      </c>
      <c r="C16" s="13">
        <v>31</v>
      </c>
      <c r="D16" s="13">
        <f aca="true" t="shared" si="2" ref="D16:D58">E16+F16</f>
        <v>38</v>
      </c>
      <c r="E16" s="13">
        <v>18</v>
      </c>
      <c r="F16" s="13">
        <v>20</v>
      </c>
      <c r="G16" s="14">
        <f aca="true" t="shared" si="3" ref="G16:G58">H16+I16</f>
        <v>1352.5</v>
      </c>
      <c r="H16" s="14">
        <v>573.1</v>
      </c>
      <c r="I16" s="14">
        <v>779.4</v>
      </c>
      <c r="J16" s="14">
        <f aca="true" t="shared" si="4" ref="J16:J58">K16+L16+M16</f>
        <v>61788962.5</v>
      </c>
      <c r="K16" s="14">
        <v>41398604.86</v>
      </c>
      <c r="L16" s="14">
        <v>17300909.52</v>
      </c>
      <c r="M16" s="14">
        <v>3089448.12</v>
      </c>
      <c r="N16" s="14">
        <f aca="true" t="shared" si="5" ref="N16:N58">O16+P16</f>
        <v>0</v>
      </c>
      <c r="O16" s="14">
        <v>0</v>
      </c>
      <c r="P16" s="14">
        <v>0</v>
      </c>
      <c r="Q16" s="14">
        <f aca="true" t="shared" si="6" ref="Q16:Q58">R16+S16</f>
        <v>0</v>
      </c>
      <c r="R16" s="14">
        <v>0</v>
      </c>
      <c r="S16" s="14">
        <v>0</v>
      </c>
    </row>
    <row r="17" spans="1:19" ht="40.5">
      <c r="A17" s="11">
        <v>2</v>
      </c>
      <c r="B17" s="12" t="s">
        <v>31</v>
      </c>
      <c r="C17" s="13">
        <v>5</v>
      </c>
      <c r="D17" s="13">
        <f t="shared" si="2"/>
        <v>3</v>
      </c>
      <c r="E17" s="13">
        <v>0</v>
      </c>
      <c r="F17" s="13">
        <v>3</v>
      </c>
      <c r="G17" s="14">
        <f t="shared" si="3"/>
        <v>146.3</v>
      </c>
      <c r="H17" s="14">
        <v>0</v>
      </c>
      <c r="I17" s="14">
        <v>146.3</v>
      </c>
      <c r="J17" s="14">
        <f t="shared" si="4"/>
        <v>6852750</v>
      </c>
      <c r="K17" s="14">
        <v>4478089.39</v>
      </c>
      <c r="L17" s="14">
        <v>2040474.83</v>
      </c>
      <c r="M17" s="14">
        <v>334185.78</v>
      </c>
      <c r="N17" s="14">
        <f t="shared" si="5"/>
        <v>0</v>
      </c>
      <c r="O17" s="14">
        <v>0</v>
      </c>
      <c r="P17" s="14">
        <v>0</v>
      </c>
      <c r="Q17" s="14">
        <f t="shared" si="6"/>
        <v>0</v>
      </c>
      <c r="R17" s="14">
        <v>0</v>
      </c>
      <c r="S17" s="14">
        <v>0</v>
      </c>
    </row>
    <row r="18" spans="1:19" ht="40.5">
      <c r="A18" s="11">
        <v>3</v>
      </c>
      <c r="B18" s="12" t="s">
        <v>32</v>
      </c>
      <c r="C18" s="13">
        <v>31</v>
      </c>
      <c r="D18" s="13">
        <f t="shared" si="2"/>
        <v>10</v>
      </c>
      <c r="E18" s="13">
        <v>2</v>
      </c>
      <c r="F18" s="13">
        <v>8</v>
      </c>
      <c r="G18" s="14">
        <f t="shared" si="3"/>
        <v>262.33</v>
      </c>
      <c r="H18" s="14">
        <v>76.98</v>
      </c>
      <c r="I18" s="14">
        <v>185.35</v>
      </c>
      <c r="J18" s="14">
        <f t="shared" si="4"/>
        <v>17734917</v>
      </c>
      <c r="K18" s="14">
        <v>8029645.86</v>
      </c>
      <c r="L18" s="14">
        <v>9106043.84</v>
      </c>
      <c r="M18" s="14">
        <v>599227.3</v>
      </c>
      <c r="N18" s="14">
        <f t="shared" si="5"/>
        <v>0</v>
      </c>
      <c r="O18" s="14">
        <v>0</v>
      </c>
      <c r="P18" s="14">
        <v>0</v>
      </c>
      <c r="Q18" s="14">
        <f t="shared" si="6"/>
        <v>0</v>
      </c>
      <c r="R18" s="14">
        <v>0</v>
      </c>
      <c r="S18" s="14">
        <v>0</v>
      </c>
    </row>
    <row r="19" spans="1:19" ht="40.5">
      <c r="A19" s="11">
        <v>4</v>
      </c>
      <c r="B19" s="12" t="s">
        <v>33</v>
      </c>
      <c r="C19" s="13">
        <v>9</v>
      </c>
      <c r="D19" s="13">
        <f t="shared" si="2"/>
        <v>2</v>
      </c>
      <c r="E19" s="13">
        <v>0</v>
      </c>
      <c r="F19" s="13">
        <v>2</v>
      </c>
      <c r="G19" s="14">
        <f t="shared" si="3"/>
        <v>168.1</v>
      </c>
      <c r="H19" s="14">
        <v>0</v>
      </c>
      <c r="I19" s="14">
        <v>168.1</v>
      </c>
      <c r="J19" s="14">
        <f t="shared" si="4"/>
        <v>7679648.5</v>
      </c>
      <c r="K19" s="14">
        <v>5145364.5</v>
      </c>
      <c r="L19" s="14">
        <v>2150301.58</v>
      </c>
      <c r="M19" s="14">
        <v>383982.42</v>
      </c>
      <c r="N19" s="14">
        <f t="shared" si="5"/>
        <v>0</v>
      </c>
      <c r="O19" s="14">
        <v>0</v>
      </c>
      <c r="P19" s="14">
        <v>0</v>
      </c>
      <c r="Q19" s="14">
        <f t="shared" si="6"/>
        <v>0</v>
      </c>
      <c r="R19" s="14">
        <v>0</v>
      </c>
      <c r="S19" s="14">
        <v>0</v>
      </c>
    </row>
    <row r="20" spans="1:19" ht="40.5">
      <c r="A20" s="11">
        <v>5</v>
      </c>
      <c r="B20" s="12" t="s">
        <v>34</v>
      </c>
      <c r="C20" s="13">
        <v>30</v>
      </c>
      <c r="D20" s="13">
        <f t="shared" si="2"/>
        <v>8</v>
      </c>
      <c r="E20" s="13">
        <v>1</v>
      </c>
      <c r="F20" s="13">
        <v>7</v>
      </c>
      <c r="G20" s="14">
        <f t="shared" si="3"/>
        <v>390.2</v>
      </c>
      <c r="H20" s="14">
        <v>46.7</v>
      </c>
      <c r="I20" s="14">
        <v>343.5</v>
      </c>
      <c r="J20" s="14">
        <f t="shared" si="4"/>
        <v>17826287</v>
      </c>
      <c r="K20" s="14">
        <v>11943612.29</v>
      </c>
      <c r="L20" s="14">
        <v>4991360.36</v>
      </c>
      <c r="M20" s="14">
        <v>891314.35</v>
      </c>
      <c r="N20" s="14">
        <f t="shared" si="5"/>
        <v>0</v>
      </c>
      <c r="O20" s="14">
        <v>0</v>
      </c>
      <c r="P20" s="14">
        <v>0</v>
      </c>
      <c r="Q20" s="14">
        <f t="shared" si="6"/>
        <v>0</v>
      </c>
      <c r="R20" s="14">
        <v>0</v>
      </c>
      <c r="S20" s="14">
        <v>0</v>
      </c>
    </row>
    <row r="21" spans="1:19" ht="40.5">
      <c r="A21" s="11">
        <v>6</v>
      </c>
      <c r="B21" s="12" t="s">
        <v>35</v>
      </c>
      <c r="C21" s="13">
        <v>5</v>
      </c>
      <c r="D21" s="13">
        <f t="shared" si="2"/>
        <v>5</v>
      </c>
      <c r="E21" s="13">
        <v>1</v>
      </c>
      <c r="F21" s="13">
        <v>4</v>
      </c>
      <c r="G21" s="14">
        <f t="shared" si="3"/>
        <v>166.2</v>
      </c>
      <c r="H21" s="14">
        <v>49.1</v>
      </c>
      <c r="I21" s="14">
        <v>117.1</v>
      </c>
      <c r="J21" s="14">
        <f t="shared" si="4"/>
        <v>7775587</v>
      </c>
      <c r="K21" s="14">
        <v>5087207.49</v>
      </c>
      <c r="L21" s="14">
        <v>2308737.16</v>
      </c>
      <c r="M21" s="14">
        <v>379642.35</v>
      </c>
      <c r="N21" s="14">
        <f t="shared" si="5"/>
        <v>0</v>
      </c>
      <c r="O21" s="14">
        <v>0</v>
      </c>
      <c r="P21" s="14">
        <v>0</v>
      </c>
      <c r="Q21" s="14">
        <f t="shared" si="6"/>
        <v>0</v>
      </c>
      <c r="R21" s="14">
        <v>0</v>
      </c>
      <c r="S21" s="14">
        <v>0</v>
      </c>
    </row>
    <row r="22" spans="1:19" ht="40.5">
      <c r="A22" s="11">
        <v>7</v>
      </c>
      <c r="B22" s="12" t="s">
        <v>36</v>
      </c>
      <c r="C22" s="13">
        <v>50</v>
      </c>
      <c r="D22" s="13">
        <f t="shared" si="2"/>
        <v>64</v>
      </c>
      <c r="E22" s="13">
        <v>32</v>
      </c>
      <c r="F22" s="13">
        <v>32</v>
      </c>
      <c r="G22" s="14">
        <f t="shared" si="3"/>
        <v>1116.53</v>
      </c>
      <c r="H22" s="14">
        <v>558.27</v>
      </c>
      <c r="I22" s="14">
        <v>558.26</v>
      </c>
      <c r="J22" s="14">
        <f t="shared" si="4"/>
        <v>63867630</v>
      </c>
      <c r="K22" s="14">
        <v>34175810.94</v>
      </c>
      <c r="L22" s="14">
        <v>27141385.41</v>
      </c>
      <c r="M22" s="14">
        <v>2550433.65</v>
      </c>
      <c r="N22" s="14">
        <f t="shared" si="5"/>
        <v>0</v>
      </c>
      <c r="O22" s="14">
        <v>0</v>
      </c>
      <c r="P22" s="14">
        <v>0</v>
      </c>
      <c r="Q22" s="14">
        <f t="shared" si="6"/>
        <v>0</v>
      </c>
      <c r="R22" s="14">
        <v>0</v>
      </c>
      <c r="S22" s="14">
        <v>0</v>
      </c>
    </row>
    <row r="23" spans="1:19" ht="40.5">
      <c r="A23" s="11">
        <v>8</v>
      </c>
      <c r="B23" s="12" t="s">
        <v>37</v>
      </c>
      <c r="C23" s="13">
        <v>10</v>
      </c>
      <c r="D23" s="13">
        <f t="shared" si="2"/>
        <v>5</v>
      </c>
      <c r="E23" s="13">
        <v>1</v>
      </c>
      <c r="F23" s="13">
        <v>4</v>
      </c>
      <c r="G23" s="14">
        <f t="shared" si="3"/>
        <v>203.9</v>
      </c>
      <c r="H23" s="14">
        <v>46.4</v>
      </c>
      <c r="I23" s="14">
        <v>157.5</v>
      </c>
      <c r="J23" s="14">
        <f t="shared" si="4"/>
        <v>11147140</v>
      </c>
      <c r="K23" s="14">
        <v>6241164.9</v>
      </c>
      <c r="L23" s="14">
        <v>4440216.53</v>
      </c>
      <c r="M23" s="14">
        <v>465758.57</v>
      </c>
      <c r="N23" s="14">
        <f t="shared" si="5"/>
        <v>0</v>
      </c>
      <c r="O23" s="14">
        <v>0</v>
      </c>
      <c r="P23" s="14">
        <v>0</v>
      </c>
      <c r="Q23" s="14">
        <f t="shared" si="6"/>
        <v>0</v>
      </c>
      <c r="R23" s="14">
        <v>0</v>
      </c>
      <c r="S23" s="14">
        <v>0</v>
      </c>
    </row>
    <row r="24" spans="1:19" ht="61.5">
      <c r="A24" s="11">
        <v>9</v>
      </c>
      <c r="B24" s="12" t="s">
        <v>38</v>
      </c>
      <c r="C24" s="13">
        <v>13</v>
      </c>
      <c r="D24" s="13">
        <f t="shared" si="2"/>
        <v>6</v>
      </c>
      <c r="E24" s="13">
        <v>1</v>
      </c>
      <c r="F24" s="13">
        <v>5</v>
      </c>
      <c r="G24" s="14">
        <f t="shared" si="3"/>
        <v>181.93</v>
      </c>
      <c r="H24" s="14">
        <v>23.8</v>
      </c>
      <c r="I24" s="14">
        <v>158.13</v>
      </c>
      <c r="J24" s="14">
        <f t="shared" si="4"/>
        <v>11649675</v>
      </c>
      <c r="K24" s="14">
        <v>5568686.27</v>
      </c>
      <c r="L24" s="14">
        <v>5665415.13</v>
      </c>
      <c r="M24" s="14">
        <v>415573.6</v>
      </c>
      <c r="N24" s="14">
        <f t="shared" si="5"/>
        <v>0</v>
      </c>
      <c r="O24" s="14">
        <v>0</v>
      </c>
      <c r="P24" s="14">
        <v>0</v>
      </c>
      <c r="Q24" s="14">
        <f t="shared" si="6"/>
        <v>0</v>
      </c>
      <c r="R24" s="14">
        <v>0</v>
      </c>
      <c r="S24" s="14">
        <v>0</v>
      </c>
    </row>
    <row r="25" spans="1:19" ht="61.5">
      <c r="A25" s="11">
        <v>10</v>
      </c>
      <c r="B25" s="12" t="s">
        <v>39</v>
      </c>
      <c r="C25" s="13">
        <v>113</v>
      </c>
      <c r="D25" s="13">
        <f t="shared" si="2"/>
        <v>46</v>
      </c>
      <c r="E25" s="13">
        <v>15</v>
      </c>
      <c r="F25" s="13">
        <v>31</v>
      </c>
      <c r="G25" s="14">
        <f t="shared" si="3"/>
        <v>1444.5</v>
      </c>
      <c r="H25" s="14">
        <v>535.6</v>
      </c>
      <c r="I25" s="14">
        <v>908.9</v>
      </c>
      <c r="J25" s="14">
        <f t="shared" si="4"/>
        <v>65991982.5</v>
      </c>
      <c r="K25" s="14">
        <v>44214628.28</v>
      </c>
      <c r="L25" s="14">
        <v>18477755.1</v>
      </c>
      <c r="M25" s="14">
        <v>3299599.12</v>
      </c>
      <c r="N25" s="14">
        <f t="shared" si="5"/>
        <v>0</v>
      </c>
      <c r="O25" s="14">
        <v>0</v>
      </c>
      <c r="P25" s="14">
        <v>0</v>
      </c>
      <c r="Q25" s="14">
        <f t="shared" si="6"/>
        <v>0</v>
      </c>
      <c r="R25" s="14">
        <v>0</v>
      </c>
      <c r="S25" s="14">
        <v>0</v>
      </c>
    </row>
    <row r="26" spans="1:19" ht="40.5">
      <c r="A26" s="11">
        <v>11</v>
      </c>
      <c r="B26" s="12" t="s">
        <v>40</v>
      </c>
      <c r="C26" s="13">
        <v>64</v>
      </c>
      <c r="D26" s="13">
        <f t="shared" si="2"/>
        <v>11</v>
      </c>
      <c r="E26" s="13">
        <v>4</v>
      </c>
      <c r="F26" s="13">
        <v>7</v>
      </c>
      <c r="G26" s="14">
        <f t="shared" si="3"/>
        <v>412.6</v>
      </c>
      <c r="H26" s="14">
        <v>136.1</v>
      </c>
      <c r="I26" s="14">
        <v>276.5</v>
      </c>
      <c r="J26" s="14">
        <f t="shared" si="4"/>
        <v>28050590</v>
      </c>
      <c r="K26" s="14">
        <v>12629252.77</v>
      </c>
      <c r="L26" s="14">
        <v>14478855.68</v>
      </c>
      <c r="M26" s="14">
        <v>942481.55</v>
      </c>
      <c r="N26" s="14">
        <f t="shared" si="5"/>
        <v>0</v>
      </c>
      <c r="O26" s="14">
        <v>0</v>
      </c>
      <c r="P26" s="14">
        <v>0</v>
      </c>
      <c r="Q26" s="14">
        <f t="shared" si="6"/>
        <v>0</v>
      </c>
      <c r="R26" s="14">
        <v>0</v>
      </c>
      <c r="S26" s="14">
        <v>0</v>
      </c>
    </row>
    <row r="27" spans="1:19" ht="61.5">
      <c r="A27" s="11">
        <v>12</v>
      </c>
      <c r="B27" s="12" t="s">
        <v>41</v>
      </c>
      <c r="C27" s="13">
        <v>4</v>
      </c>
      <c r="D27" s="13">
        <f t="shared" si="2"/>
        <v>4</v>
      </c>
      <c r="E27" s="13">
        <v>4</v>
      </c>
      <c r="F27" s="13">
        <v>0</v>
      </c>
      <c r="G27" s="14">
        <f t="shared" si="3"/>
        <v>36.2</v>
      </c>
      <c r="H27" s="14">
        <v>36.2</v>
      </c>
      <c r="I27" s="14">
        <v>0</v>
      </c>
      <c r="J27" s="14">
        <f t="shared" si="4"/>
        <v>2192880</v>
      </c>
      <c r="K27" s="14">
        <v>1108043.98</v>
      </c>
      <c r="L27" s="14">
        <v>1002146.17</v>
      </c>
      <c r="M27" s="14">
        <v>82689.85</v>
      </c>
      <c r="N27" s="14">
        <f t="shared" si="5"/>
        <v>0</v>
      </c>
      <c r="O27" s="14">
        <v>0</v>
      </c>
      <c r="P27" s="14">
        <v>0</v>
      </c>
      <c r="Q27" s="14">
        <f t="shared" si="6"/>
        <v>0</v>
      </c>
      <c r="R27" s="14">
        <v>0</v>
      </c>
      <c r="S27" s="14">
        <v>0</v>
      </c>
    </row>
    <row r="28" spans="1:19" ht="61.5">
      <c r="A28" s="11">
        <v>13</v>
      </c>
      <c r="B28" s="12" t="s">
        <v>42</v>
      </c>
      <c r="C28" s="13">
        <v>9</v>
      </c>
      <c r="D28" s="13">
        <f t="shared" si="2"/>
        <v>5</v>
      </c>
      <c r="E28" s="13">
        <v>0</v>
      </c>
      <c r="F28" s="13">
        <v>5</v>
      </c>
      <c r="G28" s="14">
        <f t="shared" si="3"/>
        <v>186.3</v>
      </c>
      <c r="H28" s="14">
        <v>0</v>
      </c>
      <c r="I28" s="14">
        <v>186.3</v>
      </c>
      <c r="J28" s="14">
        <f t="shared" si="4"/>
        <v>8835479</v>
      </c>
      <c r="K28" s="14">
        <v>5702447.38</v>
      </c>
      <c r="L28" s="14">
        <v>2707475.85</v>
      </c>
      <c r="M28" s="14">
        <v>425555.77</v>
      </c>
      <c r="N28" s="14">
        <f t="shared" si="5"/>
        <v>0</v>
      </c>
      <c r="O28" s="14">
        <v>0</v>
      </c>
      <c r="P28" s="14">
        <v>0</v>
      </c>
      <c r="Q28" s="14">
        <f t="shared" si="6"/>
        <v>0</v>
      </c>
      <c r="R28" s="14">
        <v>0</v>
      </c>
      <c r="S28" s="14">
        <v>0</v>
      </c>
    </row>
    <row r="29" spans="1:19" ht="61.5">
      <c r="A29" s="11">
        <v>14</v>
      </c>
      <c r="B29" s="12" t="s">
        <v>43</v>
      </c>
      <c r="C29" s="13">
        <v>43</v>
      </c>
      <c r="D29" s="13">
        <f t="shared" si="2"/>
        <v>13</v>
      </c>
      <c r="E29" s="13">
        <v>8</v>
      </c>
      <c r="F29" s="13">
        <v>5</v>
      </c>
      <c r="G29" s="14">
        <f t="shared" si="3"/>
        <v>614.19</v>
      </c>
      <c r="H29" s="14">
        <v>384.69</v>
      </c>
      <c r="I29" s="14">
        <v>229.5</v>
      </c>
      <c r="J29" s="14">
        <f t="shared" si="4"/>
        <v>28059270.15</v>
      </c>
      <c r="K29" s="14">
        <v>18799711</v>
      </c>
      <c r="L29" s="14">
        <v>7856595.64</v>
      </c>
      <c r="M29" s="14">
        <v>1402963.51</v>
      </c>
      <c r="N29" s="14">
        <f t="shared" si="5"/>
        <v>0</v>
      </c>
      <c r="O29" s="14">
        <v>0</v>
      </c>
      <c r="P29" s="14">
        <v>0</v>
      </c>
      <c r="Q29" s="14">
        <f t="shared" si="6"/>
        <v>0</v>
      </c>
      <c r="R29" s="14">
        <v>0</v>
      </c>
      <c r="S29" s="14">
        <v>0</v>
      </c>
    </row>
    <row r="30" spans="1:19" ht="40.5">
      <c r="A30" s="11">
        <v>15</v>
      </c>
      <c r="B30" s="12" t="s">
        <v>44</v>
      </c>
      <c r="C30" s="13">
        <v>24</v>
      </c>
      <c r="D30" s="13">
        <f t="shared" si="2"/>
        <v>9</v>
      </c>
      <c r="E30" s="13">
        <v>3</v>
      </c>
      <c r="F30" s="13">
        <v>6</v>
      </c>
      <c r="G30" s="14">
        <f t="shared" si="3"/>
        <v>466.44</v>
      </c>
      <c r="H30" s="14">
        <v>154.84</v>
      </c>
      <c r="I30" s="14">
        <v>311.6</v>
      </c>
      <c r="J30" s="14">
        <f t="shared" si="4"/>
        <v>22224838.8</v>
      </c>
      <c r="K30" s="14">
        <v>14277238.64</v>
      </c>
      <c r="L30" s="14">
        <v>6882134.59</v>
      </c>
      <c r="M30" s="14">
        <v>1065465.57</v>
      </c>
      <c r="N30" s="14">
        <f t="shared" si="5"/>
        <v>0</v>
      </c>
      <c r="O30" s="14">
        <v>0</v>
      </c>
      <c r="P30" s="14">
        <v>0</v>
      </c>
      <c r="Q30" s="14">
        <f t="shared" si="6"/>
        <v>0</v>
      </c>
      <c r="R30" s="14">
        <v>0</v>
      </c>
      <c r="S30" s="14">
        <v>0</v>
      </c>
    </row>
    <row r="31" spans="1:19" ht="40.5">
      <c r="A31" s="11">
        <v>16</v>
      </c>
      <c r="B31" s="12" t="s">
        <v>45</v>
      </c>
      <c r="C31" s="13">
        <v>39</v>
      </c>
      <c r="D31" s="13">
        <f t="shared" si="2"/>
        <v>8</v>
      </c>
      <c r="E31" s="13">
        <v>2</v>
      </c>
      <c r="F31" s="13">
        <v>6</v>
      </c>
      <c r="G31" s="14">
        <f t="shared" si="3"/>
        <v>412.4</v>
      </c>
      <c r="H31" s="14">
        <v>103.6</v>
      </c>
      <c r="I31" s="14">
        <v>308.8</v>
      </c>
      <c r="J31" s="14">
        <f t="shared" si="4"/>
        <v>19128309.5</v>
      </c>
      <c r="K31" s="14">
        <v>12623130.98</v>
      </c>
      <c r="L31" s="14">
        <v>5563153.82</v>
      </c>
      <c r="M31" s="14">
        <v>942024.7</v>
      </c>
      <c r="N31" s="14">
        <f t="shared" si="5"/>
        <v>0</v>
      </c>
      <c r="O31" s="14">
        <v>0</v>
      </c>
      <c r="P31" s="14">
        <v>0</v>
      </c>
      <c r="Q31" s="14">
        <f t="shared" si="6"/>
        <v>0</v>
      </c>
      <c r="R31" s="14">
        <v>0</v>
      </c>
      <c r="S31" s="14">
        <v>0</v>
      </c>
    </row>
    <row r="32" spans="1:19" ht="40.5">
      <c r="A32" s="11">
        <v>17</v>
      </c>
      <c r="B32" s="12" t="s">
        <v>46</v>
      </c>
      <c r="C32" s="13">
        <v>46</v>
      </c>
      <c r="D32" s="13">
        <f t="shared" si="2"/>
        <v>13</v>
      </c>
      <c r="E32" s="13">
        <v>5</v>
      </c>
      <c r="F32" s="13">
        <v>8</v>
      </c>
      <c r="G32" s="14">
        <f t="shared" si="3"/>
        <v>1029.67</v>
      </c>
      <c r="H32" s="14">
        <v>411.87</v>
      </c>
      <c r="I32" s="14">
        <v>617.8</v>
      </c>
      <c r="J32" s="14">
        <f t="shared" si="4"/>
        <v>51304255</v>
      </c>
      <c r="K32" s="14">
        <v>31517117.55</v>
      </c>
      <c r="L32" s="14">
        <v>17435113.75</v>
      </c>
      <c r="M32" s="14">
        <v>2352023.7</v>
      </c>
      <c r="N32" s="14">
        <f t="shared" si="5"/>
        <v>0</v>
      </c>
      <c r="O32" s="14">
        <v>0</v>
      </c>
      <c r="P32" s="14">
        <v>0</v>
      </c>
      <c r="Q32" s="14">
        <f t="shared" si="6"/>
        <v>0</v>
      </c>
      <c r="R32" s="14">
        <v>0</v>
      </c>
      <c r="S32" s="14">
        <v>0</v>
      </c>
    </row>
    <row r="33" spans="1:19" ht="40.5">
      <c r="A33" s="11">
        <v>18</v>
      </c>
      <c r="B33" s="12" t="s">
        <v>47</v>
      </c>
      <c r="C33" s="13">
        <v>31</v>
      </c>
      <c r="D33" s="13">
        <f t="shared" si="2"/>
        <v>12</v>
      </c>
      <c r="E33" s="13">
        <v>6</v>
      </c>
      <c r="F33" s="13">
        <v>6</v>
      </c>
      <c r="G33" s="14">
        <f t="shared" si="3"/>
        <v>483.5</v>
      </c>
      <c r="H33" s="14">
        <v>250.1</v>
      </c>
      <c r="I33" s="14">
        <v>233.4</v>
      </c>
      <c r="J33" s="14">
        <f t="shared" si="4"/>
        <v>26140957</v>
      </c>
      <c r="K33" s="14">
        <v>14799427.32</v>
      </c>
      <c r="L33" s="14">
        <v>10237094.8</v>
      </c>
      <c r="M33" s="14">
        <v>1104434.88</v>
      </c>
      <c r="N33" s="14">
        <f t="shared" si="5"/>
        <v>0</v>
      </c>
      <c r="O33" s="14">
        <v>0</v>
      </c>
      <c r="P33" s="14">
        <v>0</v>
      </c>
      <c r="Q33" s="14">
        <f t="shared" si="6"/>
        <v>0</v>
      </c>
      <c r="R33" s="14">
        <v>0</v>
      </c>
      <c r="S33" s="14">
        <v>0</v>
      </c>
    </row>
    <row r="34" spans="1:19" ht="40.5">
      <c r="A34" s="11">
        <v>19</v>
      </c>
      <c r="B34" s="12" t="s">
        <v>48</v>
      </c>
      <c r="C34" s="13">
        <v>42</v>
      </c>
      <c r="D34" s="13">
        <f t="shared" si="2"/>
        <v>17</v>
      </c>
      <c r="E34" s="13">
        <v>9</v>
      </c>
      <c r="F34" s="13">
        <v>8</v>
      </c>
      <c r="G34" s="14">
        <f t="shared" si="3"/>
        <v>519.4</v>
      </c>
      <c r="H34" s="14">
        <v>288.5</v>
      </c>
      <c r="I34" s="14">
        <v>230.9</v>
      </c>
      <c r="J34" s="14">
        <f t="shared" si="4"/>
        <v>27072931</v>
      </c>
      <c r="K34" s="14">
        <v>15898288.63</v>
      </c>
      <c r="L34" s="14">
        <v>9988202.92</v>
      </c>
      <c r="M34" s="14">
        <v>1186439.45</v>
      </c>
      <c r="N34" s="14">
        <f t="shared" si="5"/>
        <v>0</v>
      </c>
      <c r="O34" s="14">
        <v>0</v>
      </c>
      <c r="P34" s="14">
        <v>0</v>
      </c>
      <c r="Q34" s="14">
        <f t="shared" si="6"/>
        <v>0</v>
      </c>
      <c r="R34" s="14">
        <v>0</v>
      </c>
      <c r="S34" s="14">
        <v>0</v>
      </c>
    </row>
    <row r="35" spans="1:19" ht="40.5">
      <c r="A35" s="11">
        <v>20</v>
      </c>
      <c r="B35" s="12" t="s">
        <v>49</v>
      </c>
      <c r="C35" s="13">
        <v>40</v>
      </c>
      <c r="D35" s="13">
        <f t="shared" si="2"/>
        <v>17</v>
      </c>
      <c r="E35" s="13">
        <v>4</v>
      </c>
      <c r="F35" s="13">
        <v>13</v>
      </c>
      <c r="G35" s="14">
        <f t="shared" si="3"/>
        <v>653.87</v>
      </c>
      <c r="H35" s="14">
        <v>156.3</v>
      </c>
      <c r="I35" s="14">
        <v>497.57</v>
      </c>
      <c r="J35" s="14">
        <f t="shared" si="4"/>
        <v>36228205</v>
      </c>
      <c r="K35" s="14">
        <v>20014274.14</v>
      </c>
      <c r="L35" s="14">
        <v>14720328.31</v>
      </c>
      <c r="M35" s="14">
        <v>1493602.55</v>
      </c>
      <c r="N35" s="14">
        <f t="shared" si="5"/>
        <v>0</v>
      </c>
      <c r="O35" s="14">
        <v>0</v>
      </c>
      <c r="P35" s="14">
        <v>0</v>
      </c>
      <c r="Q35" s="14">
        <f t="shared" si="6"/>
        <v>0</v>
      </c>
      <c r="R35" s="14">
        <v>0</v>
      </c>
      <c r="S35" s="14">
        <v>0</v>
      </c>
    </row>
    <row r="36" spans="1:19" ht="40.5">
      <c r="A36" s="11">
        <v>21</v>
      </c>
      <c r="B36" s="12" t="s">
        <v>50</v>
      </c>
      <c r="C36" s="13">
        <v>71</v>
      </c>
      <c r="D36" s="13">
        <f t="shared" si="2"/>
        <v>32</v>
      </c>
      <c r="E36" s="13">
        <v>12</v>
      </c>
      <c r="F36" s="13">
        <v>20</v>
      </c>
      <c r="G36" s="14">
        <f t="shared" si="3"/>
        <v>1144.76</v>
      </c>
      <c r="H36" s="14">
        <v>390.7</v>
      </c>
      <c r="I36" s="14">
        <v>754.06</v>
      </c>
      <c r="J36" s="14">
        <f t="shared" si="4"/>
        <v>55370220</v>
      </c>
      <c r="K36" s="14">
        <v>35039901.6</v>
      </c>
      <c r="L36" s="14">
        <v>17715400.37</v>
      </c>
      <c r="M36" s="14">
        <v>2614918.03</v>
      </c>
      <c r="N36" s="14">
        <f t="shared" si="5"/>
        <v>0</v>
      </c>
      <c r="O36" s="14">
        <v>0</v>
      </c>
      <c r="P36" s="14">
        <v>0</v>
      </c>
      <c r="Q36" s="14">
        <f t="shared" si="6"/>
        <v>0</v>
      </c>
      <c r="R36" s="14">
        <v>0</v>
      </c>
      <c r="S36" s="14">
        <v>0</v>
      </c>
    </row>
    <row r="37" spans="1:19" ht="61.5">
      <c r="A37" s="11">
        <v>22</v>
      </c>
      <c r="B37" s="12" t="s">
        <v>51</v>
      </c>
      <c r="C37" s="13">
        <v>35</v>
      </c>
      <c r="D37" s="13">
        <f t="shared" si="2"/>
        <v>12</v>
      </c>
      <c r="E37" s="13">
        <v>9</v>
      </c>
      <c r="F37" s="13">
        <v>3</v>
      </c>
      <c r="G37" s="14">
        <f t="shared" si="3"/>
        <v>354.2</v>
      </c>
      <c r="H37" s="14">
        <v>234.6</v>
      </c>
      <c r="I37" s="14">
        <v>119.6</v>
      </c>
      <c r="J37" s="14">
        <f t="shared" si="4"/>
        <v>16181627</v>
      </c>
      <c r="K37" s="14">
        <v>10841690.09</v>
      </c>
      <c r="L37" s="14">
        <v>4530855.56</v>
      </c>
      <c r="M37" s="14">
        <v>809081.35</v>
      </c>
      <c r="N37" s="14">
        <f t="shared" si="5"/>
        <v>0</v>
      </c>
      <c r="O37" s="14">
        <v>0</v>
      </c>
      <c r="P37" s="14">
        <v>0</v>
      </c>
      <c r="Q37" s="14">
        <f t="shared" si="6"/>
        <v>0</v>
      </c>
      <c r="R37" s="14">
        <v>0</v>
      </c>
      <c r="S37" s="14">
        <v>0</v>
      </c>
    </row>
    <row r="38" spans="1:19" ht="61.5">
      <c r="A38" s="11">
        <v>23</v>
      </c>
      <c r="B38" s="12" t="s">
        <v>52</v>
      </c>
      <c r="C38" s="13">
        <v>39</v>
      </c>
      <c r="D38" s="13">
        <f t="shared" si="2"/>
        <v>13</v>
      </c>
      <c r="E38" s="13">
        <v>8</v>
      </c>
      <c r="F38" s="13">
        <v>5</v>
      </c>
      <c r="G38" s="14">
        <f t="shared" si="3"/>
        <v>529.96</v>
      </c>
      <c r="H38" s="14">
        <v>261.58</v>
      </c>
      <c r="I38" s="14">
        <v>268.38</v>
      </c>
      <c r="J38" s="14">
        <f t="shared" si="4"/>
        <v>24211222.6</v>
      </c>
      <c r="K38" s="14">
        <v>16221519.14</v>
      </c>
      <c r="L38" s="14">
        <v>6779142.33</v>
      </c>
      <c r="M38" s="14">
        <v>1210561.13</v>
      </c>
      <c r="N38" s="14">
        <f t="shared" si="5"/>
        <v>0</v>
      </c>
      <c r="O38" s="14">
        <v>0</v>
      </c>
      <c r="P38" s="14">
        <v>0</v>
      </c>
      <c r="Q38" s="14">
        <f t="shared" si="6"/>
        <v>0</v>
      </c>
      <c r="R38" s="14">
        <v>0</v>
      </c>
      <c r="S38" s="14">
        <v>0</v>
      </c>
    </row>
    <row r="39" spans="1:19" ht="40.5">
      <c r="A39" s="11">
        <v>24</v>
      </c>
      <c r="B39" s="12" t="s">
        <v>53</v>
      </c>
      <c r="C39" s="13">
        <v>25</v>
      </c>
      <c r="D39" s="13">
        <f t="shared" si="2"/>
        <v>7</v>
      </c>
      <c r="E39" s="13">
        <v>2</v>
      </c>
      <c r="F39" s="13">
        <v>5</v>
      </c>
      <c r="G39" s="14">
        <f t="shared" si="3"/>
        <v>481.3</v>
      </c>
      <c r="H39" s="14">
        <v>81.4</v>
      </c>
      <c r="I39" s="14">
        <v>399.9</v>
      </c>
      <c r="J39" s="14">
        <f t="shared" si="4"/>
        <v>30037887.5</v>
      </c>
      <c r="K39" s="14">
        <v>14732087.64</v>
      </c>
      <c r="L39" s="14">
        <v>14206390.33</v>
      </c>
      <c r="M39" s="14">
        <v>1099409.53</v>
      </c>
      <c r="N39" s="14">
        <f t="shared" si="5"/>
        <v>0</v>
      </c>
      <c r="O39" s="14">
        <v>0</v>
      </c>
      <c r="P39" s="14">
        <v>0</v>
      </c>
      <c r="Q39" s="14">
        <f t="shared" si="6"/>
        <v>0</v>
      </c>
      <c r="R39" s="14">
        <v>0</v>
      </c>
      <c r="S39" s="14">
        <v>0</v>
      </c>
    </row>
    <row r="40" spans="1:19" ht="61.5">
      <c r="A40" s="11">
        <v>25</v>
      </c>
      <c r="B40" s="12" t="s">
        <v>54</v>
      </c>
      <c r="C40" s="13">
        <v>67</v>
      </c>
      <c r="D40" s="13">
        <f t="shared" si="2"/>
        <v>27</v>
      </c>
      <c r="E40" s="13">
        <v>9</v>
      </c>
      <c r="F40" s="13">
        <v>18</v>
      </c>
      <c r="G40" s="14">
        <f t="shared" si="3"/>
        <v>1059.57</v>
      </c>
      <c r="H40" s="14">
        <v>412.1</v>
      </c>
      <c r="I40" s="14">
        <v>647.47</v>
      </c>
      <c r="J40" s="14">
        <f t="shared" si="4"/>
        <v>53360080</v>
      </c>
      <c r="K40" s="14">
        <v>32432325.15</v>
      </c>
      <c r="L40" s="14">
        <v>18507432.07</v>
      </c>
      <c r="M40" s="14">
        <v>2420322.78</v>
      </c>
      <c r="N40" s="14">
        <f t="shared" si="5"/>
        <v>0</v>
      </c>
      <c r="O40" s="14">
        <v>0</v>
      </c>
      <c r="P40" s="14">
        <v>0</v>
      </c>
      <c r="Q40" s="14">
        <f t="shared" si="6"/>
        <v>0</v>
      </c>
      <c r="R40" s="14">
        <v>0</v>
      </c>
      <c r="S40" s="14">
        <v>0</v>
      </c>
    </row>
    <row r="41" spans="1:19" ht="40.5">
      <c r="A41" s="11">
        <v>26</v>
      </c>
      <c r="B41" s="12" t="s">
        <v>55</v>
      </c>
      <c r="C41" s="13">
        <v>12</v>
      </c>
      <c r="D41" s="13">
        <f t="shared" si="2"/>
        <v>9</v>
      </c>
      <c r="E41" s="13">
        <v>0</v>
      </c>
      <c r="F41" s="13">
        <v>9</v>
      </c>
      <c r="G41" s="14">
        <f t="shared" si="3"/>
        <v>276.2</v>
      </c>
      <c r="H41" s="14">
        <v>0</v>
      </c>
      <c r="I41" s="14">
        <v>276.2</v>
      </c>
      <c r="J41" s="14">
        <f t="shared" si="4"/>
        <v>14564378</v>
      </c>
      <c r="K41" s="14">
        <v>8454192</v>
      </c>
      <c r="L41" s="14">
        <v>5479276.15</v>
      </c>
      <c r="M41" s="14">
        <v>630909.85</v>
      </c>
      <c r="N41" s="14">
        <f t="shared" si="5"/>
        <v>0</v>
      </c>
      <c r="O41" s="14">
        <v>0</v>
      </c>
      <c r="P41" s="14">
        <v>0</v>
      </c>
      <c r="Q41" s="14">
        <f t="shared" si="6"/>
        <v>0</v>
      </c>
      <c r="R41" s="14">
        <v>0</v>
      </c>
      <c r="S41" s="14">
        <v>0</v>
      </c>
    </row>
    <row r="42" spans="1:19" ht="40.5">
      <c r="A42" s="11">
        <v>27</v>
      </c>
      <c r="B42" s="12" t="s">
        <v>56</v>
      </c>
      <c r="C42" s="13">
        <v>17</v>
      </c>
      <c r="D42" s="13">
        <f t="shared" si="2"/>
        <v>4</v>
      </c>
      <c r="E42" s="13">
        <v>0</v>
      </c>
      <c r="F42" s="13">
        <v>4</v>
      </c>
      <c r="G42" s="14">
        <f t="shared" si="3"/>
        <v>136.6</v>
      </c>
      <c r="H42" s="14">
        <v>0</v>
      </c>
      <c r="I42" s="14">
        <v>136.6</v>
      </c>
      <c r="J42" s="14">
        <f t="shared" si="4"/>
        <v>8588780</v>
      </c>
      <c r="K42" s="14">
        <v>4181182.57</v>
      </c>
      <c r="L42" s="14">
        <v>4095568.88</v>
      </c>
      <c r="M42" s="14">
        <v>312028.55</v>
      </c>
      <c r="N42" s="14">
        <f t="shared" si="5"/>
        <v>0</v>
      </c>
      <c r="O42" s="14">
        <v>0</v>
      </c>
      <c r="P42" s="14">
        <v>0</v>
      </c>
      <c r="Q42" s="14">
        <f t="shared" si="6"/>
        <v>0</v>
      </c>
      <c r="R42" s="14">
        <v>0</v>
      </c>
      <c r="S42" s="14">
        <v>0</v>
      </c>
    </row>
    <row r="43" spans="1:19" ht="40.5">
      <c r="A43" s="11">
        <v>28</v>
      </c>
      <c r="B43" s="12" t="s">
        <v>57</v>
      </c>
      <c r="C43" s="13">
        <v>41</v>
      </c>
      <c r="D43" s="13">
        <f t="shared" si="2"/>
        <v>16</v>
      </c>
      <c r="E43" s="13">
        <v>4</v>
      </c>
      <c r="F43" s="13">
        <v>12</v>
      </c>
      <c r="G43" s="14">
        <f t="shared" si="3"/>
        <v>605.86</v>
      </c>
      <c r="H43" s="14">
        <v>140</v>
      </c>
      <c r="I43" s="14">
        <v>465.86</v>
      </c>
      <c r="J43" s="14">
        <f t="shared" si="4"/>
        <v>27966529.6</v>
      </c>
      <c r="K43" s="14">
        <v>18544738.45</v>
      </c>
      <c r="L43" s="14">
        <v>8037855.45</v>
      </c>
      <c r="M43" s="14">
        <v>1383935.7</v>
      </c>
      <c r="N43" s="14">
        <f t="shared" si="5"/>
        <v>0</v>
      </c>
      <c r="O43" s="14">
        <v>0</v>
      </c>
      <c r="P43" s="14">
        <v>0</v>
      </c>
      <c r="Q43" s="14">
        <f t="shared" si="6"/>
        <v>0</v>
      </c>
      <c r="R43" s="14">
        <v>0</v>
      </c>
      <c r="S43" s="14">
        <v>0</v>
      </c>
    </row>
    <row r="44" spans="1:19" ht="61.5">
      <c r="A44" s="11">
        <v>29</v>
      </c>
      <c r="B44" s="12" t="s">
        <v>58</v>
      </c>
      <c r="C44" s="13">
        <v>51</v>
      </c>
      <c r="D44" s="13">
        <f t="shared" si="2"/>
        <v>21</v>
      </c>
      <c r="E44" s="13">
        <v>6</v>
      </c>
      <c r="F44" s="13">
        <v>15</v>
      </c>
      <c r="G44" s="14">
        <f t="shared" si="3"/>
        <v>823.4</v>
      </c>
      <c r="H44" s="14">
        <v>192.9</v>
      </c>
      <c r="I44" s="14">
        <v>630.5</v>
      </c>
      <c r="J44" s="14">
        <f t="shared" si="4"/>
        <v>37617029</v>
      </c>
      <c r="K44" s="14">
        <v>25203409.43</v>
      </c>
      <c r="L44" s="14">
        <v>10532768.12</v>
      </c>
      <c r="M44" s="14">
        <v>1880851.45</v>
      </c>
      <c r="N44" s="14">
        <f t="shared" si="5"/>
        <v>0</v>
      </c>
      <c r="O44" s="14">
        <v>0</v>
      </c>
      <c r="P44" s="14">
        <v>0</v>
      </c>
      <c r="Q44" s="14">
        <f t="shared" si="6"/>
        <v>0</v>
      </c>
      <c r="R44" s="14">
        <v>0</v>
      </c>
      <c r="S44" s="14">
        <v>0</v>
      </c>
    </row>
    <row r="45" spans="1:19" ht="61.5">
      <c r="A45" s="11">
        <v>30</v>
      </c>
      <c r="B45" s="12" t="s">
        <v>59</v>
      </c>
      <c r="C45" s="13">
        <v>72</v>
      </c>
      <c r="D45" s="13">
        <f t="shared" si="2"/>
        <v>19</v>
      </c>
      <c r="E45" s="13">
        <v>6</v>
      </c>
      <c r="F45" s="13">
        <v>13</v>
      </c>
      <c r="G45" s="14">
        <f t="shared" si="3"/>
        <v>867.6</v>
      </c>
      <c r="H45" s="14">
        <v>272.4</v>
      </c>
      <c r="I45" s="14">
        <v>595.2</v>
      </c>
      <c r="J45" s="14">
        <f t="shared" si="4"/>
        <v>41354062</v>
      </c>
      <c r="K45" s="14">
        <v>26556325.02</v>
      </c>
      <c r="L45" s="14">
        <v>12815921.68</v>
      </c>
      <c r="M45" s="14">
        <v>1981815.3</v>
      </c>
      <c r="N45" s="14">
        <f t="shared" si="5"/>
        <v>0</v>
      </c>
      <c r="O45" s="14">
        <v>0</v>
      </c>
      <c r="P45" s="14">
        <v>0</v>
      </c>
      <c r="Q45" s="14">
        <f t="shared" si="6"/>
        <v>0</v>
      </c>
      <c r="R45" s="14">
        <v>0</v>
      </c>
      <c r="S45" s="14">
        <v>0</v>
      </c>
    </row>
    <row r="46" spans="1:19" ht="61.5">
      <c r="A46" s="11">
        <v>31</v>
      </c>
      <c r="B46" s="12" t="s">
        <v>60</v>
      </c>
      <c r="C46" s="13">
        <v>40</v>
      </c>
      <c r="D46" s="13">
        <f t="shared" si="2"/>
        <v>16</v>
      </c>
      <c r="E46" s="13">
        <v>9</v>
      </c>
      <c r="F46" s="13">
        <v>7</v>
      </c>
      <c r="G46" s="14">
        <f t="shared" si="3"/>
        <v>451.83</v>
      </c>
      <c r="H46" s="14">
        <v>271</v>
      </c>
      <c r="I46" s="14">
        <v>180.83</v>
      </c>
      <c r="J46" s="14">
        <f t="shared" si="4"/>
        <v>22068139.25</v>
      </c>
      <c r="K46" s="14">
        <v>13830041.88</v>
      </c>
      <c r="L46" s="14">
        <v>7206004.69</v>
      </c>
      <c r="M46" s="14">
        <v>1032092.68</v>
      </c>
      <c r="N46" s="14">
        <f t="shared" si="5"/>
        <v>0</v>
      </c>
      <c r="O46" s="14">
        <v>0</v>
      </c>
      <c r="P46" s="14">
        <v>0</v>
      </c>
      <c r="Q46" s="14">
        <f t="shared" si="6"/>
        <v>0</v>
      </c>
      <c r="R46" s="14">
        <v>0</v>
      </c>
      <c r="S46" s="14">
        <v>0</v>
      </c>
    </row>
    <row r="47" spans="1:19" ht="40.5">
      <c r="A47" s="11">
        <v>32</v>
      </c>
      <c r="B47" s="12" t="s">
        <v>61</v>
      </c>
      <c r="C47" s="13">
        <v>20</v>
      </c>
      <c r="D47" s="13">
        <f t="shared" si="2"/>
        <v>9</v>
      </c>
      <c r="E47" s="13">
        <v>0</v>
      </c>
      <c r="F47" s="13">
        <v>9</v>
      </c>
      <c r="G47" s="14">
        <f t="shared" si="3"/>
        <v>345.3</v>
      </c>
      <c r="H47" s="14">
        <v>0</v>
      </c>
      <c r="I47" s="14">
        <v>345.3</v>
      </c>
      <c r="J47" s="14">
        <f t="shared" si="4"/>
        <v>17035936.5</v>
      </c>
      <c r="K47" s="14">
        <v>10569270.44</v>
      </c>
      <c r="L47" s="14">
        <v>5677914.54</v>
      </c>
      <c r="M47" s="14">
        <v>788751.52</v>
      </c>
      <c r="N47" s="14">
        <f t="shared" si="5"/>
        <v>0</v>
      </c>
      <c r="O47" s="14">
        <v>0</v>
      </c>
      <c r="P47" s="14">
        <v>0</v>
      </c>
      <c r="Q47" s="14">
        <f t="shared" si="6"/>
        <v>0</v>
      </c>
      <c r="R47" s="14">
        <v>0</v>
      </c>
      <c r="S47" s="14">
        <v>0</v>
      </c>
    </row>
    <row r="48" spans="1:19" ht="40.5">
      <c r="A48" s="11">
        <v>33</v>
      </c>
      <c r="B48" s="12" t="s">
        <v>62</v>
      </c>
      <c r="C48" s="13">
        <v>2</v>
      </c>
      <c r="D48" s="13">
        <f t="shared" si="2"/>
        <v>4</v>
      </c>
      <c r="E48" s="13">
        <v>0</v>
      </c>
      <c r="F48" s="13">
        <v>4</v>
      </c>
      <c r="G48" s="14">
        <f t="shared" si="3"/>
        <v>200.7</v>
      </c>
      <c r="H48" s="14">
        <v>0</v>
      </c>
      <c r="I48" s="14">
        <v>200.7</v>
      </c>
      <c r="J48" s="14">
        <f t="shared" si="4"/>
        <v>10233440</v>
      </c>
      <c r="K48" s="14">
        <v>6143216.27</v>
      </c>
      <c r="L48" s="14">
        <v>3631774.75</v>
      </c>
      <c r="M48" s="14">
        <v>458448.98</v>
      </c>
      <c r="N48" s="14">
        <f t="shared" si="5"/>
        <v>0</v>
      </c>
      <c r="O48" s="14">
        <v>0</v>
      </c>
      <c r="P48" s="14">
        <v>0</v>
      </c>
      <c r="Q48" s="14">
        <f t="shared" si="6"/>
        <v>0</v>
      </c>
      <c r="R48" s="14">
        <v>0</v>
      </c>
      <c r="S48" s="14">
        <v>0</v>
      </c>
    </row>
    <row r="49" spans="1:19" ht="40.5">
      <c r="A49" s="11">
        <v>34</v>
      </c>
      <c r="B49" s="12" t="s">
        <v>63</v>
      </c>
      <c r="C49" s="13">
        <v>26</v>
      </c>
      <c r="D49" s="13">
        <f t="shared" si="2"/>
        <v>7</v>
      </c>
      <c r="E49" s="13">
        <v>0</v>
      </c>
      <c r="F49" s="13">
        <v>7</v>
      </c>
      <c r="G49" s="14">
        <f t="shared" si="3"/>
        <v>289.1</v>
      </c>
      <c r="H49" s="14">
        <v>0</v>
      </c>
      <c r="I49" s="14">
        <v>289.1</v>
      </c>
      <c r="J49" s="14">
        <f t="shared" si="4"/>
        <v>14208035</v>
      </c>
      <c r="K49" s="14">
        <v>8849047.45</v>
      </c>
      <c r="L49" s="14">
        <v>4698610.87</v>
      </c>
      <c r="M49" s="14">
        <v>660376.68</v>
      </c>
      <c r="N49" s="14">
        <f t="shared" si="5"/>
        <v>0</v>
      </c>
      <c r="O49" s="14">
        <v>0</v>
      </c>
      <c r="P49" s="14">
        <v>0</v>
      </c>
      <c r="Q49" s="14">
        <f t="shared" si="6"/>
        <v>0</v>
      </c>
      <c r="R49" s="14">
        <v>0</v>
      </c>
      <c r="S49" s="14">
        <v>0</v>
      </c>
    </row>
    <row r="50" spans="1:19" ht="40.5">
      <c r="A50" s="11">
        <v>35</v>
      </c>
      <c r="B50" s="12" t="s">
        <v>64</v>
      </c>
      <c r="C50" s="13">
        <v>21</v>
      </c>
      <c r="D50" s="13">
        <f t="shared" si="2"/>
        <v>8</v>
      </c>
      <c r="E50" s="13">
        <v>5</v>
      </c>
      <c r="F50" s="13">
        <v>3</v>
      </c>
      <c r="G50" s="14">
        <f t="shared" si="3"/>
        <v>316.3</v>
      </c>
      <c r="H50" s="14">
        <v>201.3</v>
      </c>
      <c r="I50" s="14">
        <v>115</v>
      </c>
      <c r="J50" s="14">
        <f t="shared" si="4"/>
        <v>16903450</v>
      </c>
      <c r="K50" s="14">
        <v>9681610.89</v>
      </c>
      <c r="L50" s="14">
        <v>6499330.83</v>
      </c>
      <c r="M50" s="14">
        <v>722508.28</v>
      </c>
      <c r="N50" s="14">
        <f t="shared" si="5"/>
        <v>0</v>
      </c>
      <c r="O50" s="14">
        <v>0</v>
      </c>
      <c r="P50" s="14">
        <v>0</v>
      </c>
      <c r="Q50" s="14">
        <f t="shared" si="6"/>
        <v>0</v>
      </c>
      <c r="R50" s="14">
        <v>0</v>
      </c>
      <c r="S50" s="14">
        <v>0</v>
      </c>
    </row>
    <row r="51" spans="1:19" ht="40.5">
      <c r="A51" s="11">
        <v>36</v>
      </c>
      <c r="B51" s="12" t="s">
        <v>65</v>
      </c>
      <c r="C51" s="13">
        <v>20</v>
      </c>
      <c r="D51" s="13">
        <f t="shared" si="2"/>
        <v>12</v>
      </c>
      <c r="E51" s="13">
        <v>8</v>
      </c>
      <c r="F51" s="13">
        <v>4</v>
      </c>
      <c r="G51" s="14">
        <f t="shared" si="3"/>
        <v>349.4</v>
      </c>
      <c r="H51" s="14">
        <v>229.5</v>
      </c>
      <c r="I51" s="14">
        <v>119.9</v>
      </c>
      <c r="J51" s="14">
        <f t="shared" si="4"/>
        <v>25949080</v>
      </c>
      <c r="K51" s="14">
        <v>10694767.12</v>
      </c>
      <c r="L51" s="14">
        <v>14456195.94</v>
      </c>
      <c r="M51" s="14">
        <v>798116.94</v>
      </c>
      <c r="N51" s="14">
        <f t="shared" si="5"/>
        <v>0</v>
      </c>
      <c r="O51" s="14">
        <v>0</v>
      </c>
      <c r="P51" s="14">
        <v>0</v>
      </c>
      <c r="Q51" s="14">
        <f t="shared" si="6"/>
        <v>0</v>
      </c>
      <c r="R51" s="14">
        <v>0</v>
      </c>
      <c r="S51" s="14">
        <v>0</v>
      </c>
    </row>
    <row r="52" spans="1:19" ht="40.5">
      <c r="A52" s="11">
        <v>37</v>
      </c>
      <c r="B52" s="12" t="s">
        <v>66</v>
      </c>
      <c r="C52" s="13">
        <v>6</v>
      </c>
      <c r="D52" s="13">
        <f t="shared" si="2"/>
        <v>2</v>
      </c>
      <c r="E52" s="13">
        <v>0</v>
      </c>
      <c r="F52" s="13">
        <v>2</v>
      </c>
      <c r="G52" s="14">
        <f t="shared" si="3"/>
        <v>78.6</v>
      </c>
      <c r="H52" s="14">
        <v>0</v>
      </c>
      <c r="I52" s="14">
        <v>78.6</v>
      </c>
      <c r="J52" s="14">
        <f t="shared" si="4"/>
        <v>4614185</v>
      </c>
      <c r="K52" s="14">
        <v>2405863.47</v>
      </c>
      <c r="L52" s="14">
        <v>2028779.48</v>
      </c>
      <c r="M52" s="14">
        <v>179542.05</v>
      </c>
      <c r="N52" s="14">
        <f t="shared" si="5"/>
        <v>0</v>
      </c>
      <c r="O52" s="14">
        <v>0</v>
      </c>
      <c r="P52" s="14">
        <v>0</v>
      </c>
      <c r="Q52" s="14">
        <f t="shared" si="6"/>
        <v>0</v>
      </c>
      <c r="R52" s="14">
        <v>0</v>
      </c>
      <c r="S52" s="14">
        <v>0</v>
      </c>
    </row>
    <row r="53" spans="1:19" ht="40.5">
      <c r="A53" s="11">
        <v>38</v>
      </c>
      <c r="B53" s="12" t="s">
        <v>67</v>
      </c>
      <c r="C53" s="13">
        <v>4</v>
      </c>
      <c r="D53" s="13">
        <f t="shared" si="2"/>
        <v>2</v>
      </c>
      <c r="E53" s="13">
        <v>0</v>
      </c>
      <c r="F53" s="13">
        <v>2</v>
      </c>
      <c r="G53" s="14">
        <f t="shared" si="3"/>
        <v>77.72</v>
      </c>
      <c r="H53" s="14">
        <v>0</v>
      </c>
      <c r="I53" s="14">
        <v>77.72</v>
      </c>
      <c r="J53" s="14">
        <f t="shared" si="4"/>
        <v>4088807.5</v>
      </c>
      <c r="K53" s="14">
        <v>2378927.59</v>
      </c>
      <c r="L53" s="14">
        <v>1532348</v>
      </c>
      <c r="M53" s="14">
        <v>177531.91</v>
      </c>
      <c r="N53" s="14">
        <f t="shared" si="5"/>
        <v>0</v>
      </c>
      <c r="O53" s="14">
        <v>0</v>
      </c>
      <c r="P53" s="14">
        <v>0</v>
      </c>
      <c r="Q53" s="14">
        <f t="shared" si="6"/>
        <v>0</v>
      </c>
      <c r="R53" s="14">
        <v>0</v>
      </c>
      <c r="S53" s="14">
        <v>0</v>
      </c>
    </row>
    <row r="54" spans="1:19" ht="40.5">
      <c r="A54" s="11">
        <v>39</v>
      </c>
      <c r="B54" s="12" t="s">
        <v>68</v>
      </c>
      <c r="C54" s="13">
        <v>14</v>
      </c>
      <c r="D54" s="13">
        <f t="shared" si="2"/>
        <v>4</v>
      </c>
      <c r="E54" s="13">
        <v>1</v>
      </c>
      <c r="F54" s="13">
        <v>3</v>
      </c>
      <c r="G54" s="14">
        <f t="shared" si="3"/>
        <v>175</v>
      </c>
      <c r="H54" s="14">
        <v>45.8</v>
      </c>
      <c r="I54" s="14">
        <v>129.2</v>
      </c>
      <c r="J54" s="14">
        <f t="shared" si="4"/>
        <v>8129188.9</v>
      </c>
      <c r="K54" s="14">
        <v>5356566.24</v>
      </c>
      <c r="L54" s="14">
        <v>2372878.92</v>
      </c>
      <c r="M54" s="14">
        <v>399743.74</v>
      </c>
      <c r="N54" s="14">
        <f t="shared" si="5"/>
        <v>0</v>
      </c>
      <c r="O54" s="14">
        <v>0</v>
      </c>
      <c r="P54" s="14">
        <v>0</v>
      </c>
      <c r="Q54" s="14">
        <f t="shared" si="6"/>
        <v>0</v>
      </c>
      <c r="R54" s="14">
        <v>0</v>
      </c>
      <c r="S54" s="14">
        <v>0</v>
      </c>
    </row>
    <row r="55" spans="1:19" ht="40.5">
      <c r="A55" s="11">
        <v>40</v>
      </c>
      <c r="B55" s="12" t="s">
        <v>69</v>
      </c>
      <c r="C55" s="13">
        <v>29</v>
      </c>
      <c r="D55" s="13">
        <f t="shared" si="2"/>
        <v>11</v>
      </c>
      <c r="E55" s="13">
        <v>2</v>
      </c>
      <c r="F55" s="13">
        <v>9</v>
      </c>
      <c r="G55" s="14">
        <f t="shared" si="3"/>
        <v>367.1</v>
      </c>
      <c r="H55" s="14">
        <v>312.2</v>
      </c>
      <c r="I55" s="14">
        <v>54.9</v>
      </c>
      <c r="J55" s="14">
        <f t="shared" si="4"/>
        <v>16770963.5</v>
      </c>
      <c r="K55" s="14">
        <v>11236545.55</v>
      </c>
      <c r="L55" s="14">
        <v>4695869.77</v>
      </c>
      <c r="M55" s="14">
        <v>838548.18</v>
      </c>
      <c r="N55" s="14">
        <f t="shared" si="5"/>
        <v>0</v>
      </c>
      <c r="O55" s="14">
        <v>0</v>
      </c>
      <c r="P55" s="14">
        <v>0</v>
      </c>
      <c r="Q55" s="14">
        <f t="shared" si="6"/>
        <v>0</v>
      </c>
      <c r="R55" s="14">
        <v>0</v>
      </c>
      <c r="S55" s="14">
        <v>0</v>
      </c>
    </row>
    <row r="56" spans="1:19" ht="40.5">
      <c r="A56" s="11">
        <v>41</v>
      </c>
      <c r="B56" s="12" t="s">
        <v>70</v>
      </c>
      <c r="C56" s="13">
        <v>30</v>
      </c>
      <c r="D56" s="13">
        <f t="shared" si="2"/>
        <v>13</v>
      </c>
      <c r="E56" s="13">
        <v>9</v>
      </c>
      <c r="F56" s="13">
        <v>4</v>
      </c>
      <c r="G56" s="14">
        <f t="shared" si="3"/>
        <v>581.75</v>
      </c>
      <c r="H56" s="14">
        <v>422.72</v>
      </c>
      <c r="I56" s="14">
        <v>159.03</v>
      </c>
      <c r="J56" s="14">
        <f t="shared" si="4"/>
        <v>27858713</v>
      </c>
      <c r="K56" s="14">
        <v>17806756.66</v>
      </c>
      <c r="L56" s="14">
        <v>8723093.9</v>
      </c>
      <c r="M56" s="14">
        <v>1328862.44</v>
      </c>
      <c r="N56" s="14">
        <f t="shared" si="5"/>
        <v>0</v>
      </c>
      <c r="O56" s="14">
        <v>0</v>
      </c>
      <c r="P56" s="14">
        <v>0</v>
      </c>
      <c r="Q56" s="14">
        <f t="shared" si="6"/>
        <v>0</v>
      </c>
      <c r="R56" s="14">
        <v>0</v>
      </c>
      <c r="S56" s="14">
        <v>0</v>
      </c>
    </row>
    <row r="57" spans="1:19" ht="40.5">
      <c r="A57" s="11">
        <v>42</v>
      </c>
      <c r="B57" s="12" t="s">
        <v>71</v>
      </c>
      <c r="C57" s="13">
        <v>19</v>
      </c>
      <c r="D57" s="13">
        <f t="shared" si="2"/>
        <v>7</v>
      </c>
      <c r="E57" s="13">
        <v>1</v>
      </c>
      <c r="F57" s="13">
        <v>6</v>
      </c>
      <c r="G57" s="14">
        <f t="shared" si="3"/>
        <v>295</v>
      </c>
      <c r="H57" s="14">
        <v>41.7</v>
      </c>
      <c r="I57" s="14">
        <v>253.3</v>
      </c>
      <c r="J57" s="14">
        <f t="shared" si="4"/>
        <v>13477075</v>
      </c>
      <c r="K57" s="14">
        <v>9029640.25</v>
      </c>
      <c r="L57" s="14">
        <v>3773581</v>
      </c>
      <c r="M57" s="14">
        <v>673853.75</v>
      </c>
      <c r="N57" s="14">
        <f t="shared" si="5"/>
        <v>0</v>
      </c>
      <c r="O57" s="14">
        <v>0</v>
      </c>
      <c r="P57" s="14">
        <v>0</v>
      </c>
      <c r="Q57" s="14">
        <f t="shared" si="6"/>
        <v>0</v>
      </c>
      <c r="R57" s="14">
        <v>0</v>
      </c>
      <c r="S57" s="14">
        <v>0</v>
      </c>
    </row>
    <row r="58" spans="1:19" ht="40.5">
      <c r="A58" s="11">
        <v>43</v>
      </c>
      <c r="B58" s="12" t="s">
        <v>72</v>
      </c>
      <c r="C58" s="13">
        <v>4</v>
      </c>
      <c r="D58" s="13">
        <f t="shared" si="2"/>
        <v>1</v>
      </c>
      <c r="E58" s="13">
        <v>0</v>
      </c>
      <c r="F58" s="13">
        <v>1</v>
      </c>
      <c r="G58" s="14">
        <f t="shared" si="3"/>
        <v>30.9</v>
      </c>
      <c r="H58" s="14">
        <v>0</v>
      </c>
      <c r="I58" s="14">
        <v>30.9</v>
      </c>
      <c r="J58" s="14">
        <f t="shared" si="4"/>
        <v>2284250</v>
      </c>
      <c r="K58" s="14">
        <v>945816.56</v>
      </c>
      <c r="L58" s="14">
        <v>1267850.11</v>
      </c>
      <c r="M58" s="14">
        <v>70583.33</v>
      </c>
      <c r="N58" s="14">
        <f t="shared" si="5"/>
        <v>0</v>
      </c>
      <c r="O58" s="14">
        <v>0</v>
      </c>
      <c r="P58" s="14">
        <v>0</v>
      </c>
      <c r="Q58" s="14">
        <f t="shared" si="6"/>
        <v>0</v>
      </c>
      <c r="R58" s="14">
        <v>0</v>
      </c>
      <c r="S58" s="14">
        <v>0</v>
      </c>
    </row>
    <row r="59" spans="1:19" ht="20.25">
      <c r="A59" s="11"/>
      <c r="B59" s="12" t="s">
        <v>73</v>
      </c>
      <c r="C59" s="13">
        <f aca="true" t="shared" si="7" ref="C59:S59">SUM(C60:C71)</f>
        <v>2011</v>
      </c>
      <c r="D59" s="13">
        <f t="shared" si="7"/>
        <v>836</v>
      </c>
      <c r="E59" s="13">
        <f t="shared" si="7"/>
        <v>323</v>
      </c>
      <c r="F59" s="13">
        <f t="shared" si="7"/>
        <v>513</v>
      </c>
      <c r="G59" s="14">
        <f t="shared" si="7"/>
        <v>29192.03</v>
      </c>
      <c r="H59" s="14">
        <f t="shared" si="7"/>
        <v>12487.35</v>
      </c>
      <c r="I59" s="14">
        <f t="shared" si="7"/>
        <v>16704.68</v>
      </c>
      <c r="J59" s="14">
        <f t="shared" si="7"/>
        <v>1440638099.6</v>
      </c>
      <c r="K59" s="14">
        <f t="shared" si="7"/>
        <v>613473429.65</v>
      </c>
      <c r="L59" s="14">
        <f t="shared" si="7"/>
        <v>760482775.42</v>
      </c>
      <c r="M59" s="14">
        <f t="shared" si="7"/>
        <v>66681894.53</v>
      </c>
      <c r="N59" s="14">
        <f t="shared" si="7"/>
        <v>0</v>
      </c>
      <c r="O59" s="14">
        <f t="shared" si="7"/>
        <v>0</v>
      </c>
      <c r="P59" s="14">
        <f t="shared" si="7"/>
        <v>0</v>
      </c>
      <c r="Q59" s="14">
        <f t="shared" si="7"/>
        <v>0</v>
      </c>
      <c r="R59" s="14">
        <f t="shared" si="7"/>
        <v>0</v>
      </c>
      <c r="S59" s="14">
        <f t="shared" si="7"/>
        <v>0</v>
      </c>
    </row>
    <row r="60" spans="1:19" ht="61.5">
      <c r="A60" s="11">
        <v>1</v>
      </c>
      <c r="B60" s="12" t="s">
        <v>74</v>
      </c>
      <c r="C60" s="13">
        <v>192</v>
      </c>
      <c r="D60" s="13">
        <f aca="true" t="shared" si="8" ref="D60:D71">E60+F60</f>
        <v>202</v>
      </c>
      <c r="E60" s="13">
        <v>20</v>
      </c>
      <c r="F60" s="13">
        <v>182</v>
      </c>
      <c r="G60" s="14">
        <f aca="true" t="shared" si="9" ref="G60:G71">H60+I60</f>
        <v>3362.46</v>
      </c>
      <c r="H60" s="14">
        <v>762.4</v>
      </c>
      <c r="I60" s="14">
        <v>2600.06</v>
      </c>
      <c r="J60" s="14">
        <f aca="true" t="shared" si="10" ref="J60:J71">K60+L60+M60</f>
        <v>153613985.1</v>
      </c>
      <c r="K60" s="14">
        <v>70662433.15</v>
      </c>
      <c r="L60" s="14">
        <v>75270852.7</v>
      </c>
      <c r="M60" s="14">
        <v>7680699.25</v>
      </c>
      <c r="N60" s="14">
        <f aca="true" t="shared" si="11" ref="N60:N71">O60+P60</f>
        <v>0</v>
      </c>
      <c r="O60" s="14">
        <v>0</v>
      </c>
      <c r="P60" s="14">
        <v>0</v>
      </c>
      <c r="Q60" s="14">
        <f aca="true" t="shared" si="12" ref="Q60:Q71">R60+S60</f>
        <v>0</v>
      </c>
      <c r="R60" s="14">
        <v>0</v>
      </c>
      <c r="S60" s="14">
        <v>0</v>
      </c>
    </row>
    <row r="61" spans="1:19" ht="40.5">
      <c r="A61" s="11">
        <v>2</v>
      </c>
      <c r="B61" s="12" t="s">
        <v>30</v>
      </c>
      <c r="C61" s="13">
        <v>260</v>
      </c>
      <c r="D61" s="13">
        <f t="shared" si="8"/>
        <v>77</v>
      </c>
      <c r="E61" s="13">
        <v>41</v>
      </c>
      <c r="F61" s="13">
        <v>36</v>
      </c>
      <c r="G61" s="14">
        <f t="shared" si="9"/>
        <v>2853.71</v>
      </c>
      <c r="H61" s="14">
        <v>1577.13</v>
      </c>
      <c r="I61" s="14">
        <v>1276.58</v>
      </c>
      <c r="J61" s="14">
        <f t="shared" si="10"/>
        <v>147411789.5</v>
      </c>
      <c r="K61" s="14">
        <v>59971001.02</v>
      </c>
      <c r="L61" s="14">
        <v>80922201.41</v>
      </c>
      <c r="M61" s="14">
        <v>6518587.07</v>
      </c>
      <c r="N61" s="14">
        <f t="shared" si="11"/>
        <v>0</v>
      </c>
      <c r="O61" s="14">
        <v>0</v>
      </c>
      <c r="P61" s="14">
        <v>0</v>
      </c>
      <c r="Q61" s="14">
        <f t="shared" si="12"/>
        <v>0</v>
      </c>
      <c r="R61" s="14">
        <v>0</v>
      </c>
      <c r="S61" s="14">
        <v>0</v>
      </c>
    </row>
    <row r="62" spans="1:19" ht="40.5">
      <c r="A62" s="11">
        <v>3</v>
      </c>
      <c r="B62" s="12" t="s">
        <v>35</v>
      </c>
      <c r="C62" s="13">
        <v>8</v>
      </c>
      <c r="D62" s="13">
        <f t="shared" si="8"/>
        <v>4</v>
      </c>
      <c r="E62" s="13">
        <v>2</v>
      </c>
      <c r="F62" s="13">
        <v>2</v>
      </c>
      <c r="G62" s="14">
        <f t="shared" si="9"/>
        <v>128.85</v>
      </c>
      <c r="H62" s="14">
        <v>64.07</v>
      </c>
      <c r="I62" s="14">
        <v>64.78</v>
      </c>
      <c r="J62" s="14">
        <f t="shared" si="10"/>
        <v>6555797.5</v>
      </c>
      <c r="K62" s="14">
        <v>2707795.64</v>
      </c>
      <c r="L62" s="14">
        <v>3553676.25</v>
      </c>
      <c r="M62" s="14">
        <v>294325.61</v>
      </c>
      <c r="N62" s="14">
        <f t="shared" si="11"/>
        <v>0</v>
      </c>
      <c r="O62" s="14">
        <v>0</v>
      </c>
      <c r="P62" s="14">
        <v>0</v>
      </c>
      <c r="Q62" s="14">
        <f t="shared" si="12"/>
        <v>0</v>
      </c>
      <c r="R62" s="14">
        <v>0</v>
      </c>
      <c r="S62" s="14">
        <v>0</v>
      </c>
    </row>
    <row r="63" spans="1:19" ht="40.5">
      <c r="A63" s="11">
        <v>4</v>
      </c>
      <c r="B63" s="12" t="s">
        <v>75</v>
      </c>
      <c r="C63" s="13">
        <v>46</v>
      </c>
      <c r="D63" s="13">
        <f t="shared" si="8"/>
        <v>13</v>
      </c>
      <c r="E63" s="13">
        <v>2</v>
      </c>
      <c r="F63" s="13">
        <v>11</v>
      </c>
      <c r="G63" s="14">
        <f t="shared" si="9"/>
        <v>680.8</v>
      </c>
      <c r="H63" s="14">
        <v>72.9</v>
      </c>
      <c r="I63" s="14">
        <v>607.9</v>
      </c>
      <c r="J63" s="14">
        <f t="shared" si="10"/>
        <v>31102348</v>
      </c>
      <c r="K63" s="14">
        <v>14307080.08</v>
      </c>
      <c r="L63" s="14">
        <v>15240150.52</v>
      </c>
      <c r="M63" s="14">
        <v>1555117.4</v>
      </c>
      <c r="N63" s="14">
        <f t="shared" si="11"/>
        <v>0</v>
      </c>
      <c r="O63" s="14">
        <v>0</v>
      </c>
      <c r="P63" s="14">
        <v>0</v>
      </c>
      <c r="Q63" s="14">
        <f t="shared" si="12"/>
        <v>0</v>
      </c>
      <c r="R63" s="14">
        <v>0</v>
      </c>
      <c r="S63" s="14">
        <v>0</v>
      </c>
    </row>
    <row r="64" spans="1:19" ht="40.5">
      <c r="A64" s="11">
        <v>5</v>
      </c>
      <c r="B64" s="12" t="s">
        <v>76</v>
      </c>
      <c r="C64" s="13">
        <v>24</v>
      </c>
      <c r="D64" s="13">
        <f t="shared" si="8"/>
        <v>9</v>
      </c>
      <c r="E64" s="13">
        <v>6</v>
      </c>
      <c r="F64" s="13">
        <v>3</v>
      </c>
      <c r="G64" s="14">
        <f t="shared" si="9"/>
        <v>326.1</v>
      </c>
      <c r="H64" s="14">
        <v>230.2</v>
      </c>
      <c r="I64" s="14">
        <v>95.9</v>
      </c>
      <c r="J64" s="14">
        <f t="shared" si="10"/>
        <v>18689733.5</v>
      </c>
      <c r="K64" s="14">
        <v>6853024.11</v>
      </c>
      <c r="L64" s="14">
        <v>11091815.46</v>
      </c>
      <c r="M64" s="14">
        <v>744893.93</v>
      </c>
      <c r="N64" s="14">
        <f t="shared" si="11"/>
        <v>0</v>
      </c>
      <c r="O64" s="14">
        <v>0</v>
      </c>
      <c r="P64" s="14">
        <v>0</v>
      </c>
      <c r="Q64" s="14">
        <f t="shared" si="12"/>
        <v>0</v>
      </c>
      <c r="R64" s="14">
        <v>0</v>
      </c>
      <c r="S64" s="14">
        <v>0</v>
      </c>
    </row>
    <row r="65" spans="1:19" ht="40.5">
      <c r="A65" s="11">
        <v>6</v>
      </c>
      <c r="B65" s="12" t="s">
        <v>77</v>
      </c>
      <c r="C65" s="13">
        <v>17</v>
      </c>
      <c r="D65" s="13">
        <f t="shared" si="8"/>
        <v>5</v>
      </c>
      <c r="E65" s="13">
        <v>0</v>
      </c>
      <c r="F65" s="13">
        <v>5</v>
      </c>
      <c r="G65" s="14">
        <f t="shared" si="9"/>
        <v>406.7</v>
      </c>
      <c r="H65" s="14">
        <v>0</v>
      </c>
      <c r="I65" s="14">
        <v>406.7</v>
      </c>
      <c r="J65" s="14">
        <f t="shared" si="10"/>
        <v>18580089.5</v>
      </c>
      <c r="K65" s="14">
        <v>8546841.17</v>
      </c>
      <c r="L65" s="14">
        <v>9104243.86</v>
      </c>
      <c r="M65" s="14">
        <v>929004.47</v>
      </c>
      <c r="N65" s="14">
        <f t="shared" si="11"/>
        <v>0</v>
      </c>
      <c r="O65" s="14">
        <v>0</v>
      </c>
      <c r="P65" s="14">
        <v>0</v>
      </c>
      <c r="Q65" s="14">
        <f t="shared" si="12"/>
        <v>0</v>
      </c>
      <c r="R65" s="14">
        <v>0</v>
      </c>
      <c r="S65" s="14">
        <v>0</v>
      </c>
    </row>
    <row r="66" spans="1:19" ht="40.5">
      <c r="A66" s="11">
        <v>7</v>
      </c>
      <c r="B66" s="12" t="s">
        <v>46</v>
      </c>
      <c r="C66" s="13">
        <v>281</v>
      </c>
      <c r="D66" s="13">
        <f t="shared" si="8"/>
        <v>103</v>
      </c>
      <c r="E66" s="13">
        <v>54</v>
      </c>
      <c r="F66" s="13">
        <v>49</v>
      </c>
      <c r="G66" s="14">
        <f t="shared" si="9"/>
        <v>3648.3</v>
      </c>
      <c r="H66" s="14">
        <v>1953.22</v>
      </c>
      <c r="I66" s="14">
        <v>1695.08</v>
      </c>
      <c r="J66" s="14">
        <f t="shared" si="10"/>
        <v>194659216.5</v>
      </c>
      <c r="K66" s="14">
        <v>76669389.32</v>
      </c>
      <c r="L66" s="14">
        <v>109656197.9</v>
      </c>
      <c r="M66" s="14">
        <v>8333629.28</v>
      </c>
      <c r="N66" s="14">
        <f t="shared" si="11"/>
        <v>0</v>
      </c>
      <c r="O66" s="14">
        <v>0</v>
      </c>
      <c r="P66" s="14">
        <v>0</v>
      </c>
      <c r="Q66" s="14">
        <f t="shared" si="12"/>
        <v>0</v>
      </c>
      <c r="R66" s="14">
        <v>0</v>
      </c>
      <c r="S66" s="14">
        <v>0</v>
      </c>
    </row>
    <row r="67" spans="1:19" ht="40.5">
      <c r="A67" s="11">
        <v>8</v>
      </c>
      <c r="B67" s="12" t="s">
        <v>78</v>
      </c>
      <c r="C67" s="13">
        <v>312</v>
      </c>
      <c r="D67" s="13">
        <f t="shared" si="8"/>
        <v>114</v>
      </c>
      <c r="E67" s="13">
        <v>63</v>
      </c>
      <c r="F67" s="13">
        <v>51</v>
      </c>
      <c r="G67" s="14">
        <f t="shared" si="9"/>
        <v>4846.49</v>
      </c>
      <c r="H67" s="14">
        <v>2407.9</v>
      </c>
      <c r="I67" s="14">
        <v>2438.59</v>
      </c>
      <c r="J67" s="14">
        <f t="shared" si="10"/>
        <v>221818949</v>
      </c>
      <c r="K67" s="14">
        <v>101849472</v>
      </c>
      <c r="L67" s="14">
        <v>108898882.22</v>
      </c>
      <c r="M67" s="14">
        <v>11070594.78</v>
      </c>
      <c r="N67" s="14">
        <f t="shared" si="11"/>
        <v>0</v>
      </c>
      <c r="O67" s="14">
        <v>0</v>
      </c>
      <c r="P67" s="14">
        <v>0</v>
      </c>
      <c r="Q67" s="14">
        <f t="shared" si="12"/>
        <v>0</v>
      </c>
      <c r="R67" s="14">
        <v>0</v>
      </c>
      <c r="S67" s="14">
        <v>0</v>
      </c>
    </row>
    <row r="68" spans="1:19" ht="61.5">
      <c r="A68" s="11">
        <v>9</v>
      </c>
      <c r="B68" s="12" t="s">
        <v>79</v>
      </c>
      <c r="C68" s="13">
        <v>176</v>
      </c>
      <c r="D68" s="13">
        <f t="shared" si="8"/>
        <v>55</v>
      </c>
      <c r="E68" s="13">
        <v>24</v>
      </c>
      <c r="F68" s="13">
        <v>31</v>
      </c>
      <c r="G68" s="14">
        <f t="shared" si="9"/>
        <v>2400.52</v>
      </c>
      <c r="H68" s="14">
        <v>1040.52</v>
      </c>
      <c r="I68" s="14">
        <v>1360</v>
      </c>
      <c r="J68" s="14">
        <f t="shared" si="10"/>
        <v>117867300</v>
      </c>
      <c r="K68" s="14">
        <v>50447167.85</v>
      </c>
      <c r="L68" s="14">
        <v>61936744.34</v>
      </c>
      <c r="M68" s="14">
        <v>5483387.81</v>
      </c>
      <c r="N68" s="14">
        <f t="shared" si="11"/>
        <v>0</v>
      </c>
      <c r="O68" s="14">
        <v>0</v>
      </c>
      <c r="P68" s="14">
        <v>0</v>
      </c>
      <c r="Q68" s="14">
        <f t="shared" si="12"/>
        <v>0</v>
      </c>
      <c r="R68" s="14">
        <v>0</v>
      </c>
      <c r="S68" s="14">
        <v>0</v>
      </c>
    </row>
    <row r="69" spans="1:19" ht="61.5">
      <c r="A69" s="11">
        <v>10</v>
      </c>
      <c r="B69" s="12" t="s">
        <v>80</v>
      </c>
      <c r="C69" s="13">
        <v>636</v>
      </c>
      <c r="D69" s="13">
        <f t="shared" si="8"/>
        <v>241</v>
      </c>
      <c r="E69" s="13">
        <v>104</v>
      </c>
      <c r="F69" s="13">
        <v>137</v>
      </c>
      <c r="G69" s="14">
        <f t="shared" si="9"/>
        <v>10038</v>
      </c>
      <c r="H69" s="14">
        <v>4091.51</v>
      </c>
      <c r="I69" s="14">
        <v>5946.49</v>
      </c>
      <c r="J69" s="14">
        <f t="shared" si="10"/>
        <v>502854795</v>
      </c>
      <c r="K69" s="14">
        <v>210949573.8</v>
      </c>
      <c r="L69" s="14">
        <v>268975919.7</v>
      </c>
      <c r="M69" s="14">
        <v>22929301.5</v>
      </c>
      <c r="N69" s="14">
        <f t="shared" si="11"/>
        <v>0</v>
      </c>
      <c r="O69" s="14">
        <v>0</v>
      </c>
      <c r="P69" s="14">
        <v>0</v>
      </c>
      <c r="Q69" s="14">
        <f t="shared" si="12"/>
        <v>0</v>
      </c>
      <c r="R69" s="14">
        <v>0</v>
      </c>
      <c r="S69" s="14">
        <v>0</v>
      </c>
    </row>
    <row r="70" spans="1:19" ht="40.5">
      <c r="A70" s="11">
        <v>11</v>
      </c>
      <c r="B70" s="12" t="s">
        <v>81</v>
      </c>
      <c r="C70" s="13">
        <v>54</v>
      </c>
      <c r="D70" s="13">
        <f t="shared" si="8"/>
        <v>10</v>
      </c>
      <c r="E70" s="13">
        <v>7</v>
      </c>
      <c r="F70" s="13">
        <v>3</v>
      </c>
      <c r="G70" s="14">
        <f t="shared" si="9"/>
        <v>416</v>
      </c>
      <c r="H70" s="14">
        <v>287.5</v>
      </c>
      <c r="I70" s="14">
        <v>128.5</v>
      </c>
      <c r="J70" s="14">
        <f t="shared" si="10"/>
        <v>20864339.5</v>
      </c>
      <c r="K70" s="14">
        <v>8742281.6</v>
      </c>
      <c r="L70" s="14">
        <v>11171809.9</v>
      </c>
      <c r="M70" s="14">
        <v>950248</v>
      </c>
      <c r="N70" s="14">
        <f t="shared" si="11"/>
        <v>0</v>
      </c>
      <c r="O70" s="14">
        <v>0</v>
      </c>
      <c r="P70" s="14">
        <v>0</v>
      </c>
      <c r="Q70" s="14">
        <f t="shared" si="12"/>
        <v>0</v>
      </c>
      <c r="R70" s="14">
        <v>0</v>
      </c>
      <c r="S70" s="14">
        <v>0</v>
      </c>
    </row>
    <row r="71" spans="1:19" ht="40.5">
      <c r="A71" s="11">
        <v>12</v>
      </c>
      <c r="B71" s="12" t="s">
        <v>82</v>
      </c>
      <c r="C71" s="13">
        <v>5</v>
      </c>
      <c r="D71" s="13">
        <f t="shared" si="8"/>
        <v>3</v>
      </c>
      <c r="E71" s="13">
        <v>0</v>
      </c>
      <c r="F71" s="13">
        <v>3</v>
      </c>
      <c r="G71" s="14">
        <f t="shared" si="9"/>
        <v>84.1</v>
      </c>
      <c r="H71" s="14">
        <v>0</v>
      </c>
      <c r="I71" s="14">
        <v>84.1</v>
      </c>
      <c r="J71" s="14">
        <f t="shared" si="10"/>
        <v>6619756.5</v>
      </c>
      <c r="K71" s="14">
        <v>1767369.91</v>
      </c>
      <c r="L71" s="14">
        <v>4660281.16</v>
      </c>
      <c r="M71" s="14">
        <v>192105.43</v>
      </c>
      <c r="N71" s="14">
        <f t="shared" si="11"/>
        <v>0</v>
      </c>
      <c r="O71" s="14">
        <v>0</v>
      </c>
      <c r="P71" s="14">
        <v>0</v>
      </c>
      <c r="Q71" s="14">
        <f t="shared" si="12"/>
        <v>0</v>
      </c>
      <c r="R71" s="14">
        <v>0</v>
      </c>
      <c r="S71" s="14">
        <v>0</v>
      </c>
    </row>
    <row r="72" spans="1:19" ht="20.25">
      <c r="A72" s="11"/>
      <c r="B72" s="12" t="s">
        <v>83</v>
      </c>
      <c r="C72" s="13">
        <f aca="true" t="shared" si="13" ref="C72:S72">SUM(C73:C83)</f>
        <v>2310</v>
      </c>
      <c r="D72" s="13">
        <f t="shared" si="13"/>
        <v>813</v>
      </c>
      <c r="E72" s="13">
        <f t="shared" si="13"/>
        <v>342</v>
      </c>
      <c r="F72" s="13">
        <f t="shared" si="13"/>
        <v>471</v>
      </c>
      <c r="G72" s="14">
        <f t="shared" si="13"/>
        <v>33658</v>
      </c>
      <c r="H72" s="14">
        <f t="shared" si="13"/>
        <v>15026.03</v>
      </c>
      <c r="I72" s="14">
        <f t="shared" si="13"/>
        <v>18631.97</v>
      </c>
      <c r="J72" s="14">
        <f t="shared" si="13"/>
        <v>1691256415.75</v>
      </c>
      <c r="K72" s="14">
        <f t="shared" si="13"/>
        <v>615066292</v>
      </c>
      <c r="L72" s="14">
        <f t="shared" si="13"/>
        <v>999306837.25</v>
      </c>
      <c r="M72" s="14">
        <f t="shared" si="13"/>
        <v>76883286.5</v>
      </c>
      <c r="N72" s="14">
        <f t="shared" si="13"/>
        <v>0</v>
      </c>
      <c r="O72" s="14">
        <f t="shared" si="13"/>
        <v>0</v>
      </c>
      <c r="P72" s="14">
        <f t="shared" si="13"/>
        <v>0</v>
      </c>
      <c r="Q72" s="14">
        <f t="shared" si="13"/>
        <v>0</v>
      </c>
      <c r="R72" s="14">
        <f t="shared" si="13"/>
        <v>0</v>
      </c>
      <c r="S72" s="14">
        <f t="shared" si="13"/>
        <v>0</v>
      </c>
    </row>
    <row r="73" spans="1:19" ht="40.5">
      <c r="A73" s="11">
        <v>1</v>
      </c>
      <c r="B73" s="12" t="s">
        <v>36</v>
      </c>
      <c r="C73" s="13">
        <v>91</v>
      </c>
      <c r="D73" s="13">
        <f aca="true" t="shared" si="14" ref="D73:D83">E73+F73</f>
        <v>20</v>
      </c>
      <c r="E73" s="13">
        <v>0</v>
      </c>
      <c r="F73" s="13">
        <v>20</v>
      </c>
      <c r="G73" s="14">
        <f aca="true" t="shared" si="15" ref="G73:G83">H73+I73</f>
        <v>3000</v>
      </c>
      <c r="H73" s="14">
        <v>0</v>
      </c>
      <c r="I73" s="14">
        <v>3000</v>
      </c>
      <c r="J73" s="14">
        <f aca="true" t="shared" si="16" ref="J73:J83">K73+L73+M73</f>
        <v>158526950</v>
      </c>
      <c r="K73" s="14">
        <v>54822000</v>
      </c>
      <c r="L73" s="14">
        <v>96852200</v>
      </c>
      <c r="M73" s="14">
        <v>6852750</v>
      </c>
      <c r="N73" s="14">
        <f aca="true" t="shared" si="17" ref="N73:N83">O73+P73</f>
        <v>0</v>
      </c>
      <c r="O73" s="14">
        <v>0</v>
      </c>
      <c r="P73" s="14">
        <v>0</v>
      </c>
      <c r="Q73" s="14">
        <f aca="true" t="shared" si="18" ref="Q73:Q83">R73+S73</f>
        <v>0</v>
      </c>
      <c r="R73" s="14">
        <v>0</v>
      </c>
      <c r="S73" s="14">
        <v>0</v>
      </c>
    </row>
    <row r="74" spans="1:19" ht="61.5">
      <c r="A74" s="11">
        <v>2</v>
      </c>
      <c r="B74" s="12" t="s">
        <v>39</v>
      </c>
      <c r="C74" s="13">
        <v>96</v>
      </c>
      <c r="D74" s="13">
        <f t="shared" si="14"/>
        <v>28</v>
      </c>
      <c r="E74" s="13">
        <v>21</v>
      </c>
      <c r="F74" s="13">
        <v>7</v>
      </c>
      <c r="G74" s="14">
        <f t="shared" si="15"/>
        <v>1160.09</v>
      </c>
      <c r="H74" s="14">
        <v>919</v>
      </c>
      <c r="I74" s="14">
        <v>241.09</v>
      </c>
      <c r="J74" s="14">
        <f t="shared" si="16"/>
        <v>52998711.65</v>
      </c>
      <c r="K74" s="14">
        <v>21199484.66</v>
      </c>
      <c r="L74" s="14">
        <v>29149291.41</v>
      </c>
      <c r="M74" s="14">
        <v>2649935.58</v>
      </c>
      <c r="N74" s="14">
        <f t="shared" si="17"/>
        <v>0</v>
      </c>
      <c r="O74" s="14">
        <v>0</v>
      </c>
      <c r="P74" s="14">
        <v>0</v>
      </c>
      <c r="Q74" s="14">
        <f t="shared" si="18"/>
        <v>0</v>
      </c>
      <c r="R74" s="14">
        <v>0</v>
      </c>
      <c r="S74" s="14">
        <v>0</v>
      </c>
    </row>
    <row r="75" spans="1:19" ht="61.5">
      <c r="A75" s="11">
        <v>3</v>
      </c>
      <c r="B75" s="12" t="s">
        <v>84</v>
      </c>
      <c r="C75" s="13">
        <v>23</v>
      </c>
      <c r="D75" s="13">
        <f t="shared" si="14"/>
        <v>9</v>
      </c>
      <c r="E75" s="13">
        <v>5</v>
      </c>
      <c r="F75" s="13">
        <v>4</v>
      </c>
      <c r="G75" s="14">
        <f t="shared" si="15"/>
        <v>365.3</v>
      </c>
      <c r="H75" s="14">
        <v>219.5</v>
      </c>
      <c r="I75" s="14">
        <v>145.8</v>
      </c>
      <c r="J75" s="14">
        <f t="shared" si="16"/>
        <v>18962016.1</v>
      </c>
      <c r="K75" s="14">
        <v>6675492.2</v>
      </c>
      <c r="L75" s="14">
        <v>11452087.38</v>
      </c>
      <c r="M75" s="14">
        <v>834436.52</v>
      </c>
      <c r="N75" s="14">
        <f t="shared" si="17"/>
        <v>0</v>
      </c>
      <c r="O75" s="14">
        <v>0</v>
      </c>
      <c r="P75" s="14">
        <v>0</v>
      </c>
      <c r="Q75" s="14">
        <f t="shared" si="18"/>
        <v>0</v>
      </c>
      <c r="R75" s="14">
        <v>0</v>
      </c>
      <c r="S75" s="14">
        <v>0</v>
      </c>
    </row>
    <row r="76" spans="1:19" ht="61.5">
      <c r="A76" s="11">
        <v>4</v>
      </c>
      <c r="B76" s="12" t="s">
        <v>85</v>
      </c>
      <c r="C76" s="13">
        <v>277</v>
      </c>
      <c r="D76" s="13">
        <f t="shared" si="14"/>
        <v>107</v>
      </c>
      <c r="E76" s="13">
        <v>40</v>
      </c>
      <c r="F76" s="13">
        <v>67</v>
      </c>
      <c r="G76" s="14">
        <f t="shared" si="15"/>
        <v>4629.2</v>
      </c>
      <c r="H76" s="14">
        <v>3067.29</v>
      </c>
      <c r="I76" s="14">
        <v>1561.91</v>
      </c>
      <c r="J76" s="14">
        <f t="shared" si="16"/>
        <v>236602615</v>
      </c>
      <c r="K76" s="14">
        <v>84594000.8</v>
      </c>
      <c r="L76" s="14">
        <v>141434364.1</v>
      </c>
      <c r="M76" s="14">
        <v>10574250.1</v>
      </c>
      <c r="N76" s="14">
        <f t="shared" si="17"/>
        <v>0</v>
      </c>
      <c r="O76" s="14">
        <v>0</v>
      </c>
      <c r="P76" s="14">
        <v>0</v>
      </c>
      <c r="Q76" s="14">
        <f t="shared" si="18"/>
        <v>0</v>
      </c>
      <c r="R76" s="14">
        <v>0</v>
      </c>
      <c r="S76" s="14">
        <v>0</v>
      </c>
    </row>
    <row r="77" spans="1:19" ht="40.5">
      <c r="A77" s="11">
        <v>5</v>
      </c>
      <c r="B77" s="12" t="s">
        <v>86</v>
      </c>
      <c r="C77" s="13">
        <v>351</v>
      </c>
      <c r="D77" s="13">
        <f t="shared" si="14"/>
        <v>161</v>
      </c>
      <c r="E77" s="13">
        <v>96</v>
      </c>
      <c r="F77" s="13">
        <v>65</v>
      </c>
      <c r="G77" s="14">
        <f t="shared" si="15"/>
        <v>6059.75</v>
      </c>
      <c r="H77" s="14">
        <v>3649.14</v>
      </c>
      <c r="I77" s="14">
        <v>2410.61</v>
      </c>
      <c r="J77" s="14">
        <f t="shared" si="16"/>
        <v>282329645.2</v>
      </c>
      <c r="K77" s="14">
        <v>110735871.5</v>
      </c>
      <c r="L77" s="14">
        <v>157751789.76</v>
      </c>
      <c r="M77" s="14">
        <v>13841983.94</v>
      </c>
      <c r="N77" s="14">
        <f t="shared" si="17"/>
        <v>0</v>
      </c>
      <c r="O77" s="14">
        <v>0</v>
      </c>
      <c r="P77" s="14">
        <v>0</v>
      </c>
      <c r="Q77" s="14">
        <f t="shared" si="18"/>
        <v>0</v>
      </c>
      <c r="R77" s="14">
        <v>0</v>
      </c>
      <c r="S77" s="14">
        <v>0</v>
      </c>
    </row>
    <row r="78" spans="1:19" ht="61.5">
      <c r="A78" s="11">
        <v>6</v>
      </c>
      <c r="B78" s="12" t="s">
        <v>87</v>
      </c>
      <c r="C78" s="13">
        <v>181</v>
      </c>
      <c r="D78" s="13">
        <f t="shared" si="14"/>
        <v>81</v>
      </c>
      <c r="E78" s="13">
        <v>51</v>
      </c>
      <c r="F78" s="13">
        <v>30</v>
      </c>
      <c r="G78" s="14">
        <f t="shared" si="15"/>
        <v>2931.83</v>
      </c>
      <c r="H78" s="14">
        <v>1917.83</v>
      </c>
      <c r="I78" s="14">
        <v>1014</v>
      </c>
      <c r="J78" s="14">
        <f t="shared" si="16"/>
        <v>142148877.5</v>
      </c>
      <c r="K78" s="14">
        <v>53576261.42</v>
      </c>
      <c r="L78" s="14">
        <v>81875583.4</v>
      </c>
      <c r="M78" s="14">
        <v>6697032.68</v>
      </c>
      <c r="N78" s="14">
        <f t="shared" si="17"/>
        <v>0</v>
      </c>
      <c r="O78" s="14">
        <v>0</v>
      </c>
      <c r="P78" s="14">
        <v>0</v>
      </c>
      <c r="Q78" s="14">
        <f t="shared" si="18"/>
        <v>0</v>
      </c>
      <c r="R78" s="14">
        <v>0</v>
      </c>
      <c r="S78" s="14">
        <v>0</v>
      </c>
    </row>
    <row r="79" spans="1:19" ht="40.5">
      <c r="A79" s="11">
        <v>7</v>
      </c>
      <c r="B79" s="12" t="s">
        <v>88</v>
      </c>
      <c r="C79" s="13">
        <v>52</v>
      </c>
      <c r="D79" s="13">
        <f t="shared" si="14"/>
        <v>36</v>
      </c>
      <c r="E79" s="13">
        <v>13</v>
      </c>
      <c r="F79" s="13">
        <v>23</v>
      </c>
      <c r="G79" s="14">
        <f t="shared" si="15"/>
        <v>766.44</v>
      </c>
      <c r="H79" s="14">
        <v>309.4</v>
      </c>
      <c r="I79" s="14">
        <v>457.04</v>
      </c>
      <c r="J79" s="14">
        <f t="shared" si="16"/>
        <v>43085523.5</v>
      </c>
      <c r="K79" s="14">
        <v>14005924.56</v>
      </c>
      <c r="L79" s="14">
        <v>27328858.37</v>
      </c>
      <c r="M79" s="14">
        <v>1750740.57</v>
      </c>
      <c r="N79" s="14">
        <f t="shared" si="17"/>
        <v>0</v>
      </c>
      <c r="O79" s="14">
        <v>0</v>
      </c>
      <c r="P79" s="14">
        <v>0</v>
      </c>
      <c r="Q79" s="14">
        <f t="shared" si="18"/>
        <v>0</v>
      </c>
      <c r="R79" s="14">
        <v>0</v>
      </c>
      <c r="S79" s="14">
        <v>0</v>
      </c>
    </row>
    <row r="80" spans="1:19" ht="40.5">
      <c r="A80" s="11">
        <v>8</v>
      </c>
      <c r="B80" s="12" t="s">
        <v>89</v>
      </c>
      <c r="C80" s="13">
        <v>381</v>
      </c>
      <c r="D80" s="13">
        <f t="shared" si="14"/>
        <v>139</v>
      </c>
      <c r="E80" s="13">
        <v>21</v>
      </c>
      <c r="F80" s="13">
        <v>118</v>
      </c>
      <c r="G80" s="14">
        <f t="shared" si="15"/>
        <v>5237.41</v>
      </c>
      <c r="H80" s="14">
        <v>840.23</v>
      </c>
      <c r="I80" s="14">
        <v>4397.18</v>
      </c>
      <c r="J80" s="14">
        <f t="shared" si="16"/>
        <v>262597380</v>
      </c>
      <c r="K80" s="14">
        <v>95708430.34</v>
      </c>
      <c r="L80" s="14">
        <v>154925395.87</v>
      </c>
      <c r="M80" s="14">
        <v>11963553.79</v>
      </c>
      <c r="N80" s="14">
        <f t="shared" si="17"/>
        <v>0</v>
      </c>
      <c r="O80" s="14">
        <v>0</v>
      </c>
      <c r="P80" s="14">
        <v>0</v>
      </c>
      <c r="Q80" s="14">
        <f t="shared" si="18"/>
        <v>0</v>
      </c>
      <c r="R80" s="14">
        <v>0</v>
      </c>
      <c r="S80" s="14">
        <v>0</v>
      </c>
    </row>
    <row r="81" spans="1:19" ht="40.5">
      <c r="A81" s="11">
        <v>9</v>
      </c>
      <c r="B81" s="12" t="s">
        <v>90</v>
      </c>
      <c r="C81" s="13">
        <v>650</v>
      </c>
      <c r="D81" s="13">
        <f t="shared" si="14"/>
        <v>130</v>
      </c>
      <c r="E81" s="13">
        <v>93</v>
      </c>
      <c r="F81" s="13">
        <v>37</v>
      </c>
      <c r="G81" s="14">
        <f t="shared" si="15"/>
        <v>6429.18</v>
      </c>
      <c r="H81" s="14">
        <v>4044.94</v>
      </c>
      <c r="I81" s="14">
        <v>2384.24</v>
      </c>
      <c r="J81" s="14">
        <f t="shared" si="16"/>
        <v>328259516.8</v>
      </c>
      <c r="K81" s="14">
        <v>117486835.32</v>
      </c>
      <c r="L81" s="14">
        <v>196086827.06</v>
      </c>
      <c r="M81" s="14">
        <v>14685854.42</v>
      </c>
      <c r="N81" s="14">
        <f t="shared" si="17"/>
        <v>0</v>
      </c>
      <c r="O81" s="14">
        <v>0</v>
      </c>
      <c r="P81" s="14">
        <v>0</v>
      </c>
      <c r="Q81" s="14">
        <f t="shared" si="18"/>
        <v>0</v>
      </c>
      <c r="R81" s="14">
        <v>0</v>
      </c>
      <c r="S81" s="14">
        <v>0</v>
      </c>
    </row>
    <row r="82" spans="1:19" ht="61.5">
      <c r="A82" s="11">
        <v>10</v>
      </c>
      <c r="B82" s="12" t="s">
        <v>80</v>
      </c>
      <c r="C82" s="13">
        <v>198</v>
      </c>
      <c r="D82" s="13">
        <f t="shared" si="14"/>
        <v>99</v>
      </c>
      <c r="E82" s="13">
        <v>0</v>
      </c>
      <c r="F82" s="13">
        <v>99</v>
      </c>
      <c r="G82" s="14">
        <f t="shared" si="15"/>
        <v>3000</v>
      </c>
      <c r="H82" s="14">
        <v>0</v>
      </c>
      <c r="I82" s="14">
        <v>3000</v>
      </c>
      <c r="J82" s="14">
        <f t="shared" si="16"/>
        <v>159897500</v>
      </c>
      <c r="K82" s="14">
        <v>54822000</v>
      </c>
      <c r="L82" s="14">
        <v>98222750</v>
      </c>
      <c r="M82" s="14">
        <v>6852750</v>
      </c>
      <c r="N82" s="14">
        <f t="shared" si="17"/>
        <v>0</v>
      </c>
      <c r="O82" s="14">
        <v>0</v>
      </c>
      <c r="P82" s="14">
        <v>0</v>
      </c>
      <c r="Q82" s="14">
        <f t="shared" si="18"/>
        <v>0</v>
      </c>
      <c r="R82" s="14">
        <v>0</v>
      </c>
      <c r="S82" s="14">
        <v>0</v>
      </c>
    </row>
    <row r="83" spans="1:19" ht="40.5">
      <c r="A83" s="11">
        <v>11</v>
      </c>
      <c r="B83" s="12" t="s">
        <v>91</v>
      </c>
      <c r="C83" s="13">
        <v>10</v>
      </c>
      <c r="D83" s="13">
        <f t="shared" si="14"/>
        <v>3</v>
      </c>
      <c r="E83" s="13">
        <v>2</v>
      </c>
      <c r="F83" s="13">
        <v>1</v>
      </c>
      <c r="G83" s="14">
        <f t="shared" si="15"/>
        <v>78.8</v>
      </c>
      <c r="H83" s="14">
        <v>58.7</v>
      </c>
      <c r="I83" s="14">
        <v>20.1</v>
      </c>
      <c r="J83" s="14">
        <f t="shared" si="16"/>
        <v>5847680</v>
      </c>
      <c r="K83" s="14">
        <v>1439991.2</v>
      </c>
      <c r="L83" s="14">
        <v>4227689.9</v>
      </c>
      <c r="M83" s="14">
        <v>179998.9</v>
      </c>
      <c r="N83" s="14">
        <f t="shared" si="17"/>
        <v>0</v>
      </c>
      <c r="O83" s="14">
        <v>0</v>
      </c>
      <c r="P83" s="14">
        <v>0</v>
      </c>
      <c r="Q83" s="14">
        <f t="shared" si="18"/>
        <v>0</v>
      </c>
      <c r="R83" s="14">
        <v>0</v>
      </c>
      <c r="S83" s="14">
        <v>0</v>
      </c>
    </row>
    <row r="84" spans="1:19" ht="20.25">
      <c r="A84" s="11"/>
      <c r="B84" s="12" t="s">
        <v>92</v>
      </c>
      <c r="C84" s="13">
        <f aca="true" t="shared" si="19" ref="C84:S84">SUM(C85:C98)</f>
        <v>3594</v>
      </c>
      <c r="D84" s="13">
        <f t="shared" si="19"/>
        <v>1371</v>
      </c>
      <c r="E84" s="13">
        <f t="shared" si="19"/>
        <v>743</v>
      </c>
      <c r="F84" s="13">
        <f t="shared" si="19"/>
        <v>628</v>
      </c>
      <c r="G84" s="14">
        <f t="shared" si="19"/>
        <v>55544.43</v>
      </c>
      <c r="H84" s="14">
        <f t="shared" si="19"/>
        <v>28985.46</v>
      </c>
      <c r="I84" s="14">
        <f t="shared" si="19"/>
        <v>26558.97</v>
      </c>
      <c r="J84" s="14">
        <f t="shared" si="19"/>
        <v>2723978175.7</v>
      </c>
      <c r="K84" s="14">
        <f t="shared" si="19"/>
        <v>1700156680.65</v>
      </c>
      <c r="L84" s="14">
        <f t="shared" si="19"/>
        <v>896944130.82</v>
      </c>
      <c r="M84" s="14">
        <f t="shared" si="19"/>
        <v>126877364.23</v>
      </c>
      <c r="N84" s="14">
        <f t="shared" si="19"/>
        <v>0</v>
      </c>
      <c r="O84" s="14">
        <f t="shared" si="19"/>
        <v>0</v>
      </c>
      <c r="P84" s="14">
        <f t="shared" si="19"/>
        <v>0</v>
      </c>
      <c r="Q84" s="14">
        <f t="shared" si="19"/>
        <v>0</v>
      </c>
      <c r="R84" s="14">
        <f t="shared" si="19"/>
        <v>0</v>
      </c>
      <c r="S84" s="14">
        <f t="shared" si="19"/>
        <v>0</v>
      </c>
    </row>
    <row r="85" spans="1:19" ht="61.5">
      <c r="A85" s="11">
        <v>1</v>
      </c>
      <c r="B85" s="12" t="s">
        <v>93</v>
      </c>
      <c r="C85" s="13">
        <v>92</v>
      </c>
      <c r="D85" s="13">
        <f aca="true" t="shared" si="20" ref="D85:D98">E85+F85</f>
        <v>46</v>
      </c>
      <c r="E85" s="13">
        <v>38</v>
      </c>
      <c r="F85" s="13">
        <v>8</v>
      </c>
      <c r="G85" s="14">
        <f aca="true" t="shared" si="21" ref="G85:G98">H85+I85</f>
        <v>2057.29</v>
      </c>
      <c r="H85" s="14">
        <v>1641.12</v>
      </c>
      <c r="I85" s="14">
        <v>416.17</v>
      </c>
      <c r="J85" s="14">
        <f aca="true" t="shared" si="22" ref="J85:J98">K85+L85+M85</f>
        <v>100395985.45</v>
      </c>
      <c r="K85" s="14">
        <v>62971486.75</v>
      </c>
      <c r="L85" s="14">
        <v>32725134.02</v>
      </c>
      <c r="M85" s="14">
        <v>4699364.68</v>
      </c>
      <c r="N85" s="14">
        <f aca="true" t="shared" si="23" ref="N85:N98">O85+P85</f>
        <v>0</v>
      </c>
      <c r="O85" s="14">
        <v>0</v>
      </c>
      <c r="P85" s="14">
        <v>0</v>
      </c>
      <c r="Q85" s="14">
        <f aca="true" t="shared" si="24" ref="Q85:Q98">R85+S85</f>
        <v>0</v>
      </c>
      <c r="R85" s="14">
        <v>0</v>
      </c>
      <c r="S85" s="14">
        <v>0</v>
      </c>
    </row>
    <row r="86" spans="1:19" ht="40.5">
      <c r="A86" s="11">
        <v>2</v>
      </c>
      <c r="B86" s="12" t="s">
        <v>94</v>
      </c>
      <c r="C86" s="13">
        <v>32</v>
      </c>
      <c r="D86" s="13">
        <f t="shared" si="20"/>
        <v>13</v>
      </c>
      <c r="E86" s="13">
        <v>0</v>
      </c>
      <c r="F86" s="13">
        <v>13</v>
      </c>
      <c r="G86" s="14">
        <f t="shared" si="21"/>
        <v>614.17</v>
      </c>
      <c r="H86" s="14">
        <v>0</v>
      </c>
      <c r="I86" s="14">
        <v>614.17</v>
      </c>
      <c r="J86" s="14">
        <f t="shared" si="22"/>
        <v>28058356.45</v>
      </c>
      <c r="K86" s="14">
        <v>18799098.82</v>
      </c>
      <c r="L86" s="14">
        <v>7856339.81</v>
      </c>
      <c r="M86" s="14">
        <v>1402917.82</v>
      </c>
      <c r="N86" s="14">
        <f t="shared" si="23"/>
        <v>0</v>
      </c>
      <c r="O86" s="14">
        <v>0</v>
      </c>
      <c r="P86" s="14">
        <v>0</v>
      </c>
      <c r="Q86" s="14">
        <f t="shared" si="24"/>
        <v>0</v>
      </c>
      <c r="R86" s="14">
        <v>0</v>
      </c>
      <c r="S86" s="14">
        <v>0</v>
      </c>
    </row>
    <row r="87" spans="1:19" ht="40.5">
      <c r="A87" s="11">
        <v>3</v>
      </c>
      <c r="B87" s="12" t="s">
        <v>95</v>
      </c>
      <c r="C87" s="13">
        <v>552</v>
      </c>
      <c r="D87" s="13">
        <f t="shared" si="20"/>
        <v>184</v>
      </c>
      <c r="E87" s="13">
        <v>109</v>
      </c>
      <c r="F87" s="13">
        <v>75</v>
      </c>
      <c r="G87" s="14">
        <f t="shared" si="21"/>
        <v>7991.73</v>
      </c>
      <c r="H87" s="14">
        <v>4873.5</v>
      </c>
      <c r="I87" s="14">
        <v>3118.23</v>
      </c>
      <c r="J87" s="14">
        <f t="shared" si="22"/>
        <v>400008723</v>
      </c>
      <c r="K87" s="14">
        <v>244618463.98</v>
      </c>
      <c r="L87" s="14">
        <v>137135149.77</v>
      </c>
      <c r="M87" s="14">
        <v>18255109.25</v>
      </c>
      <c r="N87" s="14">
        <f t="shared" si="23"/>
        <v>0</v>
      </c>
      <c r="O87" s="14">
        <v>0</v>
      </c>
      <c r="P87" s="14">
        <v>0</v>
      </c>
      <c r="Q87" s="14">
        <f t="shared" si="24"/>
        <v>0</v>
      </c>
      <c r="R87" s="14">
        <v>0</v>
      </c>
      <c r="S87" s="14">
        <v>0</v>
      </c>
    </row>
    <row r="88" spans="1:19" ht="40.5">
      <c r="A88" s="11">
        <v>4</v>
      </c>
      <c r="B88" s="12" t="s">
        <v>36</v>
      </c>
      <c r="C88" s="13">
        <v>606</v>
      </c>
      <c r="D88" s="13">
        <f t="shared" si="20"/>
        <v>205</v>
      </c>
      <c r="E88" s="13">
        <v>106</v>
      </c>
      <c r="F88" s="13">
        <v>99</v>
      </c>
      <c r="G88" s="14">
        <f t="shared" si="21"/>
        <v>10339.54</v>
      </c>
      <c r="H88" s="14">
        <v>5362.78</v>
      </c>
      <c r="I88" s="14">
        <v>4976.76</v>
      </c>
      <c r="J88" s="14">
        <f t="shared" si="22"/>
        <v>515692280</v>
      </c>
      <c r="K88" s="14">
        <v>316482462.88</v>
      </c>
      <c r="L88" s="14">
        <v>175591722.87</v>
      </c>
      <c r="M88" s="14">
        <v>23618094.25</v>
      </c>
      <c r="N88" s="14">
        <f t="shared" si="23"/>
        <v>0</v>
      </c>
      <c r="O88" s="14">
        <v>0</v>
      </c>
      <c r="P88" s="14">
        <v>0</v>
      </c>
      <c r="Q88" s="14">
        <f t="shared" si="24"/>
        <v>0</v>
      </c>
      <c r="R88" s="14">
        <v>0</v>
      </c>
      <c r="S88" s="14">
        <v>0</v>
      </c>
    </row>
    <row r="89" spans="1:19" ht="61.5">
      <c r="A89" s="11">
        <v>5</v>
      </c>
      <c r="B89" s="12" t="s">
        <v>39</v>
      </c>
      <c r="C89" s="13">
        <v>82</v>
      </c>
      <c r="D89" s="13">
        <f t="shared" si="20"/>
        <v>23</v>
      </c>
      <c r="E89" s="13">
        <v>15</v>
      </c>
      <c r="F89" s="13">
        <v>8</v>
      </c>
      <c r="G89" s="14">
        <f t="shared" si="21"/>
        <v>803.55</v>
      </c>
      <c r="H89" s="14">
        <v>527.85</v>
      </c>
      <c r="I89" s="14">
        <v>275.7</v>
      </c>
      <c r="J89" s="14">
        <f t="shared" si="22"/>
        <v>36710181.75</v>
      </c>
      <c r="K89" s="14">
        <v>24595821.77</v>
      </c>
      <c r="L89" s="14">
        <v>10278850.89</v>
      </c>
      <c r="M89" s="14">
        <v>1835509.09</v>
      </c>
      <c r="N89" s="14">
        <f t="shared" si="23"/>
        <v>0</v>
      </c>
      <c r="O89" s="14">
        <v>0</v>
      </c>
      <c r="P89" s="14">
        <v>0</v>
      </c>
      <c r="Q89" s="14">
        <f t="shared" si="24"/>
        <v>0</v>
      </c>
      <c r="R89" s="14">
        <v>0</v>
      </c>
      <c r="S89" s="14">
        <v>0</v>
      </c>
    </row>
    <row r="90" spans="1:19" ht="40.5">
      <c r="A90" s="11">
        <v>6</v>
      </c>
      <c r="B90" s="12" t="s">
        <v>96</v>
      </c>
      <c r="C90" s="13">
        <v>57</v>
      </c>
      <c r="D90" s="13">
        <f t="shared" si="20"/>
        <v>19</v>
      </c>
      <c r="E90" s="13">
        <v>4</v>
      </c>
      <c r="F90" s="13">
        <v>15</v>
      </c>
      <c r="G90" s="14">
        <f t="shared" si="21"/>
        <v>657.47</v>
      </c>
      <c r="H90" s="14">
        <v>137.3</v>
      </c>
      <c r="I90" s="14">
        <v>520.17</v>
      </c>
      <c r="J90" s="14">
        <f t="shared" si="22"/>
        <v>33075940</v>
      </c>
      <c r="K90" s="14">
        <v>20124466.36</v>
      </c>
      <c r="L90" s="14">
        <v>11449647.8</v>
      </c>
      <c r="M90" s="14">
        <v>1501825.84</v>
      </c>
      <c r="N90" s="14">
        <f t="shared" si="23"/>
        <v>0</v>
      </c>
      <c r="O90" s="14">
        <v>0</v>
      </c>
      <c r="P90" s="14">
        <v>0</v>
      </c>
      <c r="Q90" s="14">
        <f t="shared" si="24"/>
        <v>0</v>
      </c>
      <c r="R90" s="14">
        <v>0</v>
      </c>
      <c r="S90" s="14">
        <v>0</v>
      </c>
    </row>
    <row r="91" spans="1:19" ht="40.5">
      <c r="A91" s="11">
        <v>7</v>
      </c>
      <c r="B91" s="12" t="s">
        <v>97</v>
      </c>
      <c r="C91" s="13">
        <v>210</v>
      </c>
      <c r="D91" s="13">
        <f t="shared" si="20"/>
        <v>98</v>
      </c>
      <c r="E91" s="13">
        <v>42</v>
      </c>
      <c r="F91" s="13">
        <v>56</v>
      </c>
      <c r="G91" s="14">
        <f t="shared" si="21"/>
        <v>3351.4</v>
      </c>
      <c r="H91" s="14">
        <v>1314.22</v>
      </c>
      <c r="I91" s="14">
        <v>2037.18</v>
      </c>
      <c r="J91" s="14">
        <f t="shared" si="22"/>
        <v>175201975</v>
      </c>
      <c r="K91" s="14">
        <v>102582835.03</v>
      </c>
      <c r="L91" s="14">
        <v>64963704.52</v>
      </c>
      <c r="M91" s="14">
        <v>7655435.45</v>
      </c>
      <c r="N91" s="14">
        <f t="shared" si="23"/>
        <v>0</v>
      </c>
      <c r="O91" s="14">
        <v>0</v>
      </c>
      <c r="P91" s="14">
        <v>0</v>
      </c>
      <c r="Q91" s="14">
        <f t="shared" si="24"/>
        <v>0</v>
      </c>
      <c r="R91" s="14">
        <v>0</v>
      </c>
      <c r="S91" s="14">
        <v>0</v>
      </c>
    </row>
    <row r="92" spans="1:19" ht="40.5">
      <c r="A92" s="11">
        <v>8</v>
      </c>
      <c r="B92" s="12" t="s">
        <v>90</v>
      </c>
      <c r="C92" s="13">
        <v>766</v>
      </c>
      <c r="D92" s="13">
        <f t="shared" si="20"/>
        <v>316</v>
      </c>
      <c r="E92" s="13">
        <v>184</v>
      </c>
      <c r="F92" s="13">
        <v>132</v>
      </c>
      <c r="G92" s="14">
        <f t="shared" si="21"/>
        <v>10968.07</v>
      </c>
      <c r="H92" s="14">
        <v>6221.85</v>
      </c>
      <c r="I92" s="14">
        <v>4746.22</v>
      </c>
      <c r="J92" s="14">
        <f t="shared" si="22"/>
        <v>548220000</v>
      </c>
      <c r="K92" s="14">
        <v>335721106.23</v>
      </c>
      <c r="L92" s="14">
        <v>187445079.87</v>
      </c>
      <c r="M92" s="14">
        <v>25053813.9</v>
      </c>
      <c r="N92" s="14">
        <f t="shared" si="23"/>
        <v>0</v>
      </c>
      <c r="O92" s="14">
        <v>0</v>
      </c>
      <c r="P92" s="14">
        <v>0</v>
      </c>
      <c r="Q92" s="14">
        <f t="shared" si="24"/>
        <v>0</v>
      </c>
      <c r="R92" s="14">
        <v>0</v>
      </c>
      <c r="S92" s="14">
        <v>0</v>
      </c>
    </row>
    <row r="93" spans="1:19" ht="61.5">
      <c r="A93" s="11">
        <v>9</v>
      </c>
      <c r="B93" s="12" t="s">
        <v>80</v>
      </c>
      <c r="C93" s="13">
        <v>482</v>
      </c>
      <c r="D93" s="13">
        <f t="shared" si="20"/>
        <v>188</v>
      </c>
      <c r="E93" s="13">
        <v>116</v>
      </c>
      <c r="F93" s="13">
        <v>72</v>
      </c>
      <c r="G93" s="14">
        <f t="shared" si="21"/>
        <v>7305.18</v>
      </c>
      <c r="H93" s="14">
        <v>4293.1</v>
      </c>
      <c r="I93" s="14">
        <v>3012.08</v>
      </c>
      <c r="J93" s="14">
        <f t="shared" si="22"/>
        <v>334094405</v>
      </c>
      <c r="K93" s="14">
        <v>223603889.36</v>
      </c>
      <c r="L93" s="14">
        <v>93803658.22</v>
      </c>
      <c r="M93" s="14">
        <v>16686857.42</v>
      </c>
      <c r="N93" s="14">
        <f t="shared" si="23"/>
        <v>0</v>
      </c>
      <c r="O93" s="14">
        <v>0</v>
      </c>
      <c r="P93" s="14">
        <v>0</v>
      </c>
      <c r="Q93" s="14">
        <f t="shared" si="24"/>
        <v>0</v>
      </c>
      <c r="R93" s="14">
        <v>0</v>
      </c>
      <c r="S93" s="14">
        <v>0</v>
      </c>
    </row>
    <row r="94" spans="1:19" ht="40.5">
      <c r="A94" s="11">
        <v>10</v>
      </c>
      <c r="B94" s="12" t="s">
        <v>98</v>
      </c>
      <c r="C94" s="13">
        <v>114</v>
      </c>
      <c r="D94" s="13">
        <f t="shared" si="20"/>
        <v>41</v>
      </c>
      <c r="E94" s="13">
        <v>17</v>
      </c>
      <c r="F94" s="13">
        <v>24</v>
      </c>
      <c r="G94" s="14">
        <f t="shared" si="21"/>
        <v>1541.18</v>
      </c>
      <c r="H94" s="14">
        <v>624.83</v>
      </c>
      <c r="I94" s="14">
        <v>916.35</v>
      </c>
      <c r="J94" s="14">
        <f t="shared" si="22"/>
        <v>70408808.3</v>
      </c>
      <c r="K94" s="14">
        <v>47173901.56</v>
      </c>
      <c r="L94" s="14">
        <v>19714466.32</v>
      </c>
      <c r="M94" s="14">
        <v>3520440.42</v>
      </c>
      <c r="N94" s="14">
        <f t="shared" si="23"/>
        <v>0</v>
      </c>
      <c r="O94" s="14">
        <v>0</v>
      </c>
      <c r="P94" s="14">
        <v>0</v>
      </c>
      <c r="Q94" s="14">
        <f t="shared" si="24"/>
        <v>0</v>
      </c>
      <c r="R94" s="14">
        <v>0</v>
      </c>
      <c r="S94" s="14">
        <v>0</v>
      </c>
    </row>
    <row r="95" spans="1:19" ht="40.5">
      <c r="A95" s="11">
        <v>11</v>
      </c>
      <c r="B95" s="12" t="s">
        <v>99</v>
      </c>
      <c r="C95" s="13">
        <v>311</v>
      </c>
      <c r="D95" s="13">
        <f t="shared" si="20"/>
        <v>122</v>
      </c>
      <c r="E95" s="13">
        <v>69</v>
      </c>
      <c r="F95" s="13">
        <v>53</v>
      </c>
      <c r="G95" s="14">
        <f t="shared" si="21"/>
        <v>4967.78</v>
      </c>
      <c r="H95" s="14">
        <v>2230.43</v>
      </c>
      <c r="I95" s="14">
        <v>2737.35</v>
      </c>
      <c r="J95" s="14">
        <f t="shared" si="22"/>
        <v>255110979.05</v>
      </c>
      <c r="K95" s="14">
        <v>152058529.63</v>
      </c>
      <c r="L95" s="14">
        <v>91704797.96</v>
      </c>
      <c r="M95" s="14">
        <v>11347651.46</v>
      </c>
      <c r="N95" s="14">
        <f t="shared" si="23"/>
        <v>0</v>
      </c>
      <c r="O95" s="14">
        <v>0</v>
      </c>
      <c r="P95" s="14">
        <v>0</v>
      </c>
      <c r="Q95" s="14">
        <f t="shared" si="24"/>
        <v>0</v>
      </c>
      <c r="R95" s="14">
        <v>0</v>
      </c>
      <c r="S95" s="14">
        <v>0</v>
      </c>
    </row>
    <row r="96" spans="1:19" ht="40.5">
      <c r="A96" s="11">
        <v>12</v>
      </c>
      <c r="B96" s="12" t="s">
        <v>100</v>
      </c>
      <c r="C96" s="13">
        <v>69</v>
      </c>
      <c r="D96" s="13">
        <f t="shared" si="20"/>
        <v>26</v>
      </c>
      <c r="E96" s="13">
        <v>12</v>
      </c>
      <c r="F96" s="13">
        <v>14</v>
      </c>
      <c r="G96" s="14">
        <f t="shared" si="21"/>
        <v>1372.05</v>
      </c>
      <c r="H96" s="14">
        <v>583.62</v>
      </c>
      <c r="I96" s="14">
        <v>788.43</v>
      </c>
      <c r="J96" s="14">
        <f t="shared" si="22"/>
        <v>62682104.25</v>
      </c>
      <c r="K96" s="14">
        <v>41997009.85</v>
      </c>
      <c r="L96" s="14">
        <v>17550989.19</v>
      </c>
      <c r="M96" s="14">
        <v>3134105.21</v>
      </c>
      <c r="N96" s="14">
        <f t="shared" si="23"/>
        <v>0</v>
      </c>
      <c r="O96" s="14">
        <v>0</v>
      </c>
      <c r="P96" s="14">
        <v>0</v>
      </c>
      <c r="Q96" s="14">
        <f t="shared" si="24"/>
        <v>0</v>
      </c>
      <c r="R96" s="14">
        <v>0</v>
      </c>
      <c r="S96" s="14">
        <v>0</v>
      </c>
    </row>
    <row r="97" spans="1:19" ht="40.5">
      <c r="A97" s="11">
        <v>13</v>
      </c>
      <c r="B97" s="12" t="s">
        <v>101</v>
      </c>
      <c r="C97" s="13">
        <v>148</v>
      </c>
      <c r="D97" s="13">
        <f t="shared" si="20"/>
        <v>63</v>
      </c>
      <c r="E97" s="13">
        <v>21</v>
      </c>
      <c r="F97" s="13">
        <v>42</v>
      </c>
      <c r="G97" s="14">
        <f t="shared" si="21"/>
        <v>2513.48</v>
      </c>
      <c r="H97" s="14">
        <v>839.5</v>
      </c>
      <c r="I97" s="14">
        <v>1673.98</v>
      </c>
      <c r="J97" s="14">
        <f t="shared" si="22"/>
        <v>114828333.8</v>
      </c>
      <c r="K97" s="14">
        <v>76934983.65</v>
      </c>
      <c r="L97" s="14">
        <v>32151933.46</v>
      </c>
      <c r="M97" s="14">
        <v>5741416.69</v>
      </c>
      <c r="N97" s="14">
        <f t="shared" si="23"/>
        <v>0</v>
      </c>
      <c r="O97" s="14">
        <v>0</v>
      </c>
      <c r="P97" s="14">
        <v>0</v>
      </c>
      <c r="Q97" s="14">
        <f t="shared" si="24"/>
        <v>0</v>
      </c>
      <c r="R97" s="14">
        <v>0</v>
      </c>
      <c r="S97" s="14">
        <v>0</v>
      </c>
    </row>
    <row r="98" spans="1:19" ht="40.5">
      <c r="A98" s="11">
        <v>14</v>
      </c>
      <c r="B98" s="12" t="s">
        <v>102</v>
      </c>
      <c r="C98" s="13">
        <v>73</v>
      </c>
      <c r="D98" s="13">
        <f t="shared" si="20"/>
        <v>27</v>
      </c>
      <c r="E98" s="13">
        <v>10</v>
      </c>
      <c r="F98" s="13">
        <v>17</v>
      </c>
      <c r="G98" s="14">
        <f t="shared" si="21"/>
        <v>1061.54</v>
      </c>
      <c r="H98" s="14">
        <v>335.36</v>
      </c>
      <c r="I98" s="14">
        <v>726.18</v>
      </c>
      <c r="J98" s="14">
        <f t="shared" si="22"/>
        <v>49490103.65</v>
      </c>
      <c r="K98" s="14">
        <v>32492624.78</v>
      </c>
      <c r="L98" s="14">
        <v>14572656.12</v>
      </c>
      <c r="M98" s="14">
        <v>2424822.75</v>
      </c>
      <c r="N98" s="14">
        <f t="shared" si="23"/>
        <v>0</v>
      </c>
      <c r="O98" s="14">
        <v>0</v>
      </c>
      <c r="P98" s="14">
        <v>0</v>
      </c>
      <c r="Q98" s="14">
        <f t="shared" si="24"/>
        <v>0</v>
      </c>
      <c r="R98" s="14">
        <v>0</v>
      </c>
      <c r="S98" s="14">
        <v>0</v>
      </c>
    </row>
    <row r="99" spans="1:19" ht="20.25">
      <c r="A99" s="11"/>
      <c r="B99" s="12" t="s">
        <v>103</v>
      </c>
      <c r="C99" s="13">
        <f aca="true" t="shared" si="25" ref="C99:S99">SUM(C100:C113)</f>
        <v>3713</v>
      </c>
      <c r="D99" s="13">
        <f t="shared" si="25"/>
        <v>1407</v>
      </c>
      <c r="E99" s="13">
        <f t="shared" si="25"/>
        <v>703</v>
      </c>
      <c r="F99" s="13">
        <f t="shared" si="25"/>
        <v>704</v>
      </c>
      <c r="G99" s="14">
        <f t="shared" si="25"/>
        <v>56239.47</v>
      </c>
      <c r="H99" s="14">
        <f t="shared" si="25"/>
        <v>27785.26</v>
      </c>
      <c r="I99" s="14">
        <f t="shared" si="25"/>
        <v>28454.21</v>
      </c>
      <c r="J99" s="14">
        <f t="shared" si="25"/>
        <v>2871416462.5</v>
      </c>
      <c r="K99" s="14">
        <f t="shared" si="25"/>
        <v>1721431125.26</v>
      </c>
      <c r="L99" s="14">
        <f t="shared" si="25"/>
        <v>1021520327.89</v>
      </c>
      <c r="M99" s="14">
        <f t="shared" si="25"/>
        <v>128465009.35</v>
      </c>
      <c r="N99" s="14">
        <f t="shared" si="25"/>
        <v>0</v>
      </c>
      <c r="O99" s="14">
        <f t="shared" si="25"/>
        <v>0</v>
      </c>
      <c r="P99" s="14">
        <f t="shared" si="25"/>
        <v>0</v>
      </c>
      <c r="Q99" s="14">
        <f t="shared" si="25"/>
        <v>0</v>
      </c>
      <c r="R99" s="14">
        <f t="shared" si="25"/>
        <v>0</v>
      </c>
      <c r="S99" s="14">
        <f t="shared" si="25"/>
        <v>0</v>
      </c>
    </row>
    <row r="100" spans="1:19" ht="40.5">
      <c r="A100" s="11">
        <v>1</v>
      </c>
      <c r="B100" s="12" t="s">
        <v>36</v>
      </c>
      <c r="C100" s="13">
        <v>941</v>
      </c>
      <c r="D100" s="13">
        <f aca="true" t="shared" si="26" ref="D100:D113">E100+F100</f>
        <v>278</v>
      </c>
      <c r="E100" s="13">
        <v>50</v>
      </c>
      <c r="F100" s="13">
        <v>228</v>
      </c>
      <c r="G100" s="14">
        <f aca="true" t="shared" si="27" ref="G100:G113">H100+I100</f>
        <v>14000.12</v>
      </c>
      <c r="H100" s="14">
        <v>3684.83</v>
      </c>
      <c r="I100" s="14">
        <v>10315.29</v>
      </c>
      <c r="J100" s="14">
        <f aca="true" t="shared" si="28" ref="J100:J113">K100+L100+M100</f>
        <v>690604155.25</v>
      </c>
      <c r="K100" s="14">
        <v>428528973.08</v>
      </c>
      <c r="L100" s="14">
        <v>230095408.06</v>
      </c>
      <c r="M100" s="14">
        <v>31979774.11</v>
      </c>
      <c r="N100" s="14">
        <f aca="true" t="shared" si="29" ref="N100:N113">O100+P100</f>
        <v>0</v>
      </c>
      <c r="O100" s="14">
        <v>0</v>
      </c>
      <c r="P100" s="14">
        <v>0</v>
      </c>
      <c r="Q100" s="14">
        <f aca="true" t="shared" si="30" ref="Q100:Q113">R100+S100</f>
        <v>0</v>
      </c>
      <c r="R100" s="14">
        <v>0</v>
      </c>
      <c r="S100" s="14">
        <v>0</v>
      </c>
    </row>
    <row r="101" spans="1:19" ht="40.5">
      <c r="A101" s="11">
        <v>2</v>
      </c>
      <c r="B101" s="12" t="s">
        <v>104</v>
      </c>
      <c r="C101" s="13">
        <v>113</v>
      </c>
      <c r="D101" s="13">
        <f t="shared" si="26"/>
        <v>36</v>
      </c>
      <c r="E101" s="13">
        <v>16</v>
      </c>
      <c r="F101" s="13">
        <v>20</v>
      </c>
      <c r="G101" s="14">
        <f t="shared" si="27"/>
        <v>1529.71</v>
      </c>
      <c r="H101" s="14">
        <v>675.8</v>
      </c>
      <c r="I101" s="14">
        <v>853.91</v>
      </c>
      <c r="J101" s="14">
        <f t="shared" si="28"/>
        <v>72827829.05</v>
      </c>
      <c r="K101" s="14">
        <v>46822816.9</v>
      </c>
      <c r="L101" s="14">
        <v>22510772.08</v>
      </c>
      <c r="M101" s="14">
        <v>3494240.07</v>
      </c>
      <c r="N101" s="14">
        <f t="shared" si="29"/>
        <v>0</v>
      </c>
      <c r="O101" s="14">
        <v>0</v>
      </c>
      <c r="P101" s="14">
        <v>0</v>
      </c>
      <c r="Q101" s="14">
        <f t="shared" si="30"/>
        <v>0</v>
      </c>
      <c r="R101" s="14">
        <v>0</v>
      </c>
      <c r="S101" s="14">
        <v>0</v>
      </c>
    </row>
    <row r="102" spans="1:19" ht="40.5">
      <c r="A102" s="11">
        <v>3</v>
      </c>
      <c r="B102" s="12" t="s">
        <v>105</v>
      </c>
      <c r="C102" s="13">
        <v>605</v>
      </c>
      <c r="D102" s="13">
        <f t="shared" si="26"/>
        <v>242</v>
      </c>
      <c r="E102" s="13">
        <v>130</v>
      </c>
      <c r="F102" s="13">
        <v>112</v>
      </c>
      <c r="G102" s="14">
        <f t="shared" si="27"/>
        <v>9181.89</v>
      </c>
      <c r="H102" s="14">
        <v>4928.89</v>
      </c>
      <c r="I102" s="14">
        <v>4253</v>
      </c>
      <c r="J102" s="14">
        <f t="shared" si="28"/>
        <v>475688666.6</v>
      </c>
      <c r="K102" s="14">
        <v>281048011.92</v>
      </c>
      <c r="L102" s="14">
        <v>173666922.45</v>
      </c>
      <c r="M102" s="14">
        <v>20973732.23</v>
      </c>
      <c r="N102" s="14">
        <f t="shared" si="29"/>
        <v>0</v>
      </c>
      <c r="O102" s="14">
        <v>0</v>
      </c>
      <c r="P102" s="14">
        <v>0</v>
      </c>
      <c r="Q102" s="14">
        <f t="shared" si="30"/>
        <v>0</v>
      </c>
      <c r="R102" s="14">
        <v>0</v>
      </c>
      <c r="S102" s="14">
        <v>0</v>
      </c>
    </row>
    <row r="103" spans="1:19" ht="40.5">
      <c r="A103" s="11">
        <v>4</v>
      </c>
      <c r="B103" s="12" t="s">
        <v>106</v>
      </c>
      <c r="C103" s="13">
        <v>54</v>
      </c>
      <c r="D103" s="13">
        <f t="shared" si="26"/>
        <v>19</v>
      </c>
      <c r="E103" s="13">
        <v>12</v>
      </c>
      <c r="F103" s="13">
        <v>7</v>
      </c>
      <c r="G103" s="14">
        <f t="shared" si="27"/>
        <v>595.1</v>
      </c>
      <c r="H103" s="14">
        <v>386.42</v>
      </c>
      <c r="I103" s="14">
        <v>208.68</v>
      </c>
      <c r="J103" s="14">
        <f t="shared" si="28"/>
        <v>29923675</v>
      </c>
      <c r="K103" s="14">
        <v>18215386.15</v>
      </c>
      <c r="L103" s="14">
        <v>10348931.67</v>
      </c>
      <c r="M103" s="14">
        <v>1359357.18</v>
      </c>
      <c r="N103" s="14">
        <f t="shared" si="29"/>
        <v>0</v>
      </c>
      <c r="O103" s="14">
        <v>0</v>
      </c>
      <c r="P103" s="14">
        <v>0</v>
      </c>
      <c r="Q103" s="14">
        <f t="shared" si="30"/>
        <v>0</v>
      </c>
      <c r="R103" s="14">
        <v>0</v>
      </c>
      <c r="S103" s="14">
        <v>0</v>
      </c>
    </row>
    <row r="104" spans="1:19" ht="61.5">
      <c r="A104" s="11">
        <v>5</v>
      </c>
      <c r="B104" s="12" t="s">
        <v>107</v>
      </c>
      <c r="C104" s="13">
        <v>138</v>
      </c>
      <c r="D104" s="13">
        <f t="shared" si="26"/>
        <v>59</v>
      </c>
      <c r="E104" s="13">
        <v>34</v>
      </c>
      <c r="F104" s="13">
        <v>25</v>
      </c>
      <c r="G104" s="14">
        <f t="shared" si="27"/>
        <v>2332.4</v>
      </c>
      <c r="H104" s="14">
        <v>1396.48</v>
      </c>
      <c r="I104" s="14">
        <v>935.92</v>
      </c>
      <c r="J104" s="14">
        <f t="shared" si="28"/>
        <v>156375186.5</v>
      </c>
      <c r="K104" s="14">
        <v>71392314.98</v>
      </c>
      <c r="L104" s="14">
        <v>79655086.82</v>
      </c>
      <c r="M104" s="14">
        <v>5327784.7</v>
      </c>
      <c r="N104" s="14">
        <f t="shared" si="29"/>
        <v>0</v>
      </c>
      <c r="O104" s="14">
        <v>0</v>
      </c>
      <c r="P104" s="14">
        <v>0</v>
      </c>
      <c r="Q104" s="14">
        <f t="shared" si="30"/>
        <v>0</v>
      </c>
      <c r="R104" s="14">
        <v>0</v>
      </c>
      <c r="S104" s="14">
        <v>0</v>
      </c>
    </row>
    <row r="105" spans="1:19" ht="40.5">
      <c r="A105" s="11">
        <v>6</v>
      </c>
      <c r="B105" s="12" t="s">
        <v>108</v>
      </c>
      <c r="C105" s="13">
        <v>55</v>
      </c>
      <c r="D105" s="13">
        <f t="shared" si="26"/>
        <v>25</v>
      </c>
      <c r="E105" s="13">
        <v>5</v>
      </c>
      <c r="F105" s="13">
        <v>20</v>
      </c>
      <c r="G105" s="14">
        <f t="shared" si="27"/>
        <v>853.67</v>
      </c>
      <c r="H105" s="14">
        <v>658.21</v>
      </c>
      <c r="I105" s="14">
        <v>195.46</v>
      </c>
      <c r="J105" s="14">
        <f t="shared" si="28"/>
        <v>39106360</v>
      </c>
      <c r="K105" s="14">
        <v>26129942.34</v>
      </c>
      <c r="L105" s="14">
        <v>11026421.96</v>
      </c>
      <c r="M105" s="14">
        <v>1949995.7</v>
      </c>
      <c r="N105" s="14">
        <f t="shared" si="29"/>
        <v>0</v>
      </c>
      <c r="O105" s="14">
        <v>0</v>
      </c>
      <c r="P105" s="14">
        <v>0</v>
      </c>
      <c r="Q105" s="14">
        <f t="shared" si="30"/>
        <v>0</v>
      </c>
      <c r="R105" s="14">
        <v>0</v>
      </c>
      <c r="S105" s="14">
        <v>0</v>
      </c>
    </row>
    <row r="106" spans="1:19" ht="61.5">
      <c r="A106" s="11">
        <v>7</v>
      </c>
      <c r="B106" s="12" t="s">
        <v>58</v>
      </c>
      <c r="C106" s="13">
        <v>48</v>
      </c>
      <c r="D106" s="13">
        <f t="shared" si="26"/>
        <v>15</v>
      </c>
      <c r="E106" s="13">
        <v>10</v>
      </c>
      <c r="F106" s="13">
        <v>5</v>
      </c>
      <c r="G106" s="14">
        <f t="shared" si="27"/>
        <v>664.7</v>
      </c>
      <c r="H106" s="14">
        <v>423.3</v>
      </c>
      <c r="I106" s="14">
        <v>241.4</v>
      </c>
      <c r="J106" s="14">
        <f t="shared" si="28"/>
        <v>30366819.5</v>
      </c>
      <c r="K106" s="14">
        <v>20345769.06</v>
      </c>
      <c r="L106" s="14">
        <v>8502709.46</v>
      </c>
      <c r="M106" s="14">
        <v>1518340.98</v>
      </c>
      <c r="N106" s="14">
        <f t="shared" si="29"/>
        <v>0</v>
      </c>
      <c r="O106" s="14">
        <v>0</v>
      </c>
      <c r="P106" s="14">
        <v>0</v>
      </c>
      <c r="Q106" s="14">
        <f t="shared" si="30"/>
        <v>0</v>
      </c>
      <c r="R106" s="14">
        <v>0</v>
      </c>
      <c r="S106" s="14">
        <v>0</v>
      </c>
    </row>
    <row r="107" spans="1:19" ht="40.5">
      <c r="A107" s="11">
        <v>8</v>
      </c>
      <c r="B107" s="12" t="s">
        <v>62</v>
      </c>
      <c r="C107" s="13">
        <v>166</v>
      </c>
      <c r="D107" s="13">
        <f t="shared" si="26"/>
        <v>65</v>
      </c>
      <c r="E107" s="13">
        <v>41</v>
      </c>
      <c r="F107" s="13">
        <v>24</v>
      </c>
      <c r="G107" s="14">
        <f t="shared" si="27"/>
        <v>2243.91</v>
      </c>
      <c r="H107" s="14">
        <v>1436.1</v>
      </c>
      <c r="I107" s="14">
        <v>807.81</v>
      </c>
      <c r="J107" s="14">
        <f t="shared" si="28"/>
        <v>116528729.5</v>
      </c>
      <c r="K107" s="14">
        <v>68683728.99</v>
      </c>
      <c r="L107" s="14">
        <v>42719349.1</v>
      </c>
      <c r="M107" s="14">
        <v>5125651.41</v>
      </c>
      <c r="N107" s="14">
        <f t="shared" si="29"/>
        <v>0</v>
      </c>
      <c r="O107" s="14">
        <v>0</v>
      </c>
      <c r="P107" s="14">
        <v>0</v>
      </c>
      <c r="Q107" s="14">
        <f t="shared" si="30"/>
        <v>0</v>
      </c>
      <c r="R107" s="14">
        <v>0</v>
      </c>
      <c r="S107" s="14">
        <v>0</v>
      </c>
    </row>
    <row r="108" spans="1:19" ht="61.5">
      <c r="A108" s="11">
        <v>9</v>
      </c>
      <c r="B108" s="12" t="s">
        <v>109</v>
      </c>
      <c r="C108" s="13">
        <v>80</v>
      </c>
      <c r="D108" s="13">
        <f t="shared" si="26"/>
        <v>32</v>
      </c>
      <c r="E108" s="13">
        <v>16</v>
      </c>
      <c r="F108" s="13">
        <v>16</v>
      </c>
      <c r="G108" s="14">
        <f t="shared" si="27"/>
        <v>1193.8</v>
      </c>
      <c r="H108" s="14">
        <v>634.1</v>
      </c>
      <c r="I108" s="14">
        <v>559.7</v>
      </c>
      <c r="J108" s="14">
        <f t="shared" si="28"/>
        <v>55489001</v>
      </c>
      <c r="K108" s="14">
        <v>36540964.51</v>
      </c>
      <c r="L108" s="14">
        <v>16221098.84</v>
      </c>
      <c r="M108" s="14">
        <v>2726937.65</v>
      </c>
      <c r="N108" s="14">
        <f t="shared" si="29"/>
        <v>0</v>
      </c>
      <c r="O108" s="14">
        <v>0</v>
      </c>
      <c r="P108" s="14">
        <v>0</v>
      </c>
      <c r="Q108" s="14">
        <f t="shared" si="30"/>
        <v>0</v>
      </c>
      <c r="R108" s="14">
        <v>0</v>
      </c>
      <c r="S108" s="14">
        <v>0</v>
      </c>
    </row>
    <row r="109" spans="1:19" ht="40.5">
      <c r="A109" s="11">
        <v>10</v>
      </c>
      <c r="B109" s="12" t="s">
        <v>63</v>
      </c>
      <c r="C109" s="13">
        <v>62</v>
      </c>
      <c r="D109" s="13">
        <f t="shared" si="26"/>
        <v>25</v>
      </c>
      <c r="E109" s="13">
        <v>12</v>
      </c>
      <c r="F109" s="13">
        <v>13</v>
      </c>
      <c r="G109" s="14">
        <f t="shared" si="27"/>
        <v>938.53</v>
      </c>
      <c r="H109" s="14">
        <v>446.83</v>
      </c>
      <c r="I109" s="14">
        <v>491.7</v>
      </c>
      <c r="J109" s="14">
        <f t="shared" si="28"/>
        <v>42876743.05</v>
      </c>
      <c r="K109" s="14">
        <v>28727417.84</v>
      </c>
      <c r="L109" s="14">
        <v>12005488.06</v>
      </c>
      <c r="M109" s="14">
        <v>2143837.15</v>
      </c>
      <c r="N109" s="14">
        <f t="shared" si="29"/>
        <v>0</v>
      </c>
      <c r="O109" s="14">
        <v>0</v>
      </c>
      <c r="P109" s="14">
        <v>0</v>
      </c>
      <c r="Q109" s="14">
        <f t="shared" si="30"/>
        <v>0</v>
      </c>
      <c r="R109" s="14">
        <v>0</v>
      </c>
      <c r="S109" s="14">
        <v>0</v>
      </c>
    </row>
    <row r="110" spans="1:19" ht="40.5">
      <c r="A110" s="11">
        <v>11</v>
      </c>
      <c r="B110" s="12" t="s">
        <v>90</v>
      </c>
      <c r="C110" s="13">
        <v>793</v>
      </c>
      <c r="D110" s="13">
        <f t="shared" si="26"/>
        <v>352</v>
      </c>
      <c r="E110" s="13">
        <v>180</v>
      </c>
      <c r="F110" s="13">
        <v>172</v>
      </c>
      <c r="G110" s="14">
        <f t="shared" si="27"/>
        <v>12406.1</v>
      </c>
      <c r="H110" s="14">
        <v>6037.27</v>
      </c>
      <c r="I110" s="14">
        <v>6368.83</v>
      </c>
      <c r="J110" s="14">
        <f t="shared" si="28"/>
        <v>644671085.7</v>
      </c>
      <c r="K110" s="14">
        <v>379737694.61</v>
      </c>
      <c r="L110" s="14">
        <v>236594757.17</v>
      </c>
      <c r="M110" s="14">
        <v>28338633.92</v>
      </c>
      <c r="N110" s="14">
        <f t="shared" si="29"/>
        <v>0</v>
      </c>
      <c r="O110" s="14">
        <v>0</v>
      </c>
      <c r="P110" s="14">
        <v>0</v>
      </c>
      <c r="Q110" s="14">
        <f t="shared" si="30"/>
        <v>0</v>
      </c>
      <c r="R110" s="14">
        <v>0</v>
      </c>
      <c r="S110" s="14">
        <v>0</v>
      </c>
    </row>
    <row r="111" spans="1:19" ht="40.5">
      <c r="A111" s="11">
        <v>12</v>
      </c>
      <c r="B111" s="12" t="s">
        <v>110</v>
      </c>
      <c r="C111" s="13">
        <v>97</v>
      </c>
      <c r="D111" s="13">
        <f t="shared" si="26"/>
        <v>49</v>
      </c>
      <c r="E111" s="13">
        <v>10</v>
      </c>
      <c r="F111" s="13">
        <v>39</v>
      </c>
      <c r="G111" s="14">
        <f t="shared" si="27"/>
        <v>1486.21</v>
      </c>
      <c r="H111" s="14">
        <v>326.31</v>
      </c>
      <c r="I111" s="14">
        <v>1159.9</v>
      </c>
      <c r="J111" s="14">
        <f t="shared" si="28"/>
        <v>106537420</v>
      </c>
      <c r="K111" s="14">
        <v>45491327.58</v>
      </c>
      <c r="L111" s="14">
        <v>57651217.23</v>
      </c>
      <c r="M111" s="14">
        <v>3394875.19</v>
      </c>
      <c r="N111" s="14">
        <f t="shared" si="29"/>
        <v>0</v>
      </c>
      <c r="O111" s="14">
        <v>0</v>
      </c>
      <c r="P111" s="14">
        <v>0</v>
      </c>
      <c r="Q111" s="14">
        <f t="shared" si="30"/>
        <v>0</v>
      </c>
      <c r="R111" s="14">
        <v>0</v>
      </c>
      <c r="S111" s="14">
        <v>0</v>
      </c>
    </row>
    <row r="112" spans="1:19" ht="40.5">
      <c r="A112" s="11">
        <v>13</v>
      </c>
      <c r="B112" s="12" t="s">
        <v>111</v>
      </c>
      <c r="C112" s="13">
        <v>101</v>
      </c>
      <c r="D112" s="13">
        <f t="shared" si="26"/>
        <v>49</v>
      </c>
      <c r="E112" s="13">
        <v>39</v>
      </c>
      <c r="F112" s="13">
        <v>10</v>
      </c>
      <c r="G112" s="14">
        <f t="shared" si="27"/>
        <v>1531.22</v>
      </c>
      <c r="H112" s="14">
        <v>1213.62</v>
      </c>
      <c r="I112" s="14">
        <v>317.6</v>
      </c>
      <c r="J112" s="14">
        <f t="shared" si="28"/>
        <v>77737596</v>
      </c>
      <c r="K112" s="14">
        <v>46869036.42</v>
      </c>
      <c r="L112" s="14">
        <v>27370870.29</v>
      </c>
      <c r="M112" s="14">
        <v>3497689.29</v>
      </c>
      <c r="N112" s="14">
        <f t="shared" si="29"/>
        <v>0</v>
      </c>
      <c r="O112" s="14">
        <v>0</v>
      </c>
      <c r="P112" s="14">
        <v>0</v>
      </c>
      <c r="Q112" s="14">
        <f t="shared" si="30"/>
        <v>0</v>
      </c>
      <c r="R112" s="14">
        <v>0</v>
      </c>
      <c r="S112" s="14">
        <v>0</v>
      </c>
    </row>
    <row r="113" spans="1:19" ht="61.5">
      <c r="A113" s="11">
        <v>14</v>
      </c>
      <c r="B113" s="12" t="s">
        <v>80</v>
      </c>
      <c r="C113" s="13">
        <v>460</v>
      </c>
      <c r="D113" s="13">
        <f t="shared" si="26"/>
        <v>161</v>
      </c>
      <c r="E113" s="13">
        <v>148</v>
      </c>
      <c r="F113" s="13">
        <v>13</v>
      </c>
      <c r="G113" s="14">
        <f t="shared" si="27"/>
        <v>7282.11</v>
      </c>
      <c r="H113" s="14">
        <v>5537.1</v>
      </c>
      <c r="I113" s="14">
        <v>1745.01</v>
      </c>
      <c r="J113" s="14">
        <f t="shared" si="28"/>
        <v>332683195.35</v>
      </c>
      <c r="K113" s="14">
        <v>222897740.88</v>
      </c>
      <c r="L113" s="14">
        <v>93151294.7</v>
      </c>
      <c r="M113" s="14">
        <v>16634159.77</v>
      </c>
      <c r="N113" s="14">
        <f t="shared" si="29"/>
        <v>0</v>
      </c>
      <c r="O113" s="14">
        <v>0</v>
      </c>
      <c r="P113" s="14">
        <v>0</v>
      </c>
      <c r="Q113" s="14">
        <f t="shared" si="30"/>
        <v>0</v>
      </c>
      <c r="R113" s="14">
        <v>0</v>
      </c>
      <c r="S113" s="14">
        <v>0</v>
      </c>
    </row>
    <row r="114" spans="1:19" ht="20.25">
      <c r="A114" s="11"/>
      <c r="B114" s="12" t="s">
        <v>112</v>
      </c>
      <c r="C114" s="13">
        <f aca="true" t="shared" si="31" ref="C114:S114">SUM(C115:C129)</f>
        <v>3589</v>
      </c>
      <c r="D114" s="13">
        <f t="shared" si="31"/>
        <v>1513</v>
      </c>
      <c r="E114" s="13">
        <f t="shared" si="31"/>
        <v>812</v>
      </c>
      <c r="F114" s="13">
        <f t="shared" si="31"/>
        <v>701</v>
      </c>
      <c r="G114" s="14">
        <f t="shared" si="31"/>
        <v>56408.98</v>
      </c>
      <c r="H114" s="14">
        <f t="shared" si="31"/>
        <v>31202.38</v>
      </c>
      <c r="I114" s="14">
        <f t="shared" si="31"/>
        <v>25206.6</v>
      </c>
      <c r="J114" s="14">
        <f t="shared" si="31"/>
        <v>2770585555.85</v>
      </c>
      <c r="K114" s="14">
        <f t="shared" si="31"/>
        <v>1726619648.37</v>
      </c>
      <c r="L114" s="14">
        <f t="shared" si="31"/>
        <v>915113694.92</v>
      </c>
      <c r="M114" s="14">
        <f t="shared" si="31"/>
        <v>128852212.56</v>
      </c>
      <c r="N114" s="14">
        <f t="shared" si="31"/>
        <v>0</v>
      </c>
      <c r="O114" s="14">
        <f t="shared" si="31"/>
        <v>0</v>
      </c>
      <c r="P114" s="14">
        <f t="shared" si="31"/>
        <v>0</v>
      </c>
      <c r="Q114" s="14">
        <f t="shared" si="31"/>
        <v>0</v>
      </c>
      <c r="R114" s="14">
        <f t="shared" si="31"/>
        <v>0</v>
      </c>
      <c r="S114" s="14">
        <f t="shared" si="31"/>
        <v>0</v>
      </c>
    </row>
    <row r="115" spans="1:19" ht="40.5">
      <c r="A115" s="11">
        <v>1</v>
      </c>
      <c r="B115" s="12" t="s">
        <v>113</v>
      </c>
      <c r="C115" s="13">
        <v>318</v>
      </c>
      <c r="D115" s="13">
        <f aca="true" t="shared" si="32" ref="D115:D129">E115+F115</f>
        <v>113</v>
      </c>
      <c r="E115" s="13">
        <v>74</v>
      </c>
      <c r="F115" s="13">
        <v>39</v>
      </c>
      <c r="G115" s="14">
        <f aca="true" t="shared" si="33" ref="G115:G129">H115+I115</f>
        <v>4912.67</v>
      </c>
      <c r="H115" s="14">
        <v>3190.56</v>
      </c>
      <c r="I115" s="14">
        <v>1722.11</v>
      </c>
      <c r="J115" s="14">
        <f aca="true" t="shared" si="34" ref="J115:J129">K115+L115+M115</f>
        <v>245063477</v>
      </c>
      <c r="K115" s="14">
        <v>150371670.4</v>
      </c>
      <c r="L115" s="14">
        <v>83470040.16</v>
      </c>
      <c r="M115" s="14">
        <v>11221766.44</v>
      </c>
      <c r="N115" s="14">
        <f aca="true" t="shared" si="35" ref="N115:N129">O115+P115</f>
        <v>0</v>
      </c>
      <c r="O115" s="14">
        <v>0</v>
      </c>
      <c r="P115" s="14">
        <v>0</v>
      </c>
      <c r="Q115" s="14">
        <f aca="true" t="shared" si="36" ref="Q115:Q129">R115+S115</f>
        <v>0</v>
      </c>
      <c r="R115" s="14">
        <v>0</v>
      </c>
      <c r="S115" s="14">
        <v>0</v>
      </c>
    </row>
    <row r="116" spans="1:19" ht="40.5">
      <c r="A116" s="11">
        <v>2</v>
      </c>
      <c r="B116" s="12" t="s">
        <v>114</v>
      </c>
      <c r="C116" s="13">
        <v>82</v>
      </c>
      <c r="D116" s="13">
        <f t="shared" si="32"/>
        <v>28</v>
      </c>
      <c r="E116" s="13">
        <v>10</v>
      </c>
      <c r="F116" s="13">
        <v>18</v>
      </c>
      <c r="G116" s="14">
        <f t="shared" si="33"/>
        <v>1315.6</v>
      </c>
      <c r="H116" s="14">
        <v>624.1</v>
      </c>
      <c r="I116" s="14">
        <v>691.5</v>
      </c>
      <c r="J116" s="14">
        <f t="shared" si="34"/>
        <v>60103186</v>
      </c>
      <c r="K116" s="14">
        <v>40269134.62</v>
      </c>
      <c r="L116" s="14">
        <v>16828892.08</v>
      </c>
      <c r="M116" s="14">
        <v>3005159.3</v>
      </c>
      <c r="N116" s="14">
        <f t="shared" si="35"/>
        <v>0</v>
      </c>
      <c r="O116" s="14">
        <v>0</v>
      </c>
      <c r="P116" s="14">
        <v>0</v>
      </c>
      <c r="Q116" s="14">
        <f t="shared" si="36"/>
        <v>0</v>
      </c>
      <c r="R116" s="14">
        <v>0</v>
      </c>
      <c r="S116" s="14">
        <v>0</v>
      </c>
    </row>
    <row r="117" spans="1:19" ht="40.5">
      <c r="A117" s="11">
        <v>3</v>
      </c>
      <c r="B117" s="12" t="s">
        <v>115</v>
      </c>
      <c r="C117" s="13">
        <v>203</v>
      </c>
      <c r="D117" s="13">
        <f t="shared" si="32"/>
        <v>84</v>
      </c>
      <c r="E117" s="13">
        <v>55</v>
      </c>
      <c r="F117" s="13">
        <v>29</v>
      </c>
      <c r="G117" s="14">
        <f t="shared" si="33"/>
        <v>3671.9</v>
      </c>
      <c r="H117" s="14">
        <v>2414.4</v>
      </c>
      <c r="I117" s="14">
        <v>1257.5</v>
      </c>
      <c r="J117" s="14">
        <f t="shared" si="34"/>
        <v>184846078.5</v>
      </c>
      <c r="K117" s="14">
        <v>112393003.51</v>
      </c>
      <c r="L117" s="14">
        <v>64065537.41</v>
      </c>
      <c r="M117" s="14">
        <v>8387537.58</v>
      </c>
      <c r="N117" s="14">
        <f t="shared" si="35"/>
        <v>0</v>
      </c>
      <c r="O117" s="14">
        <v>0</v>
      </c>
      <c r="P117" s="14">
        <v>0</v>
      </c>
      <c r="Q117" s="14">
        <f t="shared" si="36"/>
        <v>0</v>
      </c>
      <c r="R117" s="14">
        <v>0</v>
      </c>
      <c r="S117" s="14">
        <v>0</v>
      </c>
    </row>
    <row r="118" spans="1:19" ht="40.5">
      <c r="A118" s="11">
        <v>4</v>
      </c>
      <c r="B118" s="12" t="s">
        <v>116</v>
      </c>
      <c r="C118" s="13">
        <v>69</v>
      </c>
      <c r="D118" s="13">
        <f t="shared" si="32"/>
        <v>24</v>
      </c>
      <c r="E118" s="13">
        <v>11</v>
      </c>
      <c r="F118" s="13">
        <v>13</v>
      </c>
      <c r="G118" s="14">
        <f t="shared" si="33"/>
        <v>981</v>
      </c>
      <c r="H118" s="14">
        <v>391.7</v>
      </c>
      <c r="I118" s="14">
        <v>589.3</v>
      </c>
      <c r="J118" s="14">
        <f t="shared" si="34"/>
        <v>47407324.5</v>
      </c>
      <c r="K118" s="14">
        <v>30027379.95</v>
      </c>
      <c r="L118" s="14">
        <v>15139095.3</v>
      </c>
      <c r="M118" s="14">
        <v>2240849.25</v>
      </c>
      <c r="N118" s="14">
        <f t="shared" si="35"/>
        <v>0</v>
      </c>
      <c r="O118" s="14">
        <v>0</v>
      </c>
      <c r="P118" s="14">
        <v>0</v>
      </c>
      <c r="Q118" s="14">
        <f t="shared" si="36"/>
        <v>0</v>
      </c>
      <c r="R118" s="14">
        <v>0</v>
      </c>
      <c r="S118" s="14">
        <v>0</v>
      </c>
    </row>
    <row r="119" spans="1:19" ht="40.5">
      <c r="A119" s="11">
        <v>5</v>
      </c>
      <c r="B119" s="12" t="s">
        <v>117</v>
      </c>
      <c r="C119" s="13">
        <v>44</v>
      </c>
      <c r="D119" s="13">
        <f t="shared" si="32"/>
        <v>26</v>
      </c>
      <c r="E119" s="13">
        <v>13</v>
      </c>
      <c r="F119" s="13">
        <v>13</v>
      </c>
      <c r="G119" s="14">
        <f t="shared" si="33"/>
        <v>832.4</v>
      </c>
      <c r="H119" s="14">
        <v>411.5</v>
      </c>
      <c r="I119" s="14">
        <v>420.9</v>
      </c>
      <c r="J119" s="14">
        <f t="shared" si="34"/>
        <v>50874816</v>
      </c>
      <c r="K119" s="14">
        <v>25478889.98</v>
      </c>
      <c r="L119" s="14">
        <v>23494516.32</v>
      </c>
      <c r="M119" s="14">
        <v>1901409.7</v>
      </c>
      <c r="N119" s="14">
        <f t="shared" si="35"/>
        <v>0</v>
      </c>
      <c r="O119" s="14">
        <v>0</v>
      </c>
      <c r="P119" s="14">
        <v>0</v>
      </c>
      <c r="Q119" s="14">
        <f t="shared" si="36"/>
        <v>0</v>
      </c>
      <c r="R119" s="14">
        <v>0</v>
      </c>
      <c r="S119" s="14">
        <v>0</v>
      </c>
    </row>
    <row r="120" spans="1:19" ht="40.5">
      <c r="A120" s="11">
        <v>6</v>
      </c>
      <c r="B120" s="12" t="s">
        <v>118</v>
      </c>
      <c r="C120" s="13">
        <v>50</v>
      </c>
      <c r="D120" s="13">
        <f t="shared" si="32"/>
        <v>22</v>
      </c>
      <c r="E120" s="13">
        <v>10</v>
      </c>
      <c r="F120" s="13">
        <v>12</v>
      </c>
      <c r="G120" s="14">
        <f t="shared" si="33"/>
        <v>721.91</v>
      </c>
      <c r="H120" s="14">
        <v>363.75</v>
      </c>
      <c r="I120" s="14">
        <v>358.16</v>
      </c>
      <c r="J120" s="14">
        <f t="shared" si="34"/>
        <v>41116500</v>
      </c>
      <c r="K120" s="14">
        <v>22096907.09</v>
      </c>
      <c r="L120" s="14">
        <v>17370570</v>
      </c>
      <c r="M120" s="14">
        <v>1649022.91</v>
      </c>
      <c r="N120" s="14">
        <f t="shared" si="35"/>
        <v>0</v>
      </c>
      <c r="O120" s="14">
        <v>0</v>
      </c>
      <c r="P120" s="14">
        <v>0</v>
      </c>
      <c r="Q120" s="14">
        <f t="shared" si="36"/>
        <v>0</v>
      </c>
      <c r="R120" s="14">
        <v>0</v>
      </c>
      <c r="S120" s="14">
        <v>0</v>
      </c>
    </row>
    <row r="121" spans="1:19" ht="61.5">
      <c r="A121" s="11">
        <v>7</v>
      </c>
      <c r="B121" s="12" t="s">
        <v>60</v>
      </c>
      <c r="C121" s="13">
        <v>469</v>
      </c>
      <c r="D121" s="13">
        <f t="shared" si="32"/>
        <v>180</v>
      </c>
      <c r="E121" s="13">
        <v>92</v>
      </c>
      <c r="F121" s="13">
        <v>88</v>
      </c>
      <c r="G121" s="14">
        <f t="shared" si="33"/>
        <v>6305.95</v>
      </c>
      <c r="H121" s="14">
        <v>3137.38</v>
      </c>
      <c r="I121" s="14">
        <v>3168.57</v>
      </c>
      <c r="J121" s="14">
        <f t="shared" si="34"/>
        <v>302153737.25</v>
      </c>
      <c r="K121" s="14">
        <v>193018508.25</v>
      </c>
      <c r="L121" s="14">
        <v>94730862.71</v>
      </c>
      <c r="M121" s="14">
        <v>14404366.29</v>
      </c>
      <c r="N121" s="14">
        <f t="shared" si="35"/>
        <v>0</v>
      </c>
      <c r="O121" s="14">
        <v>0</v>
      </c>
      <c r="P121" s="14">
        <v>0</v>
      </c>
      <c r="Q121" s="14">
        <f t="shared" si="36"/>
        <v>0</v>
      </c>
      <c r="R121" s="14">
        <v>0</v>
      </c>
      <c r="S121" s="14">
        <v>0</v>
      </c>
    </row>
    <row r="122" spans="1:19" ht="40.5">
      <c r="A122" s="11">
        <v>8</v>
      </c>
      <c r="B122" s="12" t="s">
        <v>61</v>
      </c>
      <c r="C122" s="13">
        <v>128</v>
      </c>
      <c r="D122" s="13">
        <f t="shared" si="32"/>
        <v>45</v>
      </c>
      <c r="E122" s="13">
        <v>19</v>
      </c>
      <c r="F122" s="13">
        <v>26</v>
      </c>
      <c r="G122" s="14">
        <f t="shared" si="33"/>
        <v>1739.5</v>
      </c>
      <c r="H122" s="14">
        <v>697</v>
      </c>
      <c r="I122" s="14">
        <v>1042.5</v>
      </c>
      <c r="J122" s="14">
        <f t="shared" si="34"/>
        <v>85627395.5</v>
      </c>
      <c r="K122" s="14">
        <v>53244268.53</v>
      </c>
      <c r="L122" s="14">
        <v>28409674.1</v>
      </c>
      <c r="M122" s="14">
        <v>3973452.87</v>
      </c>
      <c r="N122" s="14">
        <f t="shared" si="35"/>
        <v>0</v>
      </c>
      <c r="O122" s="14">
        <v>0</v>
      </c>
      <c r="P122" s="14">
        <v>0</v>
      </c>
      <c r="Q122" s="14">
        <f t="shared" si="36"/>
        <v>0</v>
      </c>
      <c r="R122" s="14">
        <v>0</v>
      </c>
      <c r="S122" s="14">
        <v>0</v>
      </c>
    </row>
    <row r="123" spans="1:19" ht="40.5">
      <c r="A123" s="11">
        <v>9</v>
      </c>
      <c r="B123" s="12" t="s">
        <v>90</v>
      </c>
      <c r="C123" s="13">
        <v>850</v>
      </c>
      <c r="D123" s="13">
        <f t="shared" si="32"/>
        <v>443</v>
      </c>
      <c r="E123" s="13">
        <v>192</v>
      </c>
      <c r="F123" s="13">
        <v>251</v>
      </c>
      <c r="G123" s="14">
        <f t="shared" si="33"/>
        <v>14090.45</v>
      </c>
      <c r="H123" s="14">
        <v>5688.13</v>
      </c>
      <c r="I123" s="14">
        <v>8402.32</v>
      </c>
      <c r="J123" s="14">
        <f t="shared" si="34"/>
        <v>689843500</v>
      </c>
      <c r="K123" s="14">
        <v>431293879.52</v>
      </c>
      <c r="L123" s="14">
        <v>226363510.07</v>
      </c>
      <c r="M123" s="14">
        <v>32186110.41</v>
      </c>
      <c r="N123" s="14">
        <f t="shared" si="35"/>
        <v>0</v>
      </c>
      <c r="O123" s="14">
        <v>0</v>
      </c>
      <c r="P123" s="14">
        <v>0</v>
      </c>
      <c r="Q123" s="14">
        <f t="shared" si="36"/>
        <v>0</v>
      </c>
      <c r="R123" s="14">
        <v>0</v>
      </c>
      <c r="S123" s="14">
        <v>0</v>
      </c>
    </row>
    <row r="124" spans="1:19" ht="40.5">
      <c r="A124" s="11">
        <v>10</v>
      </c>
      <c r="B124" s="12" t="s">
        <v>119</v>
      </c>
      <c r="C124" s="13">
        <v>43</v>
      </c>
      <c r="D124" s="13">
        <f t="shared" si="32"/>
        <v>15</v>
      </c>
      <c r="E124" s="13">
        <v>4</v>
      </c>
      <c r="F124" s="13">
        <v>11</v>
      </c>
      <c r="G124" s="14">
        <f t="shared" si="33"/>
        <v>537.7</v>
      </c>
      <c r="H124" s="14">
        <v>126.6</v>
      </c>
      <c r="I124" s="14">
        <v>411.1</v>
      </c>
      <c r="J124" s="14">
        <f t="shared" si="34"/>
        <v>29055660</v>
      </c>
      <c r="K124" s="14">
        <v>16458432.41</v>
      </c>
      <c r="L124" s="14">
        <v>11368986.36</v>
      </c>
      <c r="M124" s="14">
        <v>1228241.23</v>
      </c>
      <c r="N124" s="14">
        <f t="shared" si="35"/>
        <v>0</v>
      </c>
      <c r="O124" s="14">
        <v>0</v>
      </c>
      <c r="P124" s="14">
        <v>0</v>
      </c>
      <c r="Q124" s="14">
        <f t="shared" si="36"/>
        <v>0</v>
      </c>
      <c r="R124" s="14">
        <v>0</v>
      </c>
      <c r="S124" s="14">
        <v>0</v>
      </c>
    </row>
    <row r="125" spans="1:19" ht="40.5">
      <c r="A125" s="11">
        <v>11</v>
      </c>
      <c r="B125" s="12" t="s">
        <v>120</v>
      </c>
      <c r="C125" s="13">
        <v>112</v>
      </c>
      <c r="D125" s="13">
        <f t="shared" si="32"/>
        <v>53</v>
      </c>
      <c r="E125" s="13">
        <v>35</v>
      </c>
      <c r="F125" s="13">
        <v>18</v>
      </c>
      <c r="G125" s="14">
        <f t="shared" si="33"/>
        <v>2080.16</v>
      </c>
      <c r="H125" s="14">
        <v>1335.94</v>
      </c>
      <c r="I125" s="14">
        <v>744.22</v>
      </c>
      <c r="J125" s="14">
        <f t="shared" si="34"/>
        <v>104481595</v>
      </c>
      <c r="K125" s="14">
        <v>63671513.43</v>
      </c>
      <c r="L125" s="14">
        <v>36058476.09</v>
      </c>
      <c r="M125" s="14">
        <v>4751605.48</v>
      </c>
      <c r="N125" s="14">
        <f t="shared" si="35"/>
        <v>0</v>
      </c>
      <c r="O125" s="14">
        <v>0</v>
      </c>
      <c r="P125" s="14">
        <v>0</v>
      </c>
      <c r="Q125" s="14">
        <f t="shared" si="36"/>
        <v>0</v>
      </c>
      <c r="R125" s="14">
        <v>0</v>
      </c>
      <c r="S125" s="14">
        <v>0</v>
      </c>
    </row>
    <row r="126" spans="1:19" ht="61.5">
      <c r="A126" s="11">
        <v>12</v>
      </c>
      <c r="B126" s="12" t="s">
        <v>121</v>
      </c>
      <c r="C126" s="13">
        <v>367</v>
      </c>
      <c r="D126" s="13">
        <f t="shared" si="32"/>
        <v>146</v>
      </c>
      <c r="E126" s="13">
        <v>58</v>
      </c>
      <c r="F126" s="13">
        <v>88</v>
      </c>
      <c r="G126" s="14">
        <f t="shared" si="33"/>
        <v>5776.9</v>
      </c>
      <c r="H126" s="14">
        <v>3392</v>
      </c>
      <c r="I126" s="14">
        <v>2384.9</v>
      </c>
      <c r="J126" s="14">
        <f t="shared" si="34"/>
        <v>315866090</v>
      </c>
      <c r="K126" s="14">
        <v>176824843.26</v>
      </c>
      <c r="L126" s="14">
        <v>125845362.91</v>
      </c>
      <c r="M126" s="14">
        <v>13195883.83</v>
      </c>
      <c r="N126" s="14">
        <f t="shared" si="35"/>
        <v>0</v>
      </c>
      <c r="O126" s="14">
        <v>0</v>
      </c>
      <c r="P126" s="14">
        <v>0</v>
      </c>
      <c r="Q126" s="14">
        <f t="shared" si="36"/>
        <v>0</v>
      </c>
      <c r="R126" s="14">
        <v>0</v>
      </c>
      <c r="S126" s="14">
        <v>0</v>
      </c>
    </row>
    <row r="127" spans="1:19" ht="40.5">
      <c r="A127" s="11">
        <v>13</v>
      </c>
      <c r="B127" s="12" t="s">
        <v>68</v>
      </c>
      <c r="C127" s="13">
        <v>140</v>
      </c>
      <c r="D127" s="13">
        <f t="shared" si="32"/>
        <v>49</v>
      </c>
      <c r="E127" s="13">
        <v>31</v>
      </c>
      <c r="F127" s="13">
        <v>18</v>
      </c>
      <c r="G127" s="14">
        <f t="shared" si="33"/>
        <v>2180</v>
      </c>
      <c r="H127" s="14">
        <v>1406.6</v>
      </c>
      <c r="I127" s="14">
        <v>773.4</v>
      </c>
      <c r="J127" s="14">
        <f t="shared" si="34"/>
        <v>99603350.7</v>
      </c>
      <c r="K127" s="14">
        <v>66727511</v>
      </c>
      <c r="L127" s="14">
        <v>27896174.7</v>
      </c>
      <c r="M127" s="14">
        <v>4979665</v>
      </c>
      <c r="N127" s="14">
        <f t="shared" si="35"/>
        <v>0</v>
      </c>
      <c r="O127" s="14">
        <v>0</v>
      </c>
      <c r="P127" s="14">
        <v>0</v>
      </c>
      <c r="Q127" s="14">
        <f t="shared" si="36"/>
        <v>0</v>
      </c>
      <c r="R127" s="14">
        <v>0</v>
      </c>
      <c r="S127" s="14">
        <v>0</v>
      </c>
    </row>
    <row r="128" spans="1:19" ht="40.5">
      <c r="A128" s="11">
        <v>14</v>
      </c>
      <c r="B128" s="12" t="s">
        <v>122</v>
      </c>
      <c r="C128" s="13">
        <v>37</v>
      </c>
      <c r="D128" s="13">
        <f t="shared" si="32"/>
        <v>15</v>
      </c>
      <c r="E128" s="13">
        <v>11</v>
      </c>
      <c r="F128" s="13">
        <v>4</v>
      </c>
      <c r="G128" s="14">
        <f t="shared" si="33"/>
        <v>628.6</v>
      </c>
      <c r="H128" s="14">
        <v>465.3</v>
      </c>
      <c r="I128" s="14">
        <v>163.3</v>
      </c>
      <c r="J128" s="14">
        <f t="shared" si="34"/>
        <v>28717591</v>
      </c>
      <c r="K128" s="14">
        <v>19240785.97</v>
      </c>
      <c r="L128" s="14">
        <v>8040925.48</v>
      </c>
      <c r="M128" s="14">
        <v>1435879.55</v>
      </c>
      <c r="N128" s="14">
        <f t="shared" si="35"/>
        <v>0</v>
      </c>
      <c r="O128" s="14">
        <v>0</v>
      </c>
      <c r="P128" s="14">
        <v>0</v>
      </c>
      <c r="Q128" s="14">
        <f t="shared" si="36"/>
        <v>0</v>
      </c>
      <c r="R128" s="14">
        <v>0</v>
      </c>
      <c r="S128" s="14">
        <v>0</v>
      </c>
    </row>
    <row r="129" spans="1:19" ht="40.5">
      <c r="A129" s="11">
        <v>15</v>
      </c>
      <c r="B129" s="12" t="s">
        <v>123</v>
      </c>
      <c r="C129" s="13">
        <v>677</v>
      </c>
      <c r="D129" s="13">
        <f t="shared" si="32"/>
        <v>270</v>
      </c>
      <c r="E129" s="13">
        <v>197</v>
      </c>
      <c r="F129" s="13">
        <v>73</v>
      </c>
      <c r="G129" s="14">
        <f t="shared" si="33"/>
        <v>10634.24</v>
      </c>
      <c r="H129" s="14">
        <v>7557.42</v>
      </c>
      <c r="I129" s="14">
        <v>3076.82</v>
      </c>
      <c r="J129" s="14">
        <f t="shared" si="34"/>
        <v>485825254.4</v>
      </c>
      <c r="K129" s="14">
        <v>325502920.45</v>
      </c>
      <c r="L129" s="14">
        <v>136031071.23</v>
      </c>
      <c r="M129" s="14">
        <v>24291262.72</v>
      </c>
      <c r="N129" s="14">
        <f t="shared" si="35"/>
        <v>0</v>
      </c>
      <c r="O129" s="14">
        <v>0</v>
      </c>
      <c r="P129" s="14">
        <v>0</v>
      </c>
      <c r="Q129" s="14">
        <f t="shared" si="36"/>
        <v>0</v>
      </c>
      <c r="R129" s="14">
        <v>0</v>
      </c>
      <c r="S129" s="14">
        <v>0</v>
      </c>
    </row>
    <row r="130" spans="16:18" ht="15" customHeight="1">
      <c r="P130" s="6"/>
      <c r="Q130" s="6"/>
      <c r="R130" s="7"/>
    </row>
    <row r="131" spans="1:13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9" ht="15" customHeight="1">
      <c r="A132" s="26"/>
      <c r="B132" s="26"/>
      <c r="C132" s="26"/>
      <c r="D132" s="26"/>
      <c r="E132" s="26"/>
      <c r="F132" s="26"/>
      <c r="G132" s="26"/>
      <c r="H132" s="26"/>
      <c r="I132" s="19"/>
      <c r="J132" s="19"/>
      <c r="K132" s="19"/>
      <c r="L132" s="19"/>
      <c r="M132" s="20"/>
      <c r="N132" s="20"/>
      <c r="O132" s="20"/>
      <c r="P132" s="20"/>
      <c r="Q132" s="20"/>
      <c r="R132" s="20"/>
      <c r="S132" s="20"/>
    </row>
    <row r="133" spans="1:20" ht="15" customHeight="1">
      <c r="A133" s="26"/>
      <c r="B133" s="26"/>
      <c r="C133" s="26"/>
      <c r="D133" s="26"/>
      <c r="E133" s="26"/>
      <c r="F133" s="26"/>
      <c r="G133" s="26"/>
      <c r="H133" s="26"/>
      <c r="I133" s="19"/>
      <c r="J133" s="19"/>
      <c r="K133" s="19"/>
      <c r="L133" s="19"/>
      <c r="M133" s="19"/>
      <c r="N133" s="19"/>
      <c r="O133" s="20"/>
      <c r="P133" s="20"/>
      <c r="Q133" s="20"/>
      <c r="R133" s="20"/>
      <c r="S133" s="20"/>
      <c r="T133" s="4"/>
    </row>
    <row r="134" spans="1:19" ht="23.25" customHeight="1">
      <c r="A134" s="26"/>
      <c r="B134" s="26"/>
      <c r="C134" s="26"/>
      <c r="D134" s="26"/>
      <c r="E134" s="26"/>
      <c r="F134" s="26"/>
      <c r="G134" s="26"/>
      <c r="H134" s="26"/>
      <c r="I134" s="19"/>
      <c r="J134" s="19"/>
      <c r="K134" s="19"/>
      <c r="L134" s="19"/>
      <c r="M134" s="19"/>
      <c r="N134" s="20"/>
      <c r="O134" s="35"/>
      <c r="P134" s="35"/>
      <c r="Q134" s="35"/>
      <c r="R134" s="35"/>
      <c r="S134" s="35"/>
    </row>
    <row r="135" spans="1:19" ht="19.5" customHeight="1">
      <c r="A135" s="21"/>
      <c r="B135" s="21"/>
      <c r="C135" s="21"/>
      <c r="D135" s="21"/>
      <c r="E135" s="21"/>
      <c r="F135" s="21"/>
      <c r="G135" s="21"/>
      <c r="H135" s="21"/>
      <c r="I135" s="19"/>
      <c r="J135" s="19"/>
      <c r="K135" s="19"/>
      <c r="L135" s="19"/>
      <c r="M135" s="19"/>
      <c r="N135" s="20"/>
      <c r="O135" s="34"/>
      <c r="P135" s="34"/>
      <c r="Q135" s="34"/>
      <c r="R135" s="34"/>
      <c r="S135" s="34"/>
    </row>
    <row r="136" spans="1:19" ht="15" customHeight="1">
      <c r="A136" s="21"/>
      <c r="B136" s="21"/>
      <c r="C136" s="21"/>
      <c r="D136" s="21"/>
      <c r="E136" s="21"/>
      <c r="F136" s="21"/>
      <c r="G136" s="21"/>
      <c r="H136" s="21"/>
      <c r="I136" s="19"/>
      <c r="J136" s="19"/>
      <c r="K136" s="19"/>
      <c r="L136" s="19"/>
      <c r="M136" s="19"/>
      <c r="N136" s="20"/>
      <c r="O136" s="22"/>
      <c r="P136" s="22"/>
      <c r="Q136" s="22"/>
      <c r="R136" s="23"/>
      <c r="S136" s="23"/>
    </row>
    <row r="137" spans="1:19" ht="15" customHeight="1">
      <c r="A137" s="21"/>
      <c r="B137" s="21"/>
      <c r="C137" s="21"/>
      <c r="D137" s="21"/>
      <c r="E137" s="21"/>
      <c r="F137" s="21"/>
      <c r="G137" s="21"/>
      <c r="H137" s="21"/>
      <c r="I137" s="19"/>
      <c r="J137" s="19"/>
      <c r="K137" s="19"/>
      <c r="L137" s="19"/>
      <c r="M137" s="19"/>
      <c r="N137" s="20"/>
      <c r="O137" s="36"/>
      <c r="P137" s="36"/>
      <c r="Q137" s="36"/>
      <c r="R137" s="37"/>
      <c r="S137" s="37"/>
    </row>
    <row r="138" spans="1:19" ht="15" customHeight="1">
      <c r="A138" s="21"/>
      <c r="B138" s="21"/>
      <c r="C138" s="21"/>
      <c r="D138" s="21"/>
      <c r="E138" s="21"/>
      <c r="F138" s="21"/>
      <c r="G138" s="21"/>
      <c r="H138" s="21"/>
      <c r="I138" s="19"/>
      <c r="J138" s="19"/>
      <c r="K138" s="19"/>
      <c r="L138" s="19"/>
      <c r="M138" s="19"/>
      <c r="N138" s="20"/>
      <c r="O138" s="20"/>
      <c r="P138" s="24"/>
      <c r="Q138" s="24"/>
      <c r="R138" s="24"/>
      <c r="S138" s="24"/>
    </row>
    <row r="139" spans="1:19" ht="13.5">
      <c r="A139" s="20"/>
      <c r="B139" s="25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</sheetData>
  <sheetProtection formatCells="0" formatColumns="0" formatRows="0" insertColumns="0" insertRows="0" insertHyperlinks="0" deleteColumns="0" deleteRows="0" sort="0" autoFilter="0" pivotTables="0"/>
  <mergeCells count="27">
    <mergeCell ref="O137:Q137"/>
    <mergeCell ref="R137:S137"/>
    <mergeCell ref="O4:S4"/>
    <mergeCell ref="O10:P10"/>
    <mergeCell ref="N9:P9"/>
    <mergeCell ref="Q9:S9"/>
    <mergeCell ref="H10:I10"/>
    <mergeCell ref="Q135:S135"/>
    <mergeCell ref="Q134:S134"/>
    <mergeCell ref="O135:P135"/>
    <mergeCell ref="O134:P134"/>
    <mergeCell ref="K10:M10"/>
    <mergeCell ref="B9:B12"/>
    <mergeCell ref="A9:A12"/>
    <mergeCell ref="D10:D11"/>
    <mergeCell ref="G10:G11"/>
    <mergeCell ref="E10:F10"/>
    <mergeCell ref="C9:C11"/>
    <mergeCell ref="Q3:S3"/>
    <mergeCell ref="B7:S7"/>
    <mergeCell ref="R10:S10"/>
    <mergeCell ref="J9:M9"/>
    <mergeCell ref="J10:J11"/>
    <mergeCell ref="D9:F9"/>
    <mergeCell ref="G9:I9"/>
    <mergeCell ref="N10:N11"/>
    <mergeCell ref="Q10:Q11"/>
  </mergeCells>
  <printOptions horizontalCentered="1"/>
  <pageMargins left="0.31496062992125984" right="0.31496062992125984" top="0.31496062992125984" bottom="0.31496062992125984" header="0.11811023622047245" footer="0.5118110236220472"/>
  <pageSetup fitToHeight="0" fitToWidth="0" horizontalDpi="600" verticalDpi="600" orientation="landscape" paperSize="9" scale="35" r:id="rId1"/>
  <headerFooter>
    <oddHeader>&amp;R206005/206005-2019-3259(1)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Андреевна Дубровская</dc:creator>
  <cp:keywords/>
  <dc:description/>
  <cp:lastModifiedBy>михаил юрьевич уткин</cp:lastModifiedBy>
  <cp:lastPrinted>2019-05-20T11:50:52Z</cp:lastPrinted>
  <dcterms:created xsi:type="dcterms:W3CDTF">2006-09-16T00:00:00Z</dcterms:created>
  <dcterms:modified xsi:type="dcterms:W3CDTF">2019-05-20T11:50:57Z</dcterms:modified>
  <cp:category/>
  <cp:version/>
  <cp:contentType/>
  <cp:contentStatus/>
</cp:coreProperties>
</file>