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4415" windowHeight="12150" tabRatio="741"/>
  </bookViews>
  <sheets>
    <sheet name="Бокситогорская МБ " sheetId="65" r:id="rId1"/>
    <sheet name="Волосовская" sheetId="67" r:id="rId2"/>
    <sheet name="Волховская " sheetId="68" r:id="rId3"/>
    <sheet name="Всеволожская" sheetId="66" r:id="rId4"/>
    <sheet name="Токсовская" sheetId="69" r:id="rId5"/>
    <sheet name="Сертолово" sheetId="70" r:id="rId6"/>
    <sheet name="Приморск" sheetId="71" r:id="rId7"/>
    <sheet name="Рощино" sheetId="73" r:id="rId8"/>
    <sheet name="Светогорск" sheetId="74" r:id="rId9"/>
    <sheet name="Выборг ССМП" sheetId="38" r:id="rId10"/>
    <sheet name="Выборгская ДГБ" sheetId="39" r:id="rId11"/>
    <sheet name="Выборгский роддом" sheetId="40" r:id="rId12"/>
    <sheet name="Выборгская МБ" sheetId="7" r:id="rId13"/>
    <sheet name="Гатчинская КМБ" sheetId="17" r:id="rId14"/>
    <sheet name="Кингисеппская МБ" sheetId="18" r:id="rId15"/>
    <sheet name="Киришская МБ" sheetId="19" r:id="rId16"/>
    <sheet name="Кировская МБ" sheetId="20" r:id="rId17"/>
    <sheet name="Лодейнопольская МБ" sheetId="21" r:id="rId18"/>
    <sheet name="Ломоносовская МБ" sheetId="22" r:id="rId19"/>
    <sheet name="Лужская МБ" sheetId="23" r:id="rId20"/>
    <sheet name="Подпорожская МБ" sheetId="24" r:id="rId21"/>
    <sheet name="Приозерская МБ" sheetId="25" r:id="rId22"/>
    <sheet name="Сланцевская МБ" sheetId="26" r:id="rId23"/>
    <sheet name="Тихвинская МБ" sheetId="27" r:id="rId24"/>
    <sheet name="Тосненская КМБ" sheetId="28" r:id="rId25"/>
    <sheet name="Бокситогорская СП" sheetId="2" r:id="rId26"/>
    <sheet name="Волховская СП" sheetId="5" r:id="rId27"/>
    <sheet name="Выборгская СП" sheetId="29" r:id="rId28"/>
    <sheet name="Кировская СП" sheetId="31" r:id="rId29"/>
    <sheet name="Сосновый мыс" sheetId="8" r:id="rId30"/>
    <sheet name="Центр проф патологии" sheetId="9" r:id="rId31"/>
    <sheet name="Центр СПИД" sheetId="10" r:id="rId32"/>
    <sheet name="Дом ребенка Тихвин" sheetId="11" r:id="rId33"/>
    <sheet name="Лужский дом ребёнка" sheetId="12" r:id="rId34"/>
    <sheet name="Всеволожский дом ребенка" sheetId="13" r:id="rId35"/>
    <sheet name="Контрольно-анал лабор" sheetId="14" r:id="rId36"/>
    <sheet name="Ленобл центр" sheetId="15" r:id="rId37"/>
    <sheet name="ПАБ" sheetId="16" r:id="rId38"/>
    <sheet name="ЛОКБ" sheetId="41" r:id="rId39"/>
    <sheet name="ЛОДКБ" sheetId="42" r:id="rId40"/>
    <sheet name="ЛООД" sheetId="44" r:id="rId41"/>
    <sheet name="БСМЭ" sheetId="45" r:id="rId42"/>
    <sheet name="ЦКЛО" sheetId="46" r:id="rId43"/>
    <sheet name="Выборг ТБ" sheetId="47" r:id="rId44"/>
    <sheet name="ТБ Дружноселье" sheetId="48" r:id="rId45"/>
    <sheet name="ТБ Зеленохолмская" sheetId="49" r:id="rId46"/>
    <sheet name="ЛОПТД" sheetId="50" r:id="rId47"/>
    <sheet name="ТБ Тихвин" sheetId="51" r:id="rId48"/>
    <sheet name="мед техникум" sheetId="52" r:id="rId49"/>
    <sheet name="МК Выборг" sheetId="53" r:id="rId50"/>
    <sheet name="МК Тихвин" sheetId="54" r:id="rId51"/>
    <sheet name="ЛОНД" sheetId="77" r:id="rId52"/>
    <sheet name="ВМНД" sheetId="55" r:id="rId53"/>
    <sheet name="ПБ Дружноселье" sheetId="56" r:id="rId54"/>
    <sheet name="ПБ Свирская" sheetId="57" r:id="rId55"/>
    <sheet name="ПБ Тихвин" sheetId="58" r:id="rId56"/>
    <sheet name="ПБ Ульяновская" sheetId="59" r:id="rId57"/>
    <sheet name="ЛОПНД" sheetId="61" r:id="rId58"/>
    <sheet name="МИАЦ" sheetId="62" r:id="rId59"/>
    <sheet name="Лист9" sheetId="64" r:id="rId60"/>
  </sheets>
  <definedNames>
    <definedName name="_xlnm.Print_Area" localSheetId="0">'Бокситогорская МБ '!$A:$J</definedName>
    <definedName name="_xlnm.Print_Area" localSheetId="41">БСМЭ!$A:$J</definedName>
    <definedName name="_xlnm.Print_Area" localSheetId="52">ВМНД!$A:$J</definedName>
    <definedName name="_xlnm.Print_Area" localSheetId="1">Волосовская!$A:$J</definedName>
    <definedName name="_xlnm.Print_Area" localSheetId="34">'Всеволожский дом ребенка'!$A:$J</definedName>
    <definedName name="_xlnm.Print_Area" localSheetId="43">'Выборг ТБ'!$A:$J</definedName>
    <definedName name="_xlnm.Print_Area" localSheetId="12">'Выборгская МБ'!$A:$J</definedName>
    <definedName name="_xlnm.Print_Area" localSheetId="13">'Гатчинская КМБ'!$A:$J</definedName>
    <definedName name="_xlnm.Print_Area" localSheetId="32">'Дом ребенка Тихвин'!$A:$J</definedName>
    <definedName name="_xlnm.Print_Area" localSheetId="14">'Кингисеппская МБ'!$A:$J</definedName>
    <definedName name="_xlnm.Print_Area" localSheetId="15">'Киришская МБ'!$A:$J</definedName>
    <definedName name="_xlnm.Print_Area" localSheetId="16">'Кировская МБ'!$A:$J</definedName>
    <definedName name="_xlnm.Print_Area" localSheetId="28">'Кировская СП'!$A:$J</definedName>
    <definedName name="_xlnm.Print_Area" localSheetId="35">'Контрольно-анал лабор'!$A:$J</definedName>
    <definedName name="_xlnm.Print_Area" localSheetId="36">'Ленобл центр'!$A:$J</definedName>
    <definedName name="_xlnm.Print_Area" localSheetId="17">'Лодейнопольская МБ'!$A:$J</definedName>
    <definedName name="_xlnm.Print_Area" localSheetId="39">ЛОДКБ!$A:$J</definedName>
    <definedName name="_xlnm.Print_Area" localSheetId="38">ЛОКБ!$A:$J</definedName>
    <definedName name="_xlnm.Print_Area" localSheetId="18">'Ломоносовская МБ'!$A:$J</definedName>
    <definedName name="_xlnm.Print_Area" localSheetId="51">ЛОНД!$A:$J</definedName>
    <definedName name="_xlnm.Print_Area" localSheetId="40">ЛООД!$A:$J</definedName>
    <definedName name="_xlnm.Print_Area" localSheetId="57">ЛОПНД!$A:$J</definedName>
    <definedName name="_xlnm.Print_Area" localSheetId="46">ЛОПТД!$A:$J</definedName>
    <definedName name="_xlnm.Print_Area" localSheetId="19">'Лужская МБ'!$A:$J</definedName>
    <definedName name="_xlnm.Print_Area" localSheetId="33">'Лужский дом ребёнка'!$A:$J</definedName>
    <definedName name="_xlnm.Print_Area" localSheetId="58">МИАЦ!$A:$J</definedName>
    <definedName name="_xlnm.Print_Area" localSheetId="37">ПАБ!$A:$J</definedName>
    <definedName name="_xlnm.Print_Area" localSheetId="53">'ПБ Дружноселье'!$A:$J</definedName>
    <definedName name="_xlnm.Print_Area" localSheetId="54">'ПБ Свирская'!$A:$J</definedName>
    <definedName name="_xlnm.Print_Area" localSheetId="55">'ПБ Тихвин'!$A:$J</definedName>
    <definedName name="_xlnm.Print_Area" localSheetId="56">'ПБ Ульяновская'!$A:$J</definedName>
    <definedName name="_xlnm.Print_Area" localSheetId="20">'Подпорожская МБ'!$A:$J</definedName>
    <definedName name="_xlnm.Print_Area" localSheetId="6">Приморск!$A:$J</definedName>
    <definedName name="_xlnm.Print_Area" localSheetId="21">'Приозерская МБ'!$A:$J</definedName>
    <definedName name="_xlnm.Print_Area" localSheetId="7">Рощино!$A:$J</definedName>
    <definedName name="_xlnm.Print_Area" localSheetId="8">Светогорск!$A:$J</definedName>
    <definedName name="_xlnm.Print_Area" localSheetId="5">Сертолово!$A:$J</definedName>
    <definedName name="_xlnm.Print_Area" localSheetId="22">'Сланцевская МБ'!$A:$J</definedName>
    <definedName name="_xlnm.Print_Area" localSheetId="29">'Сосновый мыс'!$A:$J</definedName>
    <definedName name="_xlnm.Print_Area" localSheetId="44">'ТБ Дружноселье'!$A:$J</definedName>
    <definedName name="_xlnm.Print_Area" localSheetId="45">'ТБ Зеленохолмская'!$A:$J</definedName>
    <definedName name="_xlnm.Print_Area" localSheetId="47">'ТБ Тихвин'!$A:$J</definedName>
    <definedName name="_xlnm.Print_Area" localSheetId="23">'Тихвинская МБ'!$A:$J</definedName>
    <definedName name="_xlnm.Print_Area" localSheetId="4">Токсовская!$A:$J</definedName>
    <definedName name="_xlnm.Print_Area" localSheetId="24">'Тосненская КМБ'!$A:$J</definedName>
    <definedName name="_xlnm.Print_Area" localSheetId="31">'Центр СПИД'!$A:$J</definedName>
    <definedName name="_xlnm.Print_Area" localSheetId="42">ЦКЛО!$A:$J</definedName>
  </definedNames>
  <calcPr calcId="145621"/>
</workbook>
</file>

<file path=xl/calcChain.xml><?xml version="1.0" encoding="utf-8"?>
<calcChain xmlns="http://schemas.openxmlformats.org/spreadsheetml/2006/main">
  <c r="G11" i="9" l="1"/>
  <c r="G45" i="39"/>
  <c r="G17" i="38"/>
  <c r="G56" i="70"/>
  <c r="G12" i="53" l="1"/>
  <c r="G16" i="29"/>
  <c r="G66" i="25"/>
  <c r="G30" i="40"/>
  <c r="G57" i="73"/>
  <c r="G45" i="71"/>
  <c r="G66" i="69"/>
  <c r="G70" i="66"/>
  <c r="G70" i="68"/>
  <c r="G66" i="67"/>
  <c r="G66" i="65"/>
  <c r="G28" i="50" l="1"/>
  <c r="G11" i="45" l="1"/>
  <c r="G28" i="55" l="1"/>
  <c r="G12" i="54"/>
  <c r="G12" i="52"/>
  <c r="G29" i="42"/>
  <c r="G15" i="42"/>
  <c r="G4" i="42" s="1"/>
  <c r="G10" i="42"/>
  <c r="G5" i="42"/>
  <c r="G4" i="41"/>
  <c r="G34" i="41"/>
  <c r="G38" i="41" s="1"/>
  <c r="G20" i="41"/>
  <c r="G15" i="41"/>
  <c r="G10" i="41"/>
  <c r="G5" i="41"/>
  <c r="G42" i="15"/>
  <c r="G14" i="15"/>
  <c r="G5" i="15"/>
  <c r="G4" i="15" s="1"/>
  <c r="G70" i="28"/>
  <c r="G70" i="27"/>
  <c r="G70" i="26"/>
  <c r="G66" i="24"/>
  <c r="G70" i="23"/>
  <c r="G70" i="22"/>
  <c r="G66" i="21"/>
  <c r="G70" i="20"/>
  <c r="G70" i="19"/>
  <c r="G70" i="18"/>
  <c r="G70" i="17"/>
  <c r="G57" i="7"/>
  <c r="G57" i="74"/>
  <c r="G4" i="65"/>
  <c r="G33" i="42" l="1"/>
  <c r="G46" i="15"/>
  <c r="G8" i="62" l="1"/>
  <c r="G29" i="61"/>
  <c r="G32" i="44"/>
  <c r="G14" i="59" l="1"/>
  <c r="G14" i="58"/>
  <c r="G14" i="57"/>
  <c r="G14" i="56"/>
  <c r="G9" i="77"/>
  <c r="G4" i="77"/>
  <c r="G28" i="77" s="1"/>
  <c r="G4" i="55"/>
  <c r="G9" i="55"/>
  <c r="G9" i="50"/>
  <c r="G14" i="51"/>
  <c r="G14" i="49"/>
  <c r="G14" i="48"/>
  <c r="G9" i="47" l="1"/>
  <c r="G4" i="47" s="1"/>
  <c r="G29" i="47" s="1"/>
  <c r="G9" i="46" l="1"/>
  <c r="G12" i="31"/>
  <c r="G16" i="31" s="1"/>
  <c r="G12" i="29"/>
  <c r="G12" i="5"/>
  <c r="G16" i="5" s="1"/>
  <c r="G16" i="2"/>
  <c r="G28" i="44" l="1"/>
  <c r="G15" i="44"/>
  <c r="G10" i="44"/>
  <c r="G5" i="44"/>
  <c r="G12" i="16"/>
  <c r="G7" i="14"/>
  <c r="G15" i="13"/>
  <c r="G11" i="13"/>
  <c r="G11" i="12"/>
  <c r="G15" i="12" s="1"/>
  <c r="G15" i="11"/>
  <c r="G11" i="11"/>
  <c r="G17" i="10"/>
  <c r="G5" i="10"/>
  <c r="G4" i="10" s="1"/>
  <c r="G4" i="44" l="1"/>
  <c r="G21" i="10"/>
  <c r="G12" i="2"/>
  <c r="G12" i="8" l="1"/>
  <c r="G4" i="28"/>
  <c r="G4" i="27"/>
  <c r="G4" i="26"/>
  <c r="G32" i="25"/>
  <c r="G27" i="25"/>
  <c r="G4" i="25" s="1"/>
  <c r="G14" i="25"/>
  <c r="G5" i="25"/>
  <c r="G32" i="24"/>
  <c r="G27" i="24"/>
  <c r="G14" i="24"/>
  <c r="G5" i="24"/>
  <c r="G4" i="24"/>
  <c r="G4" i="23"/>
  <c r="G4" i="22"/>
  <c r="G4" i="21"/>
  <c r="G4" i="20"/>
  <c r="G4" i="19"/>
  <c r="G4" i="18"/>
  <c r="G4" i="17"/>
  <c r="G27" i="7"/>
  <c r="G14" i="7"/>
  <c r="G4" i="7" l="1"/>
  <c r="G5" i="40"/>
  <c r="G10" i="40"/>
  <c r="G14" i="39"/>
  <c r="G4" i="39" s="1"/>
  <c r="G4" i="38"/>
  <c r="G14" i="74"/>
  <c r="G4" i="74"/>
  <c r="G4" i="73"/>
  <c r="G14" i="73"/>
  <c r="G4" i="71"/>
  <c r="G23" i="70"/>
  <c r="G19" i="70"/>
  <c r="G5" i="70"/>
  <c r="G5" i="69"/>
  <c r="G4" i="69" s="1"/>
  <c r="G14" i="69"/>
  <c r="G27" i="69"/>
  <c r="G32" i="69"/>
  <c r="G4" i="66"/>
  <c r="G4" i="68"/>
  <c r="G36" i="68"/>
  <c r="G27" i="68"/>
  <c r="G14" i="68"/>
  <c r="G5" i="68"/>
  <c r="G5" i="67"/>
  <c r="G14" i="67"/>
  <c r="G27" i="67"/>
  <c r="G32" i="67"/>
  <c r="G4" i="40" l="1"/>
  <c r="G4" i="70"/>
  <c r="G4" i="67"/>
</calcChain>
</file>

<file path=xl/sharedStrings.xml><?xml version="1.0" encoding="utf-8"?>
<sst xmlns="http://schemas.openxmlformats.org/spreadsheetml/2006/main" count="7306" uniqueCount="518">
  <si>
    <t>№ п/п</t>
  </si>
  <si>
    <t>Показатель</t>
  </si>
  <si>
    <t>Единица измерения</t>
  </si>
  <si>
    <t>Критерий</t>
  </si>
  <si>
    <t>Источник информации</t>
  </si>
  <si>
    <t>Оценка показателя в баллах</t>
  </si>
  <si>
    <t>Факт</t>
  </si>
  <si>
    <t>Оценка</t>
  </si>
  <si>
    <t>Выполнение государственного задания, в том числе:</t>
  </si>
  <si>
    <t>%</t>
  </si>
  <si>
    <t>Удельный вес амбулаторной медико-санитарной помощи сельскому населению в общем объеме</t>
  </si>
  <si>
    <t>ГКУЗ ЛО «МИАЦ»</t>
  </si>
  <si>
    <t>Общая смертность населения (без внешних причин)*</t>
  </si>
  <si>
    <t>% от плана</t>
  </si>
  <si>
    <t>Управление Роспотребнадзора по Ленинградской области</t>
  </si>
  <si>
    <t>Обоснованные жалобы по организации деятельности регистратуры</t>
  </si>
  <si>
    <t>случаи</t>
  </si>
  <si>
    <t>Комитет по здравоохранению Ленинградской области</t>
  </si>
  <si>
    <t>Обоснованные жалобы за исключением организации деятельности регистратуры</t>
  </si>
  <si>
    <t>ВСЕГО</t>
  </si>
  <si>
    <t>обращения бюджет</t>
  </si>
  <si>
    <t>посещения бюджет</t>
  </si>
  <si>
    <t>Мониторинг ЛОФОМС, таблица 2000 ГКУЗ ЛО "МИАЦ"</t>
  </si>
  <si>
    <t>таблица 2000 ГКУЗ ЛО «МИАЦ»</t>
  </si>
  <si>
    <t>Взрослое население</t>
  </si>
  <si>
    <t>Детское население</t>
  </si>
  <si>
    <t>1.1</t>
  </si>
  <si>
    <t>1.2</t>
  </si>
  <si>
    <t>1.3</t>
  </si>
  <si>
    <t>1.4</t>
  </si>
  <si>
    <t>2</t>
  </si>
  <si>
    <t>3</t>
  </si>
  <si>
    <t>4</t>
  </si>
  <si>
    <t>4.1</t>
  </si>
  <si>
    <t>4.2</t>
  </si>
  <si>
    <t>5</t>
  </si>
  <si>
    <t>6</t>
  </si>
  <si>
    <t>Средние сроки ожидания плановой санации для оказания специализированной медицинской помощи в рамках ТПГГ</t>
  </si>
  <si>
    <t>дни</t>
  </si>
  <si>
    <t>Период оценки</t>
  </si>
  <si>
    <t>1 квартал (3 месяца)</t>
  </si>
  <si>
    <t>2 квартал (1 полугодие)</t>
  </si>
  <si>
    <t>3 квартал (9 месяцев)</t>
  </si>
  <si>
    <t>4 квартал (год)</t>
  </si>
  <si>
    <t>22-28</t>
  </si>
  <si>
    <t>45-55</t>
  </si>
  <si>
    <t>67-83</t>
  </si>
  <si>
    <t>90-100</t>
  </si>
  <si>
    <t>Формула расчета фактического показателя</t>
  </si>
  <si>
    <t>1.2.1</t>
  </si>
  <si>
    <t>1.2.2</t>
  </si>
  <si>
    <t>1.2.3</t>
  </si>
  <si>
    <t>Выполнения плана профилактических прививок населению, нарастающим итогом</t>
  </si>
  <si>
    <t>Выполнение плана койко-дней</t>
  </si>
  <si>
    <t>Эффективность лечения</t>
  </si>
  <si>
    <t>Не менее 86</t>
  </si>
  <si>
    <t>Вспышки инфекционных заболеваний</t>
  </si>
  <si>
    <t>количество</t>
  </si>
  <si>
    <t>Обоснованные жалобы</t>
  </si>
  <si>
    <t>1.</t>
  </si>
  <si>
    <t>Исполнение государственного задания</t>
  </si>
  <si>
    <t>2.</t>
  </si>
  <si>
    <t>Выполнение плана выездной работы (утвержденного Комитетом)</t>
  </si>
  <si>
    <t>показатель</t>
  </si>
  <si>
    <t>Охват антиретровирусной терапией больных с ВИЧ, нуждающихся в  лечении</t>
  </si>
  <si>
    <t>Выездная работа врачей в межрайонные больницы для проверки  и оказания методической помощи</t>
  </si>
  <si>
    <t>Число выездов</t>
  </si>
  <si>
    <t>Наличие обоснованных жалоб</t>
  </si>
  <si>
    <t>Выполнение индивидуальных планов реабилитации (оздоровления) детей</t>
  </si>
  <si>
    <t>Охват вакцинацией в рамках национального календаря профилактических прививок</t>
  </si>
  <si>
    <t>Источник информаци</t>
  </si>
  <si>
    <t>Выполнение плановых заданий</t>
  </si>
  <si>
    <t>абс.число</t>
  </si>
  <si>
    <t>Подготовка справки по анализу расхождений клинических и паталогоанатомических диагнозов</t>
  </si>
  <si>
    <t>4 в год</t>
  </si>
  <si>
    <t>ежеквартально</t>
  </si>
  <si>
    <t>% от числа летальных исходов</t>
  </si>
  <si>
    <t>7</t>
  </si>
  <si>
    <t>8</t>
  </si>
  <si>
    <t>9</t>
  </si>
  <si>
    <t>1.1.1</t>
  </si>
  <si>
    <t>1.1.2</t>
  </si>
  <si>
    <t>Процент вызовов со времени доезда до 20 минут</t>
  </si>
  <si>
    <t>Выполнение плана государственного задания</t>
  </si>
  <si>
    <t>Охват беременных женщин пренатальной (дородовой) диагностикой плода в I и II триместре беременности</t>
  </si>
  <si>
    <t>5.1</t>
  </si>
  <si>
    <t>5.2</t>
  </si>
  <si>
    <t>Оценка  показателя в баллах</t>
  </si>
  <si>
    <t>Выполнение плана государственного задания по высокотехнологичным видам медицинской помощи</t>
  </si>
  <si>
    <t>Средние сроки ожидания плановой госпитализации для оказания медицинской помощи (за исключением высокотехнологичной)</t>
  </si>
  <si>
    <t>месяцев</t>
  </si>
  <si>
    <t>11</t>
  </si>
  <si>
    <t>12</t>
  </si>
  <si>
    <t>Соблюдение сроков и правильности предоставленной учреждениями отчётности</t>
  </si>
  <si>
    <t>10</t>
  </si>
  <si>
    <t>Частота нормальных родов</t>
  </si>
  <si>
    <t>Родовая травма ( на 1000 родившихся живыми)</t>
  </si>
  <si>
    <t>6.</t>
  </si>
  <si>
    <t>Дни</t>
  </si>
  <si>
    <t>Среднее время ожидания планового приема врача-специалиста в амбулаторных условиях</t>
  </si>
  <si>
    <t>Смертность от онкологических заболеваний</t>
  </si>
  <si>
    <t>Показатель на 100 тыс. населения</t>
  </si>
  <si>
    <t>Сроки выполнения экспертиз до 2 месяцев</t>
  </si>
  <si>
    <t>Отчет об анализе медицинской документации скоропостижно умерших</t>
  </si>
  <si>
    <t>Изменение выводов первичных экспертиз в случаях проведения повторных</t>
  </si>
  <si>
    <t>не более 1,0%</t>
  </si>
  <si>
    <t>Обеспечение заявок ЛПУ эритроцитарной массой, обедненной эритроцитами и тромбоцитами, фильтрованными эритроцитами</t>
  </si>
  <si>
    <t>Доля донорской крови, проверенной на ВИЧ с обеспечением качества</t>
  </si>
  <si>
    <t>Закрытые полости распада у выписанных впервые выявленных больных туберкулезом</t>
  </si>
  <si>
    <t>Прекращение бактериовыделения у выписанных впервые выявленных больных туберкулезом</t>
  </si>
  <si>
    <t>Прекращение бактериовыделения у выписанных больных хроническим туберкулезом</t>
  </si>
  <si>
    <t xml:space="preserve"> дней</t>
  </si>
  <si>
    <t>Выполнение государственного задания</t>
  </si>
  <si>
    <t>по среднему профессиональному образованию</t>
  </si>
  <si>
    <t>по дополнительному профессиональному образованию</t>
  </si>
  <si>
    <t>Выполнение контрольных цифр приема граждан по профессиям, специальностям и направлениям подготовки для обучения по имеющим государственную аккредитацию образовательным программам среднего профессионального образования за счет бюджетных ассигнований областного бюджета Ленинградской области</t>
  </si>
  <si>
    <t>Доля выпускников трудоустроенных в медицинские организации государственной системы здравоохранения Ленинградской области от общего числа выпускников</t>
  </si>
  <si>
    <t>Доля слушателей успешно сдавших экзамен от зачисленных на обучение</t>
  </si>
  <si>
    <t>Отсутствие предписаний контролирующих и надзорных органов, обоснованных жалоб на решения и действие (бездействие) руководителя, признанных обоснованными, судебных разбирательств в отношении образовательной организации</t>
  </si>
  <si>
    <t>случай</t>
  </si>
  <si>
    <t>Доля повторных в течение года госпитализаций  в психиатрические стационары</t>
  </si>
  <si>
    <t>Число пациентов, совершивших асоциальных действий из группы социально-опасных пациентов</t>
  </si>
  <si>
    <t>ед.</t>
  </si>
  <si>
    <t>по запросу,ежемесячно,  ежеквартально</t>
  </si>
  <si>
    <t>Комитет по здравоохранению ЛО</t>
  </si>
  <si>
    <t>ежеквартально, ежегодно</t>
  </si>
  <si>
    <t>Итого</t>
  </si>
  <si>
    <t xml:space="preserve">ежеквартально </t>
  </si>
  <si>
    <t>посещения  с профилактической целью</t>
  </si>
  <si>
    <t>обращения по заболеванию</t>
  </si>
  <si>
    <t>первичная специализированная медицинская помощь в условиях дневного стационара</t>
  </si>
  <si>
    <t>специализированная медицинская помощь в стационарных условиях</t>
  </si>
  <si>
    <t>Выполнение среднего срока лечения больного в стационарных условиях</t>
  </si>
  <si>
    <t>Выполнение плановой работы койки в стационарных условиях</t>
  </si>
  <si>
    <t>Доля повторных в течение года госпитализаций  в психиатрический стационар</t>
  </si>
  <si>
    <t>95-100</t>
  </si>
  <si>
    <t>ГКУЗ ЛОНД</t>
  </si>
  <si>
    <t xml:space="preserve">% </t>
  </si>
  <si>
    <t>квартал, год</t>
  </si>
  <si>
    <t>1</t>
  </si>
  <si>
    <t xml:space="preserve">Выявляемость больных с алкогольной зависимостью </t>
  </si>
  <si>
    <t>чел. на 100 тыс. населения зоны обслуживания</t>
  </si>
  <si>
    <t>Число лиц, переведённых в течение года с профилактического на диспансерный учет</t>
  </si>
  <si>
    <t>Число больных, снятых с диспансерного наблюдения в связи со стойкой ремиссией</t>
  </si>
  <si>
    <t>7,5-8,5</t>
  </si>
  <si>
    <t>1,0-1,6</t>
  </si>
  <si>
    <t>0,0-0,1</t>
  </si>
  <si>
    <t xml:space="preserve"> первичная специализированная медицинская помощь в амбулаторных условиях:</t>
  </si>
  <si>
    <t>Своевременная и достоверная информация при подготовке аналитических материалов по запросам , в т.ч. мониторингов Минздрава РФ, запросов Счетной палаты</t>
  </si>
  <si>
    <t>3,5-4,5</t>
  </si>
  <si>
    <t>95-105</t>
  </si>
  <si>
    <t xml:space="preserve"> отклонение от значения предыдущего периода</t>
  </si>
  <si>
    <t>по стационару дневного пребывания, бюджет</t>
  </si>
  <si>
    <t>по скорой помощи, бюджет</t>
  </si>
  <si>
    <t>по стационару, бюджет</t>
  </si>
  <si>
    <t>по стационару,ОМС</t>
  </si>
  <si>
    <t>по амбулаторной службе ОМС</t>
  </si>
  <si>
    <t>по амбулаторной службе Итого:</t>
  </si>
  <si>
    <t>по стационару дневного пребывания ОМС</t>
  </si>
  <si>
    <t>1.3.1</t>
  </si>
  <si>
    <t>1.3.2</t>
  </si>
  <si>
    <t>по скорой медицинской  помощи Итого:</t>
  </si>
  <si>
    <t>1.4.1</t>
  </si>
  <si>
    <t>1.4.2</t>
  </si>
  <si>
    <t>по скорой помощи, ОМС</t>
  </si>
  <si>
    <t>20-25</t>
  </si>
  <si>
    <t>ежеквартально, нарастающим итогом</t>
  </si>
  <si>
    <t>Полнота охвата населения   диспансерным наблюдением :</t>
  </si>
  <si>
    <t>Обоснованные жалобы Итого:</t>
  </si>
  <si>
    <t xml:space="preserve">ед. </t>
  </si>
  <si>
    <t>18-25</t>
  </si>
  <si>
    <t>43-50</t>
  </si>
  <si>
    <t>68-75</t>
  </si>
  <si>
    <t>93-100</t>
  </si>
  <si>
    <t>по стационару Итого:</t>
  </si>
  <si>
    <t>Х = (Объем финансирования за отчетный период / Объем финансирования за год) х 100%,  при Х границах в диапазона - оценка в баллах в полном объеме,  при Х больше или меньше значения диапазона, оценка = 0</t>
  </si>
  <si>
    <t>Х = (Объем финансирования за отчетный период / Объем финансирования за год) х 100%,         при Х меньше или равно значению критерия оценка в баллах в полном объеме,  при Х больше критерия, оценка = 0</t>
  </si>
  <si>
    <t>Х = (число случаев госпитализации за отчетный период  / плановое число случаев госпитализации за год) х 100%, при Х меньше или равно значению критерия оценка в баллах в полном объеме,  при Х больше  критерия, оценка = 0</t>
  </si>
  <si>
    <t>20-30</t>
  </si>
  <si>
    <t>70-80</t>
  </si>
  <si>
    <t>45-50</t>
  </si>
  <si>
    <t>70-75</t>
  </si>
  <si>
    <t>Х = (число вызывов за отчетный период / число вызывов за год) х 100%,  при Х меньше или равно значению критерия оценка в баллах в полном объеме,  при Х больше критерия, оценка = 0</t>
  </si>
  <si>
    <t>ед. на 1 000 нас.</t>
  </si>
  <si>
    <t>Доля больных с ЗНО, умерших в трудоспособном возрасте, состоящих на учете от общего числа умерших в трудоспособном возрасте  больных ЗНО</t>
  </si>
  <si>
    <t xml:space="preserve">Х=(число больных с ЗНО, умерших в трудоспособном возрасте, состоящих на учете/общего числа умерших в трудоспособном возрасте  больных ЗНО )*100 %, при Х &gt; значения критерия  оценка максимальна, при Х &lt; значения критерия ,оценка  =0 </t>
  </si>
  <si>
    <t>Доля больных  ОКС с подъемом сегмента ST, которым выполнен тромболизис на догоспитальном этапе от числа  больных с ОКС с подъемом сегмента ST</t>
  </si>
  <si>
    <t>Х=(Доля больных  ОКС с подъемом сегмента ST, которым выполнен тромболизис на догоспитальном этапе/ число  больных с ОКС с подъемом сегмента ST)*100%, при Х&gt; значения критерия оценка максимальна, при Х&lt; значения критерия, оценка = 0</t>
  </si>
  <si>
    <t>9.1</t>
  </si>
  <si>
    <t>9.2</t>
  </si>
  <si>
    <t>Выполнение государственного задания (вызывов) Итого:</t>
  </si>
  <si>
    <t>Ведение государственного регистра больных сахарным диабетом</t>
  </si>
  <si>
    <t>Данные главного внештатного эндокринолога</t>
  </si>
  <si>
    <t>ГКУЗ ЛО "МИАЦ"</t>
  </si>
  <si>
    <t>Удельный вес случаев оказания медицинской помощи, информация о которых передана в систему ИЭМК РС ЕГИСЗ ЛО</t>
  </si>
  <si>
    <t>Удельный вес врачей, оказывающих медицинскую помощь в амбулаторных условиях, сведения о расписании приема которых передаются в РС ЕГИСЗ ЛО</t>
  </si>
  <si>
    <t>6.1</t>
  </si>
  <si>
    <t>по  дневному стационару Итого:</t>
  </si>
  <si>
    <t>Комитет по здравоохранению Ленинградской области, ГБУЗ ЛО  «Выборгский родильный дом»</t>
  </si>
  <si>
    <t>Дефектура младенческой и детской смертности</t>
  </si>
  <si>
    <t>Комитет по здравоохранению Ленинградской области, ФСС</t>
  </si>
  <si>
    <t>Х = (Число случаев детской смертности, причиной которых являются  дефекты при оказании медицинской помощи персоналом медицинской организации), при Х = критерию, оценка в баллах в полном объеме, при Х больше критерия, оценка = 0</t>
  </si>
  <si>
    <t>Х = (Число случаев оказания медицинской помощи, информация о которых передана в систему ИЭМК РС ЕГИСЗ ЛО/ число случаев оказания медицинской помощи), при Х = критерию, оценка в баллах в полном объеме, при Х  меньше критерия, оценка = 0</t>
  </si>
  <si>
    <t>Х = Наличие обоснованных жалоб,  при Х = критерию, оценка в баллах в полном объеме, при Х больше критерия, оценка = 0</t>
  </si>
  <si>
    <t>Х = Наличие обоснованных жалоб, при Х =0, оценка в баллах в полном объеме, при Х больше 0, оценка = 0</t>
  </si>
  <si>
    <t>Х = Наличие несоблюдения сроков и правильности предоставленной учреждениями отчётности, при Х = критерию, оценка в баллах в полном объеме, при Х больше критерия, оценка = 0</t>
  </si>
  <si>
    <t>8.1</t>
  </si>
  <si>
    <t>8.2</t>
  </si>
  <si>
    <t>Х = (Число родившихся с родовой травмой / число родившихся живыми*100%), при Х = критерию, оценка в баллах в полном объеме, при Х больше критерия, оценка = 0</t>
  </si>
  <si>
    <t>Х = Число случаев детской смертности, причины которой являются  дефекты при оказании медицинской помощи персоналом медицинской организации,  при Х = критерию, оценка в баллах в полном объеме, при Х больше критерия, оценка = 0</t>
  </si>
  <si>
    <t>Х =(число беременных женщин которым проведена пренатальная (дородовая) диагностикой плода в I и II триместре беременности/число беременных женщин состоящих на учете)*100 %), при Х больше или равно критерию, оценка в баллах в полном объеме, при Х меньше критерия, оценка = 0</t>
  </si>
  <si>
    <t>Первичная детская инвалидность</t>
  </si>
  <si>
    <t>20 случаев на 10 тыс. детск населения</t>
  </si>
  <si>
    <t>Охват детей первого года жизни неонатальным и аудиологическим скринингом</t>
  </si>
  <si>
    <t>Х = (Число детей первого года жизни, которым проведен неонатальныйи аудиологический скрининг/Число детей первого года жизни*100%), при Х равно или больше критерия, оценка в баллах в полном объеме, при Х  меньше критерия, оценка = 0</t>
  </si>
  <si>
    <t>Х = (Число детей впервые поставленных на инвалидность/10 000 детского населения), при Х  больше критерия, оценка = 0, при Х  меньше или равно критерию оценка в баллах в полном объеме</t>
  </si>
  <si>
    <t>Х = ( число врачей, оказывающих медицинскую помощь в амбулаторных условиях, сведения о расписании приема которых передаются в РС ЕГИСЗ ЛО/ общее число врачей на приеме в медицинской организации), при Х = критерию, оценка в баллах в полном объеме, при Х  меньше критерия, оценка = 0</t>
  </si>
  <si>
    <t>Частота септических осложнений в родах и послеродовом периоде у женщины и новорожденного ( послеродовой сепсис, генерализованная послеродовая инфекция, септицемия) на 1000 родов</t>
  </si>
  <si>
    <t>Х = (Число случаев септических осложнений в родах и послеродовом периодеу женщины и новорожденного ( послеродовой сепсис, генерализованная послеродовая инфекция, септицемия) *100/ число родов в стационаре), при Х меньше или равно критерию, оценка в баллах в полном объеме, при Х больше критерия, оценка = 0</t>
  </si>
  <si>
    <t>Х = Наличие вспышки инфекционных заболеваний, при Х = критерию, оценка в баллах в полном объеме, при Х больше критерия, оценка = 0</t>
  </si>
  <si>
    <t>Х=( число детей, выписанных детей с улучшением/ общее число детей в учреждении*100%), при Х больше или равно критерию, оценка в баллах в полном объеме, при Х меньше критерия, оценка = 0</t>
  </si>
  <si>
    <t>12.1</t>
  </si>
  <si>
    <t>12.2</t>
  </si>
  <si>
    <t>13</t>
  </si>
  <si>
    <t>18-25*</t>
  </si>
  <si>
    <t>43-50*</t>
  </si>
  <si>
    <t>68-75*</t>
  </si>
  <si>
    <t>93-100*</t>
  </si>
  <si>
    <t>* При 100% введении в Электронную систему мониторинга диспансеризации и профилактических медицинских осмотров несовершеннолетних, включая ввод карт Минздрава России</t>
  </si>
  <si>
    <t>Ведение областного канцер-регистра</t>
  </si>
  <si>
    <t>Данные главного внештатного онколога</t>
  </si>
  <si>
    <t>Данные медицинской организации</t>
  </si>
  <si>
    <t>ГБУЗ ЛО «Центр профессиональной патологии»</t>
  </si>
  <si>
    <t>Х= (число выполненных  выездов за отчетный период/число плановых выездов за отчетный период*100 %), при Х = значению критерия оценка в полном объеме, при Х меньше значения критерия, оценка=0</t>
  </si>
  <si>
    <t>ежеквартально(на основании предоставленных отчетов по выездам)</t>
  </si>
  <si>
    <t xml:space="preserve">Охват диспансерным наблюдением ВИЧ-инфицированных больных </t>
  </si>
  <si>
    <t>Х=( число ВИЧ-инфицированных больных, находящихся под диспансерным наблюдением /от общее количествова подлежащих*100%),при Х больше или равно значению критерия оценка в полном объеме, при Х меньше значения критерия, оценка=0</t>
  </si>
  <si>
    <t>6.2</t>
  </si>
  <si>
    <t>22-32</t>
  </si>
  <si>
    <t>Х=( число детей прошедших лечение в соответствии с планом индивидуальной реабилитации /число детей подлежащих*100%),при Х = критерию, оценка в баллах в полном объеме, при Х больше критерия, оценка = 0</t>
  </si>
  <si>
    <t xml:space="preserve"> Государственного казенного  учреждения  здравоохранения 
«Контрольно-аналитическая лаборатория»</t>
  </si>
  <si>
    <t>Число проведенных клинико-паталогоанатомических конференций</t>
  </si>
  <si>
    <t>Х=число справок за отчетный период, при Х= или больше значения критерия, оценка в полном обънме, при Х меньше критерия, оценка=0</t>
  </si>
  <si>
    <t>Мониторинг ЛОФОМС,Комитет по здравоохранению Ленинградской области</t>
  </si>
  <si>
    <t>Мониторинг ЛОФОМС,  Комитет по здравоохранению Ленинградской области</t>
  </si>
  <si>
    <t xml:space="preserve">  Комитет по здравоохранению Ленинградской области</t>
  </si>
  <si>
    <t>1.5</t>
  </si>
  <si>
    <t>Удельный вес санированных  детей из  числа нуждающихся, выявленных при профосмотрах</t>
  </si>
  <si>
    <t>Удельный вес санированных взрослых  от общего числа первично обратившихся взрослых пациентов</t>
  </si>
  <si>
    <t>X=(число санированных взрослых / число всех впервые обратившихся взрослых пациентов*100%) ,при Х  больше или равно значению критерия - оценка в баллах в полном объеме, при Х меньше значения критерия, оценка = 0</t>
  </si>
  <si>
    <t>Х =(число  санированных детей/ число нуждающихся, выявленных при профосмотрах*100%), при Х меньше значения критерия, оценка =0, при Х больше значения критерия- оценка максимальна</t>
  </si>
  <si>
    <t>Х =средний срок ожидания, при  Х равно или меньше критерию, оценка в баллах в полном объеме, при Х больше критерия, оценка = 0</t>
  </si>
  <si>
    <t>Мониторинг ЛОФОМС</t>
  </si>
  <si>
    <t>0,9-1,1</t>
  </si>
  <si>
    <t>Коэффициент совместительства врачей и среднего медицинского персонала, ведущего самостоятельный прием</t>
  </si>
  <si>
    <t xml:space="preserve"> ГКУЗ «Центр крови Ленинградской области» </t>
  </si>
  <si>
    <t xml:space="preserve">ГКУЗ  «Центр крови Ленинградской области» </t>
  </si>
  <si>
    <t>Х= (число препаратов крови,  проверенной на ВИЧ с обеспечением качества/ число приготовленных препаратов крови*100), при Х больше или равно диапазона оценка максимальна, при Х меньше диапазона, оценка - 0</t>
  </si>
  <si>
    <t>Исполнение планового задания</t>
  </si>
  <si>
    <t>Выполнение планового задания</t>
  </si>
  <si>
    <t>Х= представленный отчет за оцениваемый период, при Х = значению критерия оценка максимальна, при Х меньше критерия оценка = 0</t>
  </si>
  <si>
    <t>ГКУЗ ЛО  Бюро судебно-медицинской экспертизы</t>
  </si>
  <si>
    <t>Х= значение показателя смертности от онкологических заболеваний за предыдущий период, при Х &gt; значения предыдущего периода, оценка 0, при Х&lt; или равно значению предыдущего периода, оценка максимальная</t>
  </si>
  <si>
    <t>Х= (число случаев госпитализации по ВМП  за отчетный период/плановое число случаев госпитализации за период*100%), при Х в границах диапазона - оценка в баллах в полном объеме,  при Х больше или меньше значения диапазона, оценка = 0</t>
  </si>
  <si>
    <t>Х= средний срок ожидания плановой госпитализации, при Х меньше или равно значению критерия, оценка максимальна, при Х больше значения критерия оценка = 0</t>
  </si>
  <si>
    <t>Средние сроки ожидания плановой госпитализации для оказания всех видов медицинской помощи (за исключением высокотехнологичной)</t>
  </si>
  <si>
    <t xml:space="preserve">Выполнение утвержденного плана выездной работы </t>
  </si>
  <si>
    <t>Х=среднее время ожидания планового приема врача-специалиста в амбулаторных условиях, при Х меньше или равно значению критерия оценка максимальна, при Х больше значения критерия, оценка 0</t>
  </si>
  <si>
    <t>Доля больных с ишемическим инсультом, которым выполнен системный тромболизис</t>
  </si>
  <si>
    <t>Удельный вес  врачей с высшей категорией</t>
  </si>
  <si>
    <t>ГБУЗ ЛОКБ</t>
  </si>
  <si>
    <t>2-5</t>
  </si>
  <si>
    <t>ГБУЗ ЛОДКБ</t>
  </si>
  <si>
    <t>25-45</t>
  </si>
  <si>
    <t>ГБУЗ Леноблцентр</t>
  </si>
  <si>
    <t>Х= (число фактически заготовленных препаратов крови за отчетный период/ плановое число заготовок препаратов крови за отчетный период*100), при Х больше или равно диапазона оценка максимальна, при Х меньше диапазона, оценка = 0</t>
  </si>
  <si>
    <t>Х= (число обеспеченных заявок медицинских организаций/ общее число заявок медицинских организаций*100), при Х больше или равно диапазона оценка максимальна, при Х меньше диапазона, оценка =  0</t>
  </si>
  <si>
    <t>Х=(число случаев госпитализации за отчетный период/ плановое годовое число случаев госпитализации за год*100%), при Х меньше значения критерия оценка = 0, при Х больше или равно оценка максимальна</t>
  </si>
  <si>
    <t xml:space="preserve">Доля беременных женщин Ленинградской области, обследованных пренатальным скринингом II и III триместра </t>
  </si>
  <si>
    <t>Проведение второго этапа аудиологического обследования детей первого года жизни, отнесенных к группе риска</t>
  </si>
  <si>
    <t>Проведение неонатального и аудиологического скрининга новорожденным, необследованным до госпитализации в стационар ГБУЗ ЛОДКБ</t>
  </si>
  <si>
    <t>Х=(число новорожденных, поступивших в стационар, обследованных неонатальными аудиологическим скринингом/ число всех новорожденных, поступивших в стационар*100%),  при Х меньше критерия оценка = 0, при Х равно критерию- оценка максимальна</t>
  </si>
  <si>
    <t>Х=(число детей первого года жизни отнесенных к группе риска, которым проведен  вторй этап  аудиологического обследования/число всех детей отнесенных к группе риска*100%), при Х меньше границы диапазона оценка = 0, при Х  в диапазоне от __ до___ , оценка максимальна</t>
  </si>
  <si>
    <t>Х= (число обращений по заболеванию за отчетный период/ плановое число обращений по заболеванию за год*100%), при Х меньше значения критерия оценка = 0, при Х больше или равно диапазона оценка максимальна</t>
  </si>
  <si>
    <t>Х= (число посещений за отчетный период/ плановое число посещений за год*100%), при Х меньше значения критерия оценка = 0, при Х больше или равно диапазона оценка максимальна</t>
  </si>
  <si>
    <t>Х= (число случаев госпитализации за отчетный период/ плановое число случаев госпитализации за год*100%), при Х меньше значения критерия оценка = 0, при Х больше или равно диапазона оценка максимальна</t>
  </si>
  <si>
    <t xml:space="preserve">Средние сроки ожидания плановой госпитализации для оказания медицинской помощи </t>
  </si>
  <si>
    <t>ГКУЗ ЛО «Областная туберкулезная больница в городе Выборге»</t>
  </si>
  <si>
    <t>Х=(фактический средний срок лечения пациентов/плановый средний срок лечения пациентов*100%), при Х меньше диапазона оценка 0, при Х в диапазоне оценка максимальна</t>
  </si>
  <si>
    <t>Х=(фактическая работа койки за период/плановая работа койки  за период*100%), при Х меньше диапазона оценка 0, при Х в диапазоне оценка максимальна</t>
  </si>
  <si>
    <t>Х=(число пациентов с впервые выявленным туберкулезом, выписанных с закрытием полости распада/ число пациентов с впервые выявленным туберкулезом*100%), при Х меньше критерия оцена равна 0, при Х больше или равно критерию оценка максимальна</t>
  </si>
  <si>
    <t>Х=(число пациентов с впервые выявленным туберкулезом, выписанных с прекращением бактериовыделения/ число пациентов с впервые выявленным туберкулезом*100%), при Х меньше критерия оцена равна 0, при Х больше или равно критерию оценка максимальна</t>
  </si>
  <si>
    <t>Х=(число пациентов с хроническим туберкулезом, выписанных с прекращением бактериовыделения/ число пациентов с хроническим туберкулезом*100%), при Х меньше критерия оцена равна 0, при Х больше или равно критерию оценка максимальна</t>
  </si>
  <si>
    <t xml:space="preserve">ГКУЗ ЛО «Туберкулезная больница «Дружноселье»
</t>
  </si>
  <si>
    <t xml:space="preserve">ГКУЗ ЛО «Зеленохолмская туберкулезная больница»
</t>
  </si>
  <si>
    <t>ГКУЗ ЛО «Областная туберкулезная больница в г. Тихвине»</t>
  </si>
  <si>
    <t>ГКУЗ ЛОПТД</t>
  </si>
  <si>
    <t xml:space="preserve">Обоснованные жалобы </t>
  </si>
  <si>
    <t xml:space="preserve">ГКУЗ ЛО «Выборгский межрайонный наркологический диспансер» </t>
  </si>
  <si>
    <t>Х=(число лиц, злоупотребляющих психоактивными веществами ,переведенных с профилактического наблюдения на диспансерное наблюдение/число лиц состоящих на учете лиц, злоупотребляющих психоактивными веществами*100), при Х больше границ диапазона оценка равна 0, при Х меньше либо равна диапазону оценка максимальна</t>
  </si>
  <si>
    <t>Х=(Число больных наркологическими заболеваниями, снятых с диспансерного наблюдения в связи со стойкой ремиссией/число пациентов, состоящих на учёте*100), при Х меньше диапазона оценка равна 0, при х в границах диапазона и больше оценка максимальна</t>
  </si>
  <si>
    <t>ГКУЗ  «Дружносельская психиатрическая больница»</t>
  </si>
  <si>
    <t>ГКУЗ «Свирская психиатрическая больница»</t>
  </si>
  <si>
    <t xml:space="preserve">ГКУЗ «Тихвинская психиатрическая больница»
</t>
  </si>
  <si>
    <t xml:space="preserve">ГКУЗ «Ульяновская областная психиатрическая больница»
</t>
  </si>
  <si>
    <t xml:space="preserve">ГКУЗ«Ульяновская областная психиатрическая больница»
</t>
  </si>
  <si>
    <t>ГБУЗ ЛООД</t>
  </si>
  <si>
    <t>Ведение канцер-регистра</t>
  </si>
  <si>
    <t>при Х = критерию, оценка в баллах в полном объеме, при Х  меньше критерия, оценка максимальна</t>
  </si>
  <si>
    <t>ГКУЗ ЛОПНД</t>
  </si>
  <si>
    <t xml:space="preserve">  ГКУЗ ЛОПНД</t>
  </si>
  <si>
    <t>Х=число пациентов, совершивших асоциальных действий из группы социально-опасных пациентов, при Х больше критеря оценка = 0, при Х равном критерию оценка максимальна</t>
  </si>
  <si>
    <t>Представление статистических материалов, сборников в Комитет по здравоохранению:  За квартал - до 28 числа месяца следующего за отчетным кварталом; За год – до 27 февраля года  следующего за отчетным в соответствии с перечнем отчетности</t>
  </si>
  <si>
    <t>ГКУЗ ЛО МИАЦ</t>
  </si>
  <si>
    <t>Х=(число достоверных сданных в соответствии срокам отчетов/ число всех отчетов сданных за период*100), при Х меньше значения критерия оценка = 0, при Х равно значению критерия оценка максимальна</t>
  </si>
  <si>
    <t>Х=(число фактически представленных в Комитет статистических материалов на отчетную дату/плановое число представляемых в Комитет статистических материалов на отчетную дату*100%), при Х меньше значения критерия оценка = 0, при Х равно значению критерия оценка максимальна</t>
  </si>
  <si>
    <t>ГБОУ СПО ЛОМТ"</t>
  </si>
  <si>
    <t>Х = (Объем финансирования за отчетный период / Объем финансирования за год) х 100%, при Х меньше или равно значению критерия оценка в баллах в полном объеме,  при Х больше критерия, оценка = 0</t>
  </si>
  <si>
    <t>Х = (Объем финансирования за отчетный период / Объем финансирования за год) х 100%,при Х меньше или равно значению критерия оценка в баллах в полном объеме,  при Х больше критерия, оценка = 0</t>
  </si>
  <si>
    <t>Х = (Объем финансирования за отчетный период / Объем финансирования за год) х 100%, при Х в диапазоне от __ до __, оценка в баллах в полном объеме, при Х больше или меньше диапазона, оценка = 0</t>
  </si>
  <si>
    <t>Х = (Объем экспертиз за отчетный период / Объем экспертиз за год) х 100%, при Х больше диапазона или в в диапазоне от __ до __, оценка в баллах в полном объеме, при Х  меньше диапазона, оценка = 0</t>
  </si>
  <si>
    <t>Х = (Объем  исполнения  задания  за отчетный период / Объем планового задания за год) х 100%, при Х в диапазоне от __ до __, оценка в баллах в полном объеме, при Х больше или меньше диапазона, оценка = 0</t>
  </si>
  <si>
    <t>Х=(число проведенных клинико-паталогоанатомических конференций/число летальных исходов*100%), при Х меньше критерия, оценка=0, при Х больше значения критерия ,оценка максимальная</t>
  </si>
  <si>
    <t xml:space="preserve"> Х =ведение регистра больных сахарным диабетом , при Х =критерию, оценка в баллах в полном объеме, при Х  меньше критерия, оценка = 0</t>
  </si>
  <si>
    <t>Х = (Объем финансирования за отчетный период / Объем финансирования за год) х 100%,  при Х меньше или равно значению критерия оценка в баллах в полном объеме,  при Х больше критерия, оценка = 0</t>
  </si>
  <si>
    <t>10.1</t>
  </si>
  <si>
    <t>10.2</t>
  </si>
  <si>
    <t>Х= (число закончивших курс обучения на отчетный период/плановое число обучающихся*100%), при Х меньше значения критерия, оценка равна 0, при  Х больше или равно значению критерия оценка максимальна</t>
  </si>
  <si>
    <t>Х=(число принятых на обучение/плановое число по контрольным цифрам приема*100%), при Х меньше значения критерия, оценка равна 0, при  Х больше или равно значению критерия оценка максимальна</t>
  </si>
  <si>
    <t>Х=(число выпускников трудоустроенных в медицинские организации государственной системы здравоохранения Ленинградской области/общего числа выпускников учреждения*100%), при Х меньше значения критерия, оценка равна 0, при  Х больше или равно значению критерия оценка максимальна</t>
  </si>
  <si>
    <t>Х=(число слушателей успешно сдавших экзамен /число зачисленных на обучение*100%), при Х меньше значения критерия, оценка равна 0, при  Х больше или равно значению критерия оценка максимальна</t>
  </si>
  <si>
    <t>Отсутствие предписаний контролирующих и надзорных органов, обоснованных жалоб на решения и действие (бездействие) руководителя, признанных обоснованными, наличие решений органов,  оспоренных в судебном порядке и признанных судами незаконными в отношении образовательной организации</t>
  </si>
  <si>
    <t>Х=Отсутствие предписаний контролирующих и надзорных органов, обоснованных жалоб на решения и действие (бездействие) руководителя, признанных обоснованными, наличие решений органов,  оспоренных в судебном порядке и признанных судами незаконными в отношении образовательной организации,  Х = критерию, оценка в баллах в полном объеме, при Х больше критерия, оценка = 0</t>
  </si>
  <si>
    <t>ГБОУ СПО ЛО "ВМК"</t>
  </si>
  <si>
    <t>Х=Отсутствие предписаний контролирующих и надзорных органов, обоснованных жалоб на решения и действие (бездействие) руководителя, признанных обоснованными, судебных разбирательств в отношении образовательной организации,  Х = критерию, оценка в баллах в полном объеме, при Х больше критерия, оценка = 0</t>
  </si>
  <si>
    <t>ГБОУ СПО ЛО "МК в г. Тихвине"</t>
  </si>
  <si>
    <t>13,0 - отклонение от значения предыдущего периода</t>
  </si>
  <si>
    <t>Х= значение показателя смертности от туберкулеза, при Х &gt; значения критерия, оценка 0, при Х&lt; или равно значению критерия, оценка максимальная</t>
  </si>
  <si>
    <t>Смертность от туберкулеза</t>
  </si>
  <si>
    <t>ед. на 100 тыс. нас.</t>
  </si>
  <si>
    <t xml:space="preserve">при Х&lt;13,0 /меньше или равно значению предыдущего периода, оценка максимальная; при Х  больше 13,0 и больше значения предыдущего периода, оценка 0 </t>
  </si>
  <si>
    <t xml:space="preserve">Приложение 3 к приказу Комитета по здравоохранению Ленинградской области от ____________ года  №  _____                     
</t>
  </si>
  <si>
    <t>при Х&lt;13,0 /меньше или равно значению предыдущего периода, оценка максимальная; при Х  больше 13,0 и больше значения предыдущего периода, оценка 0</t>
  </si>
  <si>
    <t xml:space="preserve">Приложение 4 к приказу Комитета по здравоохранению Ленинградской области от ____________ года  №  _____                     
</t>
  </si>
  <si>
    <t xml:space="preserve">Приложение 5 к приказу Комитета по здравоохранению Ленинградской области от ____________ года  №  _____                     
</t>
  </si>
  <si>
    <t xml:space="preserve">Приложение 6 к приказу Комитета по здравоохранению Ленинградской области от ____________ года  №  _____                     
</t>
  </si>
  <si>
    <t xml:space="preserve">Приложение 7 к приказу Комитета по здравоохранению Ленинградской области от ____________ года  №  _____                     
</t>
  </si>
  <si>
    <t xml:space="preserve">Приложение 8 к приказу Комитета по здравоохранению Ленинградской области от ____________ года  №  _____                     
</t>
  </si>
  <si>
    <t xml:space="preserve">Приложение 9 к приказу Комитета по здравоохранению Ленинградской области от ____________ года  №  _____                     
</t>
  </si>
  <si>
    <t xml:space="preserve">Приложение 10 к приказу Комитета по здравоохранению Ленинградской области от ____________ года  №  _____                     
</t>
  </si>
  <si>
    <t xml:space="preserve">Приложение 11 к приказу Комитета по здравоохранению Ленинградской области от ____________ года  №  _____                     
</t>
  </si>
  <si>
    <t xml:space="preserve">Приложение 12 к приказу Комитета по здравоохранению Ленинградской области от ____________ года  №  _____                     
</t>
  </si>
  <si>
    <t xml:space="preserve">Приложение 13 к приказу Комитета по здравоохранению Ленинградской области от ____________ года  №  _____                     
</t>
  </si>
  <si>
    <t xml:space="preserve">Приложение 14 к приказу Комитета по здравоохранению Ленинградской области от ____________ года  №  _____                     
</t>
  </si>
  <si>
    <t xml:space="preserve">Приложение 15 к приказу Комитета по здравоохранению Ленинградской области от ____________ года  №  _____                     
</t>
  </si>
  <si>
    <t xml:space="preserve">Приложение 16 к приказу Комитета по здравоохранению Ленинградской области от ____________ года  №  _____                     
</t>
  </si>
  <si>
    <t xml:space="preserve">Приложение 17 к приказу Комитета по здравоохранению Ленинградской области от ____________ года  №  _____                     
</t>
  </si>
  <si>
    <t xml:space="preserve">Приложение 18 к приказу Комитета по здравоохранению Ленинградской области от ____________ года  №  _____                     
</t>
  </si>
  <si>
    <t xml:space="preserve">Приложение 19 к приказу Комитета по здравоохранению Ленинградской области от ____________ года  №  _____                     
</t>
  </si>
  <si>
    <t xml:space="preserve">Приложение 20 к приказу Комитета по здравоохранению Ленинградской области от ____________ года  №  _____                     
</t>
  </si>
  <si>
    <t xml:space="preserve">Приложение 21 к приказу Комитета по здравоохранению Ленинградской области от ____________ года  №  _____                     
</t>
  </si>
  <si>
    <t xml:space="preserve">Приложение 22 к приказу Комитета по здравоохранению Ленинградской области от ____________ года  №  _____                     
</t>
  </si>
  <si>
    <t xml:space="preserve">Приложение 23 к приказу Комитета по здравоохранению Ленинградской области от ____________ года  №  _____                     
</t>
  </si>
  <si>
    <t xml:space="preserve">Приложение 24 к приказу Комитета по здравоохранению Ленинградской области от ____________ года  №  _____                     
</t>
  </si>
  <si>
    <t xml:space="preserve">Приложение 25 к приказу Комитета по здравоохранению Ленинградской области от ____________ года  №  _____                     
</t>
  </si>
  <si>
    <t xml:space="preserve">Приложение 26 к приказу Комитета по здравоохранению Ленинградской области от ____________ года  №  _____                     
</t>
  </si>
  <si>
    <t xml:space="preserve">Приложение 27 к приказу Комитета по здравоохранению Ленинградской области от ____________ года  №  _____                     
</t>
  </si>
  <si>
    <t xml:space="preserve">Приложение 28 к приказу Комитета по здравоохранению Ленинградской области от ____________ года  №  _____                     
</t>
  </si>
  <si>
    <t xml:space="preserve">Приложение 29 к приказу Комитета по здравоохранению Ленинградской области от ____________ года  №  _____                     
</t>
  </si>
  <si>
    <t xml:space="preserve">Приложение 30 к приказу Комитета по здравоохранению Ленинградской области от ____________ года  №  _____                     
</t>
  </si>
  <si>
    <t xml:space="preserve">Приложение 31 к приказу Комитета по здравоохранению Ленинградской области от ____________ года  №  _____                     
</t>
  </si>
  <si>
    <t xml:space="preserve">Приложение 32 к приказу Комитета по здравоохранению Ленинградской области от ____________ года  №  _____                     
</t>
  </si>
  <si>
    <t xml:space="preserve">Приложение 33 к приказу Комитета по здравоохранению Ленинградской области от ____________ года  №  _____                     
</t>
  </si>
  <si>
    <t xml:space="preserve">Приложение 34 к приказу Комитета по здравоохранению Ленинградской области от ____________ года  №  _____                     
</t>
  </si>
  <si>
    <t xml:space="preserve">Приложение 35 к приказу Комитета по здравоохранению Ленинградской области от ____________ года  №  _____                     
</t>
  </si>
  <si>
    <t>Х = (Объем койко-дней за отчетный период / Объем койко-дней за год) х 100%, при Х больше диапазона и в  в диапазоне от __ до __, оценка в баллах в полном объеме, при Х  меньше диапазона, оценка = 0</t>
  </si>
  <si>
    <t xml:space="preserve">Приложение 36 к приказу Комитета по здравоохранению Ленинградской области от ____________ года  №  _____                     
</t>
  </si>
  <si>
    <t xml:space="preserve">Приложение 37 к приказу Комитета по здравоохранению Ленинградской области от ____________ года  №  _____                     
</t>
  </si>
  <si>
    <t xml:space="preserve">Приложение 38 к приказу Комитета по здравоохранению Ленинградской области от ____________ года  №  _____                     
</t>
  </si>
  <si>
    <t xml:space="preserve">Приложение 39 к приказу Комитета по здравоохранению Ленинградской области от ____________ года  №  _____                     
</t>
  </si>
  <si>
    <t xml:space="preserve">Приложение 40 к приказу Комитета по здравоохранению Ленинградской области от ____________ года  №  _____                     
</t>
  </si>
  <si>
    <t xml:space="preserve">Приложение 41 к приказу Комитета по здравоохранению Ленинградской области от ____________ года  №  _____                     
</t>
  </si>
  <si>
    <t xml:space="preserve">Приложение 42 к приказу Комитета по здравоохранению Ленинградской области от ____________ года  №  _____                     
</t>
  </si>
  <si>
    <t xml:space="preserve">Приложение 43 к приказу Комитета по здравоохранению Ленинградской области от ____________ года  №  _____                     
</t>
  </si>
  <si>
    <t xml:space="preserve">Приложение 44 к приказу Комитета по здравоохранению Ленинградской области от ____________ года  №  _____                     
</t>
  </si>
  <si>
    <t xml:space="preserve">Приложение 45 к приказу Комитета по здравоохранению Ленинградской области от ____________ года  №  _____                     
</t>
  </si>
  <si>
    <t xml:space="preserve">Приложение 46 к приказу Комитета по здравоохранению Ленинградской области от ____________ года  №  _____                     
</t>
  </si>
  <si>
    <t xml:space="preserve">Приложение 47 к приказу Комитета по здравоохранению Ленинградской области от ____________ года  №  _____                     
</t>
  </si>
  <si>
    <t xml:space="preserve">Приложение 48 к приказу Комитета по здравоохранению Ленинградской области от ____________ года  №  _____                     
</t>
  </si>
  <si>
    <t xml:space="preserve">Приложение 49 к приказу Комитета по здравоохранению Ленинградской области от ____________ года  №  _____                     
</t>
  </si>
  <si>
    <t xml:space="preserve">Приложение 50 к приказу Комитета по здравоохранению Ленинградской области от ____________ года  №  _____                     
</t>
  </si>
  <si>
    <t xml:space="preserve">Приложение 51 к приказу Комитета по здравоохранению Ленинградской области от ____________ года  №  _____                     
</t>
  </si>
  <si>
    <t xml:space="preserve">Приложение 52 к приказу Комитета по здравоохранению Ленинградской области от ____________ года  №  _____                     
</t>
  </si>
  <si>
    <t xml:space="preserve">Приложение 53 к приказу Комитета по здравоохранению Ленинградской области от ____________ года  №  _____                     
</t>
  </si>
  <si>
    <t xml:space="preserve">Приложение 54 к приказу Комитета по здравоохранению Ленинградской области от ____________ года  №  _____                     
</t>
  </si>
  <si>
    <t>Х=(число выпускников, трудоустроенных в медицинские организации государственной системы здравоохранения Ленинградской области/общего числа выпускников учреждения*100%), при Х меньше значения критерия, оценка равна 0, при  Х больше или равно значению критерия оценка максимальна</t>
  </si>
  <si>
    <t xml:space="preserve">Приложение 55 к приказу Комитета по здравоохранению Ленинградской области от ____________ года  №  _____                     
</t>
  </si>
  <si>
    <t xml:space="preserve">Приложение 56 к приказу Комитета по здравоохранению Ленинградской области от ____________ года  №  _____                     
</t>
  </si>
  <si>
    <t xml:space="preserve">Приложение 57 к приказу Комитета по здравоохранению Ленинградской области от ____________ года  №  _____                     
</t>
  </si>
  <si>
    <t xml:space="preserve">Приложение 58 к приказу Комитета по здравоохранению Ленинградской области от ____________ года  №  _____                     
</t>
  </si>
  <si>
    <t xml:space="preserve">Приложение 59 к приказу Комитета по здравоохранению Ленинградской области от ____________ года  №  _____                     
</t>
  </si>
  <si>
    <t xml:space="preserve">Приложение 60 к приказу Комитета по здравоохранению Ленинградской области от ____________ года  №  _____                     
</t>
  </si>
  <si>
    <t xml:space="preserve">Приложение 61 к приказу Комитета по здравоохранению Ленинградской области от ____________ года  №  _____                     
</t>
  </si>
  <si>
    <t xml:space="preserve">Критерии и показатели эффективности и результативности деятельности Государственного казенного учреждения здравоохранения  Ленинградского областного психоневрологического диспансера и его руководителя 
</t>
  </si>
  <si>
    <t xml:space="preserve">Критерии и показатели эффективности и результативности деятельности Государственного казенного учреждения  здравоохранения Ленинградской области «Медицинский информационно-аналитический центр» и его руководителя </t>
  </si>
  <si>
    <t xml:space="preserve">Критерии и показатели эффективности и результативности деятельности Государственное казенное учреждение здравоохранения Ленинградской области «Ульяновская психиатрическая больница» и его руководителя 
</t>
  </si>
  <si>
    <t xml:space="preserve">Критерии и показатели эффективности и результативности деятельности Ленинградское областное государственное казенное учреждение здравоохранения «Тихвинская психиатрическая больница» и его руководителя 
</t>
  </si>
  <si>
    <t xml:space="preserve">Критерии и показатели эффективности и результативности деятельности Ленинградское областное государственное казенное учреждение здравоохранения «Свирская психиатрическая больница» и его руководителя 
</t>
  </si>
  <si>
    <t xml:space="preserve">Критерии и показатели эффективности и результативности деятельности Государственное казенное учреждение здравоохранения Ленинградской области «Дружносельская психиатрическая больница» и его руководителя 
</t>
  </si>
  <si>
    <t xml:space="preserve">Критерии и показатели эффективности  и результативности деятельности Ленинградское областное государственное казенное учреждение здравоохранения «Выборгский межрайонный наркологический диспансер»  и его руководителя
</t>
  </si>
  <si>
    <t xml:space="preserve">Критерии и показатели эффективности и результативности деятельности Государственное бюджетное профессиональное образовательное учреждение Ленинградской области «Тихвинский медицинский колледж» и его руководителя 
</t>
  </si>
  <si>
    <t xml:space="preserve">Критерии и показатели эффективности и результативности деятельности Государственное бюджетное профессиональное образовательное учреждение  Ленинградской области «Выборгский медицинский колледж»
 и его руководителя 
</t>
  </si>
  <si>
    <t xml:space="preserve">Критерии и показатели эффективности и результативности деятельности Государственное бюджетное профессиональное образовательное учреждение  Ленинградской области «Ленинградский областной медицинский техникум» и их руководителя 
</t>
  </si>
  <si>
    <t xml:space="preserve">Критерии и показатели эффективности и результативности деятельности Государственного казенного учреждения здравоохранения Ленинградской области «Областная туберкулезная больница в г. Тихвине»
и его руководителя 
</t>
  </si>
  <si>
    <t xml:space="preserve">Критерии и показатели эффективности и результативности деятельности Государственного казенного учреждения здравоохранения «Ленинградский областной противотуберкулезный диспансер»  и его руководителя 
</t>
  </si>
  <si>
    <t xml:space="preserve">Критерии и показатели эффективности и результативности деятельности Государственного казенного учреждения здравоохранения Ленинградской области «Зеленохолмская туберкулезная больница» и его руководителя
</t>
  </si>
  <si>
    <t xml:space="preserve">Критерии и показатели эффективности и результативности деятельности Государственного казенного учреждения здравоохранения Ленинградской области «Туберкулезная больница «Дружноселье» и его руководителя 
</t>
  </si>
  <si>
    <t xml:space="preserve">Критерии и показатели эффективности и результативности деятельности Государственного казенного учреждения здравоохранения Ленинградской области «Областная туберкулезная больница в городе Выборге»
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</si>
  <si>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 здравоохранения «Ленинградский областной онкологический диспансер» и его  руководителя </t>
  </si>
  <si>
    <t>Критерии и показатели эффективности и результативности деятельности Ленинградского областного государственного бюджетного  учреждения  здравоохранения «Детская клиническая больница» и его руководителя</t>
  </si>
  <si>
    <t xml:space="preserve">Критерии и показатели эффективности  и результативности деятельности Государственного бюджетного учреждения  здравоохранения 
Ленинградской областной клинической больницы и его руководителя 
</t>
  </si>
  <si>
    <t xml:space="preserve">Критерии и показатели эффективности и результативности деятельности Государственного казенного  учреждения  здравоохранения Ленинградской области «Патолого-анатомическое бюро Комитета по здравоохранению Ленинградской области»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</si>
  <si>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 здравоохранения «Ленинградский областной Центр специализированных видов медицинской помощи» и его руководителя </t>
  </si>
  <si>
    <t xml:space="preserve">Критерии и показатели эффективности и результативности деятельности Государственного казенного  учреждения  здравоохранения 
«Контрольно-аналитическая лаборатория» и его руководителя
</t>
  </si>
  <si>
    <t xml:space="preserve">Критерии и показатели эффективности и результативности деятельности Государственного казенного учреждения здравоохранения Ленинградской области «Всеволожский специализированный Дом ребенка» и его руководителя 
</t>
  </si>
  <si>
    <t xml:space="preserve">Критерии и показатели эффективности и результативности деятельности Государственное казенное учреждение  здравоохранения Ленинградской области «Лужский специализированный дом ребенка» и его руководителя  
</t>
  </si>
  <si>
    <t xml:space="preserve">Критерии и показатели эффективности и результативности деятельности Государственного бюджетного учреждения  здравоохранения Ленинградской области и его руководителя   Детский областной противотуберкулезный санаторий «Сосновый мыс» и его руководителя 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</si>
  <si>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«Кировская стоматологическая поликлиника»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</si>
  <si>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«Выборгская стоматологическая поликлиника»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</si>
  <si>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
 «Волховская стоматологическая поликлиника» и его руководителя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</si>
  <si>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«Тихвинская межрайонная больница им. А.Ф.Калмыкова» и его руководителя 
</t>
  </si>
  <si>
    <t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«Бокситогорская стоматологическая поликлиника»и его руководителя</t>
  </si>
  <si>
    <t>Критерии и показатели эффективности и результативности деятельности Государственного  бюджетного учреждения  здравоохранения  «Центр профессиональной патологии» и его руководителя</t>
  </si>
  <si>
    <t xml:space="preserve">Критерии и показатели эффективности и результативности деятельности Государственного казенного учреждения  здравоохранения Ленинградской области  «Центр по профилактике и борьбе со СПИД и инфекционными заболеваниями» и его руководителя </t>
  </si>
  <si>
    <t xml:space="preserve">Критерии и показатели эффективности и результативности деятельности   Государственное казенное учреждение  здравоохранения Областной Дом ребенка в г. Тихвине Комитета по здравоохранению Ленинградской области   и его руководителя </t>
  </si>
  <si>
    <t xml:space="preserve">Критерии и показатели эффективности и результативности деятельности Государственного казенного учреждения  здравоохранения Ленинградской области "Бюро судебно-медицинской экспертизы" и его руководителя 
</t>
  </si>
  <si>
    <t xml:space="preserve">Критерии и показатели эффективности и результативности деятельности Государственного казенного учреждения  здравоохранения «Центр крови Ленинградской области» и его руководителя </t>
  </si>
  <si>
    <t xml:space="preserve">Критерии и показатели эффективности  и результативности деятельности Государственное казенное учреждение здравоохранения «Ленинградский областной наркологический диспансер» и его руководителя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</si>
  <si>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
 «Тосненская клиническая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</si>
  <si>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«Сланцевская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</si>
  <si>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«Приозерская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</si>
  <si>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«Подпорожская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</si>
  <si>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«Лужская межрайонная больница» и его руководителя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</si>
  <si>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«Ломоносовская межрайонная больница им. И.Н.Юдченко»и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</si>
  <si>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«Кировская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</si>
  <si>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«Лодейнопольская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</si>
  <si>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 «Киришская клиническая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</si>
  <si>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«Кингисеппская  межрайонная больница им. П.Н.Прохорова»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</si>
  <si>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«Гатчинская клиническая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</si>
  <si>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«Выборгская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</si>
  <si>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«Выборгский родильный дом»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</si>
  <si>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«Выборгская детская городская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</si>
  <si>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«Выборгская станция скорой медицинской помощи»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</si>
  <si>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«Светогорская 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</si>
  <si>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«Рощинская районная бльница»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</si>
  <si>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«Приморская 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</si>
  <si>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«Сертоловская городская больница» и его руководителя 
 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</si>
  <si>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 «Токсовская районная больница» и его руководителя 
</t>
  </si>
  <si>
    <t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«Всеволожская клиническая межрайонная больница» и его руководителя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</si>
  <si>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«Волховская межрайонная больница» и его руководителя 
</t>
  </si>
  <si>
    <t xml:space="preserve"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«Волосовская межрайонная больница» и его руководителя  </t>
  </si>
  <si>
    <t>Критерии и показатели эффективности и результативности деятельности Государственного бюджетного учреждения здравоохранения Ленинградской области «Бокситогорская  межрайонная больница» и его руководителя</t>
  </si>
  <si>
    <t>Х = (число обращений за отчетный период /число обращений за год) х 100%,  при Х  больше диапазона - оценка в баллах в полном объеме, при Х в диапазоне от __ до __, оценка в баллах -по 1 баллу за каждый 1 % диапазона выше нижней границы диапазона, при Х меньше значения диапазона, оценка = 0</t>
  </si>
  <si>
    <t>Х = (число посещений за отчетный период /число посещений за год) х 100%,  при Х  больше диапазона - оценка в баллах в полном объеме, при Х в диапазоне от __ до __, оценка в баллах -по 1 баллу за каждый 1 % диапазона выше нижней границы диапазона, при Х меньше значения диапазона, оценка = 0</t>
  </si>
  <si>
    <t>X=Соответствие удельному весу сельскому населению в численности населения,при Х  больше диапазона - оценка в баллах в полном объеме, при Х в диапазоне от __ до __, оценка в баллах -по 2 балла за каждый 1 % диапазона выше нижней границы диапазона, при Х меньше значения диапазона, оценка = 0</t>
  </si>
  <si>
    <t>при Х&lt;13,0 /меньше или равно значению предыдущего периода, оценка максимальная; при Х  больше 13,0 и больше значения предыдущего периода, оценка 0.</t>
  </si>
  <si>
    <t>Х = (Объем охвата населения  диспансерным наблюдением за отчетный период / Объем плана соответствующего показателя за год) х 100%, при Х &gt; диапазона оценка максимальная , при Х в диапазоне  от __ до __  оценка 0,7 балла за каждый 1 % диапазона выше нижней границы диапазона , при Х&lt;  диапазона, оценка = 0</t>
  </si>
  <si>
    <t>Х = (Объем охвата населения   профилактическими прививками за отчетный период / Объем плана соответствующего показателя за год) х 100%, при Х &gt; диапазона оценка максимальная , при Х в диапазоне  от __ до __  оценка 0,7 балла за каждый 1 % диапазона выше нижней границы диапазона , при Х&lt;  диапазона, оценка = 0</t>
  </si>
  <si>
    <t>Х=ведение канцер- регистра, при Х = критерию, оценка в баллах в полном объеме, при Х  меньше критерия, оценка = 0</t>
  </si>
  <si>
    <t>Х = (Объем охвата населения  диспансерным наблюдением за отчетный период / Объем плана соответствующего показателя за год) х 100%, при Х &gt; диапазона оценка максимальная , при Х в диапазоне  от __ до __  оценка 0,7 балла за каждый 1 % диапазона выше нижней границы диапазона, при Х&lt;  диапазона, оценка = 0</t>
  </si>
  <si>
    <t>Х = (число случаев лечения за отчетный период /число случаев лечения за год) х 100%,  при Х  больше диапазона - оценка в баллах в полном объеме, при Х в диапазоне от __ до __, оценка в баллах -по 1 баллу за каждый 1 % диапазона выше нижней границы диапазона, при Х меньше значения диапазона, оценка = 0</t>
  </si>
  <si>
    <t>Х = (Объем охвата населения   профилактическими прививками за отчетный период / Объем плана соответствующего показателя за год) х 100%,   при Х &gt; диапазона оценка максимальная , при Х в диапазоне  от __ до __  оценка 0,7 балла за каждый 1 % диапазона выше нижней границы диапазона, при Х&lt;  диапазона, оценка = 0</t>
  </si>
  <si>
    <t>X=Соответствие удельному весу сельскому населению в численности населения,при Х  больше диапазона - оценка в баллах в полном объеме, при Х в диапазоне от __ до __, оценка в баллах -по 2 баллаза каждый 1 % диапазона выше нижней границы диапазона, при Х меньше значения диапазона, оценка = 0</t>
  </si>
  <si>
    <t>Х = (Объем охвата населения   профилактическими прививками за отчетный период / Объем плана соответствующего показателя за год) х 100%, при Х &gt; диапазона оценка максимальная , при Х в диапазоне  от __ до __  оценка 0,7 балла за каждый 1 % диапазона выше нижней границы диапазона, при Х&lt;  диапазона, оценка = 0</t>
  </si>
  <si>
    <t>Х = (число обращений за отчетный период /число обращений за год) х 100%,  при Х  больше диапазона - оценка в баллах в полном объеме, при Х в диапазоне от __ до __, оценка в баллах -по 2 балла за каждый 1 % диапазона выше нижней границы диапазона, при Х меньше значения диапазона, оценка = 0</t>
  </si>
  <si>
    <t>Х = (число посещений за отчетный период /число посещений за год) х 100%,  при Х  больше диапазона - оценка в баллах в полном объеме, при Х в диапазоне от __ до __, оценка в баллах -по 2 балла за каждый 1 % диапазона выше нижней границы диапазона, при Х меньше значения диапазона, оценка = 0</t>
  </si>
  <si>
    <t>3.1</t>
  </si>
  <si>
    <t>3.2</t>
  </si>
  <si>
    <t>11.1</t>
  </si>
  <si>
    <t>11.2</t>
  </si>
  <si>
    <t>Х = (Объем охвата населения  диспансерным наблюдением за отчетный период / Объем плана соответствующего показателя за год) х 100%, при Х &gt; диапазона оценка максимальная , при Х в диапазоне  от __ до __  оценка 1,4 балла за каждый 1 % диапазона выше нижней границы диапазона , при Х&lt;  диапазона, оценка = 0</t>
  </si>
  <si>
    <t>Х = (число вызывов со времени доезда до 20 минут за отчетный период / общее число вызывов за отчетный период ) х 100%,  при Х меньше значения критерия оценка = 0 , при Х больше критерия оценка в полном объеме, при Х  в границах диапазона, начисляется по 2 балла за каждую единицу диапазона выше нижней границы диапазона</t>
  </si>
  <si>
    <t>Х = (Объем охвата населения   профилактическими прививками за отчетный период / Объем плана соответствующего показателя за год) х 100%, при Х &gt; диапазона оценка максимальная , при Х в диапазоне  от __ до __  оценка 1,4 балла за каждый 1 % диапазона выше нижней границы диапазона, при Х&lt;  диапазона, оценка = 0</t>
  </si>
  <si>
    <t>Х = (Объем охвата населения  диспансерным наблюдением за отчетный период / Объем плана соответствующего показателя за год) х 100%, при Х &gt; диапазона оценка максимальная , при Х в диапазоне  от __ до __  оценка 1,4 балла за каждый 1 % диапазона выше нижней границы диапазона, при Х&lt;  диапазона, оценка = 0</t>
  </si>
  <si>
    <t>Охват детей  первого года жизни, находящихся под диспансерным (профилактическим) наблюдением  в соответствии с  родовым сертификатом</t>
  </si>
  <si>
    <t>Х = (число детей  первого года жизни, находящихся под диспансерным (профилактическим) наблюдением  в соответствии с  родовым сертификатом/число детей  первого года жизни)*100%, при Х меньше критерия, оценка = 0, при Х больше или равно критерию оценка  в баллах в полном объеме</t>
  </si>
  <si>
    <t>Комитет по здравоохранению Ленинградской области, ГБУЗ ЛО «Выборгский родильный дом»</t>
  </si>
  <si>
    <t>Х = число случаев нормальных родов*100/ число принятых родов (с 22 недель), при Х меньше значения критерия оценка = 0, при Х больше значения критерия оценка в баллах в полном объеме</t>
  </si>
  <si>
    <t>Х = (Объем финансирования за отчетный период / Объем финансирования за год) х 100%,  при Х в границах диапазона - оценка в баллах в полном объеме,  при Х больше или меньше значения диапазона, оценка = 0</t>
  </si>
  <si>
    <t>Х = (Объем финансирования за отчетный период / Объем финансирования за год) х 100%, при Х меньше или равно значению критерия оценка в баллах в полном объеме, при Х больше критерия, оценка = 0</t>
  </si>
  <si>
    <t>Х = (число случаев лечения за отчетный период /число случаев лечения за год) х 100%,  при Х  больше диапазона - оценка в баллах в полном объеме, при Х в диапазоне от __ до __, оценка в баллах -по 2 балла за каждый 1 % диапазона выше нижней границы диапазона, при Х меньше значения диапазона, оценка = 0</t>
  </si>
  <si>
    <t>X=Соответствие удельному весу сельскому населению в численности населения,при Х  больше диапазона - оценка в баллах в полном объеме, при Х в диапазоне от __ до __, оценка в баллах -по 2 балла за каждый 1 % диапазона выше нижней границы диапазона при Х меньше значения диапазона, оценка = 0</t>
  </si>
  <si>
    <t>Х= (штатная численность/число физических лиц), при Х больше или меньше диапазона оценка равна 0, при Х в диапазоне - оценка максимальна</t>
  </si>
  <si>
    <t>Х =(число санированных детей/ число нуждающихся, выявленных при профосмотрах*100%), при Х меньше значения критерия, оценка =0, при Х больше значения критерия- оценка максимальна</t>
  </si>
  <si>
    <t>Х= (штатная численность/число физических лиц),при Х больше или меньше диапазона оценка равна 0, при Х в диапазоне - оценка максимальна</t>
  </si>
  <si>
    <t>Х = (число койко-дней за отчетный период / число койко-дней за год) х 100%,при Х  больше диапазона оценка максимальна, в диапазоне от __ до __, оценка в баллах по 4 балла за каждый 1 % диапазона выше нижней границы диапазона, при Х  меньше диапазона, оценка = 0</t>
  </si>
  <si>
    <t>Х = (число обращений за отчетный период /число обращений за год) х 100%,  при Х  больше диапазона - оценка в баллах в полном объеме, при Х в диапазоне от __ до __, оценка в баллах - по 4 балла за каждый 1 % диапазона выше нижней границы диапазона, при Х меньше значения диапазона, оценка = 0</t>
  </si>
  <si>
    <t>Х = (число посещений за отчетный период /число посещений за год) х 100%, при Х  больше диапазона - оценка в баллах в полном объеме, при Х в диапазоне от __ до __, оценка в баллах -по 4 балла за каждый 1 % диапазона выше нижней границы диапазона, при Х меньше значения диапазона, оценка = 0</t>
  </si>
  <si>
    <t>Х=( число больных  ВИЧ находящихся на лечении антиретровирусной терапией/  число больных с ВИЧ, нуждающихся в  данном лечении*100%),при Х больше или равно значению критерия оценка в баллах в полном объеме, при Х меньше значения критерия, оценка=0</t>
  </si>
  <si>
    <t>Х=(число детей прошедших вакцинацию /число детей подлежащих*100%), при Х меньше значения критерия оценка равна 0, при Х равно или больше значения критерия, оценка в баллах в полном объеме</t>
  </si>
  <si>
    <t>Х = (Объем койко-дней за отчетный период / Объем койко-дней за год) х 100%, при Х больше диапазона и в  диапазоне от __ до __, оценка в баллах в полном объеме, при Х  меньше диапазона, оценка = 0</t>
  </si>
  <si>
    <t>Х=(число детей прошедших лечение в соответствии с планом индивидуальной реабилитации /число детей подлежащих*100%),при Х = критерию, оценка в баллах в полном объеме, при Х больше критерия, оценка = 0</t>
  </si>
  <si>
    <t>Х= (число выполненных  анализов за отчетный период/ плановое число анализов за отчетный период*100 %), при Х = значению критерия оценка в баллах в полном объеме, при Х меньше значения критерия, оценка=0</t>
  </si>
  <si>
    <t>Х= (число выполненных  выездов за отчетный период/число плановых выездов за отчетный период*100 %), при Х = значению критерия оценка в баллах в полном объеме, при Х меньше значения критерия, оценка=0</t>
  </si>
  <si>
    <t>Х= (число выполненных выездов за отчетный период/число плановых выездов за отчетный период*100 %), при Х = значению критерия оценка в баллах в полном объеме, при Х меньше значения критерия, оценка=0</t>
  </si>
  <si>
    <t>Х=(число врачей имеющих высшую категорию по  основной специальности/ число врачей (основных работников) работающих в медицинской организации*100), при Х больше или равно значению диапазона оценка максимальна, при Х меньше диапазона оценка = 0, при Х в диапазоне от ___ до ___ начисляется по 0,5 балла за каждый балл диапазона выше нижней границы диапазона</t>
  </si>
  <si>
    <t xml:space="preserve"> Государственное казенное учреждения  здравоохранения Ленинградской области «Патолого-анатомическое бюро Комитета по здравоохранению Ленинградской области»</t>
  </si>
  <si>
    <t>Х=(число женщин находящихся на лечении в период II и III триместра, которым проведен пренатальный скрининг/число женщин находящихся на лечении в период II и III триместра *100%), при Х меньше значения критерия, оценка=0, при Х больше или равно значения критерия, оценка максимальна</t>
  </si>
  <si>
    <t>Х=(с ишемическим инсультом, которым выполнен системный тромболизис/ число выбывших (выписано+умерло) больных с ишемическим инсультом*100%), при Х больше  значения диапазона оценка максимальна, при Х в диапазоне от __ до___, начисляется по 4  балла за каждую единицу диапазона выше нижней границы диапазона, при Х меньше диапазона, оценка=0</t>
  </si>
  <si>
    <t>ежеквартально (на основании предоставленных отчетов по выездам)</t>
  </si>
  <si>
    <t>Х=(число врачей имеющих высшую категорию по  основной специальности/ число врачей (основных работников) работающих в медицинской организации*100), при Х больше или равно значению диапазона оценка максимальна, при Х меньше диапазона оценка = 0, при Х в диапазоне от ___ до ___ начисляется по 0,5 балла за каждый балл диапазона  выше нижней границы диапазона</t>
  </si>
  <si>
    <t>Х = (Объем финансирования за отчетный период / Объем финансирования за год) х 100%,  при Х границах в диапазона - оценка в баллах в полном объеме, при Х больше или меньше значения диапазона, оценка = 0</t>
  </si>
  <si>
    <t>Х=(число фактически выполненных за отчетный период исследований/плановое число исследований за отчетный период*100), при  Х больше или равно диапазона оценка максимальна, при Х меньше диапазона, оценка = 0</t>
  </si>
  <si>
    <t>Х= соблюдение сроков проведения экспертиз, при Х больше значения критерия оценка равна 0, при Х меньше или равно значению критерия, оценка максимальна</t>
  </si>
  <si>
    <t>Х=число справок за отчетный период, при Х= или больше значения критерия, оценка в полном объуме, при Х меньше критерия, оценка=0</t>
  </si>
  <si>
    <t>Х=(число измененных выводов первичных экспертиз при проведении повторных/ число повторных экспертиз*100), при Х больше значения критерия оценка=0, при Х меньше или равно значению критерия оценка максимальна</t>
  </si>
  <si>
    <t>Х=(число больных алкоголизмом, поставленных на учет с диагнозом установленном впервые в жизни *100000/число населения зоны обслуживания), при Х меньше границ диапазона оценка равна 0, при Х  больше диапазона оденка максимальна, при Х в диапазоне от__ до ___ оценка производится по 1 баллу за каждую единицу диапазона выше нижней границы диапазона</t>
  </si>
  <si>
    <t>Х=(число пациентов госпитализированных повторно  в стационар отчетный за период/общее число госпитализированных в стационар за период*100), при Х больше диапазона оценка равна 0, при Х в диапазоне от ___ до __ оценка по одному баллу за каждую единицу диапазона выше нижней границы диапазона, при Х меньше диапазона оценка максимальна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</si>
</sst>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rgb="FF1111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/>
    <xf numFmtId="0" fontId="1" fillId="0" borderId="1" xfId="0" applyFont="1" applyBorder="1"/>
    <xf numFmtId="49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49" fontId="1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68"/>
  <sheetViews>
    <sheetView tabSelected="1" zoomScale="90" zoomScaleNormal="90" workbookViewId="0">
      <pane xSplit="1" ySplit="3" topLeftCell="B4" activePane="bottomRight" state="frozen"/>
      <selection activeCell="H23" sqref="H23:H26"/>
      <selection pane="topRight" activeCell="H23" sqref="H23:H26"/>
      <selection pane="bottomLeft" activeCell="H23" sqref="H23:H26"/>
      <selection pane="bottomRight" activeCell="B1" sqref="B1"/>
    </sheetView>
  </sheetViews>
  <sheetFormatPr defaultRowHeight="15" x14ac:dyDescent="0.25"/>
  <cols>
    <col min="1" max="1" width="5.42578125" style="29" customWidth="1"/>
    <col min="2" max="2" width="25.85546875" style="13" customWidth="1"/>
    <col min="3" max="3" width="13.7109375" style="13" customWidth="1"/>
    <col min="4" max="4" width="22.5703125" style="13" customWidth="1"/>
    <col min="5" max="5" width="11.28515625" style="13" customWidth="1"/>
    <col min="6" max="6" width="17.140625" style="13" customWidth="1"/>
    <col min="7" max="7" width="10.42578125" style="13" customWidth="1"/>
    <col min="8" max="8" width="32" style="13" customWidth="1"/>
    <col min="9" max="9" width="5.5703125" style="13" bestFit="1" customWidth="1"/>
    <col min="10" max="10" width="39.140625" style="13" customWidth="1"/>
    <col min="11" max="11" width="9.140625" style="25"/>
  </cols>
  <sheetData>
    <row r="1" spans="1:10" ht="75" x14ac:dyDescent="0.25">
      <c r="J1" s="9" t="s">
        <v>341</v>
      </c>
    </row>
    <row r="2" spans="1:10" ht="39" customHeight="1" x14ac:dyDescent="0.25">
      <c r="A2" s="114" t="s">
        <v>461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45" x14ac:dyDescent="0.25">
      <c r="A3" s="42" t="s">
        <v>0</v>
      </c>
      <c r="B3" s="41" t="s">
        <v>1</v>
      </c>
      <c r="C3" s="41" t="s">
        <v>2</v>
      </c>
      <c r="D3" s="41" t="s">
        <v>39</v>
      </c>
      <c r="E3" s="41" t="s">
        <v>3</v>
      </c>
      <c r="F3" s="41" t="s">
        <v>4</v>
      </c>
      <c r="G3" s="41" t="s">
        <v>5</v>
      </c>
      <c r="H3" s="6" t="s">
        <v>48</v>
      </c>
      <c r="I3" s="41" t="s">
        <v>6</v>
      </c>
      <c r="J3" s="41" t="s">
        <v>7</v>
      </c>
    </row>
    <row r="4" spans="1:10" ht="15" customHeight="1" x14ac:dyDescent="0.25">
      <c r="A4" s="109">
        <v>1</v>
      </c>
      <c r="B4" s="139" t="s">
        <v>8</v>
      </c>
      <c r="C4" s="140"/>
      <c r="D4" s="108"/>
      <c r="E4" s="108">
        <v>100</v>
      </c>
      <c r="F4" s="82"/>
      <c r="G4" s="108">
        <f>G5+G14+G27++G32</f>
        <v>40</v>
      </c>
      <c r="H4" s="14"/>
      <c r="I4" s="68"/>
      <c r="J4" s="68"/>
    </row>
    <row r="5" spans="1:10" ht="15" customHeight="1" x14ac:dyDescent="0.25">
      <c r="A5" s="69" t="s">
        <v>26</v>
      </c>
      <c r="B5" s="115" t="s">
        <v>174</v>
      </c>
      <c r="C5" s="116"/>
      <c r="D5" s="68"/>
      <c r="E5" s="68"/>
      <c r="F5" s="110" t="s">
        <v>22</v>
      </c>
      <c r="G5" s="104">
        <v>10</v>
      </c>
      <c r="H5" s="14"/>
      <c r="I5" s="68"/>
      <c r="J5" s="68"/>
    </row>
    <row r="6" spans="1:10" ht="15" customHeight="1" x14ac:dyDescent="0.25">
      <c r="A6" s="117" t="s">
        <v>80</v>
      </c>
      <c r="B6" s="113" t="s">
        <v>155</v>
      </c>
      <c r="C6" s="113" t="s">
        <v>9</v>
      </c>
      <c r="D6" s="6" t="s">
        <v>40</v>
      </c>
      <c r="E6" s="6">
        <v>30</v>
      </c>
      <c r="F6" s="111"/>
      <c r="G6" s="113">
        <v>5</v>
      </c>
      <c r="H6" s="113" t="s">
        <v>176</v>
      </c>
      <c r="I6" s="110"/>
      <c r="J6" s="110"/>
    </row>
    <row r="7" spans="1:10" x14ac:dyDescent="0.25">
      <c r="A7" s="118"/>
      <c r="B7" s="113"/>
      <c r="C7" s="113"/>
      <c r="D7" s="6" t="s">
        <v>41</v>
      </c>
      <c r="E7" s="6">
        <v>55</v>
      </c>
      <c r="F7" s="111"/>
      <c r="G7" s="113"/>
      <c r="H7" s="113"/>
      <c r="I7" s="111"/>
      <c r="J7" s="111"/>
    </row>
    <row r="8" spans="1:10" x14ac:dyDescent="0.25">
      <c r="A8" s="118"/>
      <c r="B8" s="113"/>
      <c r="C8" s="113"/>
      <c r="D8" s="6" t="s">
        <v>42</v>
      </c>
      <c r="E8" s="6">
        <v>80</v>
      </c>
      <c r="F8" s="111"/>
      <c r="G8" s="113"/>
      <c r="H8" s="113"/>
      <c r="I8" s="111"/>
      <c r="J8" s="111"/>
    </row>
    <row r="9" spans="1:10" ht="63" customHeight="1" x14ac:dyDescent="0.25">
      <c r="A9" s="119"/>
      <c r="B9" s="113"/>
      <c r="C9" s="113"/>
      <c r="D9" s="6" t="s">
        <v>43</v>
      </c>
      <c r="E9" s="6">
        <v>100</v>
      </c>
      <c r="F9" s="111"/>
      <c r="G9" s="113"/>
      <c r="H9" s="113"/>
      <c r="I9" s="112"/>
      <c r="J9" s="112"/>
    </row>
    <row r="10" spans="1:10" ht="15" customHeight="1" x14ac:dyDescent="0.25">
      <c r="A10" s="117" t="s">
        <v>81</v>
      </c>
      <c r="B10" s="113" t="s">
        <v>154</v>
      </c>
      <c r="C10" s="113" t="s">
        <v>9</v>
      </c>
      <c r="D10" s="6" t="s">
        <v>40</v>
      </c>
      <c r="E10" s="6">
        <v>30</v>
      </c>
      <c r="F10" s="111"/>
      <c r="G10" s="113">
        <v>5</v>
      </c>
      <c r="H10" s="113" t="s">
        <v>177</v>
      </c>
      <c r="I10" s="110"/>
      <c r="J10" s="110"/>
    </row>
    <row r="11" spans="1:10" x14ac:dyDescent="0.25">
      <c r="A11" s="118"/>
      <c r="B11" s="113"/>
      <c r="C11" s="113"/>
      <c r="D11" s="6" t="s">
        <v>41</v>
      </c>
      <c r="E11" s="6">
        <v>55</v>
      </c>
      <c r="F11" s="111"/>
      <c r="G11" s="113"/>
      <c r="H11" s="113"/>
      <c r="I11" s="111"/>
      <c r="J11" s="111"/>
    </row>
    <row r="12" spans="1:10" x14ac:dyDescent="0.25">
      <c r="A12" s="118"/>
      <c r="B12" s="113"/>
      <c r="C12" s="113"/>
      <c r="D12" s="6" t="s">
        <v>42</v>
      </c>
      <c r="E12" s="6">
        <v>80</v>
      </c>
      <c r="F12" s="111"/>
      <c r="G12" s="113"/>
      <c r="H12" s="113"/>
      <c r="I12" s="111"/>
      <c r="J12" s="111"/>
    </row>
    <row r="13" spans="1:10" ht="68.25" customHeight="1" x14ac:dyDescent="0.25">
      <c r="A13" s="119"/>
      <c r="B13" s="113"/>
      <c r="C13" s="113"/>
      <c r="D13" s="6" t="s">
        <v>43</v>
      </c>
      <c r="E13" s="6">
        <v>100</v>
      </c>
      <c r="F13" s="111"/>
      <c r="G13" s="113"/>
      <c r="H13" s="113"/>
      <c r="I13" s="112"/>
      <c r="J13" s="112"/>
    </row>
    <row r="14" spans="1:10" ht="15" customHeight="1" x14ac:dyDescent="0.25">
      <c r="A14" s="69" t="s">
        <v>27</v>
      </c>
      <c r="B14" s="120" t="s">
        <v>157</v>
      </c>
      <c r="C14" s="121"/>
      <c r="D14" s="6"/>
      <c r="E14" s="6"/>
      <c r="F14" s="111"/>
      <c r="G14" s="108">
        <v>15</v>
      </c>
      <c r="H14" s="14"/>
      <c r="I14" s="14"/>
      <c r="J14" s="14"/>
    </row>
    <row r="15" spans="1:10" ht="15" customHeight="1" x14ac:dyDescent="0.25">
      <c r="A15" s="117" t="s">
        <v>49</v>
      </c>
      <c r="B15" s="110" t="s">
        <v>156</v>
      </c>
      <c r="C15" s="110" t="s">
        <v>9</v>
      </c>
      <c r="D15" s="6" t="s">
        <v>40</v>
      </c>
      <c r="E15" s="6" t="s">
        <v>178</v>
      </c>
      <c r="F15" s="111"/>
      <c r="G15" s="110">
        <v>5</v>
      </c>
      <c r="H15" s="113" t="s">
        <v>175</v>
      </c>
      <c r="I15" s="110"/>
      <c r="J15" s="110"/>
    </row>
    <row r="16" spans="1:10" x14ac:dyDescent="0.25">
      <c r="A16" s="118"/>
      <c r="B16" s="111"/>
      <c r="C16" s="111"/>
      <c r="D16" s="6" t="s">
        <v>41</v>
      </c>
      <c r="E16" s="6" t="s">
        <v>45</v>
      </c>
      <c r="F16" s="111"/>
      <c r="G16" s="111"/>
      <c r="H16" s="113"/>
      <c r="I16" s="111"/>
      <c r="J16" s="111"/>
    </row>
    <row r="17" spans="1:10" x14ac:dyDescent="0.25">
      <c r="A17" s="118"/>
      <c r="B17" s="111"/>
      <c r="C17" s="111"/>
      <c r="D17" s="6" t="s">
        <v>42</v>
      </c>
      <c r="E17" s="6" t="s">
        <v>179</v>
      </c>
      <c r="F17" s="111"/>
      <c r="G17" s="111"/>
      <c r="H17" s="113"/>
      <c r="I17" s="111"/>
      <c r="J17" s="111"/>
    </row>
    <row r="18" spans="1:10" ht="69" customHeight="1" x14ac:dyDescent="0.25">
      <c r="A18" s="119"/>
      <c r="B18" s="112"/>
      <c r="C18" s="112"/>
      <c r="D18" s="6" t="s">
        <v>43</v>
      </c>
      <c r="E18" s="6" t="s">
        <v>135</v>
      </c>
      <c r="F18" s="111"/>
      <c r="G18" s="112"/>
      <c r="H18" s="113"/>
      <c r="I18" s="112"/>
      <c r="J18" s="112"/>
    </row>
    <row r="19" spans="1:10" ht="15" customHeight="1" x14ac:dyDescent="0.25">
      <c r="A19" s="117" t="s">
        <v>50</v>
      </c>
      <c r="B19" s="110" t="s">
        <v>20</v>
      </c>
      <c r="C19" s="110" t="s">
        <v>9</v>
      </c>
      <c r="D19" s="6" t="s">
        <v>40</v>
      </c>
      <c r="E19" s="6" t="s">
        <v>165</v>
      </c>
      <c r="F19" s="111"/>
      <c r="G19" s="110">
        <v>5</v>
      </c>
      <c r="H19" s="113" t="s">
        <v>462</v>
      </c>
      <c r="I19" s="110"/>
      <c r="J19" s="110"/>
    </row>
    <row r="20" spans="1:10" x14ac:dyDescent="0.25">
      <c r="A20" s="118"/>
      <c r="B20" s="111"/>
      <c r="C20" s="111"/>
      <c r="D20" s="6" t="s">
        <v>41</v>
      </c>
      <c r="E20" s="6" t="s">
        <v>180</v>
      </c>
      <c r="F20" s="111"/>
      <c r="G20" s="111"/>
      <c r="H20" s="113"/>
      <c r="I20" s="111"/>
      <c r="J20" s="111"/>
    </row>
    <row r="21" spans="1:10" x14ac:dyDescent="0.25">
      <c r="A21" s="118"/>
      <c r="B21" s="111"/>
      <c r="C21" s="111"/>
      <c r="D21" s="6" t="s">
        <v>42</v>
      </c>
      <c r="E21" s="6" t="s">
        <v>181</v>
      </c>
      <c r="F21" s="111"/>
      <c r="G21" s="111"/>
      <c r="H21" s="113"/>
      <c r="I21" s="111"/>
      <c r="J21" s="111"/>
    </row>
    <row r="22" spans="1:10" ht="104.25" customHeight="1" x14ac:dyDescent="0.25">
      <c r="A22" s="119"/>
      <c r="B22" s="112"/>
      <c r="C22" s="112"/>
      <c r="D22" s="6" t="s">
        <v>43</v>
      </c>
      <c r="E22" s="6" t="s">
        <v>135</v>
      </c>
      <c r="F22" s="111"/>
      <c r="G22" s="112"/>
      <c r="H22" s="113"/>
      <c r="I22" s="112"/>
      <c r="J22" s="112"/>
    </row>
    <row r="23" spans="1:10" ht="15" customHeight="1" x14ac:dyDescent="0.25">
      <c r="A23" s="117" t="s">
        <v>51</v>
      </c>
      <c r="B23" s="110" t="s">
        <v>21</v>
      </c>
      <c r="C23" s="110" t="s">
        <v>9</v>
      </c>
      <c r="D23" s="6" t="s">
        <v>40</v>
      </c>
      <c r="E23" s="6" t="s">
        <v>165</v>
      </c>
      <c r="F23" s="111"/>
      <c r="G23" s="113">
        <v>5</v>
      </c>
      <c r="H23" s="113" t="s">
        <v>463</v>
      </c>
      <c r="I23" s="110"/>
      <c r="J23" s="110"/>
    </row>
    <row r="24" spans="1:10" x14ac:dyDescent="0.25">
      <c r="A24" s="118"/>
      <c r="B24" s="111"/>
      <c r="C24" s="111"/>
      <c r="D24" s="6" t="s">
        <v>41</v>
      </c>
      <c r="E24" s="6" t="s">
        <v>180</v>
      </c>
      <c r="F24" s="111"/>
      <c r="G24" s="113"/>
      <c r="H24" s="113"/>
      <c r="I24" s="111"/>
      <c r="J24" s="111"/>
    </row>
    <row r="25" spans="1:10" x14ac:dyDescent="0.25">
      <c r="A25" s="118"/>
      <c r="B25" s="111"/>
      <c r="C25" s="111"/>
      <c r="D25" s="6" t="s">
        <v>42</v>
      </c>
      <c r="E25" s="6" t="s">
        <v>181</v>
      </c>
      <c r="F25" s="111"/>
      <c r="G25" s="113"/>
      <c r="H25" s="113"/>
      <c r="I25" s="111"/>
      <c r="J25" s="111"/>
    </row>
    <row r="26" spans="1:10" ht="110.25" customHeight="1" x14ac:dyDescent="0.25">
      <c r="A26" s="119"/>
      <c r="B26" s="112"/>
      <c r="C26" s="112"/>
      <c r="D26" s="6" t="s">
        <v>43</v>
      </c>
      <c r="E26" s="6" t="s">
        <v>135</v>
      </c>
      <c r="F26" s="111"/>
      <c r="G26" s="113"/>
      <c r="H26" s="113"/>
      <c r="I26" s="112"/>
      <c r="J26" s="112"/>
    </row>
    <row r="27" spans="1:10" ht="15" customHeight="1" x14ac:dyDescent="0.25">
      <c r="A27" s="70" t="s">
        <v>28</v>
      </c>
      <c r="B27" s="115" t="s">
        <v>197</v>
      </c>
      <c r="C27" s="116"/>
      <c r="D27" s="6"/>
      <c r="E27" s="6"/>
      <c r="F27" s="111"/>
      <c r="G27" s="72">
        <v>5</v>
      </c>
      <c r="H27" s="14"/>
      <c r="I27" s="14"/>
      <c r="J27" s="14"/>
    </row>
    <row r="28" spans="1:10" ht="15" customHeight="1" x14ac:dyDescent="0.25">
      <c r="A28" s="117" t="s">
        <v>159</v>
      </c>
      <c r="B28" s="110" t="s">
        <v>158</v>
      </c>
      <c r="C28" s="110" t="s">
        <v>9</v>
      </c>
      <c r="D28" s="6" t="s">
        <v>40</v>
      </c>
      <c r="E28" s="6">
        <v>30</v>
      </c>
      <c r="F28" s="111"/>
      <c r="G28" s="113">
        <v>5</v>
      </c>
      <c r="H28" s="113" t="s">
        <v>176</v>
      </c>
      <c r="I28" s="110"/>
      <c r="J28" s="110"/>
    </row>
    <row r="29" spans="1:10" x14ac:dyDescent="0.25">
      <c r="A29" s="118"/>
      <c r="B29" s="111"/>
      <c r="C29" s="111"/>
      <c r="D29" s="6" t="s">
        <v>41</v>
      </c>
      <c r="E29" s="6">
        <v>55</v>
      </c>
      <c r="F29" s="111"/>
      <c r="G29" s="113"/>
      <c r="H29" s="113"/>
      <c r="I29" s="111"/>
      <c r="J29" s="111"/>
    </row>
    <row r="30" spans="1:10" x14ac:dyDescent="0.25">
      <c r="A30" s="118"/>
      <c r="B30" s="111"/>
      <c r="C30" s="111"/>
      <c r="D30" s="6" t="s">
        <v>42</v>
      </c>
      <c r="E30" s="6">
        <v>80</v>
      </c>
      <c r="F30" s="111"/>
      <c r="G30" s="113"/>
      <c r="H30" s="113"/>
      <c r="I30" s="111"/>
      <c r="J30" s="111"/>
    </row>
    <row r="31" spans="1:10" ht="63.75" customHeight="1" x14ac:dyDescent="0.25">
      <c r="A31" s="119"/>
      <c r="B31" s="112"/>
      <c r="C31" s="112"/>
      <c r="D31" s="6" t="s">
        <v>43</v>
      </c>
      <c r="E31" s="6">
        <v>100</v>
      </c>
      <c r="F31" s="111"/>
      <c r="G31" s="113"/>
      <c r="H31" s="113"/>
      <c r="I31" s="112"/>
      <c r="J31" s="112"/>
    </row>
    <row r="32" spans="1:10" ht="15" customHeight="1" x14ac:dyDescent="0.25">
      <c r="A32" s="71" t="s">
        <v>29</v>
      </c>
      <c r="B32" s="122" t="s">
        <v>161</v>
      </c>
      <c r="C32" s="123"/>
      <c r="D32" s="6"/>
      <c r="E32" s="6"/>
      <c r="F32" s="111"/>
      <c r="G32" s="108">
        <v>10</v>
      </c>
      <c r="H32" s="14"/>
      <c r="I32" s="14"/>
      <c r="J32" s="14"/>
    </row>
    <row r="33" spans="1:10" ht="15" customHeight="1" x14ac:dyDescent="0.25">
      <c r="A33" s="124" t="s">
        <v>162</v>
      </c>
      <c r="B33" s="113" t="s">
        <v>164</v>
      </c>
      <c r="C33" s="113" t="s">
        <v>9</v>
      </c>
      <c r="D33" s="6" t="s">
        <v>40</v>
      </c>
      <c r="E33" s="6">
        <v>30</v>
      </c>
      <c r="F33" s="111"/>
      <c r="G33" s="113">
        <v>5</v>
      </c>
      <c r="H33" s="113" t="s">
        <v>176</v>
      </c>
      <c r="I33" s="110"/>
      <c r="J33" s="110"/>
    </row>
    <row r="34" spans="1:10" x14ac:dyDescent="0.25">
      <c r="A34" s="124"/>
      <c r="B34" s="113"/>
      <c r="C34" s="113"/>
      <c r="D34" s="6" t="s">
        <v>41</v>
      </c>
      <c r="E34" s="6">
        <v>55</v>
      </c>
      <c r="F34" s="111"/>
      <c r="G34" s="113"/>
      <c r="H34" s="113"/>
      <c r="I34" s="111"/>
      <c r="J34" s="111"/>
    </row>
    <row r="35" spans="1:10" ht="25.5" customHeight="1" x14ac:dyDescent="0.25">
      <c r="A35" s="124"/>
      <c r="B35" s="113"/>
      <c r="C35" s="113"/>
      <c r="D35" s="6" t="s">
        <v>42</v>
      </c>
      <c r="E35" s="6">
        <v>80</v>
      </c>
      <c r="F35" s="111"/>
      <c r="G35" s="113"/>
      <c r="H35" s="113"/>
      <c r="I35" s="111"/>
      <c r="J35" s="111"/>
    </row>
    <row r="36" spans="1:10" ht="57" customHeight="1" x14ac:dyDescent="0.25">
      <c r="A36" s="124"/>
      <c r="B36" s="113"/>
      <c r="C36" s="113"/>
      <c r="D36" s="6" t="s">
        <v>43</v>
      </c>
      <c r="E36" s="6">
        <v>100</v>
      </c>
      <c r="F36" s="111"/>
      <c r="G36" s="113"/>
      <c r="H36" s="113"/>
      <c r="I36" s="112"/>
      <c r="J36" s="112"/>
    </row>
    <row r="37" spans="1:10" ht="15" customHeight="1" x14ac:dyDescent="0.25">
      <c r="A37" s="117" t="s">
        <v>163</v>
      </c>
      <c r="B37" s="113" t="s">
        <v>153</v>
      </c>
      <c r="C37" s="113" t="s">
        <v>9</v>
      </c>
      <c r="D37" s="6" t="s">
        <v>40</v>
      </c>
      <c r="E37" s="6">
        <v>30</v>
      </c>
      <c r="F37" s="111"/>
      <c r="G37" s="113">
        <v>5</v>
      </c>
      <c r="H37" s="113" t="s">
        <v>182</v>
      </c>
      <c r="I37" s="110"/>
      <c r="J37" s="110"/>
    </row>
    <row r="38" spans="1:10" x14ac:dyDescent="0.25">
      <c r="A38" s="118"/>
      <c r="B38" s="113"/>
      <c r="C38" s="113"/>
      <c r="D38" s="6" t="s">
        <v>41</v>
      </c>
      <c r="E38" s="6">
        <v>55</v>
      </c>
      <c r="F38" s="111"/>
      <c r="G38" s="113"/>
      <c r="H38" s="113"/>
      <c r="I38" s="111"/>
      <c r="J38" s="111"/>
    </row>
    <row r="39" spans="1:10" ht="24" customHeight="1" x14ac:dyDescent="0.25">
      <c r="A39" s="118"/>
      <c r="B39" s="113"/>
      <c r="C39" s="113"/>
      <c r="D39" s="6" t="s">
        <v>42</v>
      </c>
      <c r="E39" s="6">
        <v>80</v>
      </c>
      <c r="F39" s="111"/>
      <c r="G39" s="113"/>
      <c r="H39" s="113"/>
      <c r="I39" s="111"/>
      <c r="J39" s="111"/>
    </row>
    <row r="40" spans="1:10" ht="50.25" customHeight="1" x14ac:dyDescent="0.25">
      <c r="A40" s="119"/>
      <c r="B40" s="113"/>
      <c r="C40" s="113"/>
      <c r="D40" s="6" t="s">
        <v>43</v>
      </c>
      <c r="E40" s="6">
        <v>100</v>
      </c>
      <c r="F40" s="112"/>
      <c r="G40" s="113"/>
      <c r="H40" s="113"/>
      <c r="I40" s="112"/>
      <c r="J40" s="112"/>
    </row>
    <row r="41" spans="1:10" ht="165" x14ac:dyDescent="0.25">
      <c r="A41" s="109" t="s">
        <v>30</v>
      </c>
      <c r="B41" s="108" t="s">
        <v>10</v>
      </c>
      <c r="C41" s="108" t="s">
        <v>9</v>
      </c>
      <c r="D41" s="108" t="s">
        <v>75</v>
      </c>
      <c r="E41" s="108" t="s">
        <v>165</v>
      </c>
      <c r="F41" s="108" t="s">
        <v>23</v>
      </c>
      <c r="G41" s="108">
        <v>10</v>
      </c>
      <c r="H41" s="9" t="s">
        <v>464</v>
      </c>
      <c r="I41" s="68"/>
      <c r="J41" s="68"/>
    </row>
    <row r="42" spans="1:10" ht="90" x14ac:dyDescent="0.25">
      <c r="A42" s="109" t="s">
        <v>31</v>
      </c>
      <c r="B42" s="108" t="s">
        <v>12</v>
      </c>
      <c r="C42" s="108" t="s">
        <v>183</v>
      </c>
      <c r="D42" s="108" t="s">
        <v>125</v>
      </c>
      <c r="E42" s="108" t="s">
        <v>336</v>
      </c>
      <c r="F42" s="108" t="s">
        <v>11</v>
      </c>
      <c r="G42" s="108">
        <v>10</v>
      </c>
      <c r="H42" s="73" t="s">
        <v>465</v>
      </c>
      <c r="I42" s="68"/>
      <c r="J42" s="68"/>
    </row>
    <row r="43" spans="1:10" ht="45" x14ac:dyDescent="0.25">
      <c r="A43" s="106" t="s">
        <v>32</v>
      </c>
      <c r="B43" s="104" t="s">
        <v>167</v>
      </c>
      <c r="C43" s="104" t="s">
        <v>13</v>
      </c>
      <c r="D43" s="7" t="s">
        <v>166</v>
      </c>
      <c r="E43" s="7"/>
      <c r="F43" s="82"/>
      <c r="G43" s="104">
        <v>10</v>
      </c>
      <c r="H43" s="38"/>
      <c r="I43" s="14"/>
      <c r="J43" s="14"/>
    </row>
    <row r="44" spans="1:10" ht="15" customHeight="1" x14ac:dyDescent="0.25">
      <c r="A44" s="117" t="s">
        <v>33</v>
      </c>
      <c r="B44" s="110" t="s">
        <v>24</v>
      </c>
      <c r="C44" s="110" t="s">
        <v>13</v>
      </c>
      <c r="D44" s="6" t="s">
        <v>40</v>
      </c>
      <c r="E44" s="7" t="s">
        <v>170</v>
      </c>
      <c r="F44" s="125" t="s">
        <v>17</v>
      </c>
      <c r="G44" s="110">
        <v>5</v>
      </c>
      <c r="H44" s="113" t="s">
        <v>466</v>
      </c>
      <c r="I44" s="110"/>
      <c r="J44" s="110"/>
    </row>
    <row r="45" spans="1:10" x14ac:dyDescent="0.25">
      <c r="A45" s="118"/>
      <c r="B45" s="111"/>
      <c r="C45" s="111"/>
      <c r="D45" s="6" t="s">
        <v>41</v>
      </c>
      <c r="E45" s="7" t="s">
        <v>171</v>
      </c>
      <c r="F45" s="126"/>
      <c r="G45" s="111"/>
      <c r="H45" s="113"/>
      <c r="I45" s="111"/>
      <c r="J45" s="111"/>
    </row>
    <row r="46" spans="1:10" x14ac:dyDescent="0.25">
      <c r="A46" s="118"/>
      <c r="B46" s="111"/>
      <c r="C46" s="111"/>
      <c r="D46" s="6" t="s">
        <v>42</v>
      </c>
      <c r="E46" s="7" t="s">
        <v>172</v>
      </c>
      <c r="F46" s="126"/>
      <c r="G46" s="111"/>
      <c r="H46" s="113"/>
      <c r="I46" s="111"/>
      <c r="J46" s="111"/>
    </row>
    <row r="47" spans="1:10" ht="117.75" customHeight="1" x14ac:dyDescent="0.25">
      <c r="A47" s="119"/>
      <c r="B47" s="112"/>
      <c r="C47" s="112"/>
      <c r="D47" s="6" t="s">
        <v>43</v>
      </c>
      <c r="E47" s="7" t="s">
        <v>173</v>
      </c>
      <c r="F47" s="126"/>
      <c r="G47" s="112"/>
      <c r="H47" s="113"/>
      <c r="I47" s="112"/>
      <c r="J47" s="112"/>
    </row>
    <row r="48" spans="1:10" ht="15" customHeight="1" x14ac:dyDescent="0.25">
      <c r="A48" s="117" t="s">
        <v>34</v>
      </c>
      <c r="B48" s="110" t="s">
        <v>25</v>
      </c>
      <c r="C48" s="110" t="s">
        <v>13</v>
      </c>
      <c r="D48" s="6" t="s">
        <v>40</v>
      </c>
      <c r="E48" s="7" t="s">
        <v>224</v>
      </c>
      <c r="F48" s="126"/>
      <c r="G48" s="110">
        <v>5</v>
      </c>
      <c r="H48" s="110" t="s">
        <v>466</v>
      </c>
      <c r="I48" s="110"/>
      <c r="J48" s="110"/>
    </row>
    <row r="49" spans="1:10" x14ac:dyDescent="0.25">
      <c r="A49" s="118"/>
      <c r="B49" s="111"/>
      <c r="C49" s="111"/>
      <c r="D49" s="6" t="s">
        <v>41</v>
      </c>
      <c r="E49" s="7" t="s">
        <v>225</v>
      </c>
      <c r="F49" s="126"/>
      <c r="G49" s="111"/>
      <c r="H49" s="111"/>
      <c r="I49" s="111"/>
      <c r="J49" s="111"/>
    </row>
    <row r="50" spans="1:10" x14ac:dyDescent="0.25">
      <c r="A50" s="118"/>
      <c r="B50" s="111"/>
      <c r="C50" s="111"/>
      <c r="D50" s="6" t="s">
        <v>42</v>
      </c>
      <c r="E50" s="7" t="s">
        <v>226</v>
      </c>
      <c r="F50" s="126"/>
      <c r="G50" s="111"/>
      <c r="H50" s="111"/>
      <c r="I50" s="111"/>
      <c r="J50" s="111"/>
    </row>
    <row r="51" spans="1:10" ht="117.75" customHeight="1" x14ac:dyDescent="0.25">
      <c r="A51" s="119"/>
      <c r="B51" s="112"/>
      <c r="C51" s="112"/>
      <c r="D51" s="6" t="s">
        <v>43</v>
      </c>
      <c r="E51" s="7" t="s">
        <v>227</v>
      </c>
      <c r="F51" s="127"/>
      <c r="G51" s="112"/>
      <c r="H51" s="112"/>
      <c r="I51" s="112"/>
      <c r="J51" s="112"/>
    </row>
    <row r="52" spans="1:10" ht="15" customHeight="1" x14ac:dyDescent="0.25">
      <c r="A52" s="128" t="s">
        <v>35</v>
      </c>
      <c r="B52" s="125" t="s">
        <v>52</v>
      </c>
      <c r="C52" s="125" t="s">
        <v>13</v>
      </c>
      <c r="D52" s="7" t="s">
        <v>40</v>
      </c>
      <c r="E52" s="7" t="s">
        <v>170</v>
      </c>
      <c r="F52" s="125" t="s">
        <v>14</v>
      </c>
      <c r="G52" s="125">
        <v>5</v>
      </c>
      <c r="H52" s="110" t="s">
        <v>467</v>
      </c>
      <c r="I52" s="110"/>
      <c r="J52" s="110"/>
    </row>
    <row r="53" spans="1:10" x14ac:dyDescent="0.25">
      <c r="A53" s="129"/>
      <c r="B53" s="126"/>
      <c r="C53" s="126"/>
      <c r="D53" s="7" t="s">
        <v>41</v>
      </c>
      <c r="E53" s="7" t="s">
        <v>171</v>
      </c>
      <c r="F53" s="126"/>
      <c r="G53" s="126"/>
      <c r="H53" s="111"/>
      <c r="I53" s="111"/>
      <c r="J53" s="111"/>
    </row>
    <row r="54" spans="1:10" x14ac:dyDescent="0.25">
      <c r="A54" s="129"/>
      <c r="B54" s="126"/>
      <c r="C54" s="126"/>
      <c r="D54" s="7" t="s">
        <v>42</v>
      </c>
      <c r="E54" s="7" t="s">
        <v>172</v>
      </c>
      <c r="F54" s="126"/>
      <c r="G54" s="126"/>
      <c r="H54" s="111"/>
      <c r="I54" s="111"/>
      <c r="J54" s="111"/>
    </row>
    <row r="55" spans="1:10" ht="109.5" customHeight="1" x14ac:dyDescent="0.25">
      <c r="A55" s="130"/>
      <c r="B55" s="127"/>
      <c r="C55" s="127"/>
      <c r="D55" s="7" t="s">
        <v>43</v>
      </c>
      <c r="E55" s="7" t="s">
        <v>173</v>
      </c>
      <c r="F55" s="127"/>
      <c r="G55" s="127"/>
      <c r="H55" s="112"/>
      <c r="I55" s="112"/>
      <c r="J55" s="112"/>
    </row>
    <row r="56" spans="1:10" ht="135" x14ac:dyDescent="0.25">
      <c r="A56" s="109" t="s">
        <v>36</v>
      </c>
      <c r="B56" s="108" t="s">
        <v>184</v>
      </c>
      <c r="C56" s="108" t="s">
        <v>9</v>
      </c>
      <c r="D56" s="108" t="s">
        <v>75</v>
      </c>
      <c r="E56" s="108">
        <v>90</v>
      </c>
      <c r="F56" s="108" t="s">
        <v>17</v>
      </c>
      <c r="G56" s="108">
        <v>5</v>
      </c>
      <c r="H56" s="68" t="s">
        <v>185</v>
      </c>
      <c r="I56" s="68"/>
      <c r="J56" s="68"/>
    </row>
    <row r="57" spans="1:10" ht="135" x14ac:dyDescent="0.25">
      <c r="A57" s="109" t="s">
        <v>77</v>
      </c>
      <c r="B57" s="108" t="s">
        <v>186</v>
      </c>
      <c r="C57" s="108" t="s">
        <v>9</v>
      </c>
      <c r="D57" s="108" t="s">
        <v>75</v>
      </c>
      <c r="E57" s="108">
        <v>20</v>
      </c>
      <c r="F57" s="108" t="s">
        <v>17</v>
      </c>
      <c r="G57" s="108">
        <v>5</v>
      </c>
      <c r="H57" s="67" t="s">
        <v>187</v>
      </c>
      <c r="I57" s="68"/>
      <c r="J57" s="68"/>
    </row>
    <row r="58" spans="1:10" ht="75" x14ac:dyDescent="0.25">
      <c r="A58" s="109" t="s">
        <v>78</v>
      </c>
      <c r="B58" s="108" t="s">
        <v>191</v>
      </c>
      <c r="C58" s="108" t="s">
        <v>169</v>
      </c>
      <c r="D58" s="108" t="s">
        <v>75</v>
      </c>
      <c r="E58" s="108">
        <v>1</v>
      </c>
      <c r="F58" s="108" t="s">
        <v>192</v>
      </c>
      <c r="G58" s="108">
        <v>1</v>
      </c>
      <c r="H58" s="30" t="s">
        <v>323</v>
      </c>
      <c r="I58" s="30"/>
      <c r="J58" s="30"/>
    </row>
    <row r="59" spans="1:10" ht="60" x14ac:dyDescent="0.25">
      <c r="A59" s="109" t="s">
        <v>79</v>
      </c>
      <c r="B59" s="108" t="s">
        <v>229</v>
      </c>
      <c r="C59" s="108" t="s">
        <v>169</v>
      </c>
      <c r="D59" s="108" t="s">
        <v>75</v>
      </c>
      <c r="E59" s="108">
        <v>1</v>
      </c>
      <c r="F59" s="108" t="s">
        <v>230</v>
      </c>
      <c r="G59" s="108">
        <v>1</v>
      </c>
      <c r="H59" s="30" t="s">
        <v>468</v>
      </c>
      <c r="I59" s="30"/>
      <c r="J59" s="30"/>
    </row>
    <row r="60" spans="1:10" ht="135" x14ac:dyDescent="0.25">
      <c r="A60" s="109" t="s">
        <v>94</v>
      </c>
      <c r="B60" s="86" t="s">
        <v>194</v>
      </c>
      <c r="C60" s="87" t="s">
        <v>137</v>
      </c>
      <c r="D60" s="108" t="s">
        <v>75</v>
      </c>
      <c r="E60" s="87">
        <v>100</v>
      </c>
      <c r="F60" s="87" t="s">
        <v>193</v>
      </c>
      <c r="G60" s="108">
        <v>1</v>
      </c>
      <c r="H60" s="67" t="s">
        <v>202</v>
      </c>
      <c r="I60" s="30"/>
      <c r="J60" s="30"/>
    </row>
    <row r="61" spans="1:10" ht="165" x14ac:dyDescent="0.25">
      <c r="A61" s="109" t="s">
        <v>91</v>
      </c>
      <c r="B61" s="86" t="s">
        <v>195</v>
      </c>
      <c r="C61" s="87" t="s">
        <v>137</v>
      </c>
      <c r="D61" s="108" t="s">
        <v>75</v>
      </c>
      <c r="E61" s="87">
        <v>100</v>
      </c>
      <c r="F61" s="87" t="s">
        <v>193</v>
      </c>
      <c r="G61" s="108">
        <v>1</v>
      </c>
      <c r="H61" s="30" t="s">
        <v>216</v>
      </c>
      <c r="I61" s="30"/>
      <c r="J61" s="30"/>
    </row>
    <row r="62" spans="1:10" ht="30" customHeight="1" x14ac:dyDescent="0.25">
      <c r="A62" s="109" t="s">
        <v>92</v>
      </c>
      <c r="B62" s="108" t="s">
        <v>168</v>
      </c>
      <c r="C62" s="108" t="s">
        <v>16</v>
      </c>
      <c r="D62" s="108" t="s">
        <v>75</v>
      </c>
      <c r="E62" s="108">
        <v>0</v>
      </c>
      <c r="F62" s="108"/>
      <c r="G62" s="108">
        <v>6</v>
      </c>
      <c r="H62" s="110" t="s">
        <v>203</v>
      </c>
      <c r="I62" s="68"/>
      <c r="J62" s="68"/>
    </row>
    <row r="63" spans="1:10" ht="45" customHeight="1" x14ac:dyDescent="0.25">
      <c r="A63" s="109" t="s">
        <v>221</v>
      </c>
      <c r="B63" s="108" t="s">
        <v>15</v>
      </c>
      <c r="C63" s="108" t="s">
        <v>16</v>
      </c>
      <c r="D63" s="108" t="s">
        <v>75</v>
      </c>
      <c r="E63" s="108">
        <v>0</v>
      </c>
      <c r="F63" s="131" t="s">
        <v>17</v>
      </c>
      <c r="G63" s="108">
        <v>3</v>
      </c>
      <c r="H63" s="111"/>
      <c r="I63" s="68"/>
      <c r="J63" s="68"/>
    </row>
    <row r="64" spans="1:10" ht="60" x14ac:dyDescent="0.25">
      <c r="A64" s="109" t="s">
        <v>222</v>
      </c>
      <c r="B64" s="108" t="s">
        <v>18</v>
      </c>
      <c r="C64" s="108" t="s">
        <v>16</v>
      </c>
      <c r="D64" s="108" t="s">
        <v>75</v>
      </c>
      <c r="E64" s="108">
        <v>0</v>
      </c>
      <c r="F64" s="131"/>
      <c r="G64" s="108">
        <v>3</v>
      </c>
      <c r="H64" s="112"/>
      <c r="I64" s="68"/>
      <c r="J64" s="68"/>
    </row>
    <row r="65" spans="1:10" ht="105" x14ac:dyDescent="0.25">
      <c r="A65" s="88" t="s">
        <v>223</v>
      </c>
      <c r="B65" s="108" t="s">
        <v>93</v>
      </c>
      <c r="C65" s="108" t="s">
        <v>169</v>
      </c>
      <c r="D65" s="108" t="s">
        <v>75</v>
      </c>
      <c r="E65" s="108">
        <v>0</v>
      </c>
      <c r="F65" s="108" t="s">
        <v>17</v>
      </c>
      <c r="G65" s="108">
        <v>5</v>
      </c>
      <c r="H65" s="68" t="s">
        <v>205</v>
      </c>
      <c r="I65" s="68"/>
      <c r="J65" s="68"/>
    </row>
    <row r="66" spans="1:10" x14ac:dyDescent="0.25">
      <c r="A66" s="23"/>
      <c r="B66" s="43" t="s">
        <v>19</v>
      </c>
      <c r="C66" s="24"/>
      <c r="D66" s="24"/>
      <c r="E66" s="24"/>
      <c r="F66" s="24"/>
      <c r="G66" s="24">
        <f>G65+G62+G57+G56+G41+G42+G4+G52+G43+G58+G60+G61+G59</f>
        <v>100</v>
      </c>
      <c r="H66" s="24"/>
      <c r="I66" s="24"/>
      <c r="J66" s="24"/>
    </row>
    <row r="68" spans="1:10" x14ac:dyDescent="0.25">
      <c r="B68" s="58" t="s">
        <v>228</v>
      </c>
    </row>
  </sheetData>
  <mergeCells count="88">
    <mergeCell ref="J48:J51"/>
    <mergeCell ref="H44:H47"/>
    <mergeCell ref="H48:H51"/>
    <mergeCell ref="G37:G40"/>
    <mergeCell ref="A33:A36"/>
    <mergeCell ref="F44:F51"/>
    <mergeCell ref="I44:I47"/>
    <mergeCell ref="J44:J47"/>
    <mergeCell ref="I48:I51"/>
    <mergeCell ref="A48:A51"/>
    <mergeCell ref="B48:B51"/>
    <mergeCell ref="C48:C51"/>
    <mergeCell ref="G48:G51"/>
    <mergeCell ref="I33:I36"/>
    <mergeCell ref="J33:J36"/>
    <mergeCell ref="I37:I40"/>
    <mergeCell ref="I52:I55"/>
    <mergeCell ref="J52:J55"/>
    <mergeCell ref="F63:F64"/>
    <mergeCell ref="H62:H64"/>
    <mergeCell ref="A52:A55"/>
    <mergeCell ref="B52:B55"/>
    <mergeCell ref="C52:C55"/>
    <mergeCell ref="F52:F55"/>
    <mergeCell ref="G52:G55"/>
    <mergeCell ref="H52:H55"/>
    <mergeCell ref="G33:G36"/>
    <mergeCell ref="A44:A47"/>
    <mergeCell ref="B44:B47"/>
    <mergeCell ref="C44:C47"/>
    <mergeCell ref="G44:G47"/>
    <mergeCell ref="A37:A40"/>
    <mergeCell ref="B37:B40"/>
    <mergeCell ref="C37:C40"/>
    <mergeCell ref="B33:B36"/>
    <mergeCell ref="C33:C36"/>
    <mergeCell ref="B32:C32"/>
    <mergeCell ref="B27:C27"/>
    <mergeCell ref="A19:A22"/>
    <mergeCell ref="A23:A26"/>
    <mergeCell ref="A28:A31"/>
    <mergeCell ref="B28:B31"/>
    <mergeCell ref="C28:C31"/>
    <mergeCell ref="G19:G22"/>
    <mergeCell ref="G28:G31"/>
    <mergeCell ref="F5:F40"/>
    <mergeCell ref="A15:A18"/>
    <mergeCell ref="G15:G18"/>
    <mergeCell ref="G23:G26"/>
    <mergeCell ref="B10:B13"/>
    <mergeCell ref="C10:C13"/>
    <mergeCell ref="G10:G13"/>
    <mergeCell ref="B14:C14"/>
    <mergeCell ref="B19:B22"/>
    <mergeCell ref="C19:C22"/>
    <mergeCell ref="B23:B26"/>
    <mergeCell ref="C23:C26"/>
    <mergeCell ref="B15:B18"/>
    <mergeCell ref="C15:C18"/>
    <mergeCell ref="J10:J13"/>
    <mergeCell ref="I15:I18"/>
    <mergeCell ref="J15:J18"/>
    <mergeCell ref="A2:J2"/>
    <mergeCell ref="B4:C4"/>
    <mergeCell ref="B5:C5"/>
    <mergeCell ref="A6:A9"/>
    <mergeCell ref="B6:B9"/>
    <mergeCell ref="C6:C9"/>
    <mergeCell ref="G6:G9"/>
    <mergeCell ref="I6:I9"/>
    <mergeCell ref="J6:J9"/>
    <mergeCell ref="A10:A13"/>
    <mergeCell ref="J37:J40"/>
    <mergeCell ref="H6:H9"/>
    <mergeCell ref="H10:H13"/>
    <mergeCell ref="H15:H18"/>
    <mergeCell ref="H19:H22"/>
    <mergeCell ref="H23:H26"/>
    <mergeCell ref="H28:H31"/>
    <mergeCell ref="H33:H36"/>
    <mergeCell ref="H37:H40"/>
    <mergeCell ref="I19:I22"/>
    <mergeCell ref="J19:J22"/>
    <mergeCell ref="I23:I26"/>
    <mergeCell ref="J23:J26"/>
    <mergeCell ref="I28:I31"/>
    <mergeCell ref="J28:J31"/>
    <mergeCell ref="I10:I13"/>
  </mergeCells>
  <pageMargins left="0.23622047244094491" right="0.23622047244094491" top="0.35433070866141736" bottom="0.35433070866141736" header="0.31496062992125984" footer="0.31496062992125984"/>
  <pageSetup paperSize="9" scale="53" fitToHeight="2" orientation="portrait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7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G18" sqref="G18"/>
    </sheetView>
  </sheetViews>
  <sheetFormatPr defaultRowHeight="15" x14ac:dyDescent="0.25"/>
  <cols>
    <col min="1" max="1" width="7.140625" style="1" customWidth="1"/>
    <col min="2" max="2" width="27.140625" style="1" customWidth="1"/>
    <col min="3" max="3" width="11.28515625" style="1" customWidth="1"/>
    <col min="4" max="4" width="21.85546875" style="1" customWidth="1"/>
    <col min="5" max="5" width="9.140625" style="1"/>
    <col min="6" max="6" width="18.42578125" style="1" customWidth="1"/>
    <col min="7" max="7" width="12.140625" style="1" customWidth="1"/>
    <col min="8" max="8" width="40.5703125" style="1" customWidth="1"/>
    <col min="9" max="9" width="9.140625" style="1"/>
    <col min="10" max="10" width="42.85546875" style="1" bestFit="1" customWidth="1"/>
  </cols>
  <sheetData>
    <row r="1" spans="1:13" ht="60" x14ac:dyDescent="0.25">
      <c r="J1" s="9" t="s">
        <v>402</v>
      </c>
    </row>
    <row r="2" spans="1:13" ht="35.25" customHeight="1" x14ac:dyDescent="0.25">
      <c r="A2" s="141" t="s">
        <v>452</v>
      </c>
      <c r="B2" s="141"/>
      <c r="C2" s="141"/>
      <c r="D2" s="141"/>
      <c r="E2" s="141"/>
      <c r="F2" s="141"/>
      <c r="G2" s="141"/>
      <c r="H2" s="141"/>
      <c r="I2" s="141"/>
      <c r="J2" s="141"/>
      <c r="K2" s="15"/>
      <c r="L2" s="15"/>
      <c r="M2" s="15"/>
    </row>
    <row r="3" spans="1:13" ht="45" x14ac:dyDescent="0.25">
      <c r="A3" s="32" t="s">
        <v>0</v>
      </c>
      <c r="B3" s="32" t="s">
        <v>1</v>
      </c>
      <c r="C3" s="32" t="s">
        <v>2</v>
      </c>
      <c r="D3" s="32" t="s">
        <v>39</v>
      </c>
      <c r="E3" s="32" t="s">
        <v>3</v>
      </c>
      <c r="F3" s="32" t="s">
        <v>4</v>
      </c>
      <c r="G3" s="32" t="s">
        <v>5</v>
      </c>
      <c r="H3" s="6" t="s">
        <v>48</v>
      </c>
      <c r="I3" s="32" t="s">
        <v>6</v>
      </c>
      <c r="J3" s="32" t="s">
        <v>7</v>
      </c>
    </row>
    <row r="4" spans="1:13" ht="45" x14ac:dyDescent="0.25">
      <c r="A4" s="75">
        <v>1</v>
      </c>
      <c r="B4" s="75" t="s">
        <v>190</v>
      </c>
      <c r="C4" s="75"/>
      <c r="D4" s="30"/>
      <c r="E4" s="30"/>
      <c r="F4" s="75"/>
      <c r="G4" s="75">
        <f>G5+G9</f>
        <v>60</v>
      </c>
      <c r="H4" s="47"/>
      <c r="I4" s="44"/>
      <c r="J4" s="44"/>
    </row>
    <row r="5" spans="1:13" ht="37.5" customHeight="1" x14ac:dyDescent="0.25">
      <c r="A5" s="128" t="s">
        <v>26</v>
      </c>
      <c r="B5" s="125" t="s">
        <v>164</v>
      </c>
      <c r="C5" s="125" t="s">
        <v>9</v>
      </c>
      <c r="D5" s="7" t="s">
        <v>40</v>
      </c>
      <c r="E5" s="7">
        <v>30</v>
      </c>
      <c r="F5" s="125" t="s">
        <v>22</v>
      </c>
      <c r="G5" s="125">
        <v>30</v>
      </c>
      <c r="H5" s="110" t="s">
        <v>317</v>
      </c>
      <c r="I5" s="110"/>
      <c r="J5" s="110"/>
    </row>
    <row r="6" spans="1:13" ht="37.5" customHeight="1" x14ac:dyDescent="0.25">
      <c r="A6" s="129"/>
      <c r="B6" s="126"/>
      <c r="C6" s="126"/>
      <c r="D6" s="7" t="s">
        <v>41</v>
      </c>
      <c r="E6" s="7">
        <v>55</v>
      </c>
      <c r="F6" s="126"/>
      <c r="G6" s="126"/>
      <c r="H6" s="111"/>
      <c r="I6" s="111"/>
      <c r="J6" s="111"/>
    </row>
    <row r="7" spans="1:13" ht="37.5" customHeight="1" x14ac:dyDescent="0.25">
      <c r="A7" s="129"/>
      <c r="B7" s="126"/>
      <c r="C7" s="126"/>
      <c r="D7" s="7" t="s">
        <v>42</v>
      </c>
      <c r="E7" s="7">
        <v>80</v>
      </c>
      <c r="F7" s="126"/>
      <c r="G7" s="126"/>
      <c r="H7" s="111"/>
      <c r="I7" s="111"/>
      <c r="J7" s="111"/>
    </row>
    <row r="8" spans="1:13" ht="37.5" customHeight="1" x14ac:dyDescent="0.25">
      <c r="A8" s="130"/>
      <c r="B8" s="127"/>
      <c r="C8" s="127"/>
      <c r="D8" s="7" t="s">
        <v>43</v>
      </c>
      <c r="E8" s="7">
        <v>100</v>
      </c>
      <c r="F8" s="126"/>
      <c r="G8" s="127"/>
      <c r="H8" s="112"/>
      <c r="I8" s="112"/>
      <c r="J8" s="112"/>
    </row>
    <row r="9" spans="1:13" ht="37.5" customHeight="1" x14ac:dyDescent="0.25">
      <c r="A9" s="128" t="s">
        <v>27</v>
      </c>
      <c r="B9" s="125" t="s">
        <v>153</v>
      </c>
      <c r="C9" s="125" t="s">
        <v>9</v>
      </c>
      <c r="D9" s="7" t="s">
        <v>40</v>
      </c>
      <c r="E9" s="7">
        <v>30</v>
      </c>
      <c r="F9" s="126"/>
      <c r="G9" s="125">
        <v>30</v>
      </c>
      <c r="H9" s="110" t="s">
        <v>182</v>
      </c>
      <c r="I9" s="110"/>
      <c r="J9" s="110"/>
    </row>
    <row r="10" spans="1:13" ht="37.5" customHeight="1" x14ac:dyDescent="0.25">
      <c r="A10" s="129"/>
      <c r="B10" s="126"/>
      <c r="C10" s="126"/>
      <c r="D10" s="7" t="s">
        <v>41</v>
      </c>
      <c r="E10" s="7">
        <v>55</v>
      </c>
      <c r="F10" s="126"/>
      <c r="G10" s="126"/>
      <c r="H10" s="111"/>
      <c r="I10" s="111"/>
      <c r="J10" s="111"/>
    </row>
    <row r="11" spans="1:13" ht="37.5" customHeight="1" x14ac:dyDescent="0.25">
      <c r="A11" s="129"/>
      <c r="B11" s="126"/>
      <c r="C11" s="126"/>
      <c r="D11" s="7" t="s">
        <v>42</v>
      </c>
      <c r="E11" s="7">
        <v>80</v>
      </c>
      <c r="F11" s="126"/>
      <c r="G11" s="126"/>
      <c r="H11" s="111"/>
      <c r="I11" s="111"/>
      <c r="J11" s="111"/>
    </row>
    <row r="12" spans="1:13" ht="37.5" customHeight="1" x14ac:dyDescent="0.25">
      <c r="A12" s="130"/>
      <c r="B12" s="127"/>
      <c r="C12" s="127"/>
      <c r="D12" s="7" t="s">
        <v>43</v>
      </c>
      <c r="E12" s="7">
        <v>100</v>
      </c>
      <c r="F12" s="127"/>
      <c r="G12" s="127"/>
      <c r="H12" s="112"/>
      <c r="I12" s="112"/>
      <c r="J12" s="112"/>
    </row>
    <row r="13" spans="1:13" ht="204" customHeight="1" x14ac:dyDescent="0.25">
      <c r="A13" s="30">
        <v>2</v>
      </c>
      <c r="B13" s="30" t="s">
        <v>82</v>
      </c>
      <c r="C13" s="30" t="s">
        <v>9</v>
      </c>
      <c r="D13" s="30" t="s">
        <v>75</v>
      </c>
      <c r="E13" s="30" t="s">
        <v>179</v>
      </c>
      <c r="F13" s="30" t="s">
        <v>193</v>
      </c>
      <c r="G13" s="30">
        <v>20</v>
      </c>
      <c r="H13" s="32" t="s">
        <v>481</v>
      </c>
      <c r="I13" s="32"/>
      <c r="J13" s="32"/>
    </row>
    <row r="14" spans="1:13" ht="127.5" customHeight="1" x14ac:dyDescent="0.25">
      <c r="A14" s="81" t="s">
        <v>31</v>
      </c>
      <c r="B14" s="30" t="s">
        <v>194</v>
      </c>
      <c r="C14" s="30" t="s">
        <v>137</v>
      </c>
      <c r="D14" s="30" t="s">
        <v>75</v>
      </c>
      <c r="E14" s="30">
        <v>100</v>
      </c>
      <c r="F14" s="30" t="s">
        <v>193</v>
      </c>
      <c r="G14" s="30">
        <v>1</v>
      </c>
      <c r="H14" s="48" t="s">
        <v>202</v>
      </c>
      <c r="I14" s="50"/>
      <c r="J14" s="50"/>
    </row>
    <row r="15" spans="1:13" ht="90" customHeight="1" x14ac:dyDescent="0.25">
      <c r="A15" s="30">
        <v>4</v>
      </c>
      <c r="B15" s="30" t="s">
        <v>58</v>
      </c>
      <c r="C15" s="30" t="s">
        <v>16</v>
      </c>
      <c r="D15" s="30"/>
      <c r="E15" s="30">
        <v>0</v>
      </c>
      <c r="F15" s="30" t="s">
        <v>17</v>
      </c>
      <c r="G15" s="30">
        <v>9</v>
      </c>
      <c r="H15" s="32" t="s">
        <v>204</v>
      </c>
      <c r="I15" s="32"/>
      <c r="J15" s="32"/>
    </row>
    <row r="16" spans="1:13" ht="90" x14ac:dyDescent="0.25">
      <c r="A16" s="81" t="s">
        <v>35</v>
      </c>
      <c r="B16" s="30" t="s">
        <v>93</v>
      </c>
      <c r="C16" s="30" t="s">
        <v>169</v>
      </c>
      <c r="D16" s="30" t="s">
        <v>75</v>
      </c>
      <c r="E16" s="30">
        <v>0</v>
      </c>
      <c r="F16" s="30" t="s">
        <v>17</v>
      </c>
      <c r="G16" s="30">
        <v>10</v>
      </c>
      <c r="H16" s="44" t="s">
        <v>205</v>
      </c>
      <c r="I16" s="44"/>
      <c r="J16" s="44"/>
    </row>
    <row r="17" spans="1:10" x14ac:dyDescent="0.25">
      <c r="A17" s="28"/>
      <c r="B17" s="28" t="s">
        <v>19</v>
      </c>
      <c r="C17" s="28"/>
      <c r="D17" s="28"/>
      <c r="E17" s="28"/>
      <c r="F17" s="28"/>
      <c r="G17" s="24">
        <f>G16+G15+G13+G4+G14</f>
        <v>100</v>
      </c>
      <c r="H17" s="28"/>
      <c r="I17" s="28"/>
      <c r="J17" s="28"/>
    </row>
  </sheetData>
  <mergeCells count="16">
    <mergeCell ref="A2:J2"/>
    <mergeCell ref="A5:A8"/>
    <mergeCell ref="B5:B8"/>
    <mergeCell ref="C5:C8"/>
    <mergeCell ref="G5:G8"/>
    <mergeCell ref="H5:H8"/>
    <mergeCell ref="I5:I8"/>
    <mergeCell ref="J5:J8"/>
    <mergeCell ref="I9:I12"/>
    <mergeCell ref="J9:J12"/>
    <mergeCell ref="A9:A12"/>
    <mergeCell ref="B9:B12"/>
    <mergeCell ref="C9:C12"/>
    <mergeCell ref="G9:G12"/>
    <mergeCell ref="F5:F12"/>
    <mergeCell ref="H9:H12"/>
  </mergeCells>
  <pageMargins left="0.25" right="0.25" top="0.75" bottom="0.75" header="0.3" footer="0.3"/>
  <pageSetup paperSize="9" scale="49" orientation="portrait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5"/>
  <sheetViews>
    <sheetView zoomScale="90" zoomScaleNormal="90" workbookViewId="0">
      <pane xSplit="1" ySplit="3" topLeftCell="B4" activePane="bottomRight" state="frozen"/>
      <selection activeCell="H56" sqref="H56:H59"/>
      <selection pane="topRight" activeCell="H56" sqref="H56:H59"/>
      <selection pane="bottomLeft" activeCell="H56" sqref="H56:H59"/>
      <selection pane="bottomRight" activeCell="H56" sqref="H56:H59"/>
    </sheetView>
  </sheetViews>
  <sheetFormatPr defaultRowHeight="15" x14ac:dyDescent="0.25"/>
  <cols>
    <col min="1" max="1" width="6.140625" style="1" customWidth="1"/>
    <col min="2" max="2" width="24.28515625" style="1" customWidth="1"/>
    <col min="3" max="3" width="11" style="1" customWidth="1"/>
    <col min="4" max="4" width="25.28515625" style="1" customWidth="1"/>
    <col min="5" max="5" width="12.140625" style="1" customWidth="1"/>
    <col min="6" max="6" width="16.5703125" style="1" customWidth="1"/>
    <col min="7" max="7" width="11.28515625" style="1" customWidth="1"/>
    <col min="8" max="8" width="29.5703125" style="1" customWidth="1"/>
    <col min="9" max="9" width="6.85546875" style="1" customWidth="1"/>
    <col min="10" max="10" width="29" style="1" customWidth="1"/>
  </cols>
  <sheetData>
    <row r="1" spans="1:10" ht="87.75" customHeight="1" x14ac:dyDescent="0.25">
      <c r="J1" s="9" t="s">
        <v>351</v>
      </c>
    </row>
    <row r="2" spans="1:10" ht="31.5" customHeight="1" x14ac:dyDescent="0.25">
      <c r="A2" s="142" t="s">
        <v>451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45" x14ac:dyDescent="0.25">
      <c r="A3" s="2" t="s">
        <v>0</v>
      </c>
      <c r="B3" s="10" t="s">
        <v>1</v>
      </c>
      <c r="C3" s="10" t="s">
        <v>2</v>
      </c>
      <c r="D3" s="10" t="s">
        <v>39</v>
      </c>
      <c r="E3" s="10" t="s">
        <v>3</v>
      </c>
      <c r="F3" s="10" t="s">
        <v>4</v>
      </c>
      <c r="G3" s="10" t="s">
        <v>5</v>
      </c>
      <c r="H3" s="6" t="s">
        <v>48</v>
      </c>
      <c r="I3" s="10" t="s">
        <v>6</v>
      </c>
      <c r="J3" s="10" t="s">
        <v>7</v>
      </c>
    </row>
    <row r="4" spans="1:10" ht="15" customHeight="1" x14ac:dyDescent="0.25">
      <c r="A4" s="81">
        <v>1</v>
      </c>
      <c r="B4" s="139" t="s">
        <v>8</v>
      </c>
      <c r="C4" s="140"/>
      <c r="D4" s="30"/>
      <c r="E4" s="30">
        <v>100</v>
      </c>
      <c r="F4" s="82"/>
      <c r="G4" s="30">
        <f>G5+G14</f>
        <v>40</v>
      </c>
      <c r="H4" s="89"/>
      <c r="I4" s="50"/>
      <c r="J4" s="50"/>
    </row>
    <row r="5" spans="1:10" ht="37.5" customHeight="1" x14ac:dyDescent="0.25">
      <c r="A5" s="83" t="s">
        <v>26</v>
      </c>
      <c r="B5" s="135" t="s">
        <v>174</v>
      </c>
      <c r="C5" s="136"/>
      <c r="D5" s="30"/>
      <c r="E5" s="30"/>
      <c r="F5" s="125" t="s">
        <v>22</v>
      </c>
      <c r="G5" s="75">
        <v>10</v>
      </c>
      <c r="H5" s="89"/>
      <c r="I5" s="50"/>
      <c r="J5" s="50"/>
    </row>
    <row r="6" spans="1:10" ht="38.25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5</v>
      </c>
      <c r="H6" s="131" t="s">
        <v>176</v>
      </c>
      <c r="I6" s="110"/>
      <c r="J6" s="110"/>
    </row>
    <row r="7" spans="1:10" ht="31.5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11"/>
      <c r="J7" s="111"/>
    </row>
    <row r="8" spans="1:10" ht="35.25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11"/>
      <c r="J8" s="111"/>
    </row>
    <row r="9" spans="1:10" ht="34.5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12"/>
      <c r="J9" s="112"/>
    </row>
    <row r="10" spans="1:10" ht="53.25" customHeight="1" x14ac:dyDescent="0.25">
      <c r="A10" s="128" t="s">
        <v>81</v>
      </c>
      <c r="B10" s="131" t="s">
        <v>154</v>
      </c>
      <c r="C10" s="131" t="s">
        <v>9</v>
      </c>
      <c r="D10" s="7" t="s">
        <v>40</v>
      </c>
      <c r="E10" s="7">
        <v>30</v>
      </c>
      <c r="F10" s="126"/>
      <c r="G10" s="131">
        <v>5</v>
      </c>
      <c r="H10" s="131" t="s">
        <v>177</v>
      </c>
      <c r="I10" s="110"/>
      <c r="J10" s="110"/>
    </row>
    <row r="11" spans="1:10" ht="35.25" customHeight="1" x14ac:dyDescent="0.25">
      <c r="A11" s="129"/>
      <c r="B11" s="131"/>
      <c r="C11" s="131"/>
      <c r="D11" s="7" t="s">
        <v>41</v>
      </c>
      <c r="E11" s="7">
        <v>55</v>
      </c>
      <c r="F11" s="126"/>
      <c r="G11" s="131"/>
      <c r="H11" s="131"/>
      <c r="I11" s="111"/>
      <c r="J11" s="111"/>
    </row>
    <row r="12" spans="1:10" ht="38.25" customHeight="1" x14ac:dyDescent="0.25">
      <c r="A12" s="129"/>
      <c r="B12" s="131"/>
      <c r="C12" s="131"/>
      <c r="D12" s="7" t="s">
        <v>42</v>
      </c>
      <c r="E12" s="7">
        <v>80</v>
      </c>
      <c r="F12" s="126"/>
      <c r="G12" s="131"/>
      <c r="H12" s="131"/>
      <c r="I12" s="111"/>
      <c r="J12" s="111"/>
    </row>
    <row r="13" spans="1:10" ht="42.75" customHeight="1" x14ac:dyDescent="0.25">
      <c r="A13" s="130"/>
      <c r="B13" s="131"/>
      <c r="C13" s="131"/>
      <c r="D13" s="7" t="s">
        <v>43</v>
      </c>
      <c r="E13" s="7">
        <v>100</v>
      </c>
      <c r="F13" s="126"/>
      <c r="G13" s="131"/>
      <c r="H13" s="131"/>
      <c r="I13" s="112"/>
      <c r="J13" s="112"/>
    </row>
    <row r="14" spans="1:10" ht="15" customHeight="1" x14ac:dyDescent="0.25">
      <c r="A14" s="83" t="s">
        <v>27</v>
      </c>
      <c r="B14" s="137" t="s">
        <v>157</v>
      </c>
      <c r="C14" s="138"/>
      <c r="D14" s="7"/>
      <c r="E14" s="7"/>
      <c r="F14" s="126"/>
      <c r="G14" s="30">
        <f>G15+G19+G23</f>
        <v>30</v>
      </c>
      <c r="H14" s="89"/>
      <c r="I14" s="14"/>
      <c r="J14" s="50"/>
    </row>
    <row r="15" spans="1:10" ht="36.75" customHeight="1" x14ac:dyDescent="0.25">
      <c r="A15" s="128" t="s">
        <v>49</v>
      </c>
      <c r="B15" s="125" t="s">
        <v>156</v>
      </c>
      <c r="C15" s="125" t="s">
        <v>9</v>
      </c>
      <c r="D15" s="7" t="s">
        <v>40</v>
      </c>
      <c r="E15" s="7" t="s">
        <v>178</v>
      </c>
      <c r="F15" s="126"/>
      <c r="G15" s="125">
        <v>10</v>
      </c>
      <c r="H15" s="131" t="s">
        <v>175</v>
      </c>
      <c r="I15" s="110"/>
      <c r="J15" s="110"/>
    </row>
    <row r="16" spans="1:10" ht="30" customHeight="1" x14ac:dyDescent="0.25">
      <c r="A16" s="129"/>
      <c r="B16" s="126"/>
      <c r="C16" s="126"/>
      <c r="D16" s="7" t="s">
        <v>41</v>
      </c>
      <c r="E16" s="7" t="s">
        <v>45</v>
      </c>
      <c r="F16" s="126"/>
      <c r="G16" s="126"/>
      <c r="H16" s="131"/>
      <c r="I16" s="111"/>
      <c r="J16" s="111"/>
    </row>
    <row r="17" spans="1:10" ht="27.75" customHeight="1" x14ac:dyDescent="0.25">
      <c r="A17" s="129"/>
      <c r="B17" s="126"/>
      <c r="C17" s="126"/>
      <c r="D17" s="7" t="s">
        <v>42</v>
      </c>
      <c r="E17" s="7" t="s">
        <v>179</v>
      </c>
      <c r="F17" s="126"/>
      <c r="G17" s="126"/>
      <c r="H17" s="131"/>
      <c r="I17" s="111"/>
      <c r="J17" s="111"/>
    </row>
    <row r="18" spans="1:10" ht="33" customHeight="1" x14ac:dyDescent="0.25">
      <c r="A18" s="130"/>
      <c r="B18" s="127"/>
      <c r="C18" s="127"/>
      <c r="D18" s="7" t="s">
        <v>43</v>
      </c>
      <c r="E18" s="7" t="s">
        <v>135</v>
      </c>
      <c r="F18" s="126"/>
      <c r="G18" s="127"/>
      <c r="H18" s="131"/>
      <c r="I18" s="112"/>
      <c r="J18" s="112"/>
    </row>
    <row r="19" spans="1:10" ht="42" customHeight="1" x14ac:dyDescent="0.25">
      <c r="A19" s="128" t="s">
        <v>50</v>
      </c>
      <c r="B19" s="125" t="s">
        <v>20</v>
      </c>
      <c r="C19" s="125" t="s">
        <v>9</v>
      </c>
      <c r="D19" s="7" t="s">
        <v>40</v>
      </c>
      <c r="E19" s="7" t="s">
        <v>165</v>
      </c>
      <c r="F19" s="126"/>
      <c r="G19" s="125">
        <v>10</v>
      </c>
      <c r="H19" s="113" t="s">
        <v>474</v>
      </c>
      <c r="I19" s="110"/>
      <c r="J19" s="110"/>
    </row>
    <row r="20" spans="1:10" ht="35.25" customHeight="1" x14ac:dyDescent="0.25">
      <c r="A20" s="129"/>
      <c r="B20" s="126"/>
      <c r="C20" s="126"/>
      <c r="D20" s="7" t="s">
        <v>41</v>
      </c>
      <c r="E20" s="7" t="s">
        <v>180</v>
      </c>
      <c r="F20" s="126"/>
      <c r="G20" s="126"/>
      <c r="H20" s="113"/>
      <c r="I20" s="111"/>
      <c r="J20" s="111"/>
    </row>
    <row r="21" spans="1:10" ht="37.5" customHeight="1" x14ac:dyDescent="0.25">
      <c r="A21" s="129"/>
      <c r="B21" s="126"/>
      <c r="C21" s="126"/>
      <c r="D21" s="7" t="s">
        <v>42</v>
      </c>
      <c r="E21" s="7" t="s">
        <v>181</v>
      </c>
      <c r="F21" s="126"/>
      <c r="G21" s="126"/>
      <c r="H21" s="113"/>
      <c r="I21" s="111"/>
      <c r="J21" s="111"/>
    </row>
    <row r="22" spans="1:10" ht="56.25" customHeight="1" x14ac:dyDescent="0.25">
      <c r="A22" s="130"/>
      <c r="B22" s="127"/>
      <c r="C22" s="127"/>
      <c r="D22" s="7" t="s">
        <v>43</v>
      </c>
      <c r="E22" s="7" t="s">
        <v>135</v>
      </c>
      <c r="F22" s="126"/>
      <c r="G22" s="127"/>
      <c r="H22" s="113"/>
      <c r="I22" s="112"/>
      <c r="J22" s="112"/>
    </row>
    <row r="23" spans="1:10" ht="39.75" customHeight="1" x14ac:dyDescent="0.25">
      <c r="A23" s="128" t="s">
        <v>51</v>
      </c>
      <c r="B23" s="125" t="s">
        <v>21</v>
      </c>
      <c r="C23" s="125" t="s">
        <v>9</v>
      </c>
      <c r="D23" s="7" t="s">
        <v>40</v>
      </c>
      <c r="E23" s="7" t="s">
        <v>165</v>
      </c>
      <c r="F23" s="126"/>
      <c r="G23" s="131">
        <v>10</v>
      </c>
      <c r="H23" s="113" t="s">
        <v>475</v>
      </c>
      <c r="I23" s="110"/>
      <c r="J23" s="110"/>
    </row>
    <row r="24" spans="1:10" ht="45" customHeight="1" x14ac:dyDescent="0.25">
      <c r="A24" s="129"/>
      <c r="B24" s="126"/>
      <c r="C24" s="126"/>
      <c r="D24" s="7" t="s">
        <v>41</v>
      </c>
      <c r="E24" s="7" t="s">
        <v>180</v>
      </c>
      <c r="F24" s="126"/>
      <c r="G24" s="131"/>
      <c r="H24" s="113"/>
      <c r="I24" s="111"/>
      <c r="J24" s="111"/>
    </row>
    <row r="25" spans="1:10" ht="32.25" customHeight="1" x14ac:dyDescent="0.25">
      <c r="A25" s="129"/>
      <c r="B25" s="126"/>
      <c r="C25" s="126"/>
      <c r="D25" s="7" t="s">
        <v>42</v>
      </c>
      <c r="E25" s="7" t="s">
        <v>181</v>
      </c>
      <c r="F25" s="126"/>
      <c r="G25" s="131"/>
      <c r="H25" s="113"/>
      <c r="I25" s="111"/>
      <c r="J25" s="111"/>
    </row>
    <row r="26" spans="1:10" ht="57.75" customHeight="1" x14ac:dyDescent="0.25">
      <c r="A26" s="130"/>
      <c r="B26" s="127"/>
      <c r="C26" s="127"/>
      <c r="D26" s="93" t="s">
        <v>43</v>
      </c>
      <c r="E26" s="93" t="s">
        <v>135</v>
      </c>
      <c r="F26" s="126"/>
      <c r="G26" s="125"/>
      <c r="H26" s="113"/>
      <c r="I26" s="112"/>
      <c r="J26" s="112"/>
    </row>
    <row r="27" spans="1:10" ht="141" customHeight="1" x14ac:dyDescent="0.25">
      <c r="A27" s="81" t="s">
        <v>30</v>
      </c>
      <c r="B27" s="77" t="s">
        <v>211</v>
      </c>
      <c r="C27" s="77" t="s">
        <v>122</v>
      </c>
      <c r="D27" s="30" t="s">
        <v>75</v>
      </c>
      <c r="E27" s="7" t="s">
        <v>212</v>
      </c>
      <c r="F27" s="30" t="s">
        <v>17</v>
      </c>
      <c r="G27" s="30">
        <v>5</v>
      </c>
      <c r="H27" s="75" t="s">
        <v>215</v>
      </c>
      <c r="I27" s="53"/>
      <c r="J27" s="51"/>
    </row>
    <row r="28" spans="1:10" ht="169.5" customHeight="1" x14ac:dyDescent="0.25">
      <c r="A28" s="81" t="s">
        <v>31</v>
      </c>
      <c r="B28" s="77" t="s">
        <v>213</v>
      </c>
      <c r="C28" s="77" t="s">
        <v>9</v>
      </c>
      <c r="D28" s="30" t="s">
        <v>75</v>
      </c>
      <c r="E28" s="7">
        <v>98</v>
      </c>
      <c r="F28" s="30" t="s">
        <v>17</v>
      </c>
      <c r="G28" s="30">
        <v>5</v>
      </c>
      <c r="H28" s="75" t="s">
        <v>214</v>
      </c>
      <c r="I28" s="53"/>
      <c r="J28" s="51"/>
    </row>
    <row r="29" spans="1:10" ht="150" x14ac:dyDescent="0.25">
      <c r="A29" s="81" t="s">
        <v>32</v>
      </c>
      <c r="B29" s="30" t="s">
        <v>194</v>
      </c>
      <c r="C29" s="30" t="s">
        <v>137</v>
      </c>
      <c r="D29" s="30" t="s">
        <v>75</v>
      </c>
      <c r="E29" s="30">
        <v>100</v>
      </c>
      <c r="F29" s="30" t="s">
        <v>193</v>
      </c>
      <c r="G29" s="30">
        <v>1</v>
      </c>
      <c r="H29" s="75" t="s">
        <v>202</v>
      </c>
      <c r="I29" s="49"/>
      <c r="J29" s="50"/>
    </row>
    <row r="30" spans="1:10" ht="65.25" customHeight="1" x14ac:dyDescent="0.25">
      <c r="A30" s="128" t="s">
        <v>35</v>
      </c>
      <c r="B30" s="125" t="s">
        <v>52</v>
      </c>
      <c r="C30" s="125" t="s">
        <v>13</v>
      </c>
      <c r="D30" s="7" t="s">
        <v>40</v>
      </c>
      <c r="E30" s="7" t="s">
        <v>170</v>
      </c>
      <c r="F30" s="125" t="s">
        <v>14</v>
      </c>
      <c r="G30" s="125">
        <v>10</v>
      </c>
      <c r="H30" s="125" t="s">
        <v>482</v>
      </c>
      <c r="I30" s="110"/>
      <c r="J30" s="110"/>
    </row>
    <row r="31" spans="1:10" ht="46.5" customHeight="1" x14ac:dyDescent="0.25">
      <c r="A31" s="129"/>
      <c r="B31" s="126"/>
      <c r="C31" s="126"/>
      <c r="D31" s="7" t="s">
        <v>41</v>
      </c>
      <c r="E31" s="7" t="s">
        <v>171</v>
      </c>
      <c r="F31" s="126"/>
      <c r="G31" s="126"/>
      <c r="H31" s="126"/>
      <c r="I31" s="111"/>
      <c r="J31" s="111"/>
    </row>
    <row r="32" spans="1:10" ht="37.5" customHeight="1" x14ac:dyDescent="0.25">
      <c r="A32" s="129"/>
      <c r="B32" s="126"/>
      <c r="C32" s="126"/>
      <c r="D32" s="7" t="s">
        <v>42</v>
      </c>
      <c r="E32" s="7" t="s">
        <v>172</v>
      </c>
      <c r="F32" s="126"/>
      <c r="G32" s="126"/>
      <c r="H32" s="126"/>
      <c r="I32" s="111"/>
      <c r="J32" s="111"/>
    </row>
    <row r="33" spans="1:10" ht="43.5" customHeight="1" x14ac:dyDescent="0.25">
      <c r="A33" s="130"/>
      <c r="B33" s="127"/>
      <c r="C33" s="127"/>
      <c r="D33" s="7" t="s">
        <v>43</v>
      </c>
      <c r="E33" s="7" t="s">
        <v>173</v>
      </c>
      <c r="F33" s="127"/>
      <c r="G33" s="127"/>
      <c r="H33" s="127"/>
      <c r="I33" s="112"/>
      <c r="J33" s="112"/>
    </row>
    <row r="34" spans="1:10" ht="79.5" customHeight="1" x14ac:dyDescent="0.25">
      <c r="A34" s="83" t="s">
        <v>36</v>
      </c>
      <c r="B34" s="75" t="s">
        <v>167</v>
      </c>
      <c r="C34" s="75" t="s">
        <v>13</v>
      </c>
      <c r="D34" s="7" t="s">
        <v>166</v>
      </c>
      <c r="E34" s="7"/>
      <c r="F34" s="125" t="s">
        <v>17</v>
      </c>
      <c r="G34" s="75">
        <v>10</v>
      </c>
      <c r="H34" s="125" t="s">
        <v>483</v>
      </c>
      <c r="I34" s="14"/>
      <c r="J34" s="14"/>
    </row>
    <row r="35" spans="1:10" ht="30" customHeight="1" x14ac:dyDescent="0.25">
      <c r="A35" s="128" t="s">
        <v>196</v>
      </c>
      <c r="B35" s="125" t="s">
        <v>25</v>
      </c>
      <c r="C35" s="125" t="s">
        <v>13</v>
      </c>
      <c r="D35" s="7" t="s">
        <v>40</v>
      </c>
      <c r="E35" s="7" t="s">
        <v>170</v>
      </c>
      <c r="F35" s="126"/>
      <c r="G35" s="125">
        <v>10</v>
      </c>
      <c r="H35" s="126"/>
      <c r="I35" s="110"/>
      <c r="J35" s="110"/>
    </row>
    <row r="36" spans="1:10" ht="30.75" customHeight="1" x14ac:dyDescent="0.25">
      <c r="A36" s="129"/>
      <c r="B36" s="126"/>
      <c r="C36" s="126"/>
      <c r="D36" s="7" t="s">
        <v>41</v>
      </c>
      <c r="E36" s="7" t="s">
        <v>171</v>
      </c>
      <c r="F36" s="126"/>
      <c r="G36" s="126"/>
      <c r="H36" s="126"/>
      <c r="I36" s="111"/>
      <c r="J36" s="111"/>
    </row>
    <row r="37" spans="1:10" ht="27.75" customHeight="1" x14ac:dyDescent="0.25">
      <c r="A37" s="129"/>
      <c r="B37" s="126"/>
      <c r="C37" s="126"/>
      <c r="D37" s="7" t="s">
        <v>42</v>
      </c>
      <c r="E37" s="7" t="s">
        <v>172</v>
      </c>
      <c r="F37" s="126"/>
      <c r="G37" s="126"/>
      <c r="H37" s="126"/>
      <c r="I37" s="111"/>
      <c r="J37" s="111"/>
    </row>
    <row r="38" spans="1:10" ht="29.25" customHeight="1" x14ac:dyDescent="0.25">
      <c r="A38" s="130"/>
      <c r="B38" s="127"/>
      <c r="C38" s="127"/>
      <c r="D38" s="7" t="s">
        <v>43</v>
      </c>
      <c r="E38" s="7" t="s">
        <v>173</v>
      </c>
      <c r="F38" s="127"/>
      <c r="G38" s="127"/>
      <c r="H38" s="127"/>
      <c r="I38" s="112"/>
      <c r="J38" s="112"/>
    </row>
    <row r="39" spans="1:10" ht="182.25" customHeight="1" x14ac:dyDescent="0.25">
      <c r="A39" s="83" t="s">
        <v>77</v>
      </c>
      <c r="B39" s="75" t="s">
        <v>199</v>
      </c>
      <c r="C39" s="75" t="s">
        <v>122</v>
      </c>
      <c r="D39" s="30" t="s">
        <v>75</v>
      </c>
      <c r="E39" s="30">
        <v>0</v>
      </c>
      <c r="F39" s="75" t="s">
        <v>17</v>
      </c>
      <c r="G39" s="75">
        <v>10</v>
      </c>
      <c r="H39" s="93" t="s">
        <v>201</v>
      </c>
      <c r="I39" s="50"/>
      <c r="J39" s="50"/>
    </row>
    <row r="40" spans="1:10" ht="201.75" customHeight="1" x14ac:dyDescent="0.25">
      <c r="A40" s="83" t="s">
        <v>78</v>
      </c>
      <c r="B40" s="75" t="s">
        <v>484</v>
      </c>
      <c r="C40" s="75" t="s">
        <v>9</v>
      </c>
      <c r="D40" s="30" t="s">
        <v>75</v>
      </c>
      <c r="E40" s="30">
        <v>90</v>
      </c>
      <c r="F40" s="75" t="s">
        <v>200</v>
      </c>
      <c r="G40" s="75">
        <v>10</v>
      </c>
      <c r="H40" s="93" t="s">
        <v>485</v>
      </c>
      <c r="I40" s="51"/>
      <c r="J40" s="51"/>
    </row>
    <row r="41" spans="1:10" ht="30" x14ac:dyDescent="0.25">
      <c r="A41" s="81" t="s">
        <v>79</v>
      </c>
      <c r="B41" s="30" t="s">
        <v>168</v>
      </c>
      <c r="C41" s="30" t="s">
        <v>16</v>
      </c>
      <c r="D41" s="30" t="s">
        <v>75</v>
      </c>
      <c r="E41" s="30"/>
      <c r="F41" s="75"/>
      <c r="G41" s="30">
        <v>4</v>
      </c>
      <c r="H41" s="125" t="s">
        <v>203</v>
      </c>
      <c r="I41" s="50"/>
      <c r="J41" s="50"/>
    </row>
    <row r="42" spans="1:10" ht="60" x14ac:dyDescent="0.25">
      <c r="A42" s="81" t="s">
        <v>188</v>
      </c>
      <c r="B42" s="30" t="s">
        <v>15</v>
      </c>
      <c r="C42" s="30" t="s">
        <v>16</v>
      </c>
      <c r="D42" s="30" t="s">
        <v>75</v>
      </c>
      <c r="E42" s="30">
        <v>0</v>
      </c>
      <c r="F42" s="125" t="s">
        <v>17</v>
      </c>
      <c r="G42" s="30">
        <v>2</v>
      </c>
      <c r="H42" s="126"/>
      <c r="I42" s="50"/>
      <c r="J42" s="50"/>
    </row>
    <row r="43" spans="1:10" ht="75" x14ac:dyDescent="0.25">
      <c r="A43" s="81" t="s">
        <v>189</v>
      </c>
      <c r="B43" s="30" t="s">
        <v>18</v>
      </c>
      <c r="C43" s="30" t="s">
        <v>16</v>
      </c>
      <c r="D43" s="30" t="s">
        <v>75</v>
      </c>
      <c r="E43" s="30">
        <v>0</v>
      </c>
      <c r="F43" s="127"/>
      <c r="G43" s="30">
        <v>2</v>
      </c>
      <c r="H43" s="127"/>
      <c r="I43" s="50"/>
      <c r="J43" s="50"/>
    </row>
    <row r="44" spans="1:10" ht="105" x14ac:dyDescent="0.25">
      <c r="A44" s="88" t="s">
        <v>94</v>
      </c>
      <c r="B44" s="30" t="s">
        <v>93</v>
      </c>
      <c r="C44" s="30" t="s">
        <v>169</v>
      </c>
      <c r="D44" s="30" t="s">
        <v>75</v>
      </c>
      <c r="E44" s="30">
        <v>0</v>
      </c>
      <c r="F44" s="30" t="s">
        <v>17</v>
      </c>
      <c r="G44" s="30">
        <v>5</v>
      </c>
      <c r="H44" s="30" t="s">
        <v>205</v>
      </c>
      <c r="I44" s="50"/>
      <c r="J44" s="50"/>
    </row>
    <row r="45" spans="1:10" x14ac:dyDescent="0.25">
      <c r="A45" s="28"/>
      <c r="B45" s="28" t="s">
        <v>19</v>
      </c>
      <c r="C45" s="28"/>
      <c r="D45" s="28"/>
      <c r="E45" s="28"/>
      <c r="F45" s="28"/>
      <c r="G45" s="24">
        <f>G44+G41+G40+G39+G30+G34+G29+G28+G27+G4</f>
        <v>100</v>
      </c>
      <c r="H45" s="28"/>
      <c r="I45" s="28"/>
      <c r="J45" s="28"/>
    </row>
  </sheetData>
  <mergeCells count="58">
    <mergeCell ref="I30:I33"/>
    <mergeCell ref="J30:J33"/>
    <mergeCell ref="H34:H38"/>
    <mergeCell ref="A35:A38"/>
    <mergeCell ref="B35:B38"/>
    <mergeCell ref="C35:C38"/>
    <mergeCell ref="G35:G38"/>
    <mergeCell ref="I35:I38"/>
    <mergeCell ref="J35:J38"/>
    <mergeCell ref="H41:H43"/>
    <mergeCell ref="F42:F43"/>
    <mergeCell ref="A30:A33"/>
    <mergeCell ref="B30:B33"/>
    <mergeCell ref="C30:C33"/>
    <mergeCell ref="F30:F33"/>
    <mergeCell ref="G30:G33"/>
    <mergeCell ref="H30:H33"/>
    <mergeCell ref="F34:F38"/>
    <mergeCell ref="H23:H26"/>
    <mergeCell ref="I23:I26"/>
    <mergeCell ref="H15:H18"/>
    <mergeCell ref="I15:I18"/>
    <mergeCell ref="A19:A22"/>
    <mergeCell ref="B19:B22"/>
    <mergeCell ref="C19:C22"/>
    <mergeCell ref="G19:G22"/>
    <mergeCell ref="H19:H22"/>
    <mergeCell ref="I19:I22"/>
    <mergeCell ref="G23:G26"/>
    <mergeCell ref="H6:H9"/>
    <mergeCell ref="I6:I9"/>
    <mergeCell ref="A10:A13"/>
    <mergeCell ref="B10:B13"/>
    <mergeCell ref="C10:C13"/>
    <mergeCell ref="G10:G13"/>
    <mergeCell ref="H10:H13"/>
    <mergeCell ref="I10:I13"/>
    <mergeCell ref="A2:J2"/>
    <mergeCell ref="G15:G18"/>
    <mergeCell ref="B4:C4"/>
    <mergeCell ref="B5:C5"/>
    <mergeCell ref="F5:F26"/>
    <mergeCell ref="A6:A9"/>
    <mergeCell ref="B6:B9"/>
    <mergeCell ref="C6:C9"/>
    <mergeCell ref="B14:C14"/>
    <mergeCell ref="A15:A18"/>
    <mergeCell ref="B15:B18"/>
    <mergeCell ref="C15:C18"/>
    <mergeCell ref="A23:A26"/>
    <mergeCell ref="B23:B26"/>
    <mergeCell ref="C23:C26"/>
    <mergeCell ref="G6:G9"/>
    <mergeCell ref="J6:J9"/>
    <mergeCell ref="J10:J13"/>
    <mergeCell ref="J15:J18"/>
    <mergeCell ref="J19:J22"/>
    <mergeCell ref="J23:J26"/>
  </mergeCells>
  <pageMargins left="0.43307086614173229" right="0.23622047244094491" top="0.35433070866141736" bottom="0.35433070866141736" header="0.31496062992125984" footer="0.31496062992125984"/>
  <pageSetup paperSize="9" scale="56" fitToHeight="2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0"/>
  <sheetViews>
    <sheetView zoomScale="90" zoomScaleNormal="90" workbookViewId="0">
      <pane xSplit="1" ySplit="3" topLeftCell="B4" activePane="bottomRight" state="frozen"/>
      <selection activeCell="H56" sqref="H56:H59"/>
      <selection pane="topRight" activeCell="H56" sqref="H56:H59"/>
      <selection pane="bottomLeft" activeCell="H56" sqref="H56:H59"/>
      <selection pane="bottomRight" activeCell="H56" sqref="H56:H59"/>
    </sheetView>
  </sheetViews>
  <sheetFormatPr defaultRowHeight="15" x14ac:dyDescent="0.25"/>
  <cols>
    <col min="1" max="1" width="4.7109375" style="3" customWidth="1"/>
    <col min="2" max="2" width="27.7109375" style="1" customWidth="1"/>
    <col min="3" max="3" width="10.42578125" style="1" customWidth="1"/>
    <col min="4" max="4" width="22.85546875" style="1" customWidth="1"/>
    <col min="5" max="5" width="10" style="1" customWidth="1"/>
    <col min="6" max="6" width="22.5703125" style="1" customWidth="1"/>
    <col min="7" max="7" width="13.140625" style="1" customWidth="1"/>
    <col min="8" max="8" width="32" style="1" customWidth="1"/>
    <col min="9" max="9" width="7.42578125" style="1" customWidth="1"/>
    <col min="10" max="10" width="31.5703125" style="1" customWidth="1"/>
  </cols>
  <sheetData>
    <row r="1" spans="1:13" ht="75" x14ac:dyDescent="0.25">
      <c r="J1" s="9" t="s">
        <v>352</v>
      </c>
    </row>
    <row r="2" spans="1:13" ht="32.25" customHeight="1" x14ac:dyDescent="0.25">
      <c r="A2" s="141" t="s">
        <v>450</v>
      </c>
      <c r="B2" s="141"/>
      <c r="C2" s="141"/>
      <c r="D2" s="141"/>
      <c r="E2" s="141"/>
      <c r="F2" s="141"/>
      <c r="G2" s="141"/>
      <c r="H2" s="141"/>
      <c r="I2" s="141"/>
      <c r="J2" s="141"/>
      <c r="K2" s="21"/>
      <c r="L2" s="21"/>
      <c r="M2" s="21"/>
    </row>
    <row r="3" spans="1:13" ht="45" x14ac:dyDescent="0.25">
      <c r="A3" s="2" t="s">
        <v>0</v>
      </c>
      <c r="B3" s="19" t="s">
        <v>1</v>
      </c>
      <c r="C3" s="19" t="s">
        <v>2</v>
      </c>
      <c r="D3" s="19" t="s">
        <v>39</v>
      </c>
      <c r="E3" s="19" t="s">
        <v>3</v>
      </c>
      <c r="F3" s="19" t="s">
        <v>4</v>
      </c>
      <c r="G3" s="19" t="s">
        <v>5</v>
      </c>
      <c r="H3" s="6" t="s">
        <v>48</v>
      </c>
      <c r="I3" s="19" t="s">
        <v>6</v>
      </c>
      <c r="J3" s="19" t="s">
        <v>7</v>
      </c>
    </row>
    <row r="4" spans="1:13" ht="32.25" customHeight="1" x14ac:dyDescent="0.25">
      <c r="A4" s="81">
        <v>1</v>
      </c>
      <c r="B4" s="139" t="s">
        <v>8</v>
      </c>
      <c r="C4" s="140"/>
      <c r="D4" s="30"/>
      <c r="E4" s="30">
        <v>100</v>
      </c>
      <c r="F4" s="82"/>
      <c r="G4" s="30">
        <f>G5+G10+G15</f>
        <v>40</v>
      </c>
      <c r="H4" s="89"/>
      <c r="I4" s="50"/>
      <c r="J4" s="50"/>
    </row>
    <row r="5" spans="1:13" ht="15" customHeight="1" x14ac:dyDescent="0.25">
      <c r="A5" s="83" t="s">
        <v>26</v>
      </c>
      <c r="B5" s="135" t="s">
        <v>174</v>
      </c>
      <c r="C5" s="136"/>
      <c r="D5" s="30"/>
      <c r="E5" s="30"/>
      <c r="F5" s="125" t="s">
        <v>22</v>
      </c>
      <c r="G5" s="75">
        <f>G6</f>
        <v>15</v>
      </c>
      <c r="H5" s="89"/>
      <c r="I5" s="50"/>
      <c r="J5" s="50"/>
    </row>
    <row r="6" spans="1:13" ht="15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15</v>
      </c>
      <c r="H6" s="131" t="s">
        <v>489</v>
      </c>
      <c r="I6" s="110"/>
      <c r="J6" s="110"/>
    </row>
    <row r="7" spans="1:13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11"/>
      <c r="J7" s="111"/>
    </row>
    <row r="8" spans="1:13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11"/>
      <c r="J8" s="111"/>
    </row>
    <row r="9" spans="1:13" ht="58.5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12"/>
      <c r="J9" s="112"/>
    </row>
    <row r="10" spans="1:13" ht="15" customHeight="1" x14ac:dyDescent="0.25">
      <c r="A10" s="83" t="s">
        <v>27</v>
      </c>
      <c r="B10" s="137" t="s">
        <v>157</v>
      </c>
      <c r="C10" s="138"/>
      <c r="D10" s="7"/>
      <c r="E10" s="7"/>
      <c r="F10" s="126"/>
      <c r="G10" s="30">
        <f>G11</f>
        <v>15</v>
      </c>
      <c r="H10" s="89"/>
      <c r="I10" s="14"/>
      <c r="J10" s="14"/>
    </row>
    <row r="11" spans="1:13" ht="36" customHeight="1" x14ac:dyDescent="0.25">
      <c r="A11" s="128" t="s">
        <v>49</v>
      </c>
      <c r="B11" s="125" t="s">
        <v>156</v>
      </c>
      <c r="C11" s="125" t="s">
        <v>9</v>
      </c>
      <c r="D11" s="7" t="s">
        <v>40</v>
      </c>
      <c r="E11" s="7" t="s">
        <v>178</v>
      </c>
      <c r="F11" s="126"/>
      <c r="G11" s="125">
        <v>15</v>
      </c>
      <c r="H11" s="131" t="s">
        <v>488</v>
      </c>
      <c r="I11" s="110"/>
      <c r="J11" s="110"/>
    </row>
    <row r="12" spans="1:13" ht="31.5" customHeight="1" x14ac:dyDescent="0.25">
      <c r="A12" s="129"/>
      <c r="B12" s="126"/>
      <c r="C12" s="126"/>
      <c r="D12" s="7" t="s">
        <v>41</v>
      </c>
      <c r="E12" s="7" t="s">
        <v>45</v>
      </c>
      <c r="F12" s="126"/>
      <c r="G12" s="126"/>
      <c r="H12" s="131"/>
      <c r="I12" s="111"/>
      <c r="J12" s="111"/>
    </row>
    <row r="13" spans="1:13" ht="31.5" customHeight="1" x14ac:dyDescent="0.25">
      <c r="A13" s="129"/>
      <c r="B13" s="126"/>
      <c r="C13" s="126"/>
      <c r="D13" s="7" t="s">
        <v>42</v>
      </c>
      <c r="E13" s="7" t="s">
        <v>179</v>
      </c>
      <c r="F13" s="126"/>
      <c r="G13" s="126"/>
      <c r="H13" s="131"/>
      <c r="I13" s="111"/>
      <c r="J13" s="111"/>
    </row>
    <row r="14" spans="1:13" ht="31.5" customHeight="1" x14ac:dyDescent="0.25">
      <c r="A14" s="130"/>
      <c r="B14" s="127"/>
      <c r="C14" s="127"/>
      <c r="D14" s="7" t="s">
        <v>43</v>
      </c>
      <c r="E14" s="7" t="s">
        <v>135</v>
      </c>
      <c r="F14" s="126"/>
      <c r="G14" s="127"/>
      <c r="H14" s="131"/>
      <c r="I14" s="112"/>
      <c r="J14" s="112"/>
    </row>
    <row r="15" spans="1:13" ht="30" x14ac:dyDescent="0.25">
      <c r="A15" s="90" t="s">
        <v>28</v>
      </c>
      <c r="B15" s="77" t="s">
        <v>197</v>
      </c>
      <c r="C15" s="77"/>
      <c r="D15" s="7"/>
      <c r="E15" s="7"/>
      <c r="F15" s="126"/>
      <c r="G15" s="30">
        <v>10</v>
      </c>
      <c r="H15" s="56"/>
      <c r="I15" s="49"/>
      <c r="J15" s="49"/>
    </row>
    <row r="16" spans="1:13" ht="27.75" customHeight="1" x14ac:dyDescent="0.25">
      <c r="A16" s="128" t="s">
        <v>159</v>
      </c>
      <c r="B16" s="125" t="s">
        <v>158</v>
      </c>
      <c r="C16" s="125" t="s">
        <v>9</v>
      </c>
      <c r="D16" s="7" t="s">
        <v>40</v>
      </c>
      <c r="E16" s="7">
        <v>30</v>
      </c>
      <c r="F16" s="126"/>
      <c r="G16" s="125">
        <v>10</v>
      </c>
      <c r="H16" s="131" t="s">
        <v>176</v>
      </c>
      <c r="I16" s="110"/>
      <c r="J16" s="110"/>
    </row>
    <row r="17" spans="1:10" ht="27.75" customHeight="1" x14ac:dyDescent="0.25">
      <c r="A17" s="129"/>
      <c r="B17" s="126"/>
      <c r="C17" s="126"/>
      <c r="D17" s="7" t="s">
        <v>41</v>
      </c>
      <c r="E17" s="7">
        <v>55</v>
      </c>
      <c r="F17" s="126"/>
      <c r="G17" s="126"/>
      <c r="H17" s="131"/>
      <c r="I17" s="111"/>
      <c r="J17" s="111"/>
    </row>
    <row r="18" spans="1:10" ht="28.5" customHeight="1" x14ac:dyDescent="0.25">
      <c r="A18" s="129"/>
      <c r="B18" s="126"/>
      <c r="C18" s="126"/>
      <c r="D18" s="7" t="s">
        <v>42</v>
      </c>
      <c r="E18" s="7">
        <v>80</v>
      </c>
      <c r="F18" s="126"/>
      <c r="G18" s="126"/>
      <c r="H18" s="131"/>
      <c r="I18" s="111"/>
      <c r="J18" s="111"/>
    </row>
    <row r="19" spans="1:10" ht="28.5" customHeight="1" x14ac:dyDescent="0.25">
      <c r="A19" s="130"/>
      <c r="B19" s="127"/>
      <c r="C19" s="127"/>
      <c r="D19" s="7" t="s">
        <v>43</v>
      </c>
      <c r="E19" s="7">
        <v>100</v>
      </c>
      <c r="F19" s="127"/>
      <c r="G19" s="127"/>
      <c r="H19" s="131"/>
      <c r="I19" s="112"/>
      <c r="J19" s="112"/>
    </row>
    <row r="20" spans="1:10" ht="148.5" customHeight="1" x14ac:dyDescent="0.25">
      <c r="A20" s="81" t="s">
        <v>30</v>
      </c>
      <c r="B20" s="30" t="s">
        <v>84</v>
      </c>
      <c r="C20" s="30" t="s">
        <v>137</v>
      </c>
      <c r="D20" s="30" t="s">
        <v>75</v>
      </c>
      <c r="E20" s="94">
        <v>75</v>
      </c>
      <c r="F20" s="95" t="s">
        <v>198</v>
      </c>
      <c r="G20" s="30">
        <v>10</v>
      </c>
      <c r="H20" s="30" t="s">
        <v>210</v>
      </c>
      <c r="I20" s="51"/>
      <c r="J20" s="51"/>
    </row>
    <row r="21" spans="1:10" ht="97.5" customHeight="1" x14ac:dyDescent="0.25">
      <c r="A21" s="83" t="s">
        <v>31</v>
      </c>
      <c r="B21" s="30" t="s">
        <v>95</v>
      </c>
      <c r="C21" s="30" t="s">
        <v>9</v>
      </c>
      <c r="D21" s="30" t="s">
        <v>75</v>
      </c>
      <c r="E21" s="30">
        <v>50</v>
      </c>
      <c r="F21" s="75" t="s">
        <v>486</v>
      </c>
      <c r="G21" s="30">
        <v>10</v>
      </c>
      <c r="H21" s="30" t="s">
        <v>487</v>
      </c>
      <c r="I21" s="50"/>
      <c r="J21" s="50"/>
    </row>
    <row r="22" spans="1:10" ht="173.25" customHeight="1" x14ac:dyDescent="0.25">
      <c r="A22" s="83" t="s">
        <v>32</v>
      </c>
      <c r="B22" s="30" t="s">
        <v>217</v>
      </c>
      <c r="C22" s="30" t="s">
        <v>9</v>
      </c>
      <c r="D22" s="30" t="s">
        <v>75</v>
      </c>
      <c r="E22" s="30">
        <v>0</v>
      </c>
      <c r="F22" s="30" t="s">
        <v>198</v>
      </c>
      <c r="G22" s="30">
        <v>10</v>
      </c>
      <c r="H22" s="30" t="s">
        <v>218</v>
      </c>
      <c r="I22" s="51"/>
      <c r="J22" s="51"/>
    </row>
    <row r="23" spans="1:10" ht="97.5" customHeight="1" x14ac:dyDescent="0.25">
      <c r="A23" s="83" t="s">
        <v>35</v>
      </c>
      <c r="B23" s="30" t="s">
        <v>96</v>
      </c>
      <c r="C23" s="30" t="s">
        <v>169</v>
      </c>
      <c r="D23" s="30" t="s">
        <v>75</v>
      </c>
      <c r="E23" s="30">
        <v>0</v>
      </c>
      <c r="F23" s="30" t="s">
        <v>198</v>
      </c>
      <c r="G23" s="30">
        <v>10</v>
      </c>
      <c r="H23" s="30" t="s">
        <v>208</v>
      </c>
      <c r="I23" s="50"/>
      <c r="J23" s="50"/>
    </row>
    <row r="24" spans="1:10" ht="123" customHeight="1" x14ac:dyDescent="0.25">
      <c r="A24" s="83" t="s">
        <v>36</v>
      </c>
      <c r="B24" s="30" t="s">
        <v>199</v>
      </c>
      <c r="C24" s="30" t="s">
        <v>122</v>
      </c>
      <c r="D24" s="30" t="s">
        <v>75</v>
      </c>
      <c r="E24" s="30">
        <v>0</v>
      </c>
      <c r="F24" s="75" t="s">
        <v>17</v>
      </c>
      <c r="G24" s="30">
        <v>10</v>
      </c>
      <c r="H24" s="75" t="s">
        <v>209</v>
      </c>
      <c r="I24" s="51"/>
      <c r="J24" s="51"/>
    </row>
    <row r="25" spans="1:10" ht="162" customHeight="1" x14ac:dyDescent="0.25">
      <c r="A25" s="83" t="s">
        <v>77</v>
      </c>
      <c r="B25" s="30" t="s">
        <v>194</v>
      </c>
      <c r="C25" s="30" t="s">
        <v>137</v>
      </c>
      <c r="D25" s="30" t="s">
        <v>75</v>
      </c>
      <c r="E25" s="30">
        <v>100</v>
      </c>
      <c r="F25" s="75" t="s">
        <v>193</v>
      </c>
      <c r="G25" s="30">
        <v>1</v>
      </c>
      <c r="H25" s="75" t="s">
        <v>202</v>
      </c>
      <c r="I25" s="51"/>
      <c r="J25" s="51"/>
    </row>
    <row r="26" spans="1:10" ht="30" customHeight="1" x14ac:dyDescent="0.25">
      <c r="A26" s="81" t="s">
        <v>78</v>
      </c>
      <c r="B26" s="30" t="s">
        <v>168</v>
      </c>
      <c r="C26" s="30" t="s">
        <v>16</v>
      </c>
      <c r="D26" s="30" t="s">
        <v>75</v>
      </c>
      <c r="E26" s="30"/>
      <c r="F26" s="75"/>
      <c r="G26" s="30">
        <v>4</v>
      </c>
      <c r="H26" s="125" t="s">
        <v>203</v>
      </c>
      <c r="I26" s="50"/>
      <c r="J26" s="50"/>
    </row>
    <row r="27" spans="1:10" ht="45" x14ac:dyDescent="0.25">
      <c r="A27" s="81" t="s">
        <v>206</v>
      </c>
      <c r="B27" s="30" t="s">
        <v>15</v>
      </c>
      <c r="C27" s="30" t="s">
        <v>16</v>
      </c>
      <c r="D27" s="30" t="s">
        <v>75</v>
      </c>
      <c r="E27" s="30">
        <v>0</v>
      </c>
      <c r="F27" s="125" t="s">
        <v>17</v>
      </c>
      <c r="G27" s="30">
        <v>2</v>
      </c>
      <c r="H27" s="126"/>
      <c r="I27" s="50"/>
      <c r="J27" s="50"/>
    </row>
    <row r="28" spans="1:10" ht="45" x14ac:dyDescent="0.25">
      <c r="A28" s="81" t="s">
        <v>207</v>
      </c>
      <c r="B28" s="30" t="s">
        <v>18</v>
      </c>
      <c r="C28" s="30" t="s">
        <v>16</v>
      </c>
      <c r="D28" s="30" t="s">
        <v>75</v>
      </c>
      <c r="E28" s="30">
        <v>0</v>
      </c>
      <c r="F28" s="127"/>
      <c r="G28" s="30">
        <v>2</v>
      </c>
      <c r="H28" s="127"/>
      <c r="I28" s="50"/>
      <c r="J28" s="50"/>
    </row>
    <row r="29" spans="1:10" ht="105" x14ac:dyDescent="0.25">
      <c r="A29" s="88" t="s">
        <v>79</v>
      </c>
      <c r="B29" s="30" t="s">
        <v>93</v>
      </c>
      <c r="C29" s="30" t="s">
        <v>169</v>
      </c>
      <c r="D29" s="30" t="s">
        <v>75</v>
      </c>
      <c r="E29" s="30">
        <v>0</v>
      </c>
      <c r="F29" s="30" t="s">
        <v>17</v>
      </c>
      <c r="G29" s="30">
        <v>5</v>
      </c>
      <c r="H29" s="30" t="s">
        <v>205</v>
      </c>
      <c r="I29" s="50"/>
      <c r="J29" s="50"/>
    </row>
    <row r="30" spans="1:10" x14ac:dyDescent="0.25">
      <c r="A30" s="2"/>
      <c r="B30" s="28" t="s">
        <v>19</v>
      </c>
      <c r="C30" s="28"/>
      <c r="D30" s="28"/>
      <c r="E30" s="28"/>
      <c r="F30" s="28"/>
      <c r="G30" s="24">
        <f>G29+G26+G23+G22+G21+G20+G4+G24+G25</f>
        <v>100</v>
      </c>
      <c r="H30" s="28"/>
      <c r="I30" s="28"/>
      <c r="J30" s="28"/>
    </row>
  </sheetData>
  <mergeCells count="28">
    <mergeCell ref="A16:A19"/>
    <mergeCell ref="B16:B19"/>
    <mergeCell ref="C16:C19"/>
    <mergeCell ref="G16:G19"/>
    <mergeCell ref="H16:H19"/>
    <mergeCell ref="H26:H28"/>
    <mergeCell ref="F27:F28"/>
    <mergeCell ref="H11:H14"/>
    <mergeCell ref="I11:I14"/>
    <mergeCell ref="J11:J14"/>
    <mergeCell ref="I16:I19"/>
    <mergeCell ref="J16:J19"/>
    <mergeCell ref="H6:H9"/>
    <mergeCell ref="I6:I9"/>
    <mergeCell ref="J6:J9"/>
    <mergeCell ref="A2:J2"/>
    <mergeCell ref="B4:C4"/>
    <mergeCell ref="B5:C5"/>
    <mergeCell ref="A6:A9"/>
    <mergeCell ref="B6:B9"/>
    <mergeCell ref="C6:C9"/>
    <mergeCell ref="G6:G9"/>
    <mergeCell ref="F5:F19"/>
    <mergeCell ref="B10:C10"/>
    <mergeCell ref="A11:A14"/>
    <mergeCell ref="B11:B14"/>
    <mergeCell ref="C11:C14"/>
    <mergeCell ref="G11:G14"/>
  </mergeCells>
  <pageMargins left="0.43307086614173229" right="0.23622047244094491" top="0.35433070866141736" bottom="0.55118110236220474" header="0.31496062992125984" footer="0.31496062992125984"/>
  <pageSetup paperSize="9" scale="52" fitToHeight="0" orientation="portrait" horizontalDpi="4294967293" r:id="rId1"/>
  <ignoredErrors>
    <ignoredError sqref="A5 A7:A10 A15 A17:A20 A21:A22 A23:A29" numberStoredAsText="1"/>
    <ignoredError sqref="A6 A16" twoDigitTextYear="1" numberStoredAsText="1"/>
    <ignoredError sqref="A11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57"/>
  <sheetViews>
    <sheetView zoomScale="90" zoomScaleNormal="90" workbookViewId="0">
      <pane xSplit="1" ySplit="3" topLeftCell="B58" activePane="bottomRight" state="frozen"/>
      <selection activeCell="H56" sqref="H56:H59"/>
      <selection pane="topRight" activeCell="H56" sqref="H56:H59"/>
      <selection pane="bottomLeft" activeCell="H56" sqref="H56:H59"/>
      <selection pane="bottomRight" activeCell="H56" sqref="H56:H59"/>
    </sheetView>
  </sheetViews>
  <sheetFormatPr defaultRowHeight="15" x14ac:dyDescent="0.25"/>
  <cols>
    <col min="1" max="1" width="6.28515625" customWidth="1"/>
    <col min="2" max="2" width="26.5703125" customWidth="1"/>
    <col min="3" max="3" width="8.7109375" customWidth="1"/>
    <col min="4" max="4" width="23.7109375" customWidth="1"/>
    <col min="5" max="5" width="9.28515625" customWidth="1"/>
    <col min="6" max="6" width="19.5703125" customWidth="1"/>
    <col min="7" max="7" width="10.7109375" customWidth="1"/>
    <col min="8" max="8" width="28.85546875" customWidth="1"/>
    <col min="9" max="9" width="8.140625" customWidth="1"/>
    <col min="10" max="10" width="30.5703125" customWidth="1"/>
  </cols>
  <sheetData>
    <row r="1" spans="1:10" ht="75" x14ac:dyDescent="0.25">
      <c r="J1" s="9" t="s">
        <v>353</v>
      </c>
    </row>
    <row r="2" spans="1:10" ht="30.75" customHeight="1" x14ac:dyDescent="0.25">
      <c r="A2" s="142" t="s">
        <v>449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60.75" customHeight="1" x14ac:dyDescent="0.25">
      <c r="A3" s="2" t="s">
        <v>0</v>
      </c>
      <c r="B3" s="5" t="s">
        <v>1</v>
      </c>
      <c r="C3" s="5" t="s">
        <v>2</v>
      </c>
      <c r="D3" s="5" t="s">
        <v>39</v>
      </c>
      <c r="E3" s="5" t="s">
        <v>3</v>
      </c>
      <c r="F3" s="5" t="s">
        <v>4</v>
      </c>
      <c r="G3" s="5" t="s">
        <v>5</v>
      </c>
      <c r="H3" s="6" t="s">
        <v>48</v>
      </c>
      <c r="I3" s="5" t="s">
        <v>6</v>
      </c>
      <c r="J3" s="5" t="s">
        <v>7</v>
      </c>
    </row>
    <row r="4" spans="1:10" ht="28.5" customHeight="1" x14ac:dyDescent="0.25">
      <c r="A4" s="81">
        <v>1</v>
      </c>
      <c r="B4" s="139" t="s">
        <v>8</v>
      </c>
      <c r="C4" s="140"/>
      <c r="D4" s="30"/>
      <c r="E4" s="30">
        <v>100</v>
      </c>
      <c r="F4" s="82"/>
      <c r="G4" s="30">
        <f>G5+G14+G27</f>
        <v>40</v>
      </c>
      <c r="H4" s="89"/>
      <c r="I4" s="51"/>
      <c r="J4" s="51"/>
    </row>
    <row r="5" spans="1:10" ht="15" customHeight="1" x14ac:dyDescent="0.25">
      <c r="A5" s="83" t="s">
        <v>26</v>
      </c>
      <c r="B5" s="135" t="s">
        <v>174</v>
      </c>
      <c r="C5" s="136"/>
      <c r="D5" s="30"/>
      <c r="E5" s="30"/>
      <c r="F5" s="125" t="s">
        <v>22</v>
      </c>
      <c r="G5" s="75">
        <v>10</v>
      </c>
      <c r="H5" s="89"/>
      <c r="I5" s="51"/>
      <c r="J5" s="51"/>
    </row>
    <row r="6" spans="1:10" ht="43.5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5</v>
      </c>
      <c r="H6" s="131" t="s">
        <v>317</v>
      </c>
      <c r="I6" s="110"/>
      <c r="J6" s="110"/>
    </row>
    <row r="7" spans="1:10" ht="35.25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11"/>
      <c r="J7" s="111"/>
    </row>
    <row r="8" spans="1:10" ht="33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11"/>
      <c r="J8" s="111"/>
    </row>
    <row r="9" spans="1:10" ht="40.5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12"/>
      <c r="J9" s="112"/>
    </row>
    <row r="10" spans="1:10" ht="34.5" customHeight="1" x14ac:dyDescent="0.25">
      <c r="A10" s="128" t="s">
        <v>81</v>
      </c>
      <c r="B10" s="131" t="s">
        <v>154</v>
      </c>
      <c r="C10" s="131" t="s">
        <v>9</v>
      </c>
      <c r="D10" s="7" t="s">
        <v>40</v>
      </c>
      <c r="E10" s="7">
        <v>30</v>
      </c>
      <c r="F10" s="126"/>
      <c r="G10" s="131">
        <v>5</v>
      </c>
      <c r="H10" s="131" t="s">
        <v>177</v>
      </c>
      <c r="I10" s="110"/>
      <c r="J10" s="110"/>
    </row>
    <row r="11" spans="1:10" ht="34.5" customHeight="1" x14ac:dyDescent="0.25">
      <c r="A11" s="129"/>
      <c r="B11" s="131"/>
      <c r="C11" s="131"/>
      <c r="D11" s="7" t="s">
        <v>41</v>
      </c>
      <c r="E11" s="7">
        <v>55</v>
      </c>
      <c r="F11" s="126"/>
      <c r="G11" s="131"/>
      <c r="H11" s="131"/>
      <c r="I11" s="111"/>
      <c r="J11" s="111"/>
    </row>
    <row r="12" spans="1:10" ht="33" customHeight="1" x14ac:dyDescent="0.25">
      <c r="A12" s="129"/>
      <c r="B12" s="131"/>
      <c r="C12" s="131"/>
      <c r="D12" s="7" t="s">
        <v>42</v>
      </c>
      <c r="E12" s="7">
        <v>80</v>
      </c>
      <c r="F12" s="126"/>
      <c r="G12" s="131"/>
      <c r="H12" s="131"/>
      <c r="I12" s="111"/>
      <c r="J12" s="111"/>
    </row>
    <row r="13" spans="1:10" ht="59.25" customHeight="1" x14ac:dyDescent="0.25">
      <c r="A13" s="130"/>
      <c r="B13" s="131"/>
      <c r="C13" s="131"/>
      <c r="D13" s="7" t="s">
        <v>43</v>
      </c>
      <c r="E13" s="7">
        <v>100</v>
      </c>
      <c r="F13" s="126"/>
      <c r="G13" s="131"/>
      <c r="H13" s="131"/>
      <c r="I13" s="112"/>
      <c r="J13" s="112"/>
    </row>
    <row r="14" spans="1:10" ht="15" customHeight="1" x14ac:dyDescent="0.25">
      <c r="A14" s="83" t="s">
        <v>27</v>
      </c>
      <c r="B14" s="137" t="s">
        <v>157</v>
      </c>
      <c r="C14" s="138"/>
      <c r="D14" s="7"/>
      <c r="E14" s="7"/>
      <c r="F14" s="126"/>
      <c r="G14" s="30">
        <f>G15+G19+G23</f>
        <v>15</v>
      </c>
      <c r="H14" s="89"/>
      <c r="I14" s="14"/>
      <c r="J14" s="14"/>
    </row>
    <row r="15" spans="1:10" ht="39" customHeight="1" x14ac:dyDescent="0.25">
      <c r="A15" s="128" t="s">
        <v>49</v>
      </c>
      <c r="B15" s="125" t="s">
        <v>156</v>
      </c>
      <c r="C15" s="125" t="s">
        <v>9</v>
      </c>
      <c r="D15" s="7" t="s">
        <v>40</v>
      </c>
      <c r="E15" s="7" t="s">
        <v>178</v>
      </c>
      <c r="F15" s="126"/>
      <c r="G15" s="125">
        <v>5</v>
      </c>
      <c r="H15" s="131" t="s">
        <v>175</v>
      </c>
      <c r="I15" s="110"/>
      <c r="J15" s="110"/>
    </row>
    <row r="16" spans="1:10" ht="35.25" customHeight="1" x14ac:dyDescent="0.25">
      <c r="A16" s="129"/>
      <c r="B16" s="126"/>
      <c r="C16" s="126"/>
      <c r="D16" s="7" t="s">
        <v>41</v>
      </c>
      <c r="E16" s="7" t="s">
        <v>45</v>
      </c>
      <c r="F16" s="126"/>
      <c r="G16" s="126"/>
      <c r="H16" s="131"/>
      <c r="I16" s="111"/>
      <c r="J16" s="111"/>
    </row>
    <row r="17" spans="1:10" ht="37.5" customHeight="1" x14ac:dyDescent="0.25">
      <c r="A17" s="129"/>
      <c r="B17" s="126"/>
      <c r="C17" s="126"/>
      <c r="D17" s="7" t="s">
        <v>42</v>
      </c>
      <c r="E17" s="7" t="s">
        <v>179</v>
      </c>
      <c r="F17" s="126"/>
      <c r="G17" s="126"/>
      <c r="H17" s="131"/>
      <c r="I17" s="111"/>
      <c r="J17" s="111"/>
    </row>
    <row r="18" spans="1:10" ht="43.5" customHeight="1" x14ac:dyDescent="0.25">
      <c r="A18" s="130"/>
      <c r="B18" s="127"/>
      <c r="C18" s="127"/>
      <c r="D18" s="7" t="s">
        <v>43</v>
      </c>
      <c r="E18" s="7" t="s">
        <v>135</v>
      </c>
      <c r="F18" s="126"/>
      <c r="G18" s="127"/>
      <c r="H18" s="131"/>
      <c r="I18" s="112"/>
      <c r="J18" s="112"/>
    </row>
    <row r="19" spans="1:10" ht="28.5" customHeight="1" x14ac:dyDescent="0.25">
      <c r="A19" s="128" t="s">
        <v>50</v>
      </c>
      <c r="B19" s="125" t="s">
        <v>20</v>
      </c>
      <c r="C19" s="125" t="s">
        <v>9</v>
      </c>
      <c r="D19" s="7" t="s">
        <v>40</v>
      </c>
      <c r="E19" s="7" t="s">
        <v>165</v>
      </c>
      <c r="F19" s="126"/>
      <c r="G19" s="125">
        <v>5</v>
      </c>
      <c r="H19" s="131" t="s">
        <v>462</v>
      </c>
      <c r="I19" s="110"/>
      <c r="J19" s="110"/>
    </row>
    <row r="20" spans="1:10" ht="45.75" customHeight="1" x14ac:dyDescent="0.25">
      <c r="A20" s="129"/>
      <c r="B20" s="126"/>
      <c r="C20" s="126"/>
      <c r="D20" s="7" t="s">
        <v>41</v>
      </c>
      <c r="E20" s="7" t="s">
        <v>180</v>
      </c>
      <c r="F20" s="126"/>
      <c r="G20" s="126"/>
      <c r="H20" s="131"/>
      <c r="I20" s="111"/>
      <c r="J20" s="111"/>
    </row>
    <row r="21" spans="1:10" ht="44.25" customHeight="1" x14ac:dyDescent="0.25">
      <c r="A21" s="129"/>
      <c r="B21" s="126"/>
      <c r="C21" s="126"/>
      <c r="D21" s="7" t="s">
        <v>42</v>
      </c>
      <c r="E21" s="7" t="s">
        <v>181</v>
      </c>
      <c r="F21" s="126"/>
      <c r="G21" s="126"/>
      <c r="H21" s="131"/>
      <c r="I21" s="111"/>
      <c r="J21" s="111"/>
    </row>
    <row r="22" spans="1:10" ht="60.75" customHeight="1" x14ac:dyDescent="0.25">
      <c r="A22" s="130"/>
      <c r="B22" s="127"/>
      <c r="C22" s="127"/>
      <c r="D22" s="7" t="s">
        <v>43</v>
      </c>
      <c r="E22" s="7" t="s">
        <v>135</v>
      </c>
      <c r="F22" s="126"/>
      <c r="G22" s="127"/>
      <c r="H22" s="131"/>
      <c r="I22" s="112"/>
      <c r="J22" s="112"/>
    </row>
    <row r="23" spans="1:10" ht="32.25" customHeight="1" x14ac:dyDescent="0.25">
      <c r="A23" s="128" t="s">
        <v>51</v>
      </c>
      <c r="B23" s="125" t="s">
        <v>21</v>
      </c>
      <c r="C23" s="125" t="s">
        <v>9</v>
      </c>
      <c r="D23" s="7" t="s">
        <v>40</v>
      </c>
      <c r="E23" s="7" t="s">
        <v>165</v>
      </c>
      <c r="F23" s="126"/>
      <c r="G23" s="131">
        <v>5</v>
      </c>
      <c r="H23" s="113" t="s">
        <v>463</v>
      </c>
      <c r="I23" s="110"/>
      <c r="J23" s="110"/>
    </row>
    <row r="24" spans="1:10" ht="45" customHeight="1" x14ac:dyDescent="0.25">
      <c r="A24" s="129"/>
      <c r="B24" s="126"/>
      <c r="C24" s="126"/>
      <c r="D24" s="7" t="s">
        <v>41</v>
      </c>
      <c r="E24" s="7" t="s">
        <v>180</v>
      </c>
      <c r="F24" s="126"/>
      <c r="G24" s="131"/>
      <c r="H24" s="113"/>
      <c r="I24" s="111"/>
      <c r="J24" s="111"/>
    </row>
    <row r="25" spans="1:10" ht="45" customHeight="1" x14ac:dyDescent="0.25">
      <c r="A25" s="129"/>
      <c r="B25" s="126"/>
      <c r="C25" s="126"/>
      <c r="D25" s="7" t="s">
        <v>42</v>
      </c>
      <c r="E25" s="7" t="s">
        <v>181</v>
      </c>
      <c r="F25" s="126"/>
      <c r="G25" s="131"/>
      <c r="H25" s="113"/>
      <c r="I25" s="111"/>
      <c r="J25" s="111"/>
    </row>
    <row r="26" spans="1:10" ht="42.75" customHeight="1" x14ac:dyDescent="0.25">
      <c r="A26" s="130"/>
      <c r="B26" s="127"/>
      <c r="C26" s="127"/>
      <c r="D26" s="7" t="s">
        <v>43</v>
      </c>
      <c r="E26" s="7" t="s">
        <v>135</v>
      </c>
      <c r="F26" s="126"/>
      <c r="G26" s="131"/>
      <c r="H26" s="113"/>
      <c r="I26" s="112"/>
      <c r="J26" s="112"/>
    </row>
    <row r="27" spans="1:10" ht="30" x14ac:dyDescent="0.25">
      <c r="A27" s="90" t="s">
        <v>28</v>
      </c>
      <c r="B27" s="77" t="s">
        <v>197</v>
      </c>
      <c r="C27" s="77"/>
      <c r="D27" s="7"/>
      <c r="E27" s="7"/>
      <c r="F27" s="126"/>
      <c r="G27" s="30">
        <f>G28+G32</f>
        <v>15</v>
      </c>
      <c r="H27" s="56"/>
      <c r="I27" s="53"/>
      <c r="J27" s="53"/>
    </row>
    <row r="28" spans="1:10" ht="34.5" customHeight="1" x14ac:dyDescent="0.25">
      <c r="A28" s="128" t="s">
        <v>159</v>
      </c>
      <c r="B28" s="125" t="s">
        <v>158</v>
      </c>
      <c r="C28" s="125" t="s">
        <v>9</v>
      </c>
      <c r="D28" s="7" t="s">
        <v>40</v>
      </c>
      <c r="E28" s="7">
        <v>30</v>
      </c>
      <c r="F28" s="126"/>
      <c r="G28" s="125">
        <v>5</v>
      </c>
      <c r="H28" s="131" t="s">
        <v>317</v>
      </c>
      <c r="I28" s="110"/>
      <c r="J28" s="110"/>
    </row>
    <row r="29" spans="1:10" ht="37.5" customHeight="1" x14ac:dyDescent="0.25">
      <c r="A29" s="129"/>
      <c r="B29" s="126"/>
      <c r="C29" s="126"/>
      <c r="D29" s="7" t="s">
        <v>41</v>
      </c>
      <c r="E29" s="7">
        <v>55</v>
      </c>
      <c r="F29" s="126"/>
      <c r="G29" s="126"/>
      <c r="H29" s="131"/>
      <c r="I29" s="111"/>
      <c r="J29" s="111"/>
    </row>
    <row r="30" spans="1:10" ht="34.5" customHeight="1" x14ac:dyDescent="0.25">
      <c r="A30" s="129"/>
      <c r="B30" s="126"/>
      <c r="C30" s="126"/>
      <c r="D30" s="7" t="s">
        <v>42</v>
      </c>
      <c r="E30" s="7">
        <v>80</v>
      </c>
      <c r="F30" s="126"/>
      <c r="G30" s="126"/>
      <c r="H30" s="131"/>
      <c r="I30" s="111"/>
      <c r="J30" s="111"/>
    </row>
    <row r="31" spans="1:10" ht="42" customHeight="1" x14ac:dyDescent="0.25">
      <c r="A31" s="130"/>
      <c r="B31" s="127"/>
      <c r="C31" s="127"/>
      <c r="D31" s="7" t="s">
        <v>43</v>
      </c>
      <c r="E31" s="7">
        <v>100</v>
      </c>
      <c r="F31" s="126"/>
      <c r="G31" s="127"/>
      <c r="H31" s="131"/>
      <c r="I31" s="112"/>
      <c r="J31" s="112"/>
    </row>
    <row r="32" spans="1:10" ht="49.5" customHeight="1" x14ac:dyDescent="0.25">
      <c r="A32" s="128" t="s">
        <v>160</v>
      </c>
      <c r="B32" s="125" t="s">
        <v>152</v>
      </c>
      <c r="C32" s="125" t="s">
        <v>9</v>
      </c>
      <c r="D32" s="7" t="s">
        <v>40</v>
      </c>
      <c r="E32" s="7" t="s">
        <v>165</v>
      </c>
      <c r="F32" s="126"/>
      <c r="G32" s="131">
        <v>10</v>
      </c>
      <c r="H32" s="131" t="s">
        <v>490</v>
      </c>
      <c r="I32" s="110"/>
      <c r="J32" s="110"/>
    </row>
    <row r="33" spans="1:10" ht="38.25" customHeight="1" x14ac:dyDescent="0.25">
      <c r="A33" s="129"/>
      <c r="B33" s="126"/>
      <c r="C33" s="126"/>
      <c r="D33" s="7" t="s">
        <v>41</v>
      </c>
      <c r="E33" s="7" t="s">
        <v>180</v>
      </c>
      <c r="F33" s="126"/>
      <c r="G33" s="131"/>
      <c r="H33" s="131"/>
      <c r="I33" s="111"/>
      <c r="J33" s="111"/>
    </row>
    <row r="34" spans="1:10" ht="50.25" customHeight="1" x14ac:dyDescent="0.25">
      <c r="A34" s="129"/>
      <c r="B34" s="126"/>
      <c r="C34" s="126"/>
      <c r="D34" s="7" t="s">
        <v>42</v>
      </c>
      <c r="E34" s="7" t="s">
        <v>181</v>
      </c>
      <c r="F34" s="126"/>
      <c r="G34" s="131"/>
      <c r="H34" s="131"/>
      <c r="I34" s="111"/>
      <c r="J34" s="111"/>
    </row>
    <row r="35" spans="1:10" ht="57" customHeight="1" x14ac:dyDescent="0.25">
      <c r="A35" s="130"/>
      <c r="B35" s="127"/>
      <c r="C35" s="127"/>
      <c r="D35" s="7" t="s">
        <v>43</v>
      </c>
      <c r="E35" s="7" t="s">
        <v>135</v>
      </c>
      <c r="F35" s="127"/>
      <c r="G35" s="131"/>
      <c r="H35" s="131"/>
      <c r="I35" s="112"/>
      <c r="J35" s="112"/>
    </row>
    <row r="36" spans="1:10" ht="171" customHeight="1" x14ac:dyDescent="0.25">
      <c r="A36" s="81" t="s">
        <v>30</v>
      </c>
      <c r="B36" s="30" t="s">
        <v>10</v>
      </c>
      <c r="C36" s="30" t="s">
        <v>9</v>
      </c>
      <c r="D36" s="30" t="s">
        <v>75</v>
      </c>
      <c r="E36" s="30" t="s">
        <v>165</v>
      </c>
      <c r="F36" s="30" t="s">
        <v>23</v>
      </c>
      <c r="G36" s="30">
        <v>10</v>
      </c>
      <c r="H36" s="92" t="s">
        <v>464</v>
      </c>
      <c r="I36" s="51"/>
      <c r="J36" s="51"/>
    </row>
    <row r="37" spans="1:10" ht="105" x14ac:dyDescent="0.25">
      <c r="A37" s="81" t="s">
        <v>31</v>
      </c>
      <c r="B37" s="30" t="s">
        <v>12</v>
      </c>
      <c r="C37" s="30" t="s">
        <v>183</v>
      </c>
      <c r="D37" s="30" t="s">
        <v>125</v>
      </c>
      <c r="E37" s="30" t="s">
        <v>336</v>
      </c>
      <c r="F37" s="30" t="s">
        <v>11</v>
      </c>
      <c r="G37" s="30">
        <v>10</v>
      </c>
      <c r="H37" s="30" t="s">
        <v>342</v>
      </c>
      <c r="I37" s="51"/>
      <c r="J37" s="51"/>
    </row>
    <row r="38" spans="1:10" ht="45" customHeight="1" x14ac:dyDescent="0.25">
      <c r="A38" s="83" t="s">
        <v>32</v>
      </c>
      <c r="B38" s="75" t="s">
        <v>167</v>
      </c>
      <c r="C38" s="75" t="s">
        <v>13</v>
      </c>
      <c r="D38" s="7" t="s">
        <v>166</v>
      </c>
      <c r="E38" s="7"/>
      <c r="F38" s="82"/>
      <c r="G38" s="75">
        <v>10</v>
      </c>
      <c r="H38" s="125" t="s">
        <v>480</v>
      </c>
      <c r="I38" s="14"/>
      <c r="J38" s="14"/>
    </row>
    <row r="39" spans="1:10" ht="43.5" customHeight="1" x14ac:dyDescent="0.25">
      <c r="A39" s="128" t="s">
        <v>33</v>
      </c>
      <c r="B39" s="125" t="s">
        <v>24</v>
      </c>
      <c r="C39" s="125" t="s">
        <v>13</v>
      </c>
      <c r="D39" s="7" t="s">
        <v>40</v>
      </c>
      <c r="E39" s="7" t="s">
        <v>170</v>
      </c>
      <c r="F39" s="125" t="s">
        <v>17</v>
      </c>
      <c r="G39" s="125">
        <v>10</v>
      </c>
      <c r="H39" s="126"/>
      <c r="I39" s="110"/>
      <c r="J39" s="110"/>
    </row>
    <row r="40" spans="1:10" ht="30" customHeight="1" x14ac:dyDescent="0.25">
      <c r="A40" s="129"/>
      <c r="B40" s="126"/>
      <c r="C40" s="126"/>
      <c r="D40" s="7" t="s">
        <v>41</v>
      </c>
      <c r="E40" s="7" t="s">
        <v>171</v>
      </c>
      <c r="F40" s="126"/>
      <c r="G40" s="126"/>
      <c r="H40" s="126"/>
      <c r="I40" s="111"/>
      <c r="J40" s="111"/>
    </row>
    <row r="41" spans="1:10" ht="25.5" customHeight="1" x14ac:dyDescent="0.25">
      <c r="A41" s="129"/>
      <c r="B41" s="126"/>
      <c r="C41" s="126"/>
      <c r="D41" s="7" t="s">
        <v>42</v>
      </c>
      <c r="E41" s="7" t="s">
        <v>172</v>
      </c>
      <c r="F41" s="126"/>
      <c r="G41" s="126"/>
      <c r="H41" s="126"/>
      <c r="I41" s="111"/>
      <c r="J41" s="111"/>
    </row>
    <row r="42" spans="1:10" ht="51" customHeight="1" x14ac:dyDescent="0.25">
      <c r="A42" s="130"/>
      <c r="B42" s="127"/>
      <c r="C42" s="127"/>
      <c r="D42" s="7" t="s">
        <v>43</v>
      </c>
      <c r="E42" s="7" t="s">
        <v>173</v>
      </c>
      <c r="F42" s="126"/>
      <c r="G42" s="127"/>
      <c r="H42" s="126"/>
      <c r="I42" s="112"/>
      <c r="J42" s="112"/>
    </row>
    <row r="43" spans="1:10" ht="15" customHeight="1" x14ac:dyDescent="0.25">
      <c r="A43" s="128" t="s">
        <v>35</v>
      </c>
      <c r="B43" s="125" t="s">
        <v>52</v>
      </c>
      <c r="C43" s="125" t="s">
        <v>13</v>
      </c>
      <c r="D43" s="7" t="s">
        <v>40</v>
      </c>
      <c r="E43" s="7" t="s">
        <v>170</v>
      </c>
      <c r="F43" s="125" t="s">
        <v>14</v>
      </c>
      <c r="G43" s="125">
        <v>5</v>
      </c>
      <c r="H43" s="110" t="s">
        <v>471</v>
      </c>
      <c r="I43" s="110"/>
      <c r="J43" s="110"/>
    </row>
    <row r="44" spans="1:10" x14ac:dyDescent="0.25">
      <c r="A44" s="129"/>
      <c r="B44" s="126"/>
      <c r="C44" s="126"/>
      <c r="D44" s="7" t="s">
        <v>41</v>
      </c>
      <c r="E44" s="7" t="s">
        <v>171</v>
      </c>
      <c r="F44" s="126"/>
      <c r="G44" s="126"/>
      <c r="H44" s="111"/>
      <c r="I44" s="111"/>
      <c r="J44" s="111"/>
    </row>
    <row r="45" spans="1:10" x14ac:dyDescent="0.25">
      <c r="A45" s="129"/>
      <c r="B45" s="126"/>
      <c r="C45" s="126"/>
      <c r="D45" s="7" t="s">
        <v>42</v>
      </c>
      <c r="E45" s="7" t="s">
        <v>172</v>
      </c>
      <c r="F45" s="126"/>
      <c r="G45" s="126"/>
      <c r="H45" s="111"/>
      <c r="I45" s="111"/>
      <c r="J45" s="111"/>
    </row>
    <row r="46" spans="1:10" ht="156.75" customHeight="1" x14ac:dyDescent="0.25">
      <c r="A46" s="130"/>
      <c r="B46" s="127"/>
      <c r="C46" s="127"/>
      <c r="D46" s="7" t="s">
        <v>43</v>
      </c>
      <c r="E46" s="7" t="s">
        <v>173</v>
      </c>
      <c r="F46" s="127"/>
      <c r="G46" s="127"/>
      <c r="H46" s="112"/>
      <c r="I46" s="112"/>
      <c r="J46" s="112"/>
    </row>
    <row r="47" spans="1:10" ht="135" x14ac:dyDescent="0.25">
      <c r="A47" s="81" t="s">
        <v>36</v>
      </c>
      <c r="B47" s="30" t="s">
        <v>184</v>
      </c>
      <c r="C47" s="30" t="s">
        <v>9</v>
      </c>
      <c r="D47" s="30" t="s">
        <v>75</v>
      </c>
      <c r="E47" s="30">
        <v>90</v>
      </c>
      <c r="F47" s="30" t="s">
        <v>17</v>
      </c>
      <c r="G47" s="30">
        <v>5</v>
      </c>
      <c r="H47" s="30" t="s">
        <v>185</v>
      </c>
      <c r="I47" s="51"/>
      <c r="J47" s="51"/>
    </row>
    <row r="48" spans="1:10" ht="150" x14ac:dyDescent="0.25">
      <c r="A48" s="81" t="s">
        <v>77</v>
      </c>
      <c r="B48" s="30" t="s">
        <v>186</v>
      </c>
      <c r="C48" s="30" t="s">
        <v>9</v>
      </c>
      <c r="D48" s="30" t="s">
        <v>75</v>
      </c>
      <c r="E48" s="30">
        <v>20</v>
      </c>
      <c r="F48" s="30" t="s">
        <v>17</v>
      </c>
      <c r="G48" s="30">
        <v>5</v>
      </c>
      <c r="H48" s="75" t="s">
        <v>187</v>
      </c>
      <c r="I48" s="51"/>
      <c r="J48" s="51"/>
    </row>
    <row r="49" spans="1:10" ht="90" x14ac:dyDescent="0.25">
      <c r="A49" s="81" t="s">
        <v>78</v>
      </c>
      <c r="B49" s="30" t="s">
        <v>191</v>
      </c>
      <c r="C49" s="30" t="s">
        <v>169</v>
      </c>
      <c r="D49" s="30" t="s">
        <v>75</v>
      </c>
      <c r="E49" s="30">
        <v>1</v>
      </c>
      <c r="F49" s="30" t="s">
        <v>192</v>
      </c>
      <c r="G49" s="30">
        <v>1</v>
      </c>
      <c r="H49" s="30" t="s">
        <v>323</v>
      </c>
      <c r="I49" s="30"/>
      <c r="J49" s="30"/>
    </row>
    <row r="50" spans="1:10" ht="75" x14ac:dyDescent="0.25">
      <c r="A50" s="81" t="s">
        <v>79</v>
      </c>
      <c r="B50" s="30" t="s">
        <v>229</v>
      </c>
      <c r="C50" s="30" t="s">
        <v>169</v>
      </c>
      <c r="D50" s="30" t="s">
        <v>75</v>
      </c>
      <c r="E50" s="30">
        <v>1</v>
      </c>
      <c r="F50" s="30" t="s">
        <v>230</v>
      </c>
      <c r="G50" s="30">
        <v>1</v>
      </c>
      <c r="H50" s="30" t="s">
        <v>468</v>
      </c>
      <c r="I50" s="30"/>
      <c r="J50" s="30"/>
    </row>
    <row r="51" spans="1:10" ht="150" x14ac:dyDescent="0.25">
      <c r="A51" s="81" t="s">
        <v>94</v>
      </c>
      <c r="B51" s="86" t="s">
        <v>194</v>
      </c>
      <c r="C51" s="87" t="s">
        <v>137</v>
      </c>
      <c r="D51" s="30" t="s">
        <v>75</v>
      </c>
      <c r="E51" s="87">
        <v>100</v>
      </c>
      <c r="F51" s="87" t="s">
        <v>193</v>
      </c>
      <c r="G51" s="30">
        <v>1</v>
      </c>
      <c r="H51" s="75" t="s">
        <v>202</v>
      </c>
      <c r="I51" s="51"/>
      <c r="J51" s="51"/>
    </row>
    <row r="52" spans="1:10" ht="180" x14ac:dyDescent="0.25">
      <c r="A52" s="81" t="s">
        <v>91</v>
      </c>
      <c r="B52" s="86" t="s">
        <v>195</v>
      </c>
      <c r="C52" s="87" t="s">
        <v>137</v>
      </c>
      <c r="D52" s="30" t="s">
        <v>75</v>
      </c>
      <c r="E52" s="87">
        <v>100</v>
      </c>
      <c r="F52" s="87" t="s">
        <v>193</v>
      </c>
      <c r="G52" s="30">
        <v>1</v>
      </c>
      <c r="H52" s="30" t="s">
        <v>216</v>
      </c>
      <c r="I52" s="51"/>
      <c r="J52" s="51"/>
    </row>
    <row r="53" spans="1:10" ht="30" customHeight="1" x14ac:dyDescent="0.25">
      <c r="A53" s="81" t="s">
        <v>92</v>
      </c>
      <c r="B53" s="30" t="s">
        <v>168</v>
      </c>
      <c r="C53" s="30" t="s">
        <v>16</v>
      </c>
      <c r="D53" s="30" t="s">
        <v>75</v>
      </c>
      <c r="E53" s="30"/>
      <c r="F53" s="75"/>
      <c r="G53" s="30">
        <v>6</v>
      </c>
      <c r="H53" s="125" t="s">
        <v>203</v>
      </c>
      <c r="I53" s="110"/>
      <c r="J53" s="110"/>
    </row>
    <row r="54" spans="1:10" ht="45" customHeight="1" x14ac:dyDescent="0.25">
      <c r="A54" s="81" t="s">
        <v>221</v>
      </c>
      <c r="B54" s="30" t="s">
        <v>15</v>
      </c>
      <c r="C54" s="30" t="s">
        <v>16</v>
      </c>
      <c r="D54" s="30" t="s">
        <v>75</v>
      </c>
      <c r="E54" s="30">
        <v>0</v>
      </c>
      <c r="F54" s="125" t="s">
        <v>17</v>
      </c>
      <c r="G54" s="30">
        <v>3</v>
      </c>
      <c r="H54" s="126"/>
      <c r="I54" s="111"/>
      <c r="J54" s="111"/>
    </row>
    <row r="55" spans="1:10" ht="45" x14ac:dyDescent="0.25">
      <c r="A55" s="81" t="s">
        <v>222</v>
      </c>
      <c r="B55" s="30" t="s">
        <v>18</v>
      </c>
      <c r="C55" s="30" t="s">
        <v>16</v>
      </c>
      <c r="D55" s="30" t="s">
        <v>75</v>
      </c>
      <c r="E55" s="30">
        <v>0</v>
      </c>
      <c r="F55" s="127"/>
      <c r="G55" s="30">
        <v>3</v>
      </c>
      <c r="H55" s="127"/>
      <c r="I55" s="112"/>
      <c r="J55" s="112"/>
    </row>
    <row r="56" spans="1:10" ht="120" x14ac:dyDescent="0.25">
      <c r="A56" s="88" t="s">
        <v>223</v>
      </c>
      <c r="B56" s="30" t="s">
        <v>93</v>
      </c>
      <c r="C56" s="30" t="s">
        <v>169</v>
      </c>
      <c r="D56" s="30" t="s">
        <v>75</v>
      </c>
      <c r="E56" s="30">
        <v>0</v>
      </c>
      <c r="F56" s="30" t="s">
        <v>17</v>
      </c>
      <c r="G56" s="30">
        <v>5</v>
      </c>
      <c r="H56" s="30" t="s">
        <v>205</v>
      </c>
      <c r="I56" s="51"/>
      <c r="J56" s="51"/>
    </row>
    <row r="57" spans="1:10" x14ac:dyDescent="0.25">
      <c r="A57" s="23"/>
      <c r="B57" s="43" t="s">
        <v>19</v>
      </c>
      <c r="C57" s="24"/>
      <c r="D57" s="24"/>
      <c r="E57" s="24"/>
      <c r="F57" s="24"/>
      <c r="G57" s="24">
        <f>G4+G36+G37+G38+G43+G47+G48+G49+G53+G56+G51+G52+G50</f>
        <v>100</v>
      </c>
      <c r="H57" s="24"/>
      <c r="I57" s="24"/>
      <c r="J57" s="24"/>
    </row>
  </sheetData>
  <mergeCells count="74">
    <mergeCell ref="H53:H55"/>
    <mergeCell ref="F54:F55"/>
    <mergeCell ref="H38:H42"/>
    <mergeCell ref="I39:I42"/>
    <mergeCell ref="J39:J42"/>
    <mergeCell ref="I43:I46"/>
    <mergeCell ref="J43:J46"/>
    <mergeCell ref="H43:H46"/>
    <mergeCell ref="A28:A31"/>
    <mergeCell ref="B28:B31"/>
    <mergeCell ref="C28:C31"/>
    <mergeCell ref="G28:G31"/>
    <mergeCell ref="H32:H35"/>
    <mergeCell ref="H28:H31"/>
    <mergeCell ref="A32:A35"/>
    <mergeCell ref="B32:B35"/>
    <mergeCell ref="C32:C35"/>
    <mergeCell ref="H10:H13"/>
    <mergeCell ref="I10:I13"/>
    <mergeCell ref="J10:J13"/>
    <mergeCell ref="G15:G18"/>
    <mergeCell ref="G23:G26"/>
    <mergeCell ref="H15:H18"/>
    <mergeCell ref="I15:I18"/>
    <mergeCell ref="J15:J18"/>
    <mergeCell ref="I19:I22"/>
    <mergeCell ref="J19:J22"/>
    <mergeCell ref="H23:H26"/>
    <mergeCell ref="I23:I26"/>
    <mergeCell ref="J23:J26"/>
    <mergeCell ref="G10:G13"/>
    <mergeCell ref="G19:G22"/>
    <mergeCell ref="H19:H22"/>
    <mergeCell ref="A2:J2"/>
    <mergeCell ref="B4:C4"/>
    <mergeCell ref="B5:C5"/>
    <mergeCell ref="A6:A9"/>
    <mergeCell ref="B6:B9"/>
    <mergeCell ref="C6:C9"/>
    <mergeCell ref="G6:G9"/>
    <mergeCell ref="H6:H9"/>
    <mergeCell ref="I6:I9"/>
    <mergeCell ref="J6:J9"/>
    <mergeCell ref="F5:F35"/>
    <mergeCell ref="G32:G35"/>
    <mergeCell ref="B14:C14"/>
    <mergeCell ref="A15:A18"/>
    <mergeCell ref="B15:B18"/>
    <mergeCell ref="C15:C18"/>
    <mergeCell ref="A39:A42"/>
    <mergeCell ref="B39:B42"/>
    <mergeCell ref="C39:C42"/>
    <mergeCell ref="F39:F42"/>
    <mergeCell ref="G39:G42"/>
    <mergeCell ref="A43:A46"/>
    <mergeCell ref="B43:B46"/>
    <mergeCell ref="C43:C46"/>
    <mergeCell ref="F43:F46"/>
    <mergeCell ref="G43:G46"/>
    <mergeCell ref="A23:A26"/>
    <mergeCell ref="B23:B26"/>
    <mergeCell ref="C23:C26"/>
    <mergeCell ref="A10:A13"/>
    <mergeCell ref="B10:B13"/>
    <mergeCell ref="C10:C13"/>
    <mergeCell ref="A19:A22"/>
    <mergeCell ref="B19:B22"/>
    <mergeCell ref="C19:C22"/>
    <mergeCell ref="J28:J31"/>
    <mergeCell ref="I28:I31"/>
    <mergeCell ref="I32:I35"/>
    <mergeCell ref="J32:J35"/>
    <mergeCell ref="I53:I55"/>
    <mergeCell ref="J53:J55"/>
  </mergeCells>
  <pageMargins left="0.51181102362204722" right="0" top="0.55118110236220474" bottom="0.55118110236220474" header="0.31496062992125984" footer="0.31496062992125984"/>
  <pageSetup paperSize="9" scale="48" fitToHeight="2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0"/>
  <sheetViews>
    <sheetView zoomScale="90" zoomScaleNormal="90" workbookViewId="0">
      <pane xSplit="1" ySplit="3" topLeftCell="B4" activePane="bottomRight" state="frozen"/>
      <selection activeCell="H56" sqref="H56:H59"/>
      <selection pane="topRight" activeCell="H56" sqref="H56:H59"/>
      <selection pane="bottomLeft" activeCell="H56" sqref="H56:H59"/>
      <selection pane="bottomRight" activeCell="H56" sqref="H56:H59"/>
    </sheetView>
  </sheetViews>
  <sheetFormatPr defaultRowHeight="15" x14ac:dyDescent="0.25"/>
  <cols>
    <col min="1" max="1" width="7" customWidth="1"/>
    <col min="2" max="2" width="28.28515625" customWidth="1"/>
    <col min="3" max="3" width="11.140625" customWidth="1"/>
    <col min="4" max="4" width="24" customWidth="1"/>
    <col min="5" max="5" width="11.5703125" customWidth="1"/>
    <col min="6" max="6" width="14.5703125" customWidth="1"/>
    <col min="7" max="7" width="12.42578125" customWidth="1"/>
    <col min="8" max="8" width="29.5703125" customWidth="1"/>
    <col min="9" max="9" width="7" customWidth="1"/>
    <col min="10" max="10" width="31.7109375" customWidth="1"/>
  </cols>
  <sheetData>
    <row r="1" spans="1:10" ht="75" x14ac:dyDescent="0.25">
      <c r="J1" s="9" t="s">
        <v>354</v>
      </c>
    </row>
    <row r="2" spans="1:10" ht="29.25" customHeight="1" x14ac:dyDescent="0.25">
      <c r="A2" s="142" t="s">
        <v>448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45" x14ac:dyDescent="0.25">
      <c r="A3" s="2" t="s">
        <v>0</v>
      </c>
      <c r="B3" s="5" t="s">
        <v>1</v>
      </c>
      <c r="C3" s="5" t="s">
        <v>2</v>
      </c>
      <c r="D3" s="5" t="s">
        <v>39</v>
      </c>
      <c r="E3" s="5" t="s">
        <v>3</v>
      </c>
      <c r="F3" s="5" t="s">
        <v>4</v>
      </c>
      <c r="G3" s="5" t="s">
        <v>5</v>
      </c>
      <c r="H3" s="6" t="s">
        <v>48</v>
      </c>
      <c r="I3" s="5" t="s">
        <v>6</v>
      </c>
      <c r="J3" s="5" t="s">
        <v>7</v>
      </c>
    </row>
    <row r="4" spans="1:10" ht="25.5" customHeight="1" x14ac:dyDescent="0.25">
      <c r="A4" s="81">
        <v>1</v>
      </c>
      <c r="B4" s="139" t="s">
        <v>8</v>
      </c>
      <c r="C4" s="140"/>
      <c r="D4" s="30"/>
      <c r="E4" s="30">
        <v>100</v>
      </c>
      <c r="F4" s="82"/>
      <c r="G4" s="30">
        <f>G5+G14+G27+G36</f>
        <v>40</v>
      </c>
      <c r="H4" s="89"/>
      <c r="I4" s="51"/>
      <c r="J4" s="51"/>
    </row>
    <row r="5" spans="1:10" x14ac:dyDescent="0.25">
      <c r="A5" s="83" t="s">
        <v>26</v>
      </c>
      <c r="B5" s="135" t="s">
        <v>174</v>
      </c>
      <c r="C5" s="136"/>
      <c r="D5" s="30"/>
      <c r="E5" s="30"/>
      <c r="F5" s="125" t="s">
        <v>22</v>
      </c>
      <c r="G5" s="75">
        <v>7</v>
      </c>
      <c r="H5" s="89"/>
      <c r="I5" s="51"/>
      <c r="J5" s="51"/>
    </row>
    <row r="6" spans="1:10" ht="40.5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5</v>
      </c>
      <c r="H6" s="131" t="s">
        <v>317</v>
      </c>
      <c r="I6" s="110"/>
      <c r="J6" s="110"/>
    </row>
    <row r="7" spans="1:10" ht="33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11"/>
      <c r="J7" s="111"/>
    </row>
    <row r="8" spans="1:10" ht="31.5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11"/>
      <c r="J8" s="111"/>
    </row>
    <row r="9" spans="1:10" ht="36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12"/>
      <c r="J9" s="112"/>
    </row>
    <row r="10" spans="1:10" ht="45.75" customHeight="1" x14ac:dyDescent="0.25">
      <c r="A10" s="128" t="s">
        <v>81</v>
      </c>
      <c r="B10" s="131" t="s">
        <v>154</v>
      </c>
      <c r="C10" s="131" t="s">
        <v>9</v>
      </c>
      <c r="D10" s="7" t="s">
        <v>40</v>
      </c>
      <c r="E10" s="7">
        <v>30</v>
      </c>
      <c r="F10" s="126"/>
      <c r="G10" s="131">
        <v>2</v>
      </c>
      <c r="H10" s="131" t="s">
        <v>177</v>
      </c>
      <c r="I10" s="110"/>
      <c r="J10" s="110"/>
    </row>
    <row r="11" spans="1:10" ht="38.25" customHeight="1" x14ac:dyDescent="0.25">
      <c r="A11" s="129"/>
      <c r="B11" s="131"/>
      <c r="C11" s="131"/>
      <c r="D11" s="7" t="s">
        <v>41</v>
      </c>
      <c r="E11" s="7">
        <v>55</v>
      </c>
      <c r="F11" s="126"/>
      <c r="G11" s="131"/>
      <c r="H11" s="131"/>
      <c r="I11" s="111"/>
      <c r="J11" s="111"/>
    </row>
    <row r="12" spans="1:10" ht="37.5" customHeight="1" x14ac:dyDescent="0.25">
      <c r="A12" s="129"/>
      <c r="B12" s="131"/>
      <c r="C12" s="131"/>
      <c r="D12" s="7" t="s">
        <v>42</v>
      </c>
      <c r="E12" s="7">
        <v>80</v>
      </c>
      <c r="F12" s="126"/>
      <c r="G12" s="131"/>
      <c r="H12" s="131"/>
      <c r="I12" s="111"/>
      <c r="J12" s="111"/>
    </row>
    <row r="13" spans="1:10" ht="37.5" customHeight="1" x14ac:dyDescent="0.25">
      <c r="A13" s="130"/>
      <c r="B13" s="131"/>
      <c r="C13" s="131"/>
      <c r="D13" s="7" t="s">
        <v>43</v>
      </c>
      <c r="E13" s="7">
        <v>100</v>
      </c>
      <c r="F13" s="126"/>
      <c r="G13" s="131"/>
      <c r="H13" s="131"/>
      <c r="I13" s="112"/>
      <c r="J13" s="112"/>
    </row>
    <row r="14" spans="1:10" x14ac:dyDescent="0.25">
      <c r="A14" s="83" t="s">
        <v>27</v>
      </c>
      <c r="B14" s="137" t="s">
        <v>157</v>
      </c>
      <c r="C14" s="138"/>
      <c r="D14" s="7"/>
      <c r="E14" s="7"/>
      <c r="F14" s="126"/>
      <c r="G14" s="30">
        <v>13</v>
      </c>
      <c r="H14" s="89"/>
      <c r="I14" s="14"/>
      <c r="J14" s="14"/>
    </row>
    <row r="15" spans="1:10" ht="45" customHeight="1" x14ac:dyDescent="0.25">
      <c r="A15" s="128" t="s">
        <v>49</v>
      </c>
      <c r="B15" s="125" t="s">
        <v>156</v>
      </c>
      <c r="C15" s="125" t="s">
        <v>9</v>
      </c>
      <c r="D15" s="7" t="s">
        <v>40</v>
      </c>
      <c r="E15" s="7" t="s">
        <v>178</v>
      </c>
      <c r="F15" s="126"/>
      <c r="G15" s="125">
        <v>3</v>
      </c>
      <c r="H15" s="131" t="s">
        <v>175</v>
      </c>
      <c r="I15" s="110"/>
      <c r="J15" s="110"/>
    </row>
    <row r="16" spans="1:10" ht="38.25" customHeight="1" x14ac:dyDescent="0.25">
      <c r="A16" s="129"/>
      <c r="B16" s="126"/>
      <c r="C16" s="126"/>
      <c r="D16" s="7" t="s">
        <v>41</v>
      </c>
      <c r="E16" s="7" t="s">
        <v>45</v>
      </c>
      <c r="F16" s="126"/>
      <c r="G16" s="126"/>
      <c r="H16" s="131"/>
      <c r="I16" s="111"/>
      <c r="J16" s="111"/>
    </row>
    <row r="17" spans="1:10" ht="38.25" customHeight="1" x14ac:dyDescent="0.25">
      <c r="A17" s="129"/>
      <c r="B17" s="126"/>
      <c r="C17" s="126"/>
      <c r="D17" s="7" t="s">
        <v>42</v>
      </c>
      <c r="E17" s="7" t="s">
        <v>179</v>
      </c>
      <c r="F17" s="126"/>
      <c r="G17" s="126"/>
      <c r="H17" s="131"/>
      <c r="I17" s="111"/>
      <c r="J17" s="111"/>
    </row>
    <row r="18" spans="1:10" ht="36" customHeight="1" x14ac:dyDescent="0.25">
      <c r="A18" s="130"/>
      <c r="B18" s="127"/>
      <c r="C18" s="127"/>
      <c r="D18" s="7" t="s">
        <v>43</v>
      </c>
      <c r="E18" s="7" t="s">
        <v>135</v>
      </c>
      <c r="F18" s="126"/>
      <c r="G18" s="127"/>
      <c r="H18" s="131"/>
      <c r="I18" s="112"/>
      <c r="J18" s="112"/>
    </row>
    <row r="19" spans="1:10" ht="54" customHeight="1" x14ac:dyDescent="0.25">
      <c r="A19" s="128" t="s">
        <v>50</v>
      </c>
      <c r="B19" s="125" t="s">
        <v>20</v>
      </c>
      <c r="C19" s="125" t="s">
        <v>9</v>
      </c>
      <c r="D19" s="7" t="s">
        <v>40</v>
      </c>
      <c r="E19" s="7" t="s">
        <v>165</v>
      </c>
      <c r="F19" s="126"/>
      <c r="G19" s="125">
        <v>5</v>
      </c>
      <c r="H19" s="131" t="s">
        <v>462</v>
      </c>
      <c r="I19" s="110"/>
      <c r="J19" s="110"/>
    </row>
    <row r="20" spans="1:10" ht="49.5" customHeight="1" x14ac:dyDescent="0.25">
      <c r="A20" s="129"/>
      <c r="B20" s="126"/>
      <c r="C20" s="126"/>
      <c r="D20" s="7" t="s">
        <v>41</v>
      </c>
      <c r="E20" s="7" t="s">
        <v>180</v>
      </c>
      <c r="F20" s="126"/>
      <c r="G20" s="126"/>
      <c r="H20" s="131"/>
      <c r="I20" s="111"/>
      <c r="J20" s="111"/>
    </row>
    <row r="21" spans="1:10" ht="47.25" customHeight="1" x14ac:dyDescent="0.25">
      <c r="A21" s="129"/>
      <c r="B21" s="126"/>
      <c r="C21" s="126"/>
      <c r="D21" s="7" t="s">
        <v>42</v>
      </c>
      <c r="E21" s="7" t="s">
        <v>181</v>
      </c>
      <c r="F21" s="126"/>
      <c r="G21" s="126"/>
      <c r="H21" s="131"/>
      <c r="I21" s="111"/>
      <c r="J21" s="111"/>
    </row>
    <row r="22" spans="1:10" ht="33" customHeight="1" x14ac:dyDescent="0.25">
      <c r="A22" s="130"/>
      <c r="B22" s="127"/>
      <c r="C22" s="127"/>
      <c r="D22" s="7" t="s">
        <v>43</v>
      </c>
      <c r="E22" s="7" t="s">
        <v>135</v>
      </c>
      <c r="F22" s="126"/>
      <c r="G22" s="127"/>
      <c r="H22" s="131"/>
      <c r="I22" s="112"/>
      <c r="J22" s="112"/>
    </row>
    <row r="23" spans="1:10" ht="44.25" customHeight="1" x14ac:dyDescent="0.25">
      <c r="A23" s="128" t="s">
        <v>51</v>
      </c>
      <c r="B23" s="125" t="s">
        <v>21</v>
      </c>
      <c r="C23" s="125" t="s">
        <v>9</v>
      </c>
      <c r="D23" s="7" t="s">
        <v>40</v>
      </c>
      <c r="E23" s="7" t="s">
        <v>165</v>
      </c>
      <c r="F23" s="126"/>
      <c r="G23" s="131">
        <v>5</v>
      </c>
      <c r="H23" s="113" t="s">
        <v>463</v>
      </c>
      <c r="I23" s="110"/>
      <c r="J23" s="110"/>
    </row>
    <row r="24" spans="1:10" ht="42" customHeight="1" x14ac:dyDescent="0.25">
      <c r="A24" s="129"/>
      <c r="B24" s="126"/>
      <c r="C24" s="126"/>
      <c r="D24" s="7" t="s">
        <v>41</v>
      </c>
      <c r="E24" s="7" t="s">
        <v>180</v>
      </c>
      <c r="F24" s="126"/>
      <c r="G24" s="131"/>
      <c r="H24" s="113"/>
      <c r="I24" s="111"/>
      <c r="J24" s="111"/>
    </row>
    <row r="25" spans="1:10" ht="36" customHeight="1" x14ac:dyDescent="0.25">
      <c r="A25" s="129"/>
      <c r="B25" s="126"/>
      <c r="C25" s="126"/>
      <c r="D25" s="7" t="s">
        <v>42</v>
      </c>
      <c r="E25" s="7" t="s">
        <v>181</v>
      </c>
      <c r="F25" s="126"/>
      <c r="G25" s="131"/>
      <c r="H25" s="113"/>
      <c r="I25" s="111"/>
      <c r="J25" s="111"/>
    </row>
    <row r="26" spans="1:10" ht="57" customHeight="1" x14ac:dyDescent="0.25">
      <c r="A26" s="130"/>
      <c r="B26" s="127"/>
      <c r="C26" s="127"/>
      <c r="D26" s="7" t="s">
        <v>43</v>
      </c>
      <c r="E26" s="7" t="s">
        <v>135</v>
      </c>
      <c r="F26" s="126"/>
      <c r="G26" s="131"/>
      <c r="H26" s="113"/>
      <c r="I26" s="112"/>
      <c r="J26" s="112"/>
    </row>
    <row r="27" spans="1:10" x14ac:dyDescent="0.25">
      <c r="A27" s="85" t="s">
        <v>28</v>
      </c>
      <c r="B27" s="135" t="s">
        <v>197</v>
      </c>
      <c r="C27" s="136"/>
      <c r="D27" s="7"/>
      <c r="E27" s="7"/>
      <c r="F27" s="126"/>
      <c r="G27" s="30">
        <v>10</v>
      </c>
      <c r="H27" s="89"/>
      <c r="I27" s="14"/>
      <c r="J27" s="14"/>
    </row>
    <row r="28" spans="1:10" ht="55.5" customHeight="1" x14ac:dyDescent="0.25">
      <c r="A28" s="128" t="s">
        <v>159</v>
      </c>
      <c r="B28" s="125" t="s">
        <v>158</v>
      </c>
      <c r="C28" s="125" t="s">
        <v>9</v>
      </c>
      <c r="D28" s="7" t="s">
        <v>40</v>
      </c>
      <c r="E28" s="7">
        <v>30</v>
      </c>
      <c r="F28" s="126"/>
      <c r="G28" s="131">
        <v>5</v>
      </c>
      <c r="H28" s="131" t="s">
        <v>317</v>
      </c>
      <c r="I28" s="110"/>
      <c r="J28" s="110"/>
    </row>
    <row r="29" spans="1:10" ht="24" customHeight="1" x14ac:dyDescent="0.25">
      <c r="A29" s="129"/>
      <c r="B29" s="126"/>
      <c r="C29" s="126"/>
      <c r="D29" s="7" t="s">
        <v>41</v>
      </c>
      <c r="E29" s="7">
        <v>55</v>
      </c>
      <c r="F29" s="126"/>
      <c r="G29" s="131"/>
      <c r="H29" s="131"/>
      <c r="I29" s="111"/>
      <c r="J29" s="111"/>
    </row>
    <row r="30" spans="1:10" ht="30.75" customHeight="1" x14ac:dyDescent="0.25">
      <c r="A30" s="129"/>
      <c r="B30" s="126"/>
      <c r="C30" s="126"/>
      <c r="D30" s="7" t="s">
        <v>42</v>
      </c>
      <c r="E30" s="7">
        <v>80</v>
      </c>
      <c r="F30" s="126"/>
      <c r="G30" s="131"/>
      <c r="H30" s="131"/>
      <c r="I30" s="111"/>
      <c r="J30" s="111"/>
    </row>
    <row r="31" spans="1:10" ht="18.75" customHeight="1" x14ac:dyDescent="0.25">
      <c r="A31" s="130"/>
      <c r="B31" s="127"/>
      <c r="C31" s="127"/>
      <c r="D31" s="7" t="s">
        <v>43</v>
      </c>
      <c r="E31" s="7">
        <v>100</v>
      </c>
      <c r="F31" s="126"/>
      <c r="G31" s="131"/>
      <c r="H31" s="131"/>
      <c r="I31" s="112"/>
      <c r="J31" s="112"/>
    </row>
    <row r="32" spans="1:10" ht="35.25" customHeight="1" x14ac:dyDescent="0.25">
      <c r="A32" s="128" t="s">
        <v>160</v>
      </c>
      <c r="B32" s="125" t="s">
        <v>152</v>
      </c>
      <c r="C32" s="125" t="s">
        <v>9</v>
      </c>
      <c r="D32" s="7" t="s">
        <v>40</v>
      </c>
      <c r="E32" s="7" t="s">
        <v>165</v>
      </c>
      <c r="F32" s="126"/>
      <c r="G32" s="125">
        <v>5</v>
      </c>
      <c r="H32" s="131" t="s">
        <v>470</v>
      </c>
      <c r="I32" s="110"/>
      <c r="J32" s="110"/>
    </row>
    <row r="33" spans="1:10" ht="43.5" customHeight="1" x14ac:dyDescent="0.25">
      <c r="A33" s="129"/>
      <c r="B33" s="126"/>
      <c r="C33" s="126"/>
      <c r="D33" s="7" t="s">
        <v>41</v>
      </c>
      <c r="E33" s="7" t="s">
        <v>180</v>
      </c>
      <c r="F33" s="126"/>
      <c r="G33" s="126"/>
      <c r="H33" s="131"/>
      <c r="I33" s="111"/>
      <c r="J33" s="111"/>
    </row>
    <row r="34" spans="1:10" ht="34.5" customHeight="1" x14ac:dyDescent="0.25">
      <c r="A34" s="129"/>
      <c r="B34" s="126"/>
      <c r="C34" s="126"/>
      <c r="D34" s="7" t="s">
        <v>42</v>
      </c>
      <c r="E34" s="7" t="s">
        <v>181</v>
      </c>
      <c r="F34" s="126"/>
      <c r="G34" s="126"/>
      <c r="H34" s="131"/>
      <c r="I34" s="111"/>
      <c r="J34" s="111"/>
    </row>
    <row r="35" spans="1:10" ht="63.75" customHeight="1" x14ac:dyDescent="0.25">
      <c r="A35" s="130"/>
      <c r="B35" s="127"/>
      <c r="C35" s="127"/>
      <c r="D35" s="7" t="s">
        <v>43</v>
      </c>
      <c r="E35" s="7" t="s">
        <v>135</v>
      </c>
      <c r="F35" s="126"/>
      <c r="G35" s="127"/>
      <c r="H35" s="131"/>
      <c r="I35" s="112"/>
      <c r="J35" s="112"/>
    </row>
    <row r="36" spans="1:10" x14ac:dyDescent="0.25">
      <c r="A36" s="81" t="s">
        <v>29</v>
      </c>
      <c r="B36" s="132" t="s">
        <v>161</v>
      </c>
      <c r="C36" s="133"/>
      <c r="D36" s="7"/>
      <c r="E36" s="7"/>
      <c r="F36" s="126"/>
      <c r="G36" s="30">
        <v>10</v>
      </c>
      <c r="H36" s="89"/>
      <c r="I36" s="14"/>
      <c r="J36" s="14"/>
    </row>
    <row r="37" spans="1:10" ht="34.5" customHeight="1" x14ac:dyDescent="0.25">
      <c r="A37" s="134" t="s">
        <v>162</v>
      </c>
      <c r="B37" s="131" t="s">
        <v>164</v>
      </c>
      <c r="C37" s="131" t="s">
        <v>9</v>
      </c>
      <c r="D37" s="7" t="s">
        <v>40</v>
      </c>
      <c r="E37" s="7">
        <v>30</v>
      </c>
      <c r="F37" s="126"/>
      <c r="G37" s="131">
        <v>5</v>
      </c>
      <c r="H37" s="131" t="s">
        <v>317</v>
      </c>
      <c r="I37" s="110"/>
      <c r="J37" s="110"/>
    </row>
    <row r="38" spans="1:10" ht="35.25" customHeight="1" x14ac:dyDescent="0.25">
      <c r="A38" s="134"/>
      <c r="B38" s="131"/>
      <c r="C38" s="131"/>
      <c r="D38" s="7" t="s">
        <v>41</v>
      </c>
      <c r="E38" s="7">
        <v>55</v>
      </c>
      <c r="F38" s="126"/>
      <c r="G38" s="131"/>
      <c r="H38" s="131"/>
      <c r="I38" s="111"/>
      <c r="J38" s="111"/>
    </row>
    <row r="39" spans="1:10" ht="30.75" customHeight="1" x14ac:dyDescent="0.25">
      <c r="A39" s="134"/>
      <c r="B39" s="131"/>
      <c r="C39" s="131"/>
      <c r="D39" s="7" t="s">
        <v>42</v>
      </c>
      <c r="E39" s="7">
        <v>80</v>
      </c>
      <c r="F39" s="126"/>
      <c r="G39" s="131"/>
      <c r="H39" s="131"/>
      <c r="I39" s="111"/>
      <c r="J39" s="111"/>
    </row>
    <row r="40" spans="1:10" ht="33" customHeight="1" x14ac:dyDescent="0.25">
      <c r="A40" s="134"/>
      <c r="B40" s="131"/>
      <c r="C40" s="131"/>
      <c r="D40" s="7" t="s">
        <v>43</v>
      </c>
      <c r="E40" s="7">
        <v>100</v>
      </c>
      <c r="F40" s="126"/>
      <c r="G40" s="131"/>
      <c r="H40" s="131"/>
      <c r="I40" s="112"/>
      <c r="J40" s="112"/>
    </row>
    <row r="41" spans="1:10" ht="36" customHeight="1" x14ac:dyDescent="0.25">
      <c r="A41" s="128" t="s">
        <v>163</v>
      </c>
      <c r="B41" s="131" t="s">
        <v>153</v>
      </c>
      <c r="C41" s="131" t="s">
        <v>9</v>
      </c>
      <c r="D41" s="7" t="s">
        <v>40</v>
      </c>
      <c r="E41" s="7">
        <v>30</v>
      </c>
      <c r="F41" s="126"/>
      <c r="G41" s="131">
        <v>5</v>
      </c>
      <c r="H41" s="131" t="s">
        <v>182</v>
      </c>
      <c r="I41" s="110"/>
      <c r="J41" s="110"/>
    </row>
    <row r="42" spans="1:10" ht="37.5" customHeight="1" x14ac:dyDescent="0.25">
      <c r="A42" s="129"/>
      <c r="B42" s="131"/>
      <c r="C42" s="131"/>
      <c r="D42" s="7" t="s">
        <v>41</v>
      </c>
      <c r="E42" s="7">
        <v>55</v>
      </c>
      <c r="F42" s="126"/>
      <c r="G42" s="131"/>
      <c r="H42" s="131"/>
      <c r="I42" s="111"/>
      <c r="J42" s="111"/>
    </row>
    <row r="43" spans="1:10" ht="33" customHeight="1" x14ac:dyDescent="0.25">
      <c r="A43" s="129"/>
      <c r="B43" s="131"/>
      <c r="C43" s="131"/>
      <c r="D43" s="7" t="s">
        <v>42</v>
      </c>
      <c r="E43" s="7">
        <v>80</v>
      </c>
      <c r="F43" s="126"/>
      <c r="G43" s="131"/>
      <c r="H43" s="131"/>
      <c r="I43" s="111"/>
      <c r="J43" s="111"/>
    </row>
    <row r="44" spans="1:10" ht="37.5" customHeight="1" x14ac:dyDescent="0.25">
      <c r="A44" s="130"/>
      <c r="B44" s="131"/>
      <c r="C44" s="131"/>
      <c r="D44" s="7" t="s">
        <v>43</v>
      </c>
      <c r="E44" s="7">
        <v>100</v>
      </c>
      <c r="F44" s="127"/>
      <c r="G44" s="131"/>
      <c r="H44" s="131"/>
      <c r="I44" s="112"/>
      <c r="J44" s="112"/>
    </row>
    <row r="45" spans="1:10" ht="174.75" customHeight="1" x14ac:dyDescent="0.25">
      <c r="A45" s="81" t="s">
        <v>30</v>
      </c>
      <c r="B45" s="30" t="s">
        <v>10</v>
      </c>
      <c r="C45" s="30" t="s">
        <v>9</v>
      </c>
      <c r="D45" s="30" t="s">
        <v>75</v>
      </c>
      <c r="E45" s="30" t="s">
        <v>165</v>
      </c>
      <c r="F45" s="30" t="s">
        <v>23</v>
      </c>
      <c r="G45" s="30">
        <v>10</v>
      </c>
      <c r="H45" s="92" t="s">
        <v>464</v>
      </c>
      <c r="I45" s="51"/>
      <c r="J45" s="51"/>
    </row>
    <row r="46" spans="1:10" ht="105" x14ac:dyDescent="0.25">
      <c r="A46" s="81" t="s">
        <v>31</v>
      </c>
      <c r="B46" s="30" t="s">
        <v>12</v>
      </c>
      <c r="C46" s="30" t="s">
        <v>183</v>
      </c>
      <c r="D46" s="30" t="s">
        <v>125</v>
      </c>
      <c r="E46" s="30" t="s">
        <v>336</v>
      </c>
      <c r="F46" s="30" t="s">
        <v>11</v>
      </c>
      <c r="G46" s="30">
        <v>10</v>
      </c>
      <c r="H46" s="30" t="s">
        <v>342</v>
      </c>
      <c r="I46" s="51"/>
      <c r="J46" s="51"/>
    </row>
    <row r="47" spans="1:10" ht="45" x14ac:dyDescent="0.25">
      <c r="A47" s="83" t="s">
        <v>32</v>
      </c>
      <c r="B47" s="75" t="s">
        <v>167</v>
      </c>
      <c r="C47" s="75" t="s">
        <v>13</v>
      </c>
      <c r="D47" s="7" t="s">
        <v>166</v>
      </c>
      <c r="E47" s="7"/>
      <c r="F47" s="82"/>
      <c r="G47" s="75">
        <v>10</v>
      </c>
      <c r="H47" s="125" t="s">
        <v>466</v>
      </c>
      <c r="I47" s="110"/>
      <c r="J47" s="110"/>
    </row>
    <row r="48" spans="1:10" x14ac:dyDescent="0.25">
      <c r="A48" s="128" t="s">
        <v>33</v>
      </c>
      <c r="B48" s="125" t="s">
        <v>24</v>
      </c>
      <c r="C48" s="125" t="s">
        <v>13</v>
      </c>
      <c r="D48" s="7" t="s">
        <v>40</v>
      </c>
      <c r="E48" s="7" t="s">
        <v>170</v>
      </c>
      <c r="F48" s="125" t="s">
        <v>17</v>
      </c>
      <c r="G48" s="125">
        <v>5</v>
      </c>
      <c r="H48" s="126"/>
      <c r="I48" s="111"/>
      <c r="J48" s="111"/>
    </row>
    <row r="49" spans="1:10" x14ac:dyDescent="0.25">
      <c r="A49" s="129"/>
      <c r="B49" s="126"/>
      <c r="C49" s="126"/>
      <c r="D49" s="7" t="s">
        <v>41</v>
      </c>
      <c r="E49" s="7" t="s">
        <v>171</v>
      </c>
      <c r="F49" s="126"/>
      <c r="G49" s="126"/>
      <c r="H49" s="126"/>
      <c r="I49" s="111"/>
      <c r="J49" s="111"/>
    </row>
    <row r="50" spans="1:10" x14ac:dyDescent="0.25">
      <c r="A50" s="129"/>
      <c r="B50" s="126"/>
      <c r="C50" s="126"/>
      <c r="D50" s="7" t="s">
        <v>42</v>
      </c>
      <c r="E50" s="7" t="s">
        <v>172</v>
      </c>
      <c r="F50" s="126"/>
      <c r="G50" s="126"/>
      <c r="H50" s="126"/>
      <c r="I50" s="111"/>
      <c r="J50" s="111"/>
    </row>
    <row r="51" spans="1:10" x14ac:dyDescent="0.25">
      <c r="A51" s="130"/>
      <c r="B51" s="127"/>
      <c r="C51" s="127"/>
      <c r="D51" s="7" t="s">
        <v>43</v>
      </c>
      <c r="E51" s="7" t="s">
        <v>173</v>
      </c>
      <c r="F51" s="126"/>
      <c r="G51" s="127"/>
      <c r="H51" s="126"/>
      <c r="I51" s="111"/>
      <c r="J51" s="111"/>
    </row>
    <row r="52" spans="1:10" x14ac:dyDescent="0.25">
      <c r="A52" s="128" t="s">
        <v>34</v>
      </c>
      <c r="B52" s="125" t="s">
        <v>25</v>
      </c>
      <c r="C52" s="125" t="s">
        <v>13</v>
      </c>
      <c r="D52" s="7" t="s">
        <v>40</v>
      </c>
      <c r="E52" s="7" t="s">
        <v>170</v>
      </c>
      <c r="F52" s="126"/>
      <c r="G52" s="125">
        <v>5</v>
      </c>
      <c r="H52" s="126"/>
      <c r="I52" s="111"/>
      <c r="J52" s="111"/>
    </row>
    <row r="53" spans="1:10" x14ac:dyDescent="0.25">
      <c r="A53" s="129"/>
      <c r="B53" s="126"/>
      <c r="C53" s="126"/>
      <c r="D53" s="7" t="s">
        <v>41</v>
      </c>
      <c r="E53" s="7" t="s">
        <v>171</v>
      </c>
      <c r="F53" s="126"/>
      <c r="G53" s="126"/>
      <c r="H53" s="126"/>
      <c r="I53" s="111"/>
      <c r="J53" s="111"/>
    </row>
    <row r="54" spans="1:10" x14ac:dyDescent="0.25">
      <c r="A54" s="129"/>
      <c r="B54" s="126"/>
      <c r="C54" s="126"/>
      <c r="D54" s="7" t="s">
        <v>42</v>
      </c>
      <c r="E54" s="7" t="s">
        <v>172</v>
      </c>
      <c r="F54" s="126"/>
      <c r="G54" s="126"/>
      <c r="H54" s="126"/>
      <c r="I54" s="111"/>
      <c r="J54" s="111"/>
    </row>
    <row r="55" spans="1:10" ht="21" customHeight="1" x14ac:dyDescent="0.25">
      <c r="A55" s="130"/>
      <c r="B55" s="127"/>
      <c r="C55" s="127"/>
      <c r="D55" s="7" t="s">
        <v>43</v>
      </c>
      <c r="E55" s="7" t="s">
        <v>173</v>
      </c>
      <c r="F55" s="127"/>
      <c r="G55" s="127"/>
      <c r="H55" s="127"/>
      <c r="I55" s="112"/>
      <c r="J55" s="112"/>
    </row>
    <row r="56" spans="1:10" ht="57.75" customHeight="1" x14ac:dyDescent="0.25">
      <c r="A56" s="128" t="s">
        <v>35</v>
      </c>
      <c r="B56" s="125" t="s">
        <v>52</v>
      </c>
      <c r="C56" s="125" t="s">
        <v>13</v>
      </c>
      <c r="D56" s="7" t="s">
        <v>40</v>
      </c>
      <c r="E56" s="7" t="s">
        <v>170</v>
      </c>
      <c r="F56" s="125" t="s">
        <v>14</v>
      </c>
      <c r="G56" s="125">
        <v>5</v>
      </c>
      <c r="H56" s="125" t="s">
        <v>467</v>
      </c>
      <c r="I56" s="110"/>
      <c r="J56" s="110"/>
    </row>
    <row r="57" spans="1:10" ht="56.25" customHeight="1" x14ac:dyDescent="0.25">
      <c r="A57" s="129"/>
      <c r="B57" s="126"/>
      <c r="C57" s="126"/>
      <c r="D57" s="7" t="s">
        <v>41</v>
      </c>
      <c r="E57" s="7" t="s">
        <v>171</v>
      </c>
      <c r="F57" s="126"/>
      <c r="G57" s="126"/>
      <c r="H57" s="126"/>
      <c r="I57" s="111"/>
      <c r="J57" s="111"/>
    </row>
    <row r="58" spans="1:10" ht="48.75" customHeight="1" x14ac:dyDescent="0.25">
      <c r="A58" s="129"/>
      <c r="B58" s="126"/>
      <c r="C58" s="126"/>
      <c r="D58" s="7" t="s">
        <v>42</v>
      </c>
      <c r="E58" s="7" t="s">
        <v>172</v>
      </c>
      <c r="F58" s="126"/>
      <c r="G58" s="126"/>
      <c r="H58" s="126"/>
      <c r="I58" s="111"/>
      <c r="J58" s="111"/>
    </row>
    <row r="59" spans="1:10" ht="51" customHeight="1" x14ac:dyDescent="0.25">
      <c r="A59" s="130"/>
      <c r="B59" s="127"/>
      <c r="C59" s="127"/>
      <c r="D59" s="7" t="s">
        <v>43</v>
      </c>
      <c r="E59" s="7" t="s">
        <v>173</v>
      </c>
      <c r="F59" s="127"/>
      <c r="G59" s="127"/>
      <c r="H59" s="127"/>
      <c r="I59" s="112"/>
      <c r="J59" s="112"/>
    </row>
    <row r="60" spans="1:10" ht="135" x14ac:dyDescent="0.25">
      <c r="A60" s="81" t="s">
        <v>36</v>
      </c>
      <c r="B60" s="30" t="s">
        <v>184</v>
      </c>
      <c r="C60" s="30" t="s">
        <v>9</v>
      </c>
      <c r="D60" s="30" t="s">
        <v>75</v>
      </c>
      <c r="E60" s="30">
        <v>90</v>
      </c>
      <c r="F60" s="30" t="s">
        <v>17</v>
      </c>
      <c r="G60" s="30">
        <v>5</v>
      </c>
      <c r="H60" s="30" t="s">
        <v>185</v>
      </c>
      <c r="I60" s="51"/>
      <c r="J60" s="51"/>
    </row>
    <row r="61" spans="1:10" ht="150" x14ac:dyDescent="0.25">
      <c r="A61" s="81" t="s">
        <v>77</v>
      </c>
      <c r="B61" s="30" t="s">
        <v>186</v>
      </c>
      <c r="C61" s="30" t="s">
        <v>9</v>
      </c>
      <c r="D61" s="30" t="s">
        <v>75</v>
      </c>
      <c r="E61" s="30">
        <v>20</v>
      </c>
      <c r="F61" s="30" t="s">
        <v>17</v>
      </c>
      <c r="G61" s="30">
        <v>5</v>
      </c>
      <c r="H61" s="75" t="s">
        <v>187</v>
      </c>
      <c r="I61" s="51"/>
      <c r="J61" s="51"/>
    </row>
    <row r="62" spans="1:10" ht="75" x14ac:dyDescent="0.25">
      <c r="A62" s="81" t="s">
        <v>78</v>
      </c>
      <c r="B62" s="30" t="s">
        <v>191</v>
      </c>
      <c r="C62" s="30" t="s">
        <v>169</v>
      </c>
      <c r="D62" s="30" t="s">
        <v>75</v>
      </c>
      <c r="E62" s="30">
        <v>1</v>
      </c>
      <c r="F62" s="30" t="s">
        <v>192</v>
      </c>
      <c r="G62" s="30">
        <v>1</v>
      </c>
      <c r="H62" s="30" t="s">
        <v>323</v>
      </c>
      <c r="I62" s="30"/>
      <c r="J62" s="30"/>
    </row>
    <row r="63" spans="1:10" ht="60" x14ac:dyDescent="0.25">
      <c r="A63" s="81" t="s">
        <v>79</v>
      </c>
      <c r="B63" s="30" t="s">
        <v>229</v>
      </c>
      <c r="C63" s="30" t="s">
        <v>169</v>
      </c>
      <c r="D63" s="30" t="s">
        <v>75</v>
      </c>
      <c r="E63" s="30">
        <v>1</v>
      </c>
      <c r="F63" s="30" t="s">
        <v>230</v>
      </c>
      <c r="G63" s="30">
        <v>1</v>
      </c>
      <c r="H63" s="30" t="s">
        <v>468</v>
      </c>
      <c r="I63" s="30"/>
      <c r="J63" s="30"/>
    </row>
    <row r="64" spans="1:10" ht="150" x14ac:dyDescent="0.25">
      <c r="A64" s="81" t="s">
        <v>94</v>
      </c>
      <c r="B64" s="84" t="s">
        <v>194</v>
      </c>
      <c r="C64" s="87" t="s">
        <v>137</v>
      </c>
      <c r="D64" s="30" t="s">
        <v>75</v>
      </c>
      <c r="E64" s="87">
        <v>100</v>
      </c>
      <c r="F64" s="87" t="s">
        <v>193</v>
      </c>
      <c r="G64" s="30">
        <v>1</v>
      </c>
      <c r="H64" s="75" t="s">
        <v>202</v>
      </c>
      <c r="I64" s="30"/>
      <c r="J64" s="30"/>
    </row>
    <row r="65" spans="1:10" ht="165" x14ac:dyDescent="0.25">
      <c r="A65" s="81" t="s">
        <v>91</v>
      </c>
      <c r="B65" s="84" t="s">
        <v>195</v>
      </c>
      <c r="C65" s="87" t="s">
        <v>137</v>
      </c>
      <c r="D65" s="30" t="s">
        <v>75</v>
      </c>
      <c r="E65" s="87">
        <v>100</v>
      </c>
      <c r="F65" s="87" t="s">
        <v>193</v>
      </c>
      <c r="G65" s="30">
        <v>1</v>
      </c>
      <c r="H65" s="30" t="s">
        <v>216</v>
      </c>
      <c r="I65" s="30"/>
      <c r="J65" s="30"/>
    </row>
    <row r="66" spans="1:10" ht="30" x14ac:dyDescent="0.25">
      <c r="A66" s="81" t="s">
        <v>92</v>
      </c>
      <c r="B66" s="30" t="s">
        <v>168</v>
      </c>
      <c r="C66" s="30" t="s">
        <v>16</v>
      </c>
      <c r="D66" s="30" t="s">
        <v>75</v>
      </c>
      <c r="E66" s="30"/>
      <c r="F66" s="75"/>
      <c r="G66" s="30">
        <v>6</v>
      </c>
      <c r="H66" s="125" t="s">
        <v>203</v>
      </c>
      <c r="I66" s="51"/>
      <c r="J66" s="51"/>
    </row>
    <row r="67" spans="1:10" ht="45" x14ac:dyDescent="0.25">
      <c r="A67" s="81" t="s">
        <v>221</v>
      </c>
      <c r="B67" s="30" t="s">
        <v>15</v>
      </c>
      <c r="C67" s="30" t="s">
        <v>16</v>
      </c>
      <c r="D67" s="30" t="s">
        <v>75</v>
      </c>
      <c r="E67" s="30">
        <v>0</v>
      </c>
      <c r="F67" s="125" t="s">
        <v>17</v>
      </c>
      <c r="G67" s="30">
        <v>3</v>
      </c>
      <c r="H67" s="126"/>
      <c r="I67" s="51"/>
      <c r="J67" s="51"/>
    </row>
    <row r="68" spans="1:10" ht="45" x14ac:dyDescent="0.25">
      <c r="A68" s="81" t="s">
        <v>222</v>
      </c>
      <c r="B68" s="30" t="s">
        <v>18</v>
      </c>
      <c r="C68" s="30" t="s">
        <v>16</v>
      </c>
      <c r="D68" s="30" t="s">
        <v>75</v>
      </c>
      <c r="E68" s="30">
        <v>0</v>
      </c>
      <c r="F68" s="127"/>
      <c r="G68" s="30">
        <v>3</v>
      </c>
      <c r="H68" s="127"/>
      <c r="I68" s="51"/>
      <c r="J68" s="51"/>
    </row>
    <row r="69" spans="1:10" ht="105" x14ac:dyDescent="0.25">
      <c r="A69" s="88" t="s">
        <v>223</v>
      </c>
      <c r="B69" s="30" t="s">
        <v>93</v>
      </c>
      <c r="C69" s="30" t="s">
        <v>169</v>
      </c>
      <c r="D69" s="30" t="s">
        <v>75</v>
      </c>
      <c r="E69" s="30">
        <v>0</v>
      </c>
      <c r="F69" s="30" t="s">
        <v>17</v>
      </c>
      <c r="G69" s="30">
        <v>5</v>
      </c>
      <c r="H69" s="30" t="s">
        <v>205</v>
      </c>
      <c r="I69" s="51"/>
      <c r="J69" s="51"/>
    </row>
    <row r="70" spans="1:10" x14ac:dyDescent="0.25">
      <c r="A70" s="23"/>
      <c r="B70" s="43" t="s">
        <v>19</v>
      </c>
      <c r="C70" s="24"/>
      <c r="D70" s="24"/>
      <c r="E70" s="24"/>
      <c r="F70" s="24"/>
      <c r="G70" s="24">
        <f>G69+G66+G62+G61+G60+G56+G47+G46+G45+G4+G65+G64+G63</f>
        <v>100</v>
      </c>
      <c r="H70" s="24"/>
      <c r="I70" s="24"/>
      <c r="J70" s="24"/>
    </row>
  </sheetData>
  <mergeCells count="92">
    <mergeCell ref="A2:J2"/>
    <mergeCell ref="A41:A44"/>
    <mergeCell ref="B41:B44"/>
    <mergeCell ref="C41:C44"/>
    <mergeCell ref="G41:G44"/>
    <mergeCell ref="A37:A40"/>
    <mergeCell ref="B37:B40"/>
    <mergeCell ref="C37:C40"/>
    <mergeCell ref="G37:G40"/>
    <mergeCell ref="B4:C4"/>
    <mergeCell ref="B5:C5"/>
    <mergeCell ref="F5:F44"/>
    <mergeCell ref="A6:A9"/>
    <mergeCell ref="B6:B9"/>
    <mergeCell ref="C6:C9"/>
    <mergeCell ref="B14:C14"/>
    <mergeCell ref="A48:A51"/>
    <mergeCell ref="B48:B51"/>
    <mergeCell ref="C48:C51"/>
    <mergeCell ref="G48:G51"/>
    <mergeCell ref="A52:A55"/>
    <mergeCell ref="B52:B55"/>
    <mergeCell ref="C52:C55"/>
    <mergeCell ref="G52:G55"/>
    <mergeCell ref="A56:A59"/>
    <mergeCell ref="B56:B59"/>
    <mergeCell ref="C56:C59"/>
    <mergeCell ref="F56:F59"/>
    <mergeCell ref="G56:G59"/>
    <mergeCell ref="A32:A35"/>
    <mergeCell ref="B32:B35"/>
    <mergeCell ref="C32:C35"/>
    <mergeCell ref="G6:G9"/>
    <mergeCell ref="H6:H9"/>
    <mergeCell ref="H15:H18"/>
    <mergeCell ref="H23:H26"/>
    <mergeCell ref="H32:H35"/>
    <mergeCell ref="A15:A18"/>
    <mergeCell ref="B15:B18"/>
    <mergeCell ref="C15:C18"/>
    <mergeCell ref="A23:A26"/>
    <mergeCell ref="B23:B26"/>
    <mergeCell ref="C23:C26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G15:G18"/>
    <mergeCell ref="I23:I26"/>
    <mergeCell ref="J23:J26"/>
    <mergeCell ref="B27:C27"/>
    <mergeCell ref="A28:A31"/>
    <mergeCell ref="B28:B31"/>
    <mergeCell ref="C28:C31"/>
    <mergeCell ref="G28:G31"/>
    <mergeCell ref="H28:H31"/>
    <mergeCell ref="I28:I31"/>
    <mergeCell ref="J28:J31"/>
    <mergeCell ref="G23:G26"/>
    <mergeCell ref="I32:I35"/>
    <mergeCell ref="J32:J35"/>
    <mergeCell ref="B36:C36"/>
    <mergeCell ref="H37:H40"/>
    <mergeCell ref="I37:I40"/>
    <mergeCell ref="J37:J40"/>
    <mergeCell ref="G32:G35"/>
    <mergeCell ref="I56:I59"/>
    <mergeCell ref="J56:J59"/>
    <mergeCell ref="H66:H68"/>
    <mergeCell ref="F67:F68"/>
    <mergeCell ref="H41:H44"/>
    <mergeCell ref="I41:I44"/>
    <mergeCell ref="J41:J44"/>
    <mergeCell ref="F48:F55"/>
    <mergeCell ref="H56:H59"/>
    <mergeCell ref="H47:H55"/>
    <mergeCell ref="J47:J55"/>
    <mergeCell ref="I47:I55"/>
  </mergeCells>
  <pageMargins left="0.70866141732283472" right="0" top="0.15748031496062992" bottom="0.55118110236220474" header="0.31496062992125984" footer="0.31496062992125984"/>
  <pageSetup paperSize="9" scale="47" fitToHeight="2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0"/>
  <sheetViews>
    <sheetView zoomScale="90" zoomScaleNormal="90" workbookViewId="0">
      <selection activeCell="H56" sqref="H56:H59"/>
    </sheetView>
  </sheetViews>
  <sheetFormatPr defaultRowHeight="15" x14ac:dyDescent="0.25"/>
  <cols>
    <col min="1" max="1" width="6.7109375" style="1" customWidth="1"/>
    <col min="2" max="2" width="25.5703125" style="1" customWidth="1"/>
    <col min="3" max="3" width="11.42578125" style="1" customWidth="1"/>
    <col min="4" max="4" width="23.140625" style="1" customWidth="1"/>
    <col min="5" max="5" width="9.140625" style="1"/>
    <col min="6" max="6" width="14" style="1" customWidth="1"/>
    <col min="7" max="7" width="11.7109375" style="1" customWidth="1"/>
    <col min="8" max="8" width="33.7109375" style="1" customWidth="1"/>
    <col min="9" max="9" width="7.5703125" style="1" customWidth="1"/>
    <col min="10" max="10" width="41.140625" style="1" customWidth="1"/>
  </cols>
  <sheetData>
    <row r="1" spans="1:10" ht="60" x14ac:dyDescent="0.25">
      <c r="J1" s="9" t="s">
        <v>355</v>
      </c>
    </row>
    <row r="2" spans="1:10" ht="33.75" customHeight="1" x14ac:dyDescent="0.25">
      <c r="A2" s="142" t="s">
        <v>447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45" x14ac:dyDescent="0.25">
      <c r="A3" s="2" t="s">
        <v>0</v>
      </c>
      <c r="B3" s="5" t="s">
        <v>1</v>
      </c>
      <c r="C3" s="5" t="s">
        <v>2</v>
      </c>
      <c r="D3" s="5" t="s">
        <v>39</v>
      </c>
      <c r="E3" s="5" t="s">
        <v>3</v>
      </c>
      <c r="F3" s="5" t="s">
        <v>4</v>
      </c>
      <c r="G3" s="5" t="s">
        <v>5</v>
      </c>
      <c r="H3" s="6" t="s">
        <v>48</v>
      </c>
      <c r="I3" s="5" t="s">
        <v>6</v>
      </c>
      <c r="J3" s="5" t="s">
        <v>7</v>
      </c>
    </row>
    <row r="4" spans="1:10" ht="29.25" customHeight="1" x14ac:dyDescent="0.25">
      <c r="A4" s="81">
        <v>1</v>
      </c>
      <c r="B4" s="139" t="s">
        <v>8</v>
      </c>
      <c r="C4" s="140"/>
      <c r="D4" s="30"/>
      <c r="E4" s="30">
        <v>100</v>
      </c>
      <c r="F4" s="82"/>
      <c r="G4" s="30">
        <f>G5+G14+G27+G36</f>
        <v>40</v>
      </c>
      <c r="H4" s="89"/>
      <c r="I4" s="51"/>
      <c r="J4" s="51"/>
    </row>
    <row r="5" spans="1:10" x14ac:dyDescent="0.25">
      <c r="A5" s="83" t="s">
        <v>26</v>
      </c>
      <c r="B5" s="135" t="s">
        <v>174</v>
      </c>
      <c r="C5" s="136"/>
      <c r="D5" s="30"/>
      <c r="E5" s="30"/>
      <c r="F5" s="125" t="s">
        <v>22</v>
      </c>
      <c r="G5" s="75">
        <v>7</v>
      </c>
      <c r="H5" s="89"/>
      <c r="I5" s="51"/>
      <c r="J5" s="51"/>
    </row>
    <row r="6" spans="1:10" ht="46.5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5</v>
      </c>
      <c r="H6" s="131" t="s">
        <v>317</v>
      </c>
      <c r="I6" s="110"/>
      <c r="J6" s="110"/>
    </row>
    <row r="7" spans="1:10" ht="27.75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11"/>
      <c r="J7" s="111"/>
    </row>
    <row r="8" spans="1:10" ht="32.25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11"/>
      <c r="J8" s="111"/>
    </row>
    <row r="9" spans="1:10" ht="18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12"/>
      <c r="J9" s="112"/>
    </row>
    <row r="10" spans="1:10" ht="43.5" customHeight="1" x14ac:dyDescent="0.25">
      <c r="A10" s="128" t="s">
        <v>81</v>
      </c>
      <c r="B10" s="131" t="s">
        <v>154</v>
      </c>
      <c r="C10" s="131" t="s">
        <v>9</v>
      </c>
      <c r="D10" s="7" t="s">
        <v>40</v>
      </c>
      <c r="E10" s="7">
        <v>30</v>
      </c>
      <c r="F10" s="126"/>
      <c r="G10" s="131">
        <v>2</v>
      </c>
      <c r="H10" s="131" t="s">
        <v>177</v>
      </c>
      <c r="I10" s="110"/>
      <c r="J10" s="110"/>
    </row>
    <row r="11" spans="1:10" ht="44.25" customHeight="1" x14ac:dyDescent="0.25">
      <c r="A11" s="129"/>
      <c r="B11" s="131"/>
      <c r="C11" s="131"/>
      <c r="D11" s="7" t="s">
        <v>41</v>
      </c>
      <c r="E11" s="7">
        <v>55</v>
      </c>
      <c r="F11" s="126"/>
      <c r="G11" s="131"/>
      <c r="H11" s="131"/>
      <c r="I11" s="111"/>
      <c r="J11" s="111"/>
    </row>
    <row r="12" spans="1:10" ht="40.5" customHeight="1" x14ac:dyDescent="0.25">
      <c r="A12" s="129"/>
      <c r="B12" s="131"/>
      <c r="C12" s="131"/>
      <c r="D12" s="7" t="s">
        <v>42</v>
      </c>
      <c r="E12" s="7">
        <v>80</v>
      </c>
      <c r="F12" s="126"/>
      <c r="G12" s="131"/>
      <c r="H12" s="131"/>
      <c r="I12" s="111"/>
      <c r="J12" s="111"/>
    </row>
    <row r="13" spans="1:10" ht="12" customHeight="1" x14ac:dyDescent="0.25">
      <c r="A13" s="130"/>
      <c r="B13" s="131"/>
      <c r="C13" s="131"/>
      <c r="D13" s="7" t="s">
        <v>43</v>
      </c>
      <c r="E13" s="7">
        <v>100</v>
      </c>
      <c r="F13" s="126"/>
      <c r="G13" s="131"/>
      <c r="H13" s="131"/>
      <c r="I13" s="112"/>
      <c r="J13" s="112"/>
    </row>
    <row r="14" spans="1:10" x14ac:dyDescent="0.25">
      <c r="A14" s="83" t="s">
        <v>27</v>
      </c>
      <c r="B14" s="137" t="s">
        <v>157</v>
      </c>
      <c r="C14" s="138"/>
      <c r="D14" s="7"/>
      <c r="E14" s="7"/>
      <c r="F14" s="126"/>
      <c r="G14" s="30">
        <v>13</v>
      </c>
      <c r="H14" s="89"/>
      <c r="I14" s="14"/>
      <c r="J14" s="14"/>
    </row>
    <row r="15" spans="1:10" ht="36.75" customHeight="1" x14ac:dyDescent="0.25">
      <c r="A15" s="128" t="s">
        <v>49</v>
      </c>
      <c r="B15" s="125" t="s">
        <v>156</v>
      </c>
      <c r="C15" s="125" t="s">
        <v>9</v>
      </c>
      <c r="D15" s="7" t="s">
        <v>40</v>
      </c>
      <c r="E15" s="7" t="s">
        <v>178</v>
      </c>
      <c r="F15" s="126"/>
      <c r="G15" s="125">
        <v>3</v>
      </c>
      <c r="H15" s="131" t="s">
        <v>175</v>
      </c>
      <c r="I15" s="110"/>
      <c r="J15" s="110"/>
    </row>
    <row r="16" spans="1:10" ht="28.5" customHeight="1" x14ac:dyDescent="0.25">
      <c r="A16" s="129"/>
      <c r="B16" s="126"/>
      <c r="C16" s="126"/>
      <c r="D16" s="7" t="s">
        <v>41</v>
      </c>
      <c r="E16" s="7" t="s">
        <v>45</v>
      </c>
      <c r="F16" s="126"/>
      <c r="G16" s="126"/>
      <c r="H16" s="131"/>
      <c r="I16" s="111"/>
      <c r="J16" s="111"/>
    </row>
    <row r="17" spans="1:10" ht="30" customHeight="1" x14ac:dyDescent="0.25">
      <c r="A17" s="129"/>
      <c r="B17" s="126"/>
      <c r="C17" s="126"/>
      <c r="D17" s="7" t="s">
        <v>42</v>
      </c>
      <c r="E17" s="7" t="s">
        <v>179</v>
      </c>
      <c r="F17" s="126"/>
      <c r="G17" s="126"/>
      <c r="H17" s="131"/>
      <c r="I17" s="111"/>
      <c r="J17" s="111"/>
    </row>
    <row r="18" spans="1:10" ht="27.75" customHeight="1" x14ac:dyDescent="0.25">
      <c r="A18" s="130"/>
      <c r="B18" s="127"/>
      <c r="C18" s="127"/>
      <c r="D18" s="7" t="s">
        <v>43</v>
      </c>
      <c r="E18" s="7" t="s">
        <v>135</v>
      </c>
      <c r="F18" s="126"/>
      <c r="G18" s="127"/>
      <c r="H18" s="131"/>
      <c r="I18" s="112"/>
      <c r="J18" s="112"/>
    </row>
    <row r="19" spans="1:10" ht="30.75" customHeight="1" x14ac:dyDescent="0.25">
      <c r="A19" s="128" t="s">
        <v>50</v>
      </c>
      <c r="B19" s="125" t="s">
        <v>20</v>
      </c>
      <c r="C19" s="125" t="s">
        <v>9</v>
      </c>
      <c r="D19" s="7" t="s">
        <v>40</v>
      </c>
      <c r="E19" s="7" t="s">
        <v>165</v>
      </c>
      <c r="F19" s="126"/>
      <c r="G19" s="125">
        <v>5</v>
      </c>
      <c r="H19" s="131" t="s">
        <v>462</v>
      </c>
      <c r="I19" s="110"/>
      <c r="J19" s="110"/>
    </row>
    <row r="20" spans="1:10" ht="42" customHeight="1" x14ac:dyDescent="0.25">
      <c r="A20" s="129"/>
      <c r="B20" s="126"/>
      <c r="C20" s="126"/>
      <c r="D20" s="7" t="s">
        <v>41</v>
      </c>
      <c r="E20" s="7" t="s">
        <v>180</v>
      </c>
      <c r="F20" s="126"/>
      <c r="G20" s="126"/>
      <c r="H20" s="131"/>
      <c r="I20" s="111"/>
      <c r="J20" s="111"/>
    </row>
    <row r="21" spans="1:10" ht="36" customHeight="1" x14ac:dyDescent="0.25">
      <c r="A21" s="129"/>
      <c r="B21" s="126"/>
      <c r="C21" s="126"/>
      <c r="D21" s="7" t="s">
        <v>42</v>
      </c>
      <c r="E21" s="7" t="s">
        <v>181</v>
      </c>
      <c r="F21" s="126"/>
      <c r="G21" s="126"/>
      <c r="H21" s="131"/>
      <c r="I21" s="111"/>
      <c r="J21" s="111"/>
    </row>
    <row r="22" spans="1:10" ht="40.5" customHeight="1" x14ac:dyDescent="0.25">
      <c r="A22" s="130"/>
      <c r="B22" s="127"/>
      <c r="C22" s="127"/>
      <c r="D22" s="7" t="s">
        <v>43</v>
      </c>
      <c r="E22" s="7" t="s">
        <v>135</v>
      </c>
      <c r="F22" s="126"/>
      <c r="G22" s="127"/>
      <c r="H22" s="131"/>
      <c r="I22" s="112"/>
      <c r="J22" s="112"/>
    </row>
    <row r="23" spans="1:10" ht="15" customHeight="1" x14ac:dyDescent="0.25">
      <c r="A23" s="128" t="s">
        <v>51</v>
      </c>
      <c r="B23" s="125" t="s">
        <v>21</v>
      </c>
      <c r="C23" s="125" t="s">
        <v>9</v>
      </c>
      <c r="D23" s="7" t="s">
        <v>40</v>
      </c>
      <c r="E23" s="7" t="s">
        <v>165</v>
      </c>
      <c r="F23" s="126"/>
      <c r="G23" s="131">
        <v>5</v>
      </c>
      <c r="H23" s="113" t="s">
        <v>463</v>
      </c>
      <c r="I23" s="110"/>
      <c r="J23" s="110"/>
    </row>
    <row r="24" spans="1:10" x14ac:dyDescent="0.25">
      <c r="A24" s="129"/>
      <c r="B24" s="126"/>
      <c r="C24" s="126"/>
      <c r="D24" s="7" t="s">
        <v>41</v>
      </c>
      <c r="E24" s="7" t="s">
        <v>180</v>
      </c>
      <c r="F24" s="126"/>
      <c r="G24" s="131"/>
      <c r="H24" s="113"/>
      <c r="I24" s="111"/>
      <c r="J24" s="111"/>
    </row>
    <row r="25" spans="1:10" x14ac:dyDescent="0.25">
      <c r="A25" s="129"/>
      <c r="B25" s="126"/>
      <c r="C25" s="126"/>
      <c r="D25" s="7" t="s">
        <v>42</v>
      </c>
      <c r="E25" s="7" t="s">
        <v>181</v>
      </c>
      <c r="F25" s="126"/>
      <c r="G25" s="131"/>
      <c r="H25" s="113"/>
      <c r="I25" s="111"/>
      <c r="J25" s="111"/>
    </row>
    <row r="26" spans="1:10" ht="107.25" customHeight="1" x14ac:dyDescent="0.25">
      <c r="A26" s="130"/>
      <c r="B26" s="127"/>
      <c r="C26" s="127"/>
      <c r="D26" s="7" t="s">
        <v>43</v>
      </c>
      <c r="E26" s="7" t="s">
        <v>135</v>
      </c>
      <c r="F26" s="126"/>
      <c r="G26" s="131"/>
      <c r="H26" s="113"/>
      <c r="I26" s="112"/>
      <c r="J26" s="112"/>
    </row>
    <row r="27" spans="1:10" x14ac:dyDescent="0.25">
      <c r="A27" s="85" t="s">
        <v>28</v>
      </c>
      <c r="B27" s="135" t="s">
        <v>197</v>
      </c>
      <c r="C27" s="136"/>
      <c r="D27" s="7"/>
      <c r="E27" s="7"/>
      <c r="F27" s="126"/>
      <c r="G27" s="30">
        <v>10</v>
      </c>
      <c r="H27" s="89"/>
      <c r="I27" s="14"/>
      <c r="J27" s="14"/>
    </row>
    <row r="28" spans="1:10" ht="38.25" customHeight="1" x14ac:dyDescent="0.25">
      <c r="A28" s="128" t="s">
        <v>159</v>
      </c>
      <c r="B28" s="125" t="s">
        <v>158</v>
      </c>
      <c r="C28" s="125" t="s">
        <v>9</v>
      </c>
      <c r="D28" s="7" t="s">
        <v>40</v>
      </c>
      <c r="E28" s="7">
        <v>30</v>
      </c>
      <c r="F28" s="126"/>
      <c r="G28" s="131">
        <v>5</v>
      </c>
      <c r="H28" s="131" t="s">
        <v>317</v>
      </c>
      <c r="I28" s="110"/>
      <c r="J28" s="110"/>
    </row>
    <row r="29" spans="1:10" ht="38.25" customHeight="1" x14ac:dyDescent="0.25">
      <c r="A29" s="129"/>
      <c r="B29" s="126"/>
      <c r="C29" s="126"/>
      <c r="D29" s="7" t="s">
        <v>41</v>
      </c>
      <c r="E29" s="7">
        <v>55</v>
      </c>
      <c r="F29" s="126"/>
      <c r="G29" s="131"/>
      <c r="H29" s="131"/>
      <c r="I29" s="111"/>
      <c r="J29" s="111"/>
    </row>
    <row r="30" spans="1:10" ht="39" customHeight="1" x14ac:dyDescent="0.25">
      <c r="A30" s="129"/>
      <c r="B30" s="126"/>
      <c r="C30" s="126"/>
      <c r="D30" s="7" t="s">
        <v>42</v>
      </c>
      <c r="E30" s="7">
        <v>80</v>
      </c>
      <c r="F30" s="126"/>
      <c r="G30" s="131"/>
      <c r="H30" s="131"/>
      <c r="I30" s="111"/>
      <c r="J30" s="111"/>
    </row>
    <row r="31" spans="1:10" ht="25.5" customHeight="1" x14ac:dyDescent="0.25">
      <c r="A31" s="130"/>
      <c r="B31" s="127"/>
      <c r="C31" s="127"/>
      <c r="D31" s="7" t="s">
        <v>43</v>
      </c>
      <c r="E31" s="7">
        <v>100</v>
      </c>
      <c r="F31" s="126"/>
      <c r="G31" s="131"/>
      <c r="H31" s="131"/>
      <c r="I31" s="112"/>
      <c r="J31" s="112"/>
    </row>
    <row r="32" spans="1:10" ht="40.5" customHeight="1" x14ac:dyDescent="0.25">
      <c r="A32" s="128" t="s">
        <v>160</v>
      </c>
      <c r="B32" s="125" t="s">
        <v>152</v>
      </c>
      <c r="C32" s="125" t="s">
        <v>9</v>
      </c>
      <c r="D32" s="7" t="s">
        <v>40</v>
      </c>
      <c r="E32" s="7" t="s">
        <v>165</v>
      </c>
      <c r="F32" s="126"/>
      <c r="G32" s="125">
        <v>5</v>
      </c>
      <c r="H32" s="131" t="s">
        <v>470</v>
      </c>
      <c r="I32" s="110"/>
      <c r="J32" s="110"/>
    </row>
    <row r="33" spans="1:10" ht="35.25" customHeight="1" x14ac:dyDescent="0.25">
      <c r="A33" s="129"/>
      <c r="B33" s="126"/>
      <c r="C33" s="126"/>
      <c r="D33" s="7" t="s">
        <v>41</v>
      </c>
      <c r="E33" s="7" t="s">
        <v>180</v>
      </c>
      <c r="F33" s="126"/>
      <c r="G33" s="126"/>
      <c r="H33" s="131"/>
      <c r="I33" s="111"/>
      <c r="J33" s="111"/>
    </row>
    <row r="34" spans="1:10" ht="33" customHeight="1" x14ac:dyDescent="0.25">
      <c r="A34" s="129"/>
      <c r="B34" s="126"/>
      <c r="C34" s="126"/>
      <c r="D34" s="7" t="s">
        <v>42</v>
      </c>
      <c r="E34" s="7" t="s">
        <v>181</v>
      </c>
      <c r="F34" s="126"/>
      <c r="G34" s="126"/>
      <c r="H34" s="131"/>
      <c r="I34" s="111"/>
      <c r="J34" s="111"/>
    </row>
    <row r="35" spans="1:10" ht="43.5" customHeight="1" x14ac:dyDescent="0.25">
      <c r="A35" s="130"/>
      <c r="B35" s="127"/>
      <c r="C35" s="127"/>
      <c r="D35" s="7" t="s">
        <v>43</v>
      </c>
      <c r="E35" s="7" t="s">
        <v>135</v>
      </c>
      <c r="F35" s="126"/>
      <c r="G35" s="127"/>
      <c r="H35" s="131"/>
      <c r="I35" s="112"/>
      <c r="J35" s="112"/>
    </row>
    <row r="36" spans="1:10" x14ac:dyDescent="0.25">
      <c r="A36" s="81" t="s">
        <v>29</v>
      </c>
      <c r="B36" s="132" t="s">
        <v>161</v>
      </c>
      <c r="C36" s="133"/>
      <c r="D36" s="7"/>
      <c r="E36" s="7"/>
      <c r="F36" s="126"/>
      <c r="G36" s="30">
        <v>10</v>
      </c>
      <c r="H36" s="89"/>
      <c r="I36" s="14"/>
      <c r="J36" s="14"/>
    </row>
    <row r="37" spans="1:10" ht="40.5" customHeight="1" x14ac:dyDescent="0.25">
      <c r="A37" s="134" t="s">
        <v>162</v>
      </c>
      <c r="B37" s="131" t="s">
        <v>164</v>
      </c>
      <c r="C37" s="131" t="s">
        <v>9</v>
      </c>
      <c r="D37" s="7" t="s">
        <v>40</v>
      </c>
      <c r="E37" s="7">
        <v>30</v>
      </c>
      <c r="F37" s="126"/>
      <c r="G37" s="131">
        <v>5</v>
      </c>
      <c r="H37" s="131" t="s">
        <v>317</v>
      </c>
      <c r="I37" s="110"/>
      <c r="J37" s="110"/>
    </row>
    <row r="38" spans="1:10" ht="40.5" customHeight="1" x14ac:dyDescent="0.25">
      <c r="A38" s="134"/>
      <c r="B38" s="131"/>
      <c r="C38" s="131"/>
      <c r="D38" s="7" t="s">
        <v>41</v>
      </c>
      <c r="E38" s="7">
        <v>55</v>
      </c>
      <c r="F38" s="126"/>
      <c r="G38" s="131"/>
      <c r="H38" s="131"/>
      <c r="I38" s="111"/>
      <c r="J38" s="111"/>
    </row>
    <row r="39" spans="1:10" x14ac:dyDescent="0.25">
      <c r="A39" s="134"/>
      <c r="B39" s="131"/>
      <c r="C39" s="131"/>
      <c r="D39" s="7" t="s">
        <v>42</v>
      </c>
      <c r="E39" s="7">
        <v>80</v>
      </c>
      <c r="F39" s="126"/>
      <c r="G39" s="131"/>
      <c r="H39" s="131"/>
      <c r="I39" s="111"/>
      <c r="J39" s="111"/>
    </row>
    <row r="40" spans="1:10" ht="16.5" customHeight="1" x14ac:dyDescent="0.25">
      <c r="A40" s="134"/>
      <c r="B40" s="131"/>
      <c r="C40" s="131"/>
      <c r="D40" s="7" t="s">
        <v>43</v>
      </c>
      <c r="E40" s="7">
        <v>100</v>
      </c>
      <c r="F40" s="126"/>
      <c r="G40" s="131"/>
      <c r="H40" s="131"/>
      <c r="I40" s="112"/>
      <c r="J40" s="112"/>
    </row>
    <row r="41" spans="1:10" ht="17.25" customHeight="1" x14ac:dyDescent="0.25">
      <c r="A41" s="128" t="s">
        <v>163</v>
      </c>
      <c r="B41" s="131" t="s">
        <v>153</v>
      </c>
      <c r="C41" s="131" t="s">
        <v>9</v>
      </c>
      <c r="D41" s="7" t="s">
        <v>40</v>
      </c>
      <c r="E41" s="7">
        <v>30</v>
      </c>
      <c r="F41" s="126"/>
      <c r="G41" s="131">
        <v>5</v>
      </c>
      <c r="H41" s="131" t="s">
        <v>182</v>
      </c>
      <c r="I41" s="110"/>
      <c r="J41" s="110"/>
    </row>
    <row r="42" spans="1:10" ht="32.25" customHeight="1" x14ac:dyDescent="0.25">
      <c r="A42" s="129"/>
      <c r="B42" s="131"/>
      <c r="C42" s="131"/>
      <c r="D42" s="7" t="s">
        <v>41</v>
      </c>
      <c r="E42" s="7">
        <v>55</v>
      </c>
      <c r="F42" s="126"/>
      <c r="G42" s="131"/>
      <c r="H42" s="131"/>
      <c r="I42" s="111"/>
      <c r="J42" s="111"/>
    </row>
    <row r="43" spans="1:10" ht="16.5" customHeight="1" x14ac:dyDescent="0.25">
      <c r="A43" s="129"/>
      <c r="B43" s="131"/>
      <c r="C43" s="131"/>
      <c r="D43" s="7" t="s">
        <v>42</v>
      </c>
      <c r="E43" s="7">
        <v>80</v>
      </c>
      <c r="F43" s="126"/>
      <c r="G43" s="131"/>
      <c r="H43" s="131"/>
      <c r="I43" s="111"/>
      <c r="J43" s="111"/>
    </row>
    <row r="44" spans="1:10" ht="39" customHeight="1" x14ac:dyDescent="0.25">
      <c r="A44" s="130"/>
      <c r="B44" s="131"/>
      <c r="C44" s="131"/>
      <c r="D44" s="7" t="s">
        <v>43</v>
      </c>
      <c r="E44" s="7">
        <v>100</v>
      </c>
      <c r="F44" s="127"/>
      <c r="G44" s="131"/>
      <c r="H44" s="131"/>
      <c r="I44" s="112"/>
      <c r="J44" s="112"/>
    </row>
    <row r="45" spans="1:10" ht="150" x14ac:dyDescent="0.25">
      <c r="A45" s="81" t="s">
        <v>30</v>
      </c>
      <c r="B45" s="30" t="s">
        <v>10</v>
      </c>
      <c r="C45" s="30" t="s">
        <v>9</v>
      </c>
      <c r="D45" s="30" t="s">
        <v>75</v>
      </c>
      <c r="E45" s="30" t="s">
        <v>165</v>
      </c>
      <c r="F45" s="30" t="s">
        <v>23</v>
      </c>
      <c r="G45" s="30">
        <v>10</v>
      </c>
      <c r="H45" s="92" t="s">
        <v>464</v>
      </c>
      <c r="I45" s="51"/>
      <c r="J45" s="51"/>
    </row>
    <row r="46" spans="1:10" ht="105" x14ac:dyDescent="0.25">
      <c r="A46" s="81" t="s">
        <v>31</v>
      </c>
      <c r="B46" s="30" t="s">
        <v>12</v>
      </c>
      <c r="C46" s="30" t="s">
        <v>183</v>
      </c>
      <c r="D46" s="30" t="s">
        <v>125</v>
      </c>
      <c r="E46" s="30" t="s">
        <v>336</v>
      </c>
      <c r="F46" s="30" t="s">
        <v>11</v>
      </c>
      <c r="G46" s="30">
        <v>10</v>
      </c>
      <c r="H46" s="30" t="s">
        <v>342</v>
      </c>
      <c r="I46" s="51"/>
      <c r="J46" s="51"/>
    </row>
    <row r="47" spans="1:10" ht="45" customHeight="1" x14ac:dyDescent="0.25">
      <c r="A47" s="83" t="s">
        <v>32</v>
      </c>
      <c r="B47" s="75" t="s">
        <v>167</v>
      </c>
      <c r="C47" s="75" t="s">
        <v>13</v>
      </c>
      <c r="D47" s="7" t="s">
        <v>166</v>
      </c>
      <c r="E47" s="7"/>
      <c r="F47" s="82"/>
      <c r="G47" s="75">
        <v>10</v>
      </c>
      <c r="H47" s="125" t="s">
        <v>466</v>
      </c>
      <c r="I47" s="14"/>
      <c r="J47" s="14"/>
    </row>
    <row r="48" spans="1:10" x14ac:dyDescent="0.25">
      <c r="A48" s="128" t="s">
        <v>33</v>
      </c>
      <c r="B48" s="125" t="s">
        <v>24</v>
      </c>
      <c r="C48" s="125" t="s">
        <v>13</v>
      </c>
      <c r="D48" s="7" t="s">
        <v>40</v>
      </c>
      <c r="E48" s="7" t="s">
        <v>170</v>
      </c>
      <c r="F48" s="125" t="s">
        <v>17</v>
      </c>
      <c r="G48" s="125">
        <v>5</v>
      </c>
      <c r="H48" s="126"/>
      <c r="I48" s="110"/>
      <c r="J48" s="110"/>
    </row>
    <row r="49" spans="1:10" x14ac:dyDescent="0.25">
      <c r="A49" s="129"/>
      <c r="B49" s="126"/>
      <c r="C49" s="126"/>
      <c r="D49" s="7" t="s">
        <v>41</v>
      </c>
      <c r="E49" s="7" t="s">
        <v>171</v>
      </c>
      <c r="F49" s="126"/>
      <c r="G49" s="126"/>
      <c r="H49" s="126"/>
      <c r="I49" s="111"/>
      <c r="J49" s="111"/>
    </row>
    <row r="50" spans="1:10" x14ac:dyDescent="0.25">
      <c r="A50" s="129"/>
      <c r="B50" s="126"/>
      <c r="C50" s="126"/>
      <c r="D50" s="7" t="s">
        <v>42</v>
      </c>
      <c r="E50" s="7" t="s">
        <v>172</v>
      </c>
      <c r="F50" s="126"/>
      <c r="G50" s="126"/>
      <c r="H50" s="126"/>
      <c r="I50" s="111"/>
      <c r="J50" s="111"/>
    </row>
    <row r="51" spans="1:10" x14ac:dyDescent="0.25">
      <c r="A51" s="130"/>
      <c r="B51" s="127"/>
      <c r="C51" s="127"/>
      <c r="D51" s="7" t="s">
        <v>43</v>
      </c>
      <c r="E51" s="7" t="s">
        <v>173</v>
      </c>
      <c r="F51" s="126"/>
      <c r="G51" s="127"/>
      <c r="H51" s="126"/>
      <c r="I51" s="112"/>
      <c r="J51" s="112"/>
    </row>
    <row r="52" spans="1:10" x14ac:dyDescent="0.25">
      <c r="A52" s="128" t="s">
        <v>34</v>
      </c>
      <c r="B52" s="125" t="s">
        <v>25</v>
      </c>
      <c r="C52" s="125" t="s">
        <v>13</v>
      </c>
      <c r="D52" s="7" t="s">
        <v>40</v>
      </c>
      <c r="E52" s="7" t="s">
        <v>170</v>
      </c>
      <c r="F52" s="126"/>
      <c r="G52" s="125">
        <v>5</v>
      </c>
      <c r="H52" s="126"/>
      <c r="I52" s="110"/>
      <c r="J52" s="110"/>
    </row>
    <row r="53" spans="1:10" x14ac:dyDescent="0.25">
      <c r="A53" s="129"/>
      <c r="B53" s="126"/>
      <c r="C53" s="126"/>
      <c r="D53" s="7" t="s">
        <v>41</v>
      </c>
      <c r="E53" s="7" t="s">
        <v>171</v>
      </c>
      <c r="F53" s="126"/>
      <c r="G53" s="126"/>
      <c r="H53" s="126"/>
      <c r="I53" s="111"/>
      <c r="J53" s="111"/>
    </row>
    <row r="54" spans="1:10" x14ac:dyDescent="0.25">
      <c r="A54" s="129"/>
      <c r="B54" s="126"/>
      <c r="C54" s="126"/>
      <c r="D54" s="7" t="s">
        <v>42</v>
      </c>
      <c r="E54" s="7" t="s">
        <v>172</v>
      </c>
      <c r="F54" s="126"/>
      <c r="G54" s="126"/>
      <c r="H54" s="126"/>
      <c r="I54" s="111"/>
      <c r="J54" s="111"/>
    </row>
    <row r="55" spans="1:10" x14ac:dyDescent="0.25">
      <c r="A55" s="130"/>
      <c r="B55" s="127"/>
      <c r="C55" s="127"/>
      <c r="D55" s="7" t="s">
        <v>43</v>
      </c>
      <c r="E55" s="7" t="s">
        <v>173</v>
      </c>
      <c r="F55" s="127"/>
      <c r="G55" s="127"/>
      <c r="H55" s="127"/>
      <c r="I55" s="112"/>
      <c r="J55" s="112"/>
    </row>
    <row r="56" spans="1:10" ht="15" customHeight="1" x14ac:dyDescent="0.25">
      <c r="A56" s="128" t="s">
        <v>35</v>
      </c>
      <c r="B56" s="125" t="s">
        <v>52</v>
      </c>
      <c r="C56" s="125" t="s">
        <v>13</v>
      </c>
      <c r="D56" s="7" t="s">
        <v>40</v>
      </c>
      <c r="E56" s="7" t="s">
        <v>170</v>
      </c>
      <c r="F56" s="125" t="s">
        <v>14</v>
      </c>
      <c r="G56" s="125">
        <v>5</v>
      </c>
      <c r="H56" s="125" t="s">
        <v>467</v>
      </c>
      <c r="I56" s="110"/>
      <c r="J56" s="110"/>
    </row>
    <row r="57" spans="1:10" x14ac:dyDescent="0.25">
      <c r="A57" s="129"/>
      <c r="B57" s="126"/>
      <c r="C57" s="126"/>
      <c r="D57" s="7" t="s">
        <v>41</v>
      </c>
      <c r="E57" s="7" t="s">
        <v>171</v>
      </c>
      <c r="F57" s="126"/>
      <c r="G57" s="126"/>
      <c r="H57" s="126"/>
      <c r="I57" s="111"/>
      <c r="J57" s="111"/>
    </row>
    <row r="58" spans="1:10" x14ac:dyDescent="0.25">
      <c r="A58" s="129"/>
      <c r="B58" s="126"/>
      <c r="C58" s="126"/>
      <c r="D58" s="7" t="s">
        <v>42</v>
      </c>
      <c r="E58" s="7" t="s">
        <v>172</v>
      </c>
      <c r="F58" s="126"/>
      <c r="G58" s="126"/>
      <c r="H58" s="126"/>
      <c r="I58" s="111"/>
      <c r="J58" s="111"/>
    </row>
    <row r="59" spans="1:10" ht="126.75" customHeight="1" x14ac:dyDescent="0.25">
      <c r="A59" s="130"/>
      <c r="B59" s="127"/>
      <c r="C59" s="127"/>
      <c r="D59" s="7" t="s">
        <v>43</v>
      </c>
      <c r="E59" s="7" t="s">
        <v>173</v>
      </c>
      <c r="F59" s="127"/>
      <c r="G59" s="127"/>
      <c r="H59" s="127"/>
      <c r="I59" s="112"/>
      <c r="J59" s="112"/>
    </row>
    <row r="60" spans="1:10" ht="120" x14ac:dyDescent="0.25">
      <c r="A60" s="81" t="s">
        <v>36</v>
      </c>
      <c r="B60" s="30" t="s">
        <v>184</v>
      </c>
      <c r="C60" s="30" t="s">
        <v>9</v>
      </c>
      <c r="D60" s="30" t="s">
        <v>75</v>
      </c>
      <c r="E60" s="30">
        <v>90</v>
      </c>
      <c r="F60" s="30" t="s">
        <v>17</v>
      </c>
      <c r="G60" s="30">
        <v>5</v>
      </c>
      <c r="H60" s="30" t="s">
        <v>185</v>
      </c>
      <c r="I60" s="51"/>
      <c r="J60" s="51"/>
    </row>
    <row r="61" spans="1:10" ht="135" x14ac:dyDescent="0.25">
      <c r="A61" s="81" t="s">
        <v>77</v>
      </c>
      <c r="B61" s="30" t="s">
        <v>186</v>
      </c>
      <c r="C61" s="30" t="s">
        <v>9</v>
      </c>
      <c r="D61" s="30" t="s">
        <v>75</v>
      </c>
      <c r="E61" s="30">
        <v>20</v>
      </c>
      <c r="F61" s="30" t="s">
        <v>17</v>
      </c>
      <c r="G61" s="30">
        <v>5</v>
      </c>
      <c r="H61" s="75" t="s">
        <v>187</v>
      </c>
      <c r="I61" s="51"/>
      <c r="J61" s="51"/>
    </row>
    <row r="62" spans="1:10" ht="75" x14ac:dyDescent="0.25">
      <c r="A62" s="81" t="s">
        <v>78</v>
      </c>
      <c r="B62" s="30" t="s">
        <v>191</v>
      </c>
      <c r="C62" s="30" t="s">
        <v>169</v>
      </c>
      <c r="D62" s="30" t="s">
        <v>75</v>
      </c>
      <c r="E62" s="30">
        <v>1</v>
      </c>
      <c r="F62" s="30" t="s">
        <v>192</v>
      </c>
      <c r="G62" s="30">
        <v>1</v>
      </c>
      <c r="H62" s="30" t="s">
        <v>323</v>
      </c>
      <c r="I62" s="30"/>
      <c r="J62" s="30"/>
    </row>
    <row r="63" spans="1:10" ht="60" x14ac:dyDescent="0.25">
      <c r="A63" s="81" t="s">
        <v>79</v>
      </c>
      <c r="B63" s="30" t="s">
        <v>229</v>
      </c>
      <c r="C63" s="30" t="s">
        <v>169</v>
      </c>
      <c r="D63" s="30" t="s">
        <v>75</v>
      </c>
      <c r="E63" s="30">
        <v>1</v>
      </c>
      <c r="F63" s="30" t="s">
        <v>230</v>
      </c>
      <c r="G63" s="30">
        <v>1</v>
      </c>
      <c r="H63" s="30" t="s">
        <v>468</v>
      </c>
      <c r="I63" s="30"/>
      <c r="J63" s="30"/>
    </row>
    <row r="64" spans="1:10" ht="120" x14ac:dyDescent="0.25">
      <c r="A64" s="81" t="s">
        <v>94</v>
      </c>
      <c r="B64" s="84" t="s">
        <v>194</v>
      </c>
      <c r="C64" s="87" t="s">
        <v>137</v>
      </c>
      <c r="D64" s="30" t="s">
        <v>75</v>
      </c>
      <c r="E64" s="87">
        <v>100</v>
      </c>
      <c r="F64" s="87" t="s">
        <v>193</v>
      </c>
      <c r="G64" s="30">
        <v>1</v>
      </c>
      <c r="H64" s="75" t="s">
        <v>202</v>
      </c>
      <c r="I64" s="30"/>
      <c r="J64" s="30"/>
    </row>
    <row r="65" spans="1:10" ht="150" x14ac:dyDescent="0.25">
      <c r="A65" s="81" t="s">
        <v>91</v>
      </c>
      <c r="B65" s="84" t="s">
        <v>195</v>
      </c>
      <c r="C65" s="87" t="s">
        <v>137</v>
      </c>
      <c r="D65" s="30" t="s">
        <v>75</v>
      </c>
      <c r="E65" s="87">
        <v>100</v>
      </c>
      <c r="F65" s="87" t="s">
        <v>193</v>
      </c>
      <c r="G65" s="30">
        <v>1</v>
      </c>
      <c r="H65" s="30" t="s">
        <v>216</v>
      </c>
      <c r="I65" s="30"/>
      <c r="J65" s="30"/>
    </row>
    <row r="66" spans="1:10" ht="30" x14ac:dyDescent="0.25">
      <c r="A66" s="81" t="s">
        <v>92</v>
      </c>
      <c r="B66" s="30" t="s">
        <v>168</v>
      </c>
      <c r="C66" s="30" t="s">
        <v>16</v>
      </c>
      <c r="D66" s="30" t="s">
        <v>75</v>
      </c>
      <c r="E66" s="30"/>
      <c r="F66" s="75"/>
      <c r="G66" s="30">
        <v>6</v>
      </c>
      <c r="H66" s="125" t="s">
        <v>203</v>
      </c>
      <c r="I66" s="51"/>
      <c r="J66" s="51"/>
    </row>
    <row r="67" spans="1:10" ht="45" x14ac:dyDescent="0.25">
      <c r="A67" s="81" t="s">
        <v>221</v>
      </c>
      <c r="B67" s="30" t="s">
        <v>15</v>
      </c>
      <c r="C67" s="30" t="s">
        <v>16</v>
      </c>
      <c r="D67" s="30" t="s">
        <v>75</v>
      </c>
      <c r="E67" s="30">
        <v>0</v>
      </c>
      <c r="F67" s="125" t="s">
        <v>17</v>
      </c>
      <c r="G67" s="30">
        <v>3</v>
      </c>
      <c r="H67" s="126"/>
      <c r="I67" s="51"/>
      <c r="J67" s="51"/>
    </row>
    <row r="68" spans="1:10" ht="60" x14ac:dyDescent="0.25">
      <c r="A68" s="81" t="s">
        <v>222</v>
      </c>
      <c r="B68" s="30" t="s">
        <v>18</v>
      </c>
      <c r="C68" s="30" t="s">
        <v>16</v>
      </c>
      <c r="D68" s="30" t="s">
        <v>75</v>
      </c>
      <c r="E68" s="30">
        <v>0</v>
      </c>
      <c r="F68" s="127"/>
      <c r="G68" s="30">
        <v>3</v>
      </c>
      <c r="H68" s="127"/>
      <c r="I68" s="51"/>
      <c r="J68" s="51"/>
    </row>
    <row r="69" spans="1:10" ht="90" x14ac:dyDescent="0.25">
      <c r="A69" s="88" t="s">
        <v>223</v>
      </c>
      <c r="B69" s="30" t="s">
        <v>93</v>
      </c>
      <c r="C69" s="30" t="s">
        <v>169</v>
      </c>
      <c r="D69" s="30" t="s">
        <v>75</v>
      </c>
      <c r="E69" s="30">
        <v>0</v>
      </c>
      <c r="F69" s="30" t="s">
        <v>17</v>
      </c>
      <c r="G69" s="30">
        <v>5</v>
      </c>
      <c r="H69" s="30" t="s">
        <v>205</v>
      </c>
      <c r="I69" s="51"/>
      <c r="J69" s="51"/>
    </row>
    <row r="70" spans="1:10" x14ac:dyDescent="0.25">
      <c r="A70" s="23"/>
      <c r="B70" s="43" t="s">
        <v>19</v>
      </c>
      <c r="C70" s="24"/>
      <c r="D70" s="24"/>
      <c r="E70" s="24"/>
      <c r="F70" s="24"/>
      <c r="G70" s="24">
        <f>G69+G66+G62+G61+G60+G56+G47+G46+G45+G4+G65+G64+G63</f>
        <v>100</v>
      </c>
      <c r="H70" s="24"/>
      <c r="I70" s="24"/>
      <c r="J70" s="24"/>
    </row>
  </sheetData>
  <mergeCells count="94">
    <mergeCell ref="A2:J2"/>
    <mergeCell ref="A41:A44"/>
    <mergeCell ref="B41:B44"/>
    <mergeCell ref="C41:C44"/>
    <mergeCell ref="G41:G44"/>
    <mergeCell ref="A37:A40"/>
    <mergeCell ref="B37:B40"/>
    <mergeCell ref="C37:C40"/>
    <mergeCell ref="G37:G40"/>
    <mergeCell ref="B4:C4"/>
    <mergeCell ref="B5:C5"/>
    <mergeCell ref="F5:F44"/>
    <mergeCell ref="A6:A9"/>
    <mergeCell ref="B6:B9"/>
    <mergeCell ref="C6:C9"/>
    <mergeCell ref="B14:C14"/>
    <mergeCell ref="A48:A51"/>
    <mergeCell ref="B48:B51"/>
    <mergeCell ref="C48:C51"/>
    <mergeCell ref="G48:G51"/>
    <mergeCell ref="A52:A55"/>
    <mergeCell ref="B52:B55"/>
    <mergeCell ref="C52:C55"/>
    <mergeCell ref="G52:G55"/>
    <mergeCell ref="A56:A59"/>
    <mergeCell ref="B56:B59"/>
    <mergeCell ref="C56:C59"/>
    <mergeCell ref="F56:F59"/>
    <mergeCell ref="G56:G59"/>
    <mergeCell ref="A32:A35"/>
    <mergeCell ref="B32:B35"/>
    <mergeCell ref="C32:C35"/>
    <mergeCell ref="G6:G9"/>
    <mergeCell ref="H6:H9"/>
    <mergeCell ref="H15:H18"/>
    <mergeCell ref="H23:H26"/>
    <mergeCell ref="H32:H35"/>
    <mergeCell ref="A15:A18"/>
    <mergeCell ref="B15:B18"/>
    <mergeCell ref="C15:C18"/>
    <mergeCell ref="A23:A26"/>
    <mergeCell ref="B23:B26"/>
    <mergeCell ref="C23:C26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G15:G18"/>
    <mergeCell ref="I23:I26"/>
    <mergeCell ref="J23:J26"/>
    <mergeCell ref="B27:C27"/>
    <mergeCell ref="A28:A31"/>
    <mergeCell ref="B28:B31"/>
    <mergeCell ref="C28:C31"/>
    <mergeCell ref="G28:G31"/>
    <mergeCell ref="H28:H31"/>
    <mergeCell ref="I28:I31"/>
    <mergeCell ref="J28:J31"/>
    <mergeCell ref="G23:G26"/>
    <mergeCell ref="I32:I35"/>
    <mergeCell ref="J32:J35"/>
    <mergeCell ref="B36:C36"/>
    <mergeCell ref="H37:H40"/>
    <mergeCell ref="I37:I40"/>
    <mergeCell ref="J37:J40"/>
    <mergeCell ref="G32:G35"/>
    <mergeCell ref="I56:I59"/>
    <mergeCell ref="J56:J59"/>
    <mergeCell ref="H66:H68"/>
    <mergeCell ref="F67:F68"/>
    <mergeCell ref="H41:H44"/>
    <mergeCell ref="I41:I44"/>
    <mergeCell ref="J41:J44"/>
    <mergeCell ref="F48:F55"/>
    <mergeCell ref="I48:I51"/>
    <mergeCell ref="J48:J51"/>
    <mergeCell ref="I52:I55"/>
    <mergeCell ref="J52:J55"/>
    <mergeCell ref="H56:H59"/>
    <mergeCell ref="H47:H55"/>
  </mergeCells>
  <pageMargins left="0.31496062992125984" right="0.31496062992125984" top="0.35433070866141736" bottom="0.74803149606299213" header="0.31496062992125984" footer="0.31496062992125984"/>
  <pageSetup paperSize="9" scale="52" fitToHeight="2" orientation="portrait" horizontalDpi="4294967294" r:id="rId1"/>
  <ignoredErrors>
    <ignoredError sqref="A5:A13 A14:A18 A27 A36 A45:A46 A47:A51 A52:A59" numberStoredAsText="1"/>
    <ignoredError sqref="A19:A26 A41:A44" twoDigitTextYear="1"/>
    <ignoredError sqref="A28:A35 A37:A40" twoDigitTextYear="1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70"/>
  <sheetViews>
    <sheetView zoomScale="90" zoomScaleNormal="90" workbookViewId="0">
      <pane xSplit="1" ySplit="3" topLeftCell="B85" activePane="bottomRight" state="frozen"/>
      <selection activeCell="H56" sqref="H56:H59"/>
      <selection pane="topRight" activeCell="H56" sqref="H56:H59"/>
      <selection pane="bottomLeft" activeCell="H56" sqref="H56:H59"/>
      <selection pane="bottomRight" activeCell="H56" sqref="H56:H59"/>
    </sheetView>
  </sheetViews>
  <sheetFormatPr defaultRowHeight="15" x14ac:dyDescent="0.25"/>
  <cols>
    <col min="1" max="1" width="4.7109375" style="1" customWidth="1"/>
    <col min="2" max="2" width="24.42578125" style="1" customWidth="1"/>
    <col min="3" max="3" width="12.5703125" style="1" customWidth="1"/>
    <col min="4" max="4" width="21.85546875" style="1" customWidth="1"/>
    <col min="5" max="5" width="12.140625" style="1" customWidth="1"/>
    <col min="6" max="6" width="16.42578125" style="1" customWidth="1"/>
    <col min="7" max="7" width="10.42578125" style="1" customWidth="1"/>
    <col min="8" max="8" width="31" style="1" customWidth="1"/>
    <col min="9" max="9" width="8" style="1" customWidth="1"/>
    <col min="10" max="10" width="29.7109375" style="1" customWidth="1"/>
  </cols>
  <sheetData>
    <row r="1" spans="1:10" ht="90" x14ac:dyDescent="0.25">
      <c r="J1" s="9" t="s">
        <v>356</v>
      </c>
    </row>
    <row r="2" spans="1:10" ht="30.75" customHeight="1" x14ac:dyDescent="0.25">
      <c r="A2" s="142" t="s">
        <v>446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45" x14ac:dyDescent="0.25">
      <c r="A3" s="2" t="s">
        <v>0</v>
      </c>
      <c r="B3" s="5" t="s">
        <v>1</v>
      </c>
      <c r="C3" s="5" t="s">
        <v>2</v>
      </c>
      <c r="D3" s="5" t="s">
        <v>39</v>
      </c>
      <c r="E3" s="5" t="s">
        <v>3</v>
      </c>
      <c r="F3" s="5" t="s">
        <v>4</v>
      </c>
      <c r="G3" s="5" t="s">
        <v>5</v>
      </c>
      <c r="H3" s="6" t="s">
        <v>48</v>
      </c>
      <c r="I3" s="5" t="s">
        <v>6</v>
      </c>
      <c r="J3" s="5" t="s">
        <v>7</v>
      </c>
    </row>
    <row r="4" spans="1:10" x14ac:dyDescent="0.25">
      <c r="A4" s="81">
        <v>1</v>
      </c>
      <c r="B4" s="139" t="s">
        <v>8</v>
      </c>
      <c r="C4" s="140"/>
      <c r="D4" s="30"/>
      <c r="E4" s="30">
        <v>100</v>
      </c>
      <c r="F4" s="82"/>
      <c r="G4" s="30">
        <f>G5+G14+G27+G36</f>
        <v>40</v>
      </c>
      <c r="H4" s="89"/>
      <c r="I4" s="51"/>
      <c r="J4" s="51"/>
    </row>
    <row r="5" spans="1:10" x14ac:dyDescent="0.25">
      <c r="A5" s="83" t="s">
        <v>26</v>
      </c>
      <c r="B5" s="135" t="s">
        <v>174</v>
      </c>
      <c r="C5" s="136"/>
      <c r="D5" s="30"/>
      <c r="E5" s="30"/>
      <c r="F5" s="125" t="s">
        <v>22</v>
      </c>
      <c r="G5" s="75">
        <v>7</v>
      </c>
      <c r="H5" s="89"/>
      <c r="I5" s="51"/>
      <c r="J5" s="51"/>
    </row>
    <row r="6" spans="1:10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5</v>
      </c>
      <c r="H6" s="131" t="s">
        <v>317</v>
      </c>
      <c r="I6" s="110"/>
      <c r="J6" s="110"/>
    </row>
    <row r="7" spans="1:10" ht="45.75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11"/>
      <c r="J7" s="111"/>
    </row>
    <row r="8" spans="1:10" ht="25.5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11"/>
      <c r="J8" s="111"/>
    </row>
    <row r="9" spans="1:10" ht="33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12"/>
      <c r="J9" s="112"/>
    </row>
    <row r="10" spans="1:10" x14ac:dyDescent="0.25">
      <c r="A10" s="128" t="s">
        <v>81</v>
      </c>
      <c r="B10" s="131" t="s">
        <v>154</v>
      </c>
      <c r="C10" s="131" t="s">
        <v>9</v>
      </c>
      <c r="D10" s="7" t="s">
        <v>40</v>
      </c>
      <c r="E10" s="7">
        <v>30</v>
      </c>
      <c r="F10" s="126"/>
      <c r="G10" s="131">
        <v>2</v>
      </c>
      <c r="H10" s="131" t="s">
        <v>177</v>
      </c>
      <c r="I10" s="110"/>
      <c r="J10" s="110"/>
    </row>
    <row r="11" spans="1:10" ht="43.5" customHeight="1" x14ac:dyDescent="0.25">
      <c r="A11" s="129"/>
      <c r="B11" s="131"/>
      <c r="C11" s="131"/>
      <c r="D11" s="7" t="s">
        <v>41</v>
      </c>
      <c r="E11" s="7">
        <v>55</v>
      </c>
      <c r="F11" s="126"/>
      <c r="G11" s="131"/>
      <c r="H11" s="131"/>
      <c r="I11" s="111"/>
      <c r="J11" s="111"/>
    </row>
    <row r="12" spans="1:10" ht="30.75" customHeight="1" x14ac:dyDescent="0.25">
      <c r="A12" s="129"/>
      <c r="B12" s="131"/>
      <c r="C12" s="131"/>
      <c r="D12" s="7" t="s">
        <v>42</v>
      </c>
      <c r="E12" s="7">
        <v>80</v>
      </c>
      <c r="F12" s="126"/>
      <c r="G12" s="131"/>
      <c r="H12" s="131"/>
      <c r="I12" s="111"/>
      <c r="J12" s="111"/>
    </row>
    <row r="13" spans="1:10" ht="33" customHeight="1" x14ac:dyDescent="0.25">
      <c r="A13" s="130"/>
      <c r="B13" s="131"/>
      <c r="C13" s="131"/>
      <c r="D13" s="7" t="s">
        <v>43</v>
      </c>
      <c r="E13" s="7">
        <v>100</v>
      </c>
      <c r="F13" s="126"/>
      <c r="G13" s="131"/>
      <c r="H13" s="131"/>
      <c r="I13" s="112"/>
      <c r="J13" s="112"/>
    </row>
    <row r="14" spans="1:10" x14ac:dyDescent="0.25">
      <c r="A14" s="83" t="s">
        <v>27</v>
      </c>
      <c r="B14" s="137" t="s">
        <v>157</v>
      </c>
      <c r="C14" s="138"/>
      <c r="D14" s="7"/>
      <c r="E14" s="7"/>
      <c r="F14" s="126"/>
      <c r="G14" s="30">
        <v>13</v>
      </c>
      <c r="H14" s="89"/>
      <c r="I14" s="14"/>
      <c r="J14" s="14"/>
    </row>
    <row r="15" spans="1:10" x14ac:dyDescent="0.25">
      <c r="A15" s="128" t="s">
        <v>49</v>
      </c>
      <c r="B15" s="125" t="s">
        <v>156</v>
      </c>
      <c r="C15" s="125" t="s">
        <v>9</v>
      </c>
      <c r="D15" s="7" t="s">
        <v>40</v>
      </c>
      <c r="E15" s="7" t="s">
        <v>178</v>
      </c>
      <c r="F15" s="126"/>
      <c r="G15" s="125">
        <v>3</v>
      </c>
      <c r="H15" s="131" t="s">
        <v>175</v>
      </c>
      <c r="I15" s="110"/>
      <c r="J15" s="110"/>
    </row>
    <row r="16" spans="1:10" ht="54" customHeight="1" x14ac:dyDescent="0.25">
      <c r="A16" s="129"/>
      <c r="B16" s="126"/>
      <c r="C16" s="126"/>
      <c r="D16" s="7" t="s">
        <v>41</v>
      </c>
      <c r="E16" s="7" t="s">
        <v>45</v>
      </c>
      <c r="F16" s="126"/>
      <c r="G16" s="126"/>
      <c r="H16" s="131"/>
      <c r="I16" s="111"/>
      <c r="J16" s="111"/>
    </row>
    <row r="17" spans="1:10" ht="35.25" customHeight="1" x14ac:dyDescent="0.25">
      <c r="A17" s="129"/>
      <c r="B17" s="126"/>
      <c r="C17" s="126"/>
      <c r="D17" s="7" t="s">
        <v>42</v>
      </c>
      <c r="E17" s="7" t="s">
        <v>179</v>
      </c>
      <c r="F17" s="126"/>
      <c r="G17" s="126"/>
      <c r="H17" s="131"/>
      <c r="I17" s="111"/>
      <c r="J17" s="111"/>
    </row>
    <row r="18" spans="1:10" ht="38.25" customHeight="1" x14ac:dyDescent="0.25">
      <c r="A18" s="130"/>
      <c r="B18" s="127"/>
      <c r="C18" s="127"/>
      <c r="D18" s="7" t="s">
        <v>43</v>
      </c>
      <c r="E18" s="7" t="s">
        <v>135</v>
      </c>
      <c r="F18" s="126"/>
      <c r="G18" s="127"/>
      <c r="H18" s="131"/>
      <c r="I18" s="112"/>
      <c r="J18" s="112"/>
    </row>
    <row r="19" spans="1:10" ht="15" customHeight="1" x14ac:dyDescent="0.25">
      <c r="A19" s="128" t="s">
        <v>50</v>
      </c>
      <c r="B19" s="125" t="s">
        <v>20</v>
      </c>
      <c r="C19" s="125" t="s">
        <v>9</v>
      </c>
      <c r="D19" s="7" t="s">
        <v>40</v>
      </c>
      <c r="E19" s="7" t="s">
        <v>165</v>
      </c>
      <c r="F19" s="126"/>
      <c r="G19" s="125">
        <v>5</v>
      </c>
      <c r="H19" s="131" t="s">
        <v>462</v>
      </c>
      <c r="I19" s="110"/>
      <c r="J19" s="110"/>
    </row>
    <row r="20" spans="1:10" ht="42.75" customHeight="1" x14ac:dyDescent="0.25">
      <c r="A20" s="129"/>
      <c r="B20" s="126"/>
      <c r="C20" s="126"/>
      <c r="D20" s="7" t="s">
        <v>41</v>
      </c>
      <c r="E20" s="7" t="s">
        <v>180</v>
      </c>
      <c r="F20" s="126"/>
      <c r="G20" s="126"/>
      <c r="H20" s="131"/>
      <c r="I20" s="111"/>
      <c r="J20" s="111"/>
    </row>
    <row r="21" spans="1:10" ht="45" customHeight="1" x14ac:dyDescent="0.25">
      <c r="A21" s="129"/>
      <c r="B21" s="126"/>
      <c r="C21" s="126"/>
      <c r="D21" s="7" t="s">
        <v>42</v>
      </c>
      <c r="E21" s="7" t="s">
        <v>181</v>
      </c>
      <c r="F21" s="126"/>
      <c r="G21" s="126"/>
      <c r="H21" s="131"/>
      <c r="I21" s="111"/>
      <c r="J21" s="111"/>
    </row>
    <row r="22" spans="1:10" ht="57" customHeight="1" x14ac:dyDescent="0.25">
      <c r="A22" s="130"/>
      <c r="B22" s="127"/>
      <c r="C22" s="127"/>
      <c r="D22" s="7" t="s">
        <v>43</v>
      </c>
      <c r="E22" s="7" t="s">
        <v>135</v>
      </c>
      <c r="F22" s="126"/>
      <c r="G22" s="127"/>
      <c r="H22" s="131"/>
      <c r="I22" s="112"/>
      <c r="J22" s="112"/>
    </row>
    <row r="23" spans="1:10" ht="33" customHeight="1" x14ac:dyDescent="0.25">
      <c r="A23" s="128" t="s">
        <v>51</v>
      </c>
      <c r="B23" s="125" t="s">
        <v>21</v>
      </c>
      <c r="C23" s="125" t="s">
        <v>9</v>
      </c>
      <c r="D23" s="7" t="s">
        <v>40</v>
      </c>
      <c r="E23" s="7" t="s">
        <v>165</v>
      </c>
      <c r="F23" s="126"/>
      <c r="G23" s="131">
        <v>5</v>
      </c>
      <c r="H23" s="113" t="s">
        <v>463</v>
      </c>
      <c r="I23" s="110"/>
      <c r="J23" s="110"/>
    </row>
    <row r="24" spans="1:10" ht="39" customHeight="1" x14ac:dyDescent="0.25">
      <c r="A24" s="129"/>
      <c r="B24" s="126"/>
      <c r="C24" s="126"/>
      <c r="D24" s="7" t="s">
        <v>41</v>
      </c>
      <c r="E24" s="7" t="s">
        <v>180</v>
      </c>
      <c r="F24" s="126"/>
      <c r="G24" s="131"/>
      <c r="H24" s="113"/>
      <c r="I24" s="111"/>
      <c r="J24" s="111"/>
    </row>
    <row r="25" spans="1:10" ht="32.25" customHeight="1" x14ac:dyDescent="0.25">
      <c r="A25" s="129"/>
      <c r="B25" s="126"/>
      <c r="C25" s="126"/>
      <c r="D25" s="7" t="s">
        <v>42</v>
      </c>
      <c r="E25" s="7" t="s">
        <v>181</v>
      </c>
      <c r="F25" s="126"/>
      <c r="G25" s="131"/>
      <c r="H25" s="113"/>
      <c r="I25" s="111"/>
      <c r="J25" s="111"/>
    </row>
    <row r="26" spans="1:10" ht="48" customHeight="1" x14ac:dyDescent="0.25">
      <c r="A26" s="130"/>
      <c r="B26" s="127"/>
      <c r="C26" s="127"/>
      <c r="D26" s="7" t="s">
        <v>43</v>
      </c>
      <c r="E26" s="7" t="s">
        <v>135</v>
      </c>
      <c r="F26" s="126"/>
      <c r="G26" s="131"/>
      <c r="H26" s="113"/>
      <c r="I26" s="112"/>
      <c r="J26" s="112"/>
    </row>
    <row r="27" spans="1:10" x14ac:dyDescent="0.25">
      <c r="A27" s="85" t="s">
        <v>28</v>
      </c>
      <c r="B27" s="135" t="s">
        <v>197</v>
      </c>
      <c r="C27" s="136"/>
      <c r="D27" s="7"/>
      <c r="E27" s="7"/>
      <c r="F27" s="126"/>
      <c r="G27" s="30">
        <v>10</v>
      </c>
      <c r="H27" s="89"/>
      <c r="I27" s="14"/>
      <c r="J27" s="14"/>
    </row>
    <row r="28" spans="1:10" ht="37.5" customHeight="1" x14ac:dyDescent="0.25">
      <c r="A28" s="128" t="s">
        <v>159</v>
      </c>
      <c r="B28" s="125" t="s">
        <v>158</v>
      </c>
      <c r="C28" s="125" t="s">
        <v>9</v>
      </c>
      <c r="D28" s="7" t="s">
        <v>40</v>
      </c>
      <c r="E28" s="7">
        <v>30</v>
      </c>
      <c r="F28" s="126"/>
      <c r="G28" s="131">
        <v>5</v>
      </c>
      <c r="H28" s="131" t="s">
        <v>317</v>
      </c>
      <c r="I28" s="110"/>
      <c r="J28" s="110"/>
    </row>
    <row r="29" spans="1:10" ht="27.75" customHeight="1" x14ac:dyDescent="0.25">
      <c r="A29" s="129"/>
      <c r="B29" s="126"/>
      <c r="C29" s="126"/>
      <c r="D29" s="7" t="s">
        <v>41</v>
      </c>
      <c r="E29" s="7">
        <v>55</v>
      </c>
      <c r="F29" s="126"/>
      <c r="G29" s="131"/>
      <c r="H29" s="131"/>
      <c r="I29" s="111"/>
      <c r="J29" s="111"/>
    </row>
    <row r="30" spans="1:10" ht="13.5" customHeight="1" x14ac:dyDescent="0.25">
      <c r="A30" s="129"/>
      <c r="B30" s="126"/>
      <c r="C30" s="126"/>
      <c r="D30" s="7" t="s">
        <v>42</v>
      </c>
      <c r="E30" s="7">
        <v>80</v>
      </c>
      <c r="F30" s="126"/>
      <c r="G30" s="131"/>
      <c r="H30" s="131"/>
      <c r="I30" s="111"/>
      <c r="J30" s="111"/>
    </row>
    <row r="31" spans="1:10" ht="29.25" customHeight="1" x14ac:dyDescent="0.25">
      <c r="A31" s="130"/>
      <c r="B31" s="127"/>
      <c r="C31" s="127"/>
      <c r="D31" s="7" t="s">
        <v>43</v>
      </c>
      <c r="E31" s="7">
        <v>100</v>
      </c>
      <c r="F31" s="126"/>
      <c r="G31" s="131"/>
      <c r="H31" s="131"/>
      <c r="I31" s="112"/>
      <c r="J31" s="112"/>
    </row>
    <row r="32" spans="1:10" ht="27" customHeight="1" x14ac:dyDescent="0.25">
      <c r="A32" s="128" t="s">
        <v>160</v>
      </c>
      <c r="B32" s="125" t="s">
        <v>152</v>
      </c>
      <c r="C32" s="125" t="s">
        <v>9</v>
      </c>
      <c r="D32" s="7" t="s">
        <v>40</v>
      </c>
      <c r="E32" s="7" t="s">
        <v>165</v>
      </c>
      <c r="F32" s="126"/>
      <c r="G32" s="125">
        <v>5</v>
      </c>
      <c r="H32" s="131" t="s">
        <v>470</v>
      </c>
      <c r="I32" s="110"/>
      <c r="J32" s="110"/>
    </row>
    <row r="33" spans="1:11" ht="44.25" customHeight="1" x14ac:dyDescent="0.25">
      <c r="A33" s="129"/>
      <c r="B33" s="126"/>
      <c r="C33" s="126"/>
      <c r="D33" s="7" t="s">
        <v>41</v>
      </c>
      <c r="E33" s="7" t="s">
        <v>180</v>
      </c>
      <c r="F33" s="126"/>
      <c r="G33" s="126"/>
      <c r="H33" s="131"/>
      <c r="I33" s="111"/>
      <c r="J33" s="111"/>
    </row>
    <row r="34" spans="1:11" ht="28.5" customHeight="1" x14ac:dyDescent="0.25">
      <c r="A34" s="129"/>
      <c r="B34" s="126"/>
      <c r="C34" s="126"/>
      <c r="D34" s="7" t="s">
        <v>42</v>
      </c>
      <c r="E34" s="7" t="s">
        <v>181</v>
      </c>
      <c r="F34" s="126"/>
      <c r="G34" s="126"/>
      <c r="H34" s="131"/>
      <c r="I34" s="111"/>
      <c r="J34" s="111"/>
    </row>
    <row r="35" spans="1:11" ht="50.25" customHeight="1" x14ac:dyDescent="0.25">
      <c r="A35" s="130"/>
      <c r="B35" s="127"/>
      <c r="C35" s="127"/>
      <c r="D35" s="7" t="s">
        <v>43</v>
      </c>
      <c r="E35" s="7" t="s">
        <v>135</v>
      </c>
      <c r="F35" s="126"/>
      <c r="G35" s="127"/>
      <c r="H35" s="131"/>
      <c r="I35" s="112"/>
      <c r="J35" s="112"/>
    </row>
    <row r="36" spans="1:11" x14ac:dyDescent="0.25">
      <c r="A36" s="81" t="s">
        <v>29</v>
      </c>
      <c r="B36" s="132" t="s">
        <v>161</v>
      </c>
      <c r="C36" s="133"/>
      <c r="D36" s="7"/>
      <c r="E36" s="7"/>
      <c r="F36" s="126"/>
      <c r="G36" s="30">
        <v>10</v>
      </c>
      <c r="H36" s="89"/>
      <c r="I36" s="14"/>
      <c r="J36" s="14"/>
    </row>
    <row r="37" spans="1:11" ht="31.5" customHeight="1" x14ac:dyDescent="0.25">
      <c r="A37" s="134" t="s">
        <v>162</v>
      </c>
      <c r="B37" s="131" t="s">
        <v>164</v>
      </c>
      <c r="C37" s="131" t="s">
        <v>9</v>
      </c>
      <c r="D37" s="7" t="s">
        <v>40</v>
      </c>
      <c r="E37" s="7">
        <v>30</v>
      </c>
      <c r="F37" s="126"/>
      <c r="G37" s="131">
        <v>5</v>
      </c>
      <c r="H37" s="131" t="s">
        <v>317</v>
      </c>
      <c r="I37" s="110"/>
      <c r="J37" s="110"/>
    </row>
    <row r="38" spans="1:11" ht="39.75" customHeight="1" x14ac:dyDescent="0.25">
      <c r="A38" s="134"/>
      <c r="B38" s="131"/>
      <c r="C38" s="131"/>
      <c r="D38" s="7" t="s">
        <v>41</v>
      </c>
      <c r="E38" s="7">
        <v>55</v>
      </c>
      <c r="F38" s="126"/>
      <c r="G38" s="131"/>
      <c r="H38" s="131"/>
      <c r="I38" s="111"/>
      <c r="J38" s="111"/>
    </row>
    <row r="39" spans="1:11" ht="15" customHeight="1" x14ac:dyDescent="0.25">
      <c r="A39" s="134"/>
      <c r="B39" s="131"/>
      <c r="C39" s="131"/>
      <c r="D39" s="7" t="s">
        <v>42</v>
      </c>
      <c r="E39" s="7">
        <v>80</v>
      </c>
      <c r="F39" s="126"/>
      <c r="G39" s="131"/>
      <c r="H39" s="131"/>
      <c r="I39" s="111"/>
      <c r="J39" s="111"/>
    </row>
    <row r="40" spans="1:11" ht="21" customHeight="1" x14ac:dyDescent="0.25">
      <c r="A40" s="134"/>
      <c r="B40" s="131"/>
      <c r="C40" s="131"/>
      <c r="D40" s="7" t="s">
        <v>43</v>
      </c>
      <c r="E40" s="7">
        <v>100</v>
      </c>
      <c r="F40" s="126"/>
      <c r="G40" s="131"/>
      <c r="H40" s="131"/>
      <c r="I40" s="112"/>
      <c r="J40" s="112"/>
    </row>
    <row r="41" spans="1:11" ht="35.25" customHeight="1" x14ac:dyDescent="0.25">
      <c r="A41" s="128" t="s">
        <v>163</v>
      </c>
      <c r="B41" s="131" t="s">
        <v>153</v>
      </c>
      <c r="C41" s="131" t="s">
        <v>9</v>
      </c>
      <c r="D41" s="7" t="s">
        <v>40</v>
      </c>
      <c r="E41" s="7">
        <v>30</v>
      </c>
      <c r="F41" s="126"/>
      <c r="G41" s="131">
        <v>5</v>
      </c>
      <c r="H41" s="131" t="s">
        <v>182</v>
      </c>
      <c r="I41" s="110"/>
      <c r="J41" s="110"/>
    </row>
    <row r="42" spans="1:11" ht="30" x14ac:dyDescent="0.25">
      <c r="A42" s="129"/>
      <c r="B42" s="131"/>
      <c r="C42" s="131"/>
      <c r="D42" s="7" t="s">
        <v>41</v>
      </c>
      <c r="E42" s="7">
        <v>55</v>
      </c>
      <c r="F42" s="126"/>
      <c r="G42" s="131"/>
      <c r="H42" s="131"/>
      <c r="I42" s="111"/>
      <c r="J42" s="111"/>
    </row>
    <row r="43" spans="1:11" ht="30" customHeight="1" x14ac:dyDescent="0.25">
      <c r="A43" s="129"/>
      <c r="B43" s="131"/>
      <c r="C43" s="131"/>
      <c r="D43" s="7" t="s">
        <v>42</v>
      </c>
      <c r="E43" s="7">
        <v>80</v>
      </c>
      <c r="F43" s="126"/>
      <c r="G43" s="131"/>
      <c r="H43" s="131"/>
      <c r="I43" s="111"/>
      <c r="J43" s="111"/>
    </row>
    <row r="44" spans="1:11" ht="34.5" customHeight="1" x14ac:dyDescent="0.25">
      <c r="A44" s="130"/>
      <c r="B44" s="131"/>
      <c r="C44" s="131"/>
      <c r="D44" s="7" t="s">
        <v>43</v>
      </c>
      <c r="E44" s="7">
        <v>100</v>
      </c>
      <c r="F44" s="127"/>
      <c r="G44" s="131"/>
      <c r="H44" s="131"/>
      <c r="I44" s="112"/>
      <c r="J44" s="112"/>
    </row>
    <row r="45" spans="1:11" ht="165" x14ac:dyDescent="0.25">
      <c r="A45" s="81" t="s">
        <v>30</v>
      </c>
      <c r="B45" s="30" t="s">
        <v>10</v>
      </c>
      <c r="C45" s="30" t="s">
        <v>9</v>
      </c>
      <c r="D45" s="30" t="s">
        <v>75</v>
      </c>
      <c r="E45" s="30" t="s">
        <v>165</v>
      </c>
      <c r="F45" s="30" t="s">
        <v>23</v>
      </c>
      <c r="G45" s="30">
        <v>10</v>
      </c>
      <c r="H45" s="92" t="s">
        <v>491</v>
      </c>
      <c r="I45" s="51"/>
      <c r="J45" s="51"/>
    </row>
    <row r="46" spans="1:11" ht="97.5" customHeight="1" x14ac:dyDescent="0.25">
      <c r="A46" s="81" t="s">
        <v>31</v>
      </c>
      <c r="B46" s="30" t="s">
        <v>12</v>
      </c>
      <c r="C46" s="30" t="s">
        <v>183</v>
      </c>
      <c r="D46" s="30" t="s">
        <v>125</v>
      </c>
      <c r="E46" s="30" t="s">
        <v>336</v>
      </c>
      <c r="F46" s="30" t="s">
        <v>11</v>
      </c>
      <c r="G46" s="30">
        <v>10</v>
      </c>
      <c r="H46" s="30" t="s">
        <v>342</v>
      </c>
      <c r="I46" s="51"/>
      <c r="J46" s="51"/>
      <c r="K46" s="56"/>
    </row>
    <row r="47" spans="1:11" ht="60" customHeight="1" x14ac:dyDescent="0.25">
      <c r="A47" s="83" t="s">
        <v>32</v>
      </c>
      <c r="B47" s="75" t="s">
        <v>167</v>
      </c>
      <c r="C47" s="75" t="s">
        <v>13</v>
      </c>
      <c r="D47" s="7" t="s">
        <v>166</v>
      </c>
      <c r="E47" s="7"/>
      <c r="F47" s="82"/>
      <c r="G47" s="75">
        <v>10</v>
      </c>
      <c r="H47" s="125" t="s">
        <v>466</v>
      </c>
      <c r="I47" s="14"/>
      <c r="J47" s="14"/>
    </row>
    <row r="48" spans="1:11" x14ac:dyDescent="0.25">
      <c r="A48" s="128" t="s">
        <v>33</v>
      </c>
      <c r="B48" s="125" t="s">
        <v>24</v>
      </c>
      <c r="C48" s="125" t="s">
        <v>13</v>
      </c>
      <c r="D48" s="7" t="s">
        <v>40</v>
      </c>
      <c r="E48" s="7" t="s">
        <v>170</v>
      </c>
      <c r="F48" s="125" t="s">
        <v>17</v>
      </c>
      <c r="G48" s="125">
        <v>5</v>
      </c>
      <c r="H48" s="126"/>
      <c r="I48" s="110"/>
      <c r="J48" s="110"/>
    </row>
    <row r="49" spans="1:10" ht="30" x14ac:dyDescent="0.25">
      <c r="A49" s="129"/>
      <c r="B49" s="126"/>
      <c r="C49" s="126"/>
      <c r="D49" s="7" t="s">
        <v>41</v>
      </c>
      <c r="E49" s="7" t="s">
        <v>171</v>
      </c>
      <c r="F49" s="126"/>
      <c r="G49" s="126"/>
      <c r="H49" s="126"/>
      <c r="I49" s="111"/>
      <c r="J49" s="111"/>
    </row>
    <row r="50" spans="1:10" x14ac:dyDescent="0.25">
      <c r="A50" s="129"/>
      <c r="B50" s="126"/>
      <c r="C50" s="126"/>
      <c r="D50" s="7" t="s">
        <v>42</v>
      </c>
      <c r="E50" s="7" t="s">
        <v>172</v>
      </c>
      <c r="F50" s="126"/>
      <c r="G50" s="126"/>
      <c r="H50" s="126"/>
      <c r="I50" s="111"/>
      <c r="J50" s="111"/>
    </row>
    <row r="51" spans="1:10" x14ac:dyDescent="0.25">
      <c r="A51" s="130"/>
      <c r="B51" s="127"/>
      <c r="C51" s="127"/>
      <c r="D51" s="7" t="s">
        <v>43</v>
      </c>
      <c r="E51" s="7" t="s">
        <v>173</v>
      </c>
      <c r="F51" s="126"/>
      <c r="G51" s="127"/>
      <c r="H51" s="126"/>
      <c r="I51" s="112"/>
      <c r="J51" s="112"/>
    </row>
    <row r="52" spans="1:10" x14ac:dyDescent="0.25">
      <c r="A52" s="128" t="s">
        <v>34</v>
      </c>
      <c r="B52" s="125" t="s">
        <v>25</v>
      </c>
      <c r="C52" s="125" t="s">
        <v>13</v>
      </c>
      <c r="D52" s="7" t="s">
        <v>40</v>
      </c>
      <c r="E52" s="7" t="s">
        <v>170</v>
      </c>
      <c r="F52" s="126"/>
      <c r="G52" s="125">
        <v>5</v>
      </c>
      <c r="H52" s="126"/>
      <c r="I52" s="110"/>
      <c r="J52" s="110"/>
    </row>
    <row r="53" spans="1:10" ht="30" x14ac:dyDescent="0.25">
      <c r="A53" s="129"/>
      <c r="B53" s="126"/>
      <c r="C53" s="126"/>
      <c r="D53" s="7" t="s">
        <v>41</v>
      </c>
      <c r="E53" s="7" t="s">
        <v>171</v>
      </c>
      <c r="F53" s="126"/>
      <c r="G53" s="126"/>
      <c r="H53" s="126"/>
      <c r="I53" s="111"/>
      <c r="J53" s="111"/>
    </row>
    <row r="54" spans="1:10" x14ac:dyDescent="0.25">
      <c r="A54" s="129"/>
      <c r="B54" s="126"/>
      <c r="C54" s="126"/>
      <c r="D54" s="7" t="s">
        <v>42</v>
      </c>
      <c r="E54" s="7" t="s">
        <v>172</v>
      </c>
      <c r="F54" s="126"/>
      <c r="G54" s="126"/>
      <c r="H54" s="126"/>
      <c r="I54" s="111"/>
      <c r="J54" s="111"/>
    </row>
    <row r="55" spans="1:10" x14ac:dyDescent="0.25">
      <c r="A55" s="130"/>
      <c r="B55" s="127"/>
      <c r="C55" s="127"/>
      <c r="D55" s="7" t="s">
        <v>43</v>
      </c>
      <c r="E55" s="7" t="s">
        <v>173</v>
      </c>
      <c r="F55" s="127"/>
      <c r="G55" s="127"/>
      <c r="H55" s="127"/>
      <c r="I55" s="112"/>
      <c r="J55" s="112"/>
    </row>
    <row r="56" spans="1:10" ht="15" customHeight="1" x14ac:dyDescent="0.25">
      <c r="A56" s="128" t="s">
        <v>35</v>
      </c>
      <c r="B56" s="125" t="s">
        <v>52</v>
      </c>
      <c r="C56" s="125" t="s">
        <v>13</v>
      </c>
      <c r="D56" s="7" t="s">
        <v>40</v>
      </c>
      <c r="E56" s="7" t="s">
        <v>170</v>
      </c>
      <c r="F56" s="125" t="s">
        <v>14</v>
      </c>
      <c r="G56" s="125">
        <v>5</v>
      </c>
      <c r="H56" s="125" t="s">
        <v>467</v>
      </c>
      <c r="I56" s="110"/>
      <c r="J56" s="110"/>
    </row>
    <row r="57" spans="1:10" ht="30" x14ac:dyDescent="0.25">
      <c r="A57" s="129"/>
      <c r="B57" s="126"/>
      <c r="C57" s="126"/>
      <c r="D57" s="7" t="s">
        <v>41</v>
      </c>
      <c r="E57" s="7" t="s">
        <v>171</v>
      </c>
      <c r="F57" s="126"/>
      <c r="G57" s="126"/>
      <c r="H57" s="126"/>
      <c r="I57" s="111"/>
      <c r="J57" s="111"/>
    </row>
    <row r="58" spans="1:10" x14ac:dyDescent="0.25">
      <c r="A58" s="129"/>
      <c r="B58" s="126"/>
      <c r="C58" s="126"/>
      <c r="D58" s="7" t="s">
        <v>42</v>
      </c>
      <c r="E58" s="7" t="s">
        <v>172</v>
      </c>
      <c r="F58" s="126"/>
      <c r="G58" s="126"/>
      <c r="H58" s="126"/>
      <c r="I58" s="111"/>
      <c r="J58" s="111"/>
    </row>
    <row r="59" spans="1:10" ht="109.5" customHeight="1" x14ac:dyDescent="0.25">
      <c r="A59" s="130"/>
      <c r="B59" s="127"/>
      <c r="C59" s="127"/>
      <c r="D59" s="7" t="s">
        <v>43</v>
      </c>
      <c r="E59" s="7" t="s">
        <v>173</v>
      </c>
      <c r="F59" s="127"/>
      <c r="G59" s="127"/>
      <c r="H59" s="127"/>
      <c r="I59" s="112"/>
      <c r="J59" s="112"/>
    </row>
    <row r="60" spans="1:10" ht="135" x14ac:dyDescent="0.25">
      <c r="A60" s="81" t="s">
        <v>36</v>
      </c>
      <c r="B60" s="30" t="s">
        <v>184</v>
      </c>
      <c r="C60" s="30" t="s">
        <v>9</v>
      </c>
      <c r="D60" s="30" t="s">
        <v>75</v>
      </c>
      <c r="E60" s="30">
        <v>90</v>
      </c>
      <c r="F60" s="30" t="s">
        <v>17</v>
      </c>
      <c r="G60" s="30">
        <v>5</v>
      </c>
      <c r="H60" s="30" t="s">
        <v>185</v>
      </c>
      <c r="I60" s="51"/>
      <c r="J60" s="51"/>
    </row>
    <row r="61" spans="1:10" ht="135" x14ac:dyDescent="0.25">
      <c r="A61" s="81" t="s">
        <v>77</v>
      </c>
      <c r="B61" s="30" t="s">
        <v>186</v>
      </c>
      <c r="C61" s="30" t="s">
        <v>9</v>
      </c>
      <c r="D61" s="30" t="s">
        <v>75</v>
      </c>
      <c r="E61" s="30">
        <v>20</v>
      </c>
      <c r="F61" s="30" t="s">
        <v>17</v>
      </c>
      <c r="G61" s="30">
        <v>5</v>
      </c>
      <c r="H61" s="75" t="s">
        <v>187</v>
      </c>
      <c r="I61" s="51"/>
      <c r="J61" s="51"/>
    </row>
    <row r="62" spans="1:10" ht="75" x14ac:dyDescent="0.25">
      <c r="A62" s="81" t="s">
        <v>78</v>
      </c>
      <c r="B62" s="30" t="s">
        <v>191</v>
      </c>
      <c r="C62" s="30" t="s">
        <v>169</v>
      </c>
      <c r="D62" s="30" t="s">
        <v>75</v>
      </c>
      <c r="E62" s="30">
        <v>1</v>
      </c>
      <c r="F62" s="30" t="s">
        <v>192</v>
      </c>
      <c r="G62" s="30">
        <v>1</v>
      </c>
      <c r="H62" s="30" t="s">
        <v>323</v>
      </c>
      <c r="I62" s="30"/>
      <c r="J62" s="30"/>
    </row>
    <row r="63" spans="1:10" ht="60" x14ac:dyDescent="0.25">
      <c r="A63" s="81" t="s">
        <v>79</v>
      </c>
      <c r="B63" s="30" t="s">
        <v>229</v>
      </c>
      <c r="C63" s="30" t="s">
        <v>169</v>
      </c>
      <c r="D63" s="30" t="s">
        <v>75</v>
      </c>
      <c r="E63" s="30">
        <v>1</v>
      </c>
      <c r="F63" s="30" t="s">
        <v>230</v>
      </c>
      <c r="G63" s="30">
        <v>1</v>
      </c>
      <c r="H63" s="30" t="s">
        <v>468</v>
      </c>
      <c r="I63" s="30"/>
      <c r="J63" s="30"/>
    </row>
    <row r="64" spans="1:10" ht="135" x14ac:dyDescent="0.25">
      <c r="A64" s="81" t="s">
        <v>94</v>
      </c>
      <c r="B64" s="84" t="s">
        <v>194</v>
      </c>
      <c r="C64" s="87" t="s">
        <v>137</v>
      </c>
      <c r="D64" s="30" t="s">
        <v>75</v>
      </c>
      <c r="E64" s="87">
        <v>100</v>
      </c>
      <c r="F64" s="87" t="s">
        <v>193</v>
      </c>
      <c r="G64" s="30">
        <v>1</v>
      </c>
      <c r="H64" s="75" t="s">
        <v>202</v>
      </c>
      <c r="I64" s="30"/>
      <c r="J64" s="30"/>
    </row>
    <row r="65" spans="1:10" ht="165" x14ac:dyDescent="0.25">
      <c r="A65" s="81" t="s">
        <v>91</v>
      </c>
      <c r="B65" s="84" t="s">
        <v>195</v>
      </c>
      <c r="C65" s="87" t="s">
        <v>137</v>
      </c>
      <c r="D65" s="30" t="s">
        <v>75</v>
      </c>
      <c r="E65" s="87">
        <v>100</v>
      </c>
      <c r="F65" s="87" t="s">
        <v>193</v>
      </c>
      <c r="G65" s="30">
        <v>1</v>
      </c>
      <c r="H65" s="30" t="s">
        <v>216</v>
      </c>
      <c r="I65" s="30"/>
      <c r="J65" s="30"/>
    </row>
    <row r="66" spans="1:10" ht="30" x14ac:dyDescent="0.25">
      <c r="A66" s="81" t="s">
        <v>92</v>
      </c>
      <c r="B66" s="30" t="s">
        <v>168</v>
      </c>
      <c r="C66" s="30" t="s">
        <v>16</v>
      </c>
      <c r="D66" s="30" t="s">
        <v>75</v>
      </c>
      <c r="E66" s="30"/>
      <c r="F66" s="75"/>
      <c r="G66" s="30">
        <v>6</v>
      </c>
      <c r="H66" s="125" t="s">
        <v>203</v>
      </c>
      <c r="I66" s="51"/>
      <c r="J66" s="51"/>
    </row>
    <row r="67" spans="1:10" ht="60" x14ac:dyDescent="0.25">
      <c r="A67" s="81" t="s">
        <v>221</v>
      </c>
      <c r="B67" s="30" t="s">
        <v>15</v>
      </c>
      <c r="C67" s="30" t="s">
        <v>16</v>
      </c>
      <c r="D67" s="30" t="s">
        <v>75</v>
      </c>
      <c r="E67" s="30">
        <v>0</v>
      </c>
      <c r="F67" s="125" t="s">
        <v>17</v>
      </c>
      <c r="G67" s="30">
        <v>3</v>
      </c>
      <c r="H67" s="126"/>
      <c r="I67" s="51"/>
      <c r="J67" s="51"/>
    </row>
    <row r="68" spans="1:10" ht="75" x14ac:dyDescent="0.25">
      <c r="A68" s="81" t="s">
        <v>222</v>
      </c>
      <c r="B68" s="30" t="s">
        <v>18</v>
      </c>
      <c r="C68" s="30" t="s">
        <v>16</v>
      </c>
      <c r="D68" s="30" t="s">
        <v>75</v>
      </c>
      <c r="E68" s="30">
        <v>0</v>
      </c>
      <c r="F68" s="127"/>
      <c r="G68" s="30">
        <v>3</v>
      </c>
      <c r="H68" s="127"/>
      <c r="I68" s="51"/>
      <c r="J68" s="51"/>
    </row>
    <row r="69" spans="1:10" ht="105" x14ac:dyDescent="0.25">
      <c r="A69" s="88" t="s">
        <v>223</v>
      </c>
      <c r="B69" s="30" t="s">
        <v>93</v>
      </c>
      <c r="C69" s="30" t="s">
        <v>169</v>
      </c>
      <c r="D69" s="30" t="s">
        <v>75</v>
      </c>
      <c r="E69" s="30">
        <v>0</v>
      </c>
      <c r="F69" s="30" t="s">
        <v>17</v>
      </c>
      <c r="G69" s="30">
        <v>5</v>
      </c>
      <c r="H69" s="30" t="s">
        <v>205</v>
      </c>
      <c r="I69" s="51"/>
      <c r="J69" s="51"/>
    </row>
    <row r="70" spans="1:10" x14ac:dyDescent="0.25">
      <c r="A70" s="23"/>
      <c r="B70" s="43" t="s">
        <v>19</v>
      </c>
      <c r="C70" s="24"/>
      <c r="D70" s="24"/>
      <c r="E70" s="24"/>
      <c r="F70" s="24"/>
      <c r="G70" s="24">
        <f>G69+G66+G62+G61+G60+G56+G47+G46+G45+G4+G65+G64+G63</f>
        <v>100</v>
      </c>
      <c r="H70" s="24"/>
      <c r="I70" s="24"/>
      <c r="J70" s="24"/>
    </row>
  </sheetData>
  <mergeCells count="94">
    <mergeCell ref="A2:J2"/>
    <mergeCell ref="A41:A44"/>
    <mergeCell ref="B41:B44"/>
    <mergeCell ref="C41:C44"/>
    <mergeCell ref="G41:G44"/>
    <mergeCell ref="A37:A40"/>
    <mergeCell ref="B37:B40"/>
    <mergeCell ref="C37:C40"/>
    <mergeCell ref="G37:G40"/>
    <mergeCell ref="B4:C4"/>
    <mergeCell ref="B5:C5"/>
    <mergeCell ref="F5:F44"/>
    <mergeCell ref="A6:A9"/>
    <mergeCell ref="B6:B9"/>
    <mergeCell ref="C6:C9"/>
    <mergeCell ref="B14:C14"/>
    <mergeCell ref="A48:A51"/>
    <mergeCell ref="B48:B51"/>
    <mergeCell ref="C48:C51"/>
    <mergeCell ref="G48:G51"/>
    <mergeCell ref="A52:A55"/>
    <mergeCell ref="B52:B55"/>
    <mergeCell ref="C52:C55"/>
    <mergeCell ref="G52:G55"/>
    <mergeCell ref="A56:A59"/>
    <mergeCell ref="B56:B59"/>
    <mergeCell ref="C56:C59"/>
    <mergeCell ref="F56:F59"/>
    <mergeCell ref="G56:G59"/>
    <mergeCell ref="A32:A35"/>
    <mergeCell ref="B32:B35"/>
    <mergeCell ref="C32:C35"/>
    <mergeCell ref="G6:G9"/>
    <mergeCell ref="H6:H9"/>
    <mergeCell ref="H15:H18"/>
    <mergeCell ref="H23:H26"/>
    <mergeCell ref="H32:H35"/>
    <mergeCell ref="A15:A18"/>
    <mergeCell ref="B15:B18"/>
    <mergeCell ref="C15:C18"/>
    <mergeCell ref="A23:A26"/>
    <mergeCell ref="B23:B26"/>
    <mergeCell ref="C23:C26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G15:G18"/>
    <mergeCell ref="I23:I26"/>
    <mergeCell ref="J23:J26"/>
    <mergeCell ref="B27:C27"/>
    <mergeCell ref="A28:A31"/>
    <mergeCell ref="B28:B31"/>
    <mergeCell ref="C28:C31"/>
    <mergeCell ref="G28:G31"/>
    <mergeCell ref="H28:H31"/>
    <mergeCell ref="I28:I31"/>
    <mergeCell ref="J28:J31"/>
    <mergeCell ref="G23:G26"/>
    <mergeCell ref="I32:I35"/>
    <mergeCell ref="J32:J35"/>
    <mergeCell ref="B36:C36"/>
    <mergeCell ref="H37:H40"/>
    <mergeCell ref="I37:I40"/>
    <mergeCell ref="J37:J40"/>
    <mergeCell ref="G32:G35"/>
    <mergeCell ref="I56:I59"/>
    <mergeCell ref="J56:J59"/>
    <mergeCell ref="H66:H68"/>
    <mergeCell ref="F67:F68"/>
    <mergeCell ref="H41:H44"/>
    <mergeCell ref="I41:I44"/>
    <mergeCell ref="J41:J44"/>
    <mergeCell ref="F48:F55"/>
    <mergeCell ref="I48:I51"/>
    <mergeCell ref="J48:J51"/>
    <mergeCell ref="I52:I55"/>
    <mergeCell ref="J52:J55"/>
    <mergeCell ref="H56:H59"/>
    <mergeCell ref="H47:H55"/>
  </mergeCells>
  <pageMargins left="0.62992125984251968" right="3.937007874015748E-2" top="0.35433070866141736" bottom="0.55118110236220474" header="0.31496062992125984" footer="0.31496062992125984"/>
  <pageSetup paperSize="9" scale="51" fitToHeight="2" orientation="portrait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0"/>
  <sheetViews>
    <sheetView zoomScale="90" zoomScaleNormal="90" workbookViewId="0">
      <pane xSplit="1" ySplit="3" topLeftCell="B4" activePane="bottomRight" state="frozen"/>
      <selection activeCell="H56" sqref="H56:H59"/>
      <selection pane="topRight" activeCell="H56" sqref="H56:H59"/>
      <selection pane="bottomLeft" activeCell="H56" sqref="H56:H59"/>
      <selection pane="bottomRight" activeCell="H56" sqref="H56:H59"/>
    </sheetView>
  </sheetViews>
  <sheetFormatPr defaultRowHeight="15" x14ac:dyDescent="0.25"/>
  <cols>
    <col min="1" max="1" width="4.7109375" style="1" customWidth="1"/>
    <col min="2" max="2" width="24.7109375" style="1" customWidth="1"/>
    <col min="3" max="3" width="11.140625" style="1" customWidth="1"/>
    <col min="4" max="4" width="21.85546875" style="1" customWidth="1"/>
    <col min="5" max="5" width="10" style="1" customWidth="1"/>
    <col min="6" max="6" width="17.7109375" style="1" customWidth="1"/>
    <col min="7" max="7" width="11.140625" style="1" customWidth="1"/>
    <col min="8" max="8" width="32.140625" style="1" customWidth="1"/>
    <col min="9" max="9" width="6.5703125" style="1" customWidth="1"/>
    <col min="10" max="10" width="29.5703125" style="1" customWidth="1"/>
  </cols>
  <sheetData>
    <row r="1" spans="1:10" ht="74.25" customHeight="1" x14ac:dyDescent="0.25">
      <c r="J1" s="9" t="s">
        <v>357</v>
      </c>
    </row>
    <row r="2" spans="1:10" ht="32.25" customHeight="1" x14ac:dyDescent="0.25">
      <c r="A2" s="142" t="s">
        <v>444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45" x14ac:dyDescent="0.25">
      <c r="A3" s="2" t="s">
        <v>0</v>
      </c>
      <c r="B3" s="5" t="s">
        <v>1</v>
      </c>
      <c r="C3" s="5" t="s">
        <v>2</v>
      </c>
      <c r="D3" s="5" t="s">
        <v>39</v>
      </c>
      <c r="E3" s="5" t="s">
        <v>3</v>
      </c>
      <c r="F3" s="5" t="s">
        <v>4</v>
      </c>
      <c r="G3" s="5" t="s">
        <v>5</v>
      </c>
      <c r="H3" s="6" t="s">
        <v>48</v>
      </c>
      <c r="I3" s="5" t="s">
        <v>6</v>
      </c>
      <c r="J3" s="5" t="s">
        <v>7</v>
      </c>
    </row>
    <row r="4" spans="1:10" ht="30" customHeight="1" x14ac:dyDescent="0.25">
      <c r="A4" s="81">
        <v>1</v>
      </c>
      <c r="B4" s="139" t="s">
        <v>8</v>
      </c>
      <c r="C4" s="140"/>
      <c r="D4" s="30"/>
      <c r="E4" s="30">
        <v>100</v>
      </c>
      <c r="F4" s="82"/>
      <c r="G4" s="30">
        <f>G5+G14+G27+G36</f>
        <v>40</v>
      </c>
      <c r="H4" s="89"/>
      <c r="I4" s="51"/>
      <c r="J4" s="51"/>
    </row>
    <row r="5" spans="1:10" x14ac:dyDescent="0.25">
      <c r="A5" s="83" t="s">
        <v>26</v>
      </c>
      <c r="B5" s="135" t="s">
        <v>174</v>
      </c>
      <c r="C5" s="136"/>
      <c r="D5" s="30"/>
      <c r="E5" s="30"/>
      <c r="F5" s="125" t="s">
        <v>22</v>
      </c>
      <c r="G5" s="75">
        <v>7</v>
      </c>
      <c r="H5" s="89"/>
      <c r="I5" s="51"/>
      <c r="J5" s="51"/>
    </row>
    <row r="6" spans="1:10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5</v>
      </c>
      <c r="H6" s="131" t="s">
        <v>317</v>
      </c>
      <c r="I6" s="110"/>
      <c r="J6" s="110"/>
    </row>
    <row r="7" spans="1:10" ht="43.5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11"/>
      <c r="J7" s="111"/>
    </row>
    <row r="8" spans="1:10" ht="38.25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11"/>
      <c r="J8" s="111"/>
    </row>
    <row r="9" spans="1:10" ht="39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12"/>
      <c r="J9" s="112"/>
    </row>
    <row r="10" spans="1:10" ht="31.5" customHeight="1" x14ac:dyDescent="0.25">
      <c r="A10" s="128" t="s">
        <v>81</v>
      </c>
      <c r="B10" s="131" t="s">
        <v>154</v>
      </c>
      <c r="C10" s="131" t="s">
        <v>9</v>
      </c>
      <c r="D10" s="7" t="s">
        <v>40</v>
      </c>
      <c r="E10" s="7">
        <v>30</v>
      </c>
      <c r="F10" s="126"/>
      <c r="G10" s="131">
        <v>2</v>
      </c>
      <c r="H10" s="131" t="s">
        <v>177</v>
      </c>
      <c r="I10" s="110"/>
      <c r="J10" s="110"/>
    </row>
    <row r="11" spans="1:10" ht="42" customHeight="1" x14ac:dyDescent="0.25">
      <c r="A11" s="129"/>
      <c r="B11" s="131"/>
      <c r="C11" s="131"/>
      <c r="D11" s="7" t="s">
        <v>41</v>
      </c>
      <c r="E11" s="7">
        <v>55</v>
      </c>
      <c r="F11" s="126"/>
      <c r="G11" s="131"/>
      <c r="H11" s="131"/>
      <c r="I11" s="111"/>
      <c r="J11" s="111"/>
    </row>
    <row r="12" spans="1:10" ht="30" customHeight="1" x14ac:dyDescent="0.25">
      <c r="A12" s="129"/>
      <c r="B12" s="131"/>
      <c r="C12" s="131"/>
      <c r="D12" s="7" t="s">
        <v>42</v>
      </c>
      <c r="E12" s="7">
        <v>80</v>
      </c>
      <c r="F12" s="126"/>
      <c r="G12" s="131"/>
      <c r="H12" s="131"/>
      <c r="I12" s="111"/>
      <c r="J12" s="111"/>
    </row>
    <row r="13" spans="1:10" ht="33" customHeight="1" x14ac:dyDescent="0.25">
      <c r="A13" s="130"/>
      <c r="B13" s="131"/>
      <c r="C13" s="131"/>
      <c r="D13" s="7" t="s">
        <v>43</v>
      </c>
      <c r="E13" s="7">
        <v>100</v>
      </c>
      <c r="F13" s="126"/>
      <c r="G13" s="131"/>
      <c r="H13" s="131"/>
      <c r="I13" s="112"/>
      <c r="J13" s="112"/>
    </row>
    <row r="14" spans="1:10" x14ac:dyDescent="0.25">
      <c r="A14" s="83" t="s">
        <v>27</v>
      </c>
      <c r="B14" s="137" t="s">
        <v>157</v>
      </c>
      <c r="C14" s="138"/>
      <c r="D14" s="7"/>
      <c r="E14" s="7"/>
      <c r="F14" s="126"/>
      <c r="G14" s="30">
        <v>13</v>
      </c>
      <c r="H14" s="89"/>
      <c r="I14" s="14"/>
      <c r="J14" s="14"/>
    </row>
    <row r="15" spans="1:10" ht="30.75" customHeight="1" x14ac:dyDescent="0.25">
      <c r="A15" s="128" t="s">
        <v>49</v>
      </c>
      <c r="B15" s="125" t="s">
        <v>156</v>
      </c>
      <c r="C15" s="125" t="s">
        <v>9</v>
      </c>
      <c r="D15" s="7" t="s">
        <v>40</v>
      </c>
      <c r="E15" s="7" t="s">
        <v>178</v>
      </c>
      <c r="F15" s="126"/>
      <c r="G15" s="125">
        <v>3</v>
      </c>
      <c r="H15" s="131" t="s">
        <v>175</v>
      </c>
      <c r="I15" s="110"/>
      <c r="J15" s="110"/>
    </row>
    <row r="16" spans="1:10" ht="37.5" customHeight="1" x14ac:dyDescent="0.25">
      <c r="A16" s="129"/>
      <c r="B16" s="126"/>
      <c r="C16" s="126"/>
      <c r="D16" s="7" t="s">
        <v>41</v>
      </c>
      <c r="E16" s="7" t="s">
        <v>45</v>
      </c>
      <c r="F16" s="126"/>
      <c r="G16" s="126"/>
      <c r="H16" s="131"/>
      <c r="I16" s="111"/>
      <c r="J16" s="111"/>
    </row>
    <row r="17" spans="1:10" ht="24.75" customHeight="1" x14ac:dyDescent="0.25">
      <c r="A17" s="129"/>
      <c r="B17" s="126"/>
      <c r="C17" s="126"/>
      <c r="D17" s="7" t="s">
        <v>42</v>
      </c>
      <c r="E17" s="7" t="s">
        <v>179</v>
      </c>
      <c r="F17" s="126"/>
      <c r="G17" s="126"/>
      <c r="H17" s="131"/>
      <c r="I17" s="111"/>
      <c r="J17" s="111"/>
    </row>
    <row r="18" spans="1:10" ht="28.5" customHeight="1" x14ac:dyDescent="0.25">
      <c r="A18" s="130"/>
      <c r="B18" s="127"/>
      <c r="C18" s="127"/>
      <c r="D18" s="7" t="s">
        <v>43</v>
      </c>
      <c r="E18" s="7" t="s">
        <v>135</v>
      </c>
      <c r="F18" s="126"/>
      <c r="G18" s="127"/>
      <c r="H18" s="131"/>
      <c r="I18" s="112"/>
      <c r="J18" s="112"/>
    </row>
    <row r="19" spans="1:10" ht="33" customHeight="1" x14ac:dyDescent="0.25">
      <c r="A19" s="128" t="s">
        <v>50</v>
      </c>
      <c r="B19" s="125" t="s">
        <v>20</v>
      </c>
      <c r="C19" s="125" t="s">
        <v>9</v>
      </c>
      <c r="D19" s="7" t="s">
        <v>40</v>
      </c>
      <c r="E19" s="7" t="s">
        <v>165</v>
      </c>
      <c r="F19" s="126"/>
      <c r="G19" s="125">
        <v>5</v>
      </c>
      <c r="H19" s="131" t="s">
        <v>462</v>
      </c>
      <c r="I19" s="110"/>
      <c r="J19" s="110"/>
    </row>
    <row r="20" spans="1:10" ht="45.75" customHeight="1" x14ac:dyDescent="0.25">
      <c r="A20" s="129"/>
      <c r="B20" s="126"/>
      <c r="C20" s="126"/>
      <c r="D20" s="7" t="s">
        <v>41</v>
      </c>
      <c r="E20" s="7" t="s">
        <v>180</v>
      </c>
      <c r="F20" s="126"/>
      <c r="G20" s="126"/>
      <c r="H20" s="131"/>
      <c r="I20" s="111"/>
      <c r="J20" s="111"/>
    </row>
    <row r="21" spans="1:10" ht="30" customHeight="1" x14ac:dyDescent="0.25">
      <c r="A21" s="129"/>
      <c r="B21" s="126"/>
      <c r="C21" s="126"/>
      <c r="D21" s="7" t="s">
        <v>42</v>
      </c>
      <c r="E21" s="7" t="s">
        <v>181</v>
      </c>
      <c r="F21" s="126"/>
      <c r="G21" s="126"/>
      <c r="H21" s="131"/>
      <c r="I21" s="111"/>
      <c r="J21" s="111"/>
    </row>
    <row r="22" spans="1:10" ht="43.5" customHeight="1" x14ac:dyDescent="0.25">
      <c r="A22" s="130"/>
      <c r="B22" s="127"/>
      <c r="C22" s="127"/>
      <c r="D22" s="7" t="s">
        <v>43</v>
      </c>
      <c r="E22" s="7" t="s">
        <v>135</v>
      </c>
      <c r="F22" s="126"/>
      <c r="G22" s="127"/>
      <c r="H22" s="131"/>
      <c r="I22" s="112"/>
      <c r="J22" s="112"/>
    </row>
    <row r="23" spans="1:10" ht="15" customHeight="1" x14ac:dyDescent="0.25">
      <c r="A23" s="128" t="s">
        <v>51</v>
      </c>
      <c r="B23" s="125" t="s">
        <v>21</v>
      </c>
      <c r="C23" s="125" t="s">
        <v>9</v>
      </c>
      <c r="D23" s="7" t="s">
        <v>40</v>
      </c>
      <c r="E23" s="7" t="s">
        <v>165</v>
      </c>
      <c r="F23" s="126"/>
      <c r="G23" s="131">
        <v>5</v>
      </c>
      <c r="H23" s="113" t="s">
        <v>463</v>
      </c>
      <c r="I23" s="110"/>
      <c r="J23" s="110"/>
    </row>
    <row r="24" spans="1:10" ht="30" x14ac:dyDescent="0.25">
      <c r="A24" s="129"/>
      <c r="B24" s="126"/>
      <c r="C24" s="126"/>
      <c r="D24" s="7" t="s">
        <v>41</v>
      </c>
      <c r="E24" s="7" t="s">
        <v>180</v>
      </c>
      <c r="F24" s="126"/>
      <c r="G24" s="131"/>
      <c r="H24" s="113"/>
      <c r="I24" s="111"/>
      <c r="J24" s="111"/>
    </row>
    <row r="25" spans="1:10" x14ac:dyDescent="0.25">
      <c r="A25" s="129"/>
      <c r="B25" s="126"/>
      <c r="C25" s="126"/>
      <c r="D25" s="7" t="s">
        <v>42</v>
      </c>
      <c r="E25" s="7" t="s">
        <v>181</v>
      </c>
      <c r="F25" s="126"/>
      <c r="G25" s="131"/>
      <c r="H25" s="113"/>
      <c r="I25" s="111"/>
      <c r="J25" s="111"/>
    </row>
    <row r="26" spans="1:10" ht="99.75" customHeight="1" x14ac:dyDescent="0.25">
      <c r="A26" s="130"/>
      <c r="B26" s="127"/>
      <c r="C26" s="127"/>
      <c r="D26" s="7" t="s">
        <v>43</v>
      </c>
      <c r="E26" s="7" t="s">
        <v>135</v>
      </c>
      <c r="F26" s="126"/>
      <c r="G26" s="131"/>
      <c r="H26" s="113"/>
      <c r="I26" s="112"/>
      <c r="J26" s="112"/>
    </row>
    <row r="27" spans="1:10" x14ac:dyDescent="0.25">
      <c r="A27" s="85" t="s">
        <v>28</v>
      </c>
      <c r="B27" s="135" t="s">
        <v>197</v>
      </c>
      <c r="C27" s="136"/>
      <c r="D27" s="7"/>
      <c r="E27" s="7"/>
      <c r="F27" s="126"/>
      <c r="G27" s="30">
        <v>10</v>
      </c>
      <c r="H27" s="89"/>
      <c r="I27" s="14"/>
      <c r="J27" s="14"/>
    </row>
    <row r="28" spans="1:10" ht="33" customHeight="1" x14ac:dyDescent="0.25">
      <c r="A28" s="128" t="s">
        <v>159</v>
      </c>
      <c r="B28" s="125" t="s">
        <v>158</v>
      </c>
      <c r="C28" s="125" t="s">
        <v>9</v>
      </c>
      <c r="D28" s="7" t="s">
        <v>40</v>
      </c>
      <c r="E28" s="7">
        <v>30</v>
      </c>
      <c r="F28" s="126"/>
      <c r="G28" s="131">
        <v>5</v>
      </c>
      <c r="H28" s="131" t="s">
        <v>176</v>
      </c>
      <c r="I28" s="110"/>
      <c r="J28" s="110"/>
    </row>
    <row r="29" spans="1:10" ht="47.25" customHeight="1" x14ac:dyDescent="0.25">
      <c r="A29" s="129"/>
      <c r="B29" s="126"/>
      <c r="C29" s="126"/>
      <c r="D29" s="7" t="s">
        <v>41</v>
      </c>
      <c r="E29" s="7">
        <v>55</v>
      </c>
      <c r="F29" s="126"/>
      <c r="G29" s="131"/>
      <c r="H29" s="131"/>
      <c r="I29" s="111"/>
      <c r="J29" s="111"/>
    </row>
    <row r="30" spans="1:10" ht="28.5" customHeight="1" x14ac:dyDescent="0.25">
      <c r="A30" s="129"/>
      <c r="B30" s="126"/>
      <c r="C30" s="126"/>
      <c r="D30" s="7" t="s">
        <v>42</v>
      </c>
      <c r="E30" s="7">
        <v>80</v>
      </c>
      <c r="F30" s="126"/>
      <c r="G30" s="131"/>
      <c r="H30" s="131"/>
      <c r="I30" s="111"/>
      <c r="J30" s="111"/>
    </row>
    <row r="31" spans="1:10" ht="31.5" customHeight="1" x14ac:dyDescent="0.25">
      <c r="A31" s="130"/>
      <c r="B31" s="127"/>
      <c r="C31" s="127"/>
      <c r="D31" s="7" t="s">
        <v>43</v>
      </c>
      <c r="E31" s="7">
        <v>100</v>
      </c>
      <c r="F31" s="126"/>
      <c r="G31" s="131"/>
      <c r="H31" s="131"/>
      <c r="I31" s="112"/>
      <c r="J31" s="112"/>
    </row>
    <row r="32" spans="1:10" ht="42" customHeight="1" x14ac:dyDescent="0.25">
      <c r="A32" s="128" t="s">
        <v>160</v>
      </c>
      <c r="B32" s="125" t="s">
        <v>152</v>
      </c>
      <c r="C32" s="125" t="s">
        <v>9</v>
      </c>
      <c r="D32" s="7" t="s">
        <v>40</v>
      </c>
      <c r="E32" s="7" t="s">
        <v>165</v>
      </c>
      <c r="F32" s="126"/>
      <c r="G32" s="125">
        <v>5</v>
      </c>
      <c r="H32" s="131" t="s">
        <v>470</v>
      </c>
      <c r="I32" s="110"/>
      <c r="J32" s="110"/>
    </row>
    <row r="33" spans="1:10" ht="42.75" customHeight="1" x14ac:dyDescent="0.25">
      <c r="A33" s="129"/>
      <c r="B33" s="126"/>
      <c r="C33" s="126"/>
      <c r="D33" s="7" t="s">
        <v>41</v>
      </c>
      <c r="E33" s="7" t="s">
        <v>180</v>
      </c>
      <c r="F33" s="126"/>
      <c r="G33" s="126"/>
      <c r="H33" s="131"/>
      <c r="I33" s="111"/>
      <c r="J33" s="111"/>
    </row>
    <row r="34" spans="1:10" ht="25.5" customHeight="1" x14ac:dyDescent="0.25">
      <c r="A34" s="129"/>
      <c r="B34" s="126"/>
      <c r="C34" s="126"/>
      <c r="D34" s="7" t="s">
        <v>42</v>
      </c>
      <c r="E34" s="7" t="s">
        <v>181</v>
      </c>
      <c r="F34" s="126"/>
      <c r="G34" s="126"/>
      <c r="H34" s="131"/>
      <c r="I34" s="111"/>
      <c r="J34" s="111"/>
    </row>
    <row r="35" spans="1:10" ht="54" customHeight="1" x14ac:dyDescent="0.25">
      <c r="A35" s="130"/>
      <c r="B35" s="127"/>
      <c r="C35" s="127"/>
      <c r="D35" s="7" t="s">
        <v>43</v>
      </c>
      <c r="E35" s="7" t="s">
        <v>135</v>
      </c>
      <c r="F35" s="126"/>
      <c r="G35" s="127"/>
      <c r="H35" s="131"/>
      <c r="I35" s="112"/>
      <c r="J35" s="112"/>
    </row>
    <row r="36" spans="1:10" x14ac:dyDescent="0.25">
      <c r="A36" s="81" t="s">
        <v>29</v>
      </c>
      <c r="B36" s="132" t="s">
        <v>161</v>
      </c>
      <c r="C36" s="133"/>
      <c r="D36" s="7"/>
      <c r="E36" s="7"/>
      <c r="F36" s="126"/>
      <c r="G36" s="30">
        <v>10</v>
      </c>
      <c r="H36" s="89"/>
      <c r="I36" s="14"/>
      <c r="J36" s="14"/>
    </row>
    <row r="37" spans="1:10" ht="27.75" customHeight="1" x14ac:dyDescent="0.25">
      <c r="A37" s="134" t="s">
        <v>162</v>
      </c>
      <c r="B37" s="131" t="s">
        <v>164</v>
      </c>
      <c r="C37" s="131" t="s">
        <v>9</v>
      </c>
      <c r="D37" s="7" t="s">
        <v>40</v>
      </c>
      <c r="E37" s="7">
        <v>30</v>
      </c>
      <c r="F37" s="126"/>
      <c r="G37" s="131">
        <v>5</v>
      </c>
      <c r="H37" s="131" t="s">
        <v>176</v>
      </c>
      <c r="I37" s="110"/>
      <c r="J37" s="110"/>
    </row>
    <row r="38" spans="1:10" ht="42.75" customHeight="1" x14ac:dyDescent="0.25">
      <c r="A38" s="134"/>
      <c r="B38" s="131"/>
      <c r="C38" s="131"/>
      <c r="D38" s="7" t="s">
        <v>41</v>
      </c>
      <c r="E38" s="7">
        <v>55</v>
      </c>
      <c r="F38" s="126"/>
      <c r="G38" s="131"/>
      <c r="H38" s="131"/>
      <c r="I38" s="111"/>
      <c r="J38" s="111"/>
    </row>
    <row r="39" spans="1:10" ht="27.75" customHeight="1" x14ac:dyDescent="0.25">
      <c r="A39" s="134"/>
      <c r="B39" s="131"/>
      <c r="C39" s="131"/>
      <c r="D39" s="7" t="s">
        <v>42</v>
      </c>
      <c r="E39" s="7">
        <v>80</v>
      </c>
      <c r="F39" s="126"/>
      <c r="G39" s="131"/>
      <c r="H39" s="131"/>
      <c r="I39" s="111"/>
      <c r="J39" s="111"/>
    </row>
    <row r="40" spans="1:10" ht="34.5" customHeight="1" x14ac:dyDescent="0.25">
      <c r="A40" s="134"/>
      <c r="B40" s="131"/>
      <c r="C40" s="131"/>
      <c r="D40" s="7" t="s">
        <v>43</v>
      </c>
      <c r="E40" s="7">
        <v>100</v>
      </c>
      <c r="F40" s="126"/>
      <c r="G40" s="131"/>
      <c r="H40" s="131"/>
      <c r="I40" s="112"/>
      <c r="J40" s="112"/>
    </row>
    <row r="41" spans="1:10" ht="31.5" customHeight="1" x14ac:dyDescent="0.25">
      <c r="A41" s="128" t="s">
        <v>163</v>
      </c>
      <c r="B41" s="131" t="s">
        <v>153</v>
      </c>
      <c r="C41" s="131" t="s">
        <v>9</v>
      </c>
      <c r="D41" s="7" t="s">
        <v>40</v>
      </c>
      <c r="E41" s="7">
        <v>30</v>
      </c>
      <c r="F41" s="126"/>
      <c r="G41" s="131">
        <v>5</v>
      </c>
      <c r="H41" s="131" t="s">
        <v>182</v>
      </c>
      <c r="I41" s="110"/>
      <c r="J41" s="110"/>
    </row>
    <row r="42" spans="1:10" ht="36" customHeight="1" x14ac:dyDescent="0.25">
      <c r="A42" s="129"/>
      <c r="B42" s="131"/>
      <c r="C42" s="131"/>
      <c r="D42" s="7" t="s">
        <v>41</v>
      </c>
      <c r="E42" s="7">
        <v>55</v>
      </c>
      <c r="F42" s="126"/>
      <c r="G42" s="131"/>
      <c r="H42" s="131"/>
      <c r="I42" s="111"/>
      <c r="J42" s="111"/>
    </row>
    <row r="43" spans="1:10" ht="25.5" customHeight="1" x14ac:dyDescent="0.25">
      <c r="A43" s="129"/>
      <c r="B43" s="131"/>
      <c r="C43" s="131"/>
      <c r="D43" s="7" t="s">
        <v>42</v>
      </c>
      <c r="E43" s="7">
        <v>80</v>
      </c>
      <c r="F43" s="126"/>
      <c r="G43" s="131"/>
      <c r="H43" s="131"/>
      <c r="I43" s="111"/>
      <c r="J43" s="111"/>
    </row>
    <row r="44" spans="1:10" ht="24.75" customHeight="1" x14ac:dyDescent="0.25">
      <c r="A44" s="130"/>
      <c r="B44" s="131"/>
      <c r="C44" s="131"/>
      <c r="D44" s="7" t="s">
        <v>43</v>
      </c>
      <c r="E44" s="7">
        <v>100</v>
      </c>
      <c r="F44" s="127"/>
      <c r="G44" s="131"/>
      <c r="H44" s="131"/>
      <c r="I44" s="112"/>
      <c r="J44" s="112"/>
    </row>
    <row r="45" spans="1:10" ht="159" customHeight="1" x14ac:dyDescent="0.25">
      <c r="A45" s="81" t="s">
        <v>30</v>
      </c>
      <c r="B45" s="30" t="s">
        <v>10</v>
      </c>
      <c r="C45" s="30" t="s">
        <v>9</v>
      </c>
      <c r="D45" s="30" t="s">
        <v>75</v>
      </c>
      <c r="E45" s="30" t="s">
        <v>165</v>
      </c>
      <c r="F45" s="30" t="s">
        <v>23</v>
      </c>
      <c r="G45" s="30">
        <v>10</v>
      </c>
      <c r="H45" s="92" t="s">
        <v>472</v>
      </c>
      <c r="I45" s="51"/>
      <c r="J45" s="51"/>
    </row>
    <row r="46" spans="1:10" ht="105" x14ac:dyDescent="0.25">
      <c r="A46" s="81" t="s">
        <v>31</v>
      </c>
      <c r="B46" s="30" t="s">
        <v>12</v>
      </c>
      <c r="C46" s="30" t="s">
        <v>183</v>
      </c>
      <c r="D46" s="30" t="s">
        <v>125</v>
      </c>
      <c r="E46" s="30" t="s">
        <v>336</v>
      </c>
      <c r="F46" s="30" t="s">
        <v>11</v>
      </c>
      <c r="G46" s="30">
        <v>10</v>
      </c>
      <c r="H46" s="30" t="s">
        <v>342</v>
      </c>
      <c r="I46" s="51"/>
      <c r="J46" s="51"/>
    </row>
    <row r="47" spans="1:10" ht="60" customHeight="1" x14ac:dyDescent="0.25">
      <c r="A47" s="83" t="s">
        <v>32</v>
      </c>
      <c r="B47" s="75" t="s">
        <v>167</v>
      </c>
      <c r="C47" s="75" t="s">
        <v>13</v>
      </c>
      <c r="D47" s="7" t="s">
        <v>166</v>
      </c>
      <c r="E47" s="7"/>
      <c r="F47" s="82"/>
      <c r="G47" s="75">
        <v>10</v>
      </c>
      <c r="H47" s="125" t="s">
        <v>466</v>
      </c>
      <c r="I47" s="14"/>
      <c r="J47" s="14"/>
    </row>
    <row r="48" spans="1:10" x14ac:dyDescent="0.25">
      <c r="A48" s="128" t="s">
        <v>33</v>
      </c>
      <c r="B48" s="125" t="s">
        <v>24</v>
      </c>
      <c r="C48" s="125" t="s">
        <v>13</v>
      </c>
      <c r="D48" s="7" t="s">
        <v>40</v>
      </c>
      <c r="E48" s="7" t="s">
        <v>170</v>
      </c>
      <c r="F48" s="125" t="s">
        <v>17</v>
      </c>
      <c r="G48" s="125">
        <v>5</v>
      </c>
      <c r="H48" s="126"/>
      <c r="I48" s="110"/>
      <c r="J48" s="110"/>
    </row>
    <row r="49" spans="1:10" ht="30" x14ac:dyDescent="0.25">
      <c r="A49" s="129"/>
      <c r="B49" s="126"/>
      <c r="C49" s="126"/>
      <c r="D49" s="7" t="s">
        <v>41</v>
      </c>
      <c r="E49" s="7" t="s">
        <v>171</v>
      </c>
      <c r="F49" s="126"/>
      <c r="G49" s="126"/>
      <c r="H49" s="126"/>
      <c r="I49" s="111"/>
      <c r="J49" s="111"/>
    </row>
    <row r="50" spans="1:10" x14ac:dyDescent="0.25">
      <c r="A50" s="129"/>
      <c r="B50" s="126"/>
      <c r="C50" s="126"/>
      <c r="D50" s="7" t="s">
        <v>42</v>
      </c>
      <c r="E50" s="7" t="s">
        <v>172</v>
      </c>
      <c r="F50" s="126"/>
      <c r="G50" s="126"/>
      <c r="H50" s="126"/>
      <c r="I50" s="111"/>
      <c r="J50" s="111"/>
    </row>
    <row r="51" spans="1:10" x14ac:dyDescent="0.25">
      <c r="A51" s="130"/>
      <c r="B51" s="127"/>
      <c r="C51" s="127"/>
      <c r="D51" s="7" t="s">
        <v>43</v>
      </c>
      <c r="E51" s="7" t="s">
        <v>173</v>
      </c>
      <c r="F51" s="126"/>
      <c r="G51" s="127"/>
      <c r="H51" s="126"/>
      <c r="I51" s="112"/>
      <c r="J51" s="112"/>
    </row>
    <row r="52" spans="1:10" x14ac:dyDescent="0.25">
      <c r="A52" s="128" t="s">
        <v>34</v>
      </c>
      <c r="B52" s="125" t="s">
        <v>25</v>
      </c>
      <c r="C52" s="125" t="s">
        <v>13</v>
      </c>
      <c r="D52" s="7" t="s">
        <v>40</v>
      </c>
      <c r="E52" s="7" t="s">
        <v>170</v>
      </c>
      <c r="F52" s="126"/>
      <c r="G52" s="125">
        <v>5</v>
      </c>
      <c r="H52" s="126"/>
      <c r="I52" s="110"/>
      <c r="J52" s="110"/>
    </row>
    <row r="53" spans="1:10" ht="30" x14ac:dyDescent="0.25">
      <c r="A53" s="129"/>
      <c r="B53" s="126"/>
      <c r="C53" s="126"/>
      <c r="D53" s="7" t="s">
        <v>41</v>
      </c>
      <c r="E53" s="7" t="s">
        <v>171</v>
      </c>
      <c r="F53" s="126"/>
      <c r="G53" s="126"/>
      <c r="H53" s="126"/>
      <c r="I53" s="111"/>
      <c r="J53" s="111"/>
    </row>
    <row r="54" spans="1:10" x14ac:dyDescent="0.25">
      <c r="A54" s="129"/>
      <c r="B54" s="126"/>
      <c r="C54" s="126"/>
      <c r="D54" s="7" t="s">
        <v>42</v>
      </c>
      <c r="E54" s="7" t="s">
        <v>172</v>
      </c>
      <c r="F54" s="126"/>
      <c r="G54" s="126"/>
      <c r="H54" s="126"/>
      <c r="I54" s="111"/>
      <c r="J54" s="111"/>
    </row>
    <row r="55" spans="1:10" x14ac:dyDescent="0.25">
      <c r="A55" s="130"/>
      <c r="B55" s="127"/>
      <c r="C55" s="127"/>
      <c r="D55" s="7" t="s">
        <v>43</v>
      </c>
      <c r="E55" s="7" t="s">
        <v>173</v>
      </c>
      <c r="F55" s="127"/>
      <c r="G55" s="127"/>
      <c r="H55" s="127"/>
      <c r="I55" s="112"/>
      <c r="J55" s="112"/>
    </row>
    <row r="56" spans="1:10" ht="35.25" customHeight="1" x14ac:dyDescent="0.25">
      <c r="A56" s="128" t="s">
        <v>35</v>
      </c>
      <c r="B56" s="125" t="s">
        <v>52</v>
      </c>
      <c r="C56" s="125" t="s">
        <v>13</v>
      </c>
      <c r="D56" s="7" t="s">
        <v>40</v>
      </c>
      <c r="E56" s="7" t="s">
        <v>170</v>
      </c>
      <c r="F56" s="125" t="s">
        <v>14</v>
      </c>
      <c r="G56" s="125">
        <v>5</v>
      </c>
      <c r="H56" s="125" t="s">
        <v>467</v>
      </c>
      <c r="I56" s="110"/>
      <c r="J56" s="110"/>
    </row>
    <row r="57" spans="1:10" ht="44.25" customHeight="1" x14ac:dyDescent="0.25">
      <c r="A57" s="129"/>
      <c r="B57" s="126"/>
      <c r="C57" s="126"/>
      <c r="D57" s="7" t="s">
        <v>41</v>
      </c>
      <c r="E57" s="7" t="s">
        <v>171</v>
      </c>
      <c r="F57" s="126"/>
      <c r="G57" s="126"/>
      <c r="H57" s="126"/>
      <c r="I57" s="111"/>
      <c r="J57" s="111"/>
    </row>
    <row r="58" spans="1:10" ht="40.5" customHeight="1" x14ac:dyDescent="0.25">
      <c r="A58" s="129"/>
      <c r="B58" s="126"/>
      <c r="C58" s="126"/>
      <c r="D58" s="7" t="s">
        <v>42</v>
      </c>
      <c r="E58" s="7" t="s">
        <v>172</v>
      </c>
      <c r="F58" s="126"/>
      <c r="G58" s="126"/>
      <c r="H58" s="126"/>
      <c r="I58" s="111"/>
      <c r="J58" s="111"/>
    </row>
    <row r="59" spans="1:10" ht="47.25" customHeight="1" x14ac:dyDescent="0.25">
      <c r="A59" s="130"/>
      <c r="B59" s="127"/>
      <c r="C59" s="127"/>
      <c r="D59" s="7" t="s">
        <v>43</v>
      </c>
      <c r="E59" s="7" t="s">
        <v>173</v>
      </c>
      <c r="F59" s="127"/>
      <c r="G59" s="127"/>
      <c r="H59" s="127"/>
      <c r="I59" s="112"/>
      <c r="J59" s="112"/>
    </row>
    <row r="60" spans="1:10" ht="135" x14ac:dyDescent="0.25">
      <c r="A60" s="81" t="s">
        <v>36</v>
      </c>
      <c r="B60" s="30" t="s">
        <v>184</v>
      </c>
      <c r="C60" s="30" t="s">
        <v>9</v>
      </c>
      <c r="D60" s="30" t="s">
        <v>75</v>
      </c>
      <c r="E60" s="30">
        <v>90</v>
      </c>
      <c r="F60" s="30" t="s">
        <v>17</v>
      </c>
      <c r="G60" s="30">
        <v>5</v>
      </c>
      <c r="H60" s="30" t="s">
        <v>185</v>
      </c>
      <c r="I60" s="51"/>
      <c r="J60" s="51"/>
    </row>
    <row r="61" spans="1:10" ht="135" x14ac:dyDescent="0.25">
      <c r="A61" s="81" t="s">
        <v>77</v>
      </c>
      <c r="B61" s="30" t="s">
        <v>186</v>
      </c>
      <c r="C61" s="30" t="s">
        <v>9</v>
      </c>
      <c r="D61" s="30" t="s">
        <v>75</v>
      </c>
      <c r="E61" s="30">
        <v>20</v>
      </c>
      <c r="F61" s="30" t="s">
        <v>17</v>
      </c>
      <c r="G61" s="30">
        <v>5</v>
      </c>
      <c r="H61" s="75" t="s">
        <v>187</v>
      </c>
      <c r="I61" s="51"/>
      <c r="J61" s="51"/>
    </row>
    <row r="62" spans="1:10" ht="75" x14ac:dyDescent="0.25">
      <c r="A62" s="81" t="s">
        <v>78</v>
      </c>
      <c r="B62" s="30" t="s">
        <v>191</v>
      </c>
      <c r="C62" s="30" t="s">
        <v>169</v>
      </c>
      <c r="D62" s="30" t="s">
        <v>75</v>
      </c>
      <c r="E62" s="30">
        <v>1</v>
      </c>
      <c r="F62" s="30" t="s">
        <v>192</v>
      </c>
      <c r="G62" s="30">
        <v>1</v>
      </c>
      <c r="H62" s="30" t="s">
        <v>323</v>
      </c>
      <c r="I62" s="30"/>
      <c r="J62" s="30"/>
    </row>
    <row r="63" spans="1:10" ht="60" x14ac:dyDescent="0.25">
      <c r="A63" s="81" t="s">
        <v>79</v>
      </c>
      <c r="B63" s="84" t="s">
        <v>229</v>
      </c>
      <c r="C63" s="30" t="s">
        <v>169</v>
      </c>
      <c r="D63" s="30" t="s">
        <v>75</v>
      </c>
      <c r="E63" s="30">
        <v>1</v>
      </c>
      <c r="F63" s="30" t="s">
        <v>230</v>
      </c>
      <c r="G63" s="30">
        <v>1</v>
      </c>
      <c r="H63" s="30" t="s">
        <v>468</v>
      </c>
      <c r="I63" s="30"/>
      <c r="J63" s="30"/>
    </row>
    <row r="64" spans="1:10" ht="154.5" customHeight="1" x14ac:dyDescent="0.25">
      <c r="A64" s="81" t="s">
        <v>94</v>
      </c>
      <c r="B64" s="84" t="s">
        <v>194</v>
      </c>
      <c r="C64" s="87" t="s">
        <v>137</v>
      </c>
      <c r="D64" s="30" t="s">
        <v>75</v>
      </c>
      <c r="E64" s="87">
        <v>100</v>
      </c>
      <c r="F64" s="87" t="s">
        <v>193</v>
      </c>
      <c r="G64" s="30">
        <v>1</v>
      </c>
      <c r="H64" s="75" t="s">
        <v>202</v>
      </c>
      <c r="I64" s="30"/>
      <c r="J64" s="30"/>
    </row>
    <row r="65" spans="1:10" ht="184.5" customHeight="1" x14ac:dyDescent="0.25">
      <c r="A65" s="81" t="s">
        <v>91</v>
      </c>
      <c r="B65" s="84" t="s">
        <v>195</v>
      </c>
      <c r="C65" s="87" t="s">
        <v>137</v>
      </c>
      <c r="D65" s="30" t="s">
        <v>75</v>
      </c>
      <c r="E65" s="87">
        <v>100</v>
      </c>
      <c r="F65" s="87" t="s">
        <v>193</v>
      </c>
      <c r="G65" s="30">
        <v>1</v>
      </c>
      <c r="H65" s="30" t="s">
        <v>216</v>
      </c>
      <c r="I65" s="30"/>
      <c r="J65" s="30"/>
    </row>
    <row r="66" spans="1:10" ht="30" x14ac:dyDescent="0.25">
      <c r="A66" s="81" t="s">
        <v>92</v>
      </c>
      <c r="B66" s="30" t="s">
        <v>168</v>
      </c>
      <c r="C66" s="30" t="s">
        <v>16</v>
      </c>
      <c r="D66" s="30" t="s">
        <v>75</v>
      </c>
      <c r="E66" s="30"/>
      <c r="F66" s="75"/>
      <c r="G66" s="30">
        <v>6</v>
      </c>
      <c r="H66" s="125" t="s">
        <v>203</v>
      </c>
      <c r="I66" s="51"/>
      <c r="J66" s="51"/>
    </row>
    <row r="67" spans="1:10" ht="60" x14ac:dyDescent="0.25">
      <c r="A67" s="81" t="s">
        <v>221</v>
      </c>
      <c r="B67" s="30" t="s">
        <v>15</v>
      </c>
      <c r="C67" s="30" t="s">
        <v>16</v>
      </c>
      <c r="D67" s="30" t="s">
        <v>75</v>
      </c>
      <c r="E67" s="30">
        <v>0</v>
      </c>
      <c r="F67" s="125" t="s">
        <v>17</v>
      </c>
      <c r="G67" s="30">
        <v>3</v>
      </c>
      <c r="H67" s="126"/>
      <c r="I67" s="51"/>
      <c r="J67" s="51"/>
    </row>
    <row r="68" spans="1:10" ht="75" x14ac:dyDescent="0.25">
      <c r="A68" s="81" t="s">
        <v>222</v>
      </c>
      <c r="B68" s="30" t="s">
        <v>18</v>
      </c>
      <c r="C68" s="30" t="s">
        <v>16</v>
      </c>
      <c r="D68" s="30" t="s">
        <v>75</v>
      </c>
      <c r="E68" s="30">
        <v>0</v>
      </c>
      <c r="F68" s="127"/>
      <c r="G68" s="30">
        <v>3</v>
      </c>
      <c r="H68" s="127"/>
      <c r="I68" s="51"/>
      <c r="J68" s="51"/>
    </row>
    <row r="69" spans="1:10" ht="105" x14ac:dyDescent="0.25">
      <c r="A69" s="88" t="s">
        <v>223</v>
      </c>
      <c r="B69" s="30" t="s">
        <v>93</v>
      </c>
      <c r="C69" s="30" t="s">
        <v>169</v>
      </c>
      <c r="D69" s="30" t="s">
        <v>75</v>
      </c>
      <c r="E69" s="30">
        <v>0</v>
      </c>
      <c r="F69" s="30" t="s">
        <v>17</v>
      </c>
      <c r="G69" s="30">
        <v>5</v>
      </c>
      <c r="H69" s="30" t="s">
        <v>205</v>
      </c>
      <c r="I69" s="51"/>
      <c r="J69" s="51"/>
    </row>
    <row r="70" spans="1:10" x14ac:dyDescent="0.25">
      <c r="A70" s="23"/>
      <c r="B70" s="43" t="s">
        <v>19</v>
      </c>
      <c r="C70" s="24"/>
      <c r="D70" s="24"/>
      <c r="E70" s="24"/>
      <c r="F70" s="24"/>
      <c r="G70" s="24">
        <f>G69+G66+G62+G61+G60+G56+G47+G46+G45+G4+G65+G64+G63</f>
        <v>100</v>
      </c>
      <c r="H70" s="24"/>
      <c r="I70" s="24"/>
      <c r="J70" s="24"/>
    </row>
  </sheetData>
  <mergeCells count="94">
    <mergeCell ref="A2:J2"/>
    <mergeCell ref="A37:A40"/>
    <mergeCell ref="B37:B40"/>
    <mergeCell ref="C37:C40"/>
    <mergeCell ref="G37:G40"/>
    <mergeCell ref="G32:G35"/>
    <mergeCell ref="B4:C4"/>
    <mergeCell ref="B5:C5"/>
    <mergeCell ref="A23:A26"/>
    <mergeCell ref="B23:B26"/>
    <mergeCell ref="C23:C26"/>
    <mergeCell ref="A32:A35"/>
    <mergeCell ref="B32:B35"/>
    <mergeCell ref="C32:C35"/>
    <mergeCell ref="G6:G9"/>
    <mergeCell ref="H6:H9"/>
    <mergeCell ref="A41:A44"/>
    <mergeCell ref="B41:B44"/>
    <mergeCell ref="C41:C44"/>
    <mergeCell ref="G41:G44"/>
    <mergeCell ref="A48:A51"/>
    <mergeCell ref="B48:B51"/>
    <mergeCell ref="C48:C51"/>
    <mergeCell ref="G48:G51"/>
    <mergeCell ref="F5:F44"/>
    <mergeCell ref="A6:A9"/>
    <mergeCell ref="B6:B9"/>
    <mergeCell ref="C6:C9"/>
    <mergeCell ref="B14:C14"/>
    <mergeCell ref="A15:A18"/>
    <mergeCell ref="B15:B18"/>
    <mergeCell ref="C15:C18"/>
    <mergeCell ref="A52:A55"/>
    <mergeCell ref="B52:B55"/>
    <mergeCell ref="C52:C55"/>
    <mergeCell ref="G52:G55"/>
    <mergeCell ref="A56:A59"/>
    <mergeCell ref="B56:B59"/>
    <mergeCell ref="C56:C59"/>
    <mergeCell ref="F56:F59"/>
    <mergeCell ref="G56:G59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H15:H18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G15:G18"/>
    <mergeCell ref="H23:H26"/>
    <mergeCell ref="I23:I26"/>
    <mergeCell ref="J23:J26"/>
    <mergeCell ref="B27:C27"/>
    <mergeCell ref="A28:A31"/>
    <mergeCell ref="B28:B31"/>
    <mergeCell ref="C28:C31"/>
    <mergeCell ref="G28:G31"/>
    <mergeCell ref="H28:H31"/>
    <mergeCell ref="I28:I31"/>
    <mergeCell ref="J28:J31"/>
    <mergeCell ref="G23:G26"/>
    <mergeCell ref="H32:H35"/>
    <mergeCell ref="I32:I35"/>
    <mergeCell ref="J32:J35"/>
    <mergeCell ref="B36:C36"/>
    <mergeCell ref="H37:H40"/>
    <mergeCell ref="I37:I40"/>
    <mergeCell ref="J37:J40"/>
    <mergeCell ref="I56:I59"/>
    <mergeCell ref="J56:J59"/>
    <mergeCell ref="H66:H68"/>
    <mergeCell ref="F67:F68"/>
    <mergeCell ref="H41:H44"/>
    <mergeCell ref="I41:I44"/>
    <mergeCell ref="J41:J44"/>
    <mergeCell ref="F48:F55"/>
    <mergeCell ref="I48:I51"/>
    <mergeCell ref="J48:J51"/>
    <mergeCell ref="I52:I55"/>
    <mergeCell ref="J52:J55"/>
    <mergeCell ref="H56:H59"/>
    <mergeCell ref="H47:H55"/>
  </mergeCells>
  <pageMargins left="0.70866141732283472" right="0.11811023622047245" top="0.35433070866141736" bottom="0.55118110236220474" header="0.31496062992125984" footer="0.31496062992125984"/>
  <pageSetup paperSize="9" scale="49" fitToHeight="2" orientation="portrait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6"/>
  <sheetViews>
    <sheetView zoomScale="90" zoomScaleNormal="90" workbookViewId="0">
      <pane xSplit="1" ySplit="3" topLeftCell="B61" activePane="bottomRight" state="frozen"/>
      <selection activeCell="H56" sqref="H56:H59"/>
      <selection pane="topRight" activeCell="H56" sqref="H56:H59"/>
      <selection pane="bottomLeft" activeCell="H56" sqref="H56:H59"/>
      <selection pane="bottomRight" activeCell="H56" sqref="H56:H59"/>
    </sheetView>
  </sheetViews>
  <sheetFormatPr defaultRowHeight="15" x14ac:dyDescent="0.25"/>
  <cols>
    <col min="1" max="1" width="4.85546875" style="1" customWidth="1"/>
    <col min="2" max="2" width="24.7109375" style="1" customWidth="1"/>
    <col min="3" max="3" width="10.42578125" style="1" customWidth="1"/>
    <col min="4" max="4" width="22" style="1" customWidth="1"/>
    <col min="5" max="5" width="8.7109375" style="1" customWidth="1"/>
    <col min="6" max="6" width="18.85546875" style="1" customWidth="1"/>
    <col min="7" max="7" width="9.5703125" style="1" customWidth="1"/>
    <col min="8" max="8" width="29.5703125" style="1" customWidth="1"/>
    <col min="9" max="9" width="6.7109375" style="1" customWidth="1"/>
    <col min="10" max="10" width="29.42578125" style="1" customWidth="1"/>
  </cols>
  <sheetData>
    <row r="1" spans="1:10" ht="90" x14ac:dyDescent="0.25">
      <c r="J1" s="9" t="s">
        <v>358</v>
      </c>
    </row>
    <row r="2" spans="1:10" ht="30" customHeight="1" x14ac:dyDescent="0.25">
      <c r="A2" s="142" t="s">
        <v>445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60" x14ac:dyDescent="0.25">
      <c r="A3" s="2" t="s">
        <v>0</v>
      </c>
      <c r="B3" s="5" t="s">
        <v>1</v>
      </c>
      <c r="C3" s="5" t="s">
        <v>2</v>
      </c>
      <c r="D3" s="5" t="s">
        <v>39</v>
      </c>
      <c r="E3" s="5" t="s">
        <v>3</v>
      </c>
      <c r="F3" s="5" t="s">
        <v>4</v>
      </c>
      <c r="G3" s="5" t="s">
        <v>5</v>
      </c>
      <c r="H3" s="6" t="s">
        <v>48</v>
      </c>
      <c r="I3" s="5" t="s">
        <v>6</v>
      </c>
      <c r="J3" s="5" t="s">
        <v>7</v>
      </c>
    </row>
    <row r="4" spans="1:10" ht="26.25" customHeight="1" x14ac:dyDescent="0.25">
      <c r="A4" s="81">
        <v>1</v>
      </c>
      <c r="B4" s="139" t="s">
        <v>8</v>
      </c>
      <c r="C4" s="140"/>
      <c r="D4" s="30"/>
      <c r="E4" s="30">
        <v>100</v>
      </c>
      <c r="F4" s="82"/>
      <c r="G4" s="30">
        <f>G5+G14+G27+G32</f>
        <v>40</v>
      </c>
      <c r="H4" s="89"/>
      <c r="I4" s="51"/>
      <c r="J4" s="51"/>
    </row>
    <row r="5" spans="1:10" x14ac:dyDescent="0.25">
      <c r="A5" s="83" t="s">
        <v>26</v>
      </c>
      <c r="B5" s="135" t="s">
        <v>174</v>
      </c>
      <c r="C5" s="136"/>
      <c r="D5" s="30"/>
      <c r="E5" s="30"/>
      <c r="F5" s="125" t="s">
        <v>22</v>
      </c>
      <c r="G5" s="75">
        <v>10</v>
      </c>
      <c r="H5" s="89"/>
      <c r="I5" s="51"/>
      <c r="J5" s="51"/>
    </row>
    <row r="6" spans="1:10" ht="39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5</v>
      </c>
      <c r="H6" s="131" t="s">
        <v>317</v>
      </c>
      <c r="I6" s="110"/>
      <c r="J6" s="110"/>
    </row>
    <row r="7" spans="1:10" ht="30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11"/>
      <c r="J7" s="111"/>
    </row>
    <row r="8" spans="1:10" ht="39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11"/>
      <c r="J8" s="111"/>
    </row>
    <row r="9" spans="1:10" ht="22.5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12"/>
      <c r="J9" s="112"/>
    </row>
    <row r="10" spans="1:10" ht="37.5" customHeight="1" x14ac:dyDescent="0.25">
      <c r="A10" s="128" t="s">
        <v>81</v>
      </c>
      <c r="B10" s="131" t="s">
        <v>154</v>
      </c>
      <c r="C10" s="131" t="s">
        <v>9</v>
      </c>
      <c r="D10" s="7" t="s">
        <v>40</v>
      </c>
      <c r="E10" s="7">
        <v>30</v>
      </c>
      <c r="F10" s="126"/>
      <c r="G10" s="131">
        <v>5</v>
      </c>
      <c r="H10" s="131" t="s">
        <v>177</v>
      </c>
      <c r="I10" s="110"/>
      <c r="J10" s="110"/>
    </row>
    <row r="11" spans="1:10" ht="44.25" customHeight="1" x14ac:dyDescent="0.25">
      <c r="A11" s="129"/>
      <c r="B11" s="131"/>
      <c r="C11" s="131"/>
      <c r="D11" s="7" t="s">
        <v>41</v>
      </c>
      <c r="E11" s="7">
        <v>55</v>
      </c>
      <c r="F11" s="126"/>
      <c r="G11" s="131"/>
      <c r="H11" s="131"/>
      <c r="I11" s="111"/>
      <c r="J11" s="111"/>
    </row>
    <row r="12" spans="1:10" ht="30.75" customHeight="1" x14ac:dyDescent="0.25">
      <c r="A12" s="129"/>
      <c r="B12" s="131"/>
      <c r="C12" s="131"/>
      <c r="D12" s="7" t="s">
        <v>42</v>
      </c>
      <c r="E12" s="7">
        <v>80</v>
      </c>
      <c r="F12" s="126"/>
      <c r="G12" s="131"/>
      <c r="H12" s="131"/>
      <c r="I12" s="111"/>
      <c r="J12" s="111"/>
    </row>
    <row r="13" spans="1:10" ht="34.5" customHeight="1" x14ac:dyDescent="0.25">
      <c r="A13" s="130"/>
      <c r="B13" s="131"/>
      <c r="C13" s="131"/>
      <c r="D13" s="7" t="s">
        <v>43</v>
      </c>
      <c r="E13" s="7">
        <v>100</v>
      </c>
      <c r="F13" s="126"/>
      <c r="G13" s="131"/>
      <c r="H13" s="131"/>
      <c r="I13" s="112"/>
      <c r="J13" s="112"/>
    </row>
    <row r="14" spans="1:10" x14ac:dyDescent="0.25">
      <c r="A14" s="83" t="s">
        <v>27</v>
      </c>
      <c r="B14" s="137" t="s">
        <v>157</v>
      </c>
      <c r="C14" s="138"/>
      <c r="D14" s="7"/>
      <c r="E14" s="7"/>
      <c r="F14" s="126"/>
      <c r="G14" s="30">
        <v>15</v>
      </c>
      <c r="H14" s="89"/>
      <c r="I14" s="14"/>
      <c r="J14" s="14"/>
    </row>
    <row r="15" spans="1:10" x14ac:dyDescent="0.25">
      <c r="A15" s="128" t="s">
        <v>49</v>
      </c>
      <c r="B15" s="125" t="s">
        <v>156</v>
      </c>
      <c r="C15" s="125" t="s">
        <v>9</v>
      </c>
      <c r="D15" s="7" t="s">
        <v>40</v>
      </c>
      <c r="E15" s="7" t="s">
        <v>178</v>
      </c>
      <c r="F15" s="126"/>
      <c r="G15" s="125">
        <v>5</v>
      </c>
      <c r="H15" s="131" t="s">
        <v>175</v>
      </c>
      <c r="I15" s="110"/>
      <c r="J15" s="110"/>
    </row>
    <row r="16" spans="1:10" ht="44.25" customHeight="1" x14ac:dyDescent="0.25">
      <c r="A16" s="129"/>
      <c r="B16" s="126"/>
      <c r="C16" s="126"/>
      <c r="D16" s="7" t="s">
        <v>41</v>
      </c>
      <c r="E16" s="7" t="s">
        <v>45</v>
      </c>
      <c r="F16" s="126"/>
      <c r="G16" s="126"/>
      <c r="H16" s="131"/>
      <c r="I16" s="111"/>
      <c r="J16" s="111"/>
    </row>
    <row r="17" spans="1:10" ht="37.5" customHeight="1" x14ac:dyDescent="0.25">
      <c r="A17" s="129"/>
      <c r="B17" s="126"/>
      <c r="C17" s="126"/>
      <c r="D17" s="7" t="s">
        <v>42</v>
      </c>
      <c r="E17" s="7" t="s">
        <v>179</v>
      </c>
      <c r="F17" s="126"/>
      <c r="G17" s="126"/>
      <c r="H17" s="131"/>
      <c r="I17" s="111"/>
      <c r="J17" s="111"/>
    </row>
    <row r="18" spans="1:10" ht="59.25" customHeight="1" x14ac:dyDescent="0.25">
      <c r="A18" s="130"/>
      <c r="B18" s="127"/>
      <c r="C18" s="127"/>
      <c r="D18" s="7" t="s">
        <v>43</v>
      </c>
      <c r="E18" s="7" t="s">
        <v>135</v>
      </c>
      <c r="F18" s="126"/>
      <c r="G18" s="127"/>
      <c r="H18" s="131"/>
      <c r="I18" s="112"/>
      <c r="J18" s="112"/>
    </row>
    <row r="19" spans="1:10" ht="34.5" customHeight="1" x14ac:dyDescent="0.25">
      <c r="A19" s="128" t="s">
        <v>50</v>
      </c>
      <c r="B19" s="125" t="s">
        <v>20</v>
      </c>
      <c r="C19" s="125" t="s">
        <v>9</v>
      </c>
      <c r="D19" s="7" t="s">
        <v>40</v>
      </c>
      <c r="E19" s="7" t="s">
        <v>165</v>
      </c>
      <c r="F19" s="126"/>
      <c r="G19" s="125">
        <v>5</v>
      </c>
      <c r="H19" s="131" t="s">
        <v>462</v>
      </c>
      <c r="I19" s="110"/>
      <c r="J19" s="110"/>
    </row>
    <row r="20" spans="1:10" ht="44.25" customHeight="1" x14ac:dyDescent="0.25">
      <c r="A20" s="129"/>
      <c r="B20" s="126"/>
      <c r="C20" s="126"/>
      <c r="D20" s="7" t="s">
        <v>41</v>
      </c>
      <c r="E20" s="7" t="s">
        <v>180</v>
      </c>
      <c r="F20" s="126"/>
      <c r="G20" s="126"/>
      <c r="H20" s="131"/>
      <c r="I20" s="111"/>
      <c r="J20" s="111"/>
    </row>
    <row r="21" spans="1:10" ht="38.25" customHeight="1" x14ac:dyDescent="0.25">
      <c r="A21" s="129"/>
      <c r="B21" s="126"/>
      <c r="C21" s="126"/>
      <c r="D21" s="7" t="s">
        <v>42</v>
      </c>
      <c r="E21" s="7" t="s">
        <v>181</v>
      </c>
      <c r="F21" s="126"/>
      <c r="G21" s="126"/>
      <c r="H21" s="131"/>
      <c r="I21" s="111"/>
      <c r="J21" s="111"/>
    </row>
    <row r="22" spans="1:10" ht="53.25" customHeight="1" x14ac:dyDescent="0.25">
      <c r="A22" s="130"/>
      <c r="B22" s="127"/>
      <c r="C22" s="127"/>
      <c r="D22" s="7" t="s">
        <v>43</v>
      </c>
      <c r="E22" s="7" t="s">
        <v>135</v>
      </c>
      <c r="F22" s="126"/>
      <c r="G22" s="127"/>
      <c r="H22" s="131"/>
      <c r="I22" s="112"/>
      <c r="J22" s="112"/>
    </row>
    <row r="23" spans="1:10" ht="34.5" customHeight="1" x14ac:dyDescent="0.25">
      <c r="A23" s="128" t="s">
        <v>51</v>
      </c>
      <c r="B23" s="125" t="s">
        <v>21</v>
      </c>
      <c r="C23" s="125" t="s">
        <v>9</v>
      </c>
      <c r="D23" s="7" t="s">
        <v>40</v>
      </c>
      <c r="E23" s="7" t="s">
        <v>165</v>
      </c>
      <c r="F23" s="126"/>
      <c r="G23" s="131">
        <v>5</v>
      </c>
      <c r="H23" s="113" t="s">
        <v>463</v>
      </c>
      <c r="I23" s="110"/>
      <c r="J23" s="110"/>
    </row>
    <row r="24" spans="1:10" ht="42.75" customHeight="1" x14ac:dyDescent="0.25">
      <c r="A24" s="129"/>
      <c r="B24" s="126"/>
      <c r="C24" s="126"/>
      <c r="D24" s="7" t="s">
        <v>41</v>
      </c>
      <c r="E24" s="7" t="s">
        <v>180</v>
      </c>
      <c r="F24" s="126"/>
      <c r="G24" s="131"/>
      <c r="H24" s="113"/>
      <c r="I24" s="111"/>
      <c r="J24" s="111"/>
    </row>
    <row r="25" spans="1:10" ht="30" customHeight="1" x14ac:dyDescent="0.25">
      <c r="A25" s="129"/>
      <c r="B25" s="126"/>
      <c r="C25" s="126"/>
      <c r="D25" s="7" t="s">
        <v>42</v>
      </c>
      <c r="E25" s="7" t="s">
        <v>181</v>
      </c>
      <c r="F25" s="126"/>
      <c r="G25" s="131"/>
      <c r="H25" s="113"/>
      <c r="I25" s="111"/>
      <c r="J25" s="111"/>
    </row>
    <row r="26" spans="1:10" ht="60" customHeight="1" x14ac:dyDescent="0.25">
      <c r="A26" s="130"/>
      <c r="B26" s="127"/>
      <c r="C26" s="127"/>
      <c r="D26" s="7" t="s">
        <v>43</v>
      </c>
      <c r="E26" s="7" t="s">
        <v>135</v>
      </c>
      <c r="F26" s="126"/>
      <c r="G26" s="131"/>
      <c r="H26" s="113"/>
      <c r="I26" s="112"/>
      <c r="J26" s="112"/>
    </row>
    <row r="27" spans="1:10" x14ac:dyDescent="0.25">
      <c r="A27" s="85" t="s">
        <v>28</v>
      </c>
      <c r="B27" s="135" t="s">
        <v>197</v>
      </c>
      <c r="C27" s="136"/>
      <c r="D27" s="7"/>
      <c r="E27" s="7"/>
      <c r="F27" s="126"/>
      <c r="G27" s="30">
        <v>5</v>
      </c>
      <c r="H27" s="89"/>
      <c r="I27" s="14"/>
      <c r="J27" s="14"/>
    </row>
    <row r="28" spans="1:10" x14ac:dyDescent="0.25">
      <c r="A28" s="128" t="s">
        <v>159</v>
      </c>
      <c r="B28" s="125" t="s">
        <v>158</v>
      </c>
      <c r="C28" s="125" t="s">
        <v>9</v>
      </c>
      <c r="D28" s="7" t="s">
        <v>40</v>
      </c>
      <c r="E28" s="7">
        <v>30</v>
      </c>
      <c r="F28" s="126"/>
      <c r="G28" s="131">
        <v>5</v>
      </c>
      <c r="H28" s="131" t="s">
        <v>317</v>
      </c>
      <c r="I28" s="110"/>
      <c r="J28" s="110"/>
    </row>
    <row r="29" spans="1:10" ht="30" x14ac:dyDescent="0.25">
      <c r="A29" s="129"/>
      <c r="B29" s="126"/>
      <c r="C29" s="126"/>
      <c r="D29" s="7" t="s">
        <v>41</v>
      </c>
      <c r="E29" s="7">
        <v>55</v>
      </c>
      <c r="F29" s="126"/>
      <c r="G29" s="131"/>
      <c r="H29" s="131"/>
      <c r="I29" s="111"/>
      <c r="J29" s="111"/>
    </row>
    <row r="30" spans="1:10" x14ac:dyDescent="0.25">
      <c r="A30" s="129"/>
      <c r="B30" s="126"/>
      <c r="C30" s="126"/>
      <c r="D30" s="7" t="s">
        <v>42</v>
      </c>
      <c r="E30" s="7">
        <v>80</v>
      </c>
      <c r="F30" s="126"/>
      <c r="G30" s="131"/>
      <c r="H30" s="131"/>
      <c r="I30" s="111"/>
      <c r="J30" s="111"/>
    </row>
    <row r="31" spans="1:10" ht="85.5" customHeight="1" x14ac:dyDescent="0.25">
      <c r="A31" s="130"/>
      <c r="B31" s="127"/>
      <c r="C31" s="127"/>
      <c r="D31" s="7" t="s">
        <v>43</v>
      </c>
      <c r="E31" s="7">
        <v>100</v>
      </c>
      <c r="F31" s="126"/>
      <c r="G31" s="131"/>
      <c r="H31" s="131"/>
      <c r="I31" s="112"/>
      <c r="J31" s="112"/>
    </row>
    <row r="32" spans="1:10" x14ac:dyDescent="0.25">
      <c r="A32" s="81" t="s">
        <v>29</v>
      </c>
      <c r="B32" s="132" t="s">
        <v>161</v>
      </c>
      <c r="C32" s="133"/>
      <c r="D32" s="7"/>
      <c r="E32" s="7"/>
      <c r="F32" s="126"/>
      <c r="G32" s="30">
        <v>10</v>
      </c>
      <c r="H32" s="89"/>
      <c r="I32" s="14"/>
      <c r="J32" s="14"/>
    </row>
    <row r="33" spans="1:10" ht="34.5" customHeight="1" x14ac:dyDescent="0.25">
      <c r="A33" s="134" t="s">
        <v>162</v>
      </c>
      <c r="B33" s="131" t="s">
        <v>164</v>
      </c>
      <c r="C33" s="131" t="s">
        <v>9</v>
      </c>
      <c r="D33" s="7" t="s">
        <v>40</v>
      </c>
      <c r="E33" s="7">
        <v>30</v>
      </c>
      <c r="F33" s="126"/>
      <c r="G33" s="131">
        <v>5</v>
      </c>
      <c r="H33" s="131" t="s">
        <v>317</v>
      </c>
      <c r="I33" s="110"/>
      <c r="J33" s="110"/>
    </row>
    <row r="34" spans="1:10" ht="43.5" customHeight="1" x14ac:dyDescent="0.25">
      <c r="A34" s="134"/>
      <c r="B34" s="131"/>
      <c r="C34" s="131"/>
      <c r="D34" s="7" t="s">
        <v>41</v>
      </c>
      <c r="E34" s="7">
        <v>55</v>
      </c>
      <c r="F34" s="126"/>
      <c r="G34" s="131"/>
      <c r="H34" s="131"/>
      <c r="I34" s="111"/>
      <c r="J34" s="111"/>
    </row>
    <row r="35" spans="1:10" ht="24.75" customHeight="1" x14ac:dyDescent="0.25">
      <c r="A35" s="134"/>
      <c r="B35" s="131"/>
      <c r="C35" s="131"/>
      <c r="D35" s="7" t="s">
        <v>42</v>
      </c>
      <c r="E35" s="7">
        <v>80</v>
      </c>
      <c r="F35" s="126"/>
      <c r="G35" s="131"/>
      <c r="H35" s="131"/>
      <c r="I35" s="111"/>
      <c r="J35" s="111"/>
    </row>
    <row r="36" spans="1:10" ht="34.5" customHeight="1" x14ac:dyDescent="0.25">
      <c r="A36" s="134"/>
      <c r="B36" s="131"/>
      <c r="C36" s="131"/>
      <c r="D36" s="7" t="s">
        <v>43</v>
      </c>
      <c r="E36" s="7">
        <v>100</v>
      </c>
      <c r="F36" s="126"/>
      <c r="G36" s="131"/>
      <c r="H36" s="131"/>
      <c r="I36" s="112"/>
      <c r="J36" s="112"/>
    </row>
    <row r="37" spans="1:10" ht="31.5" customHeight="1" x14ac:dyDescent="0.25">
      <c r="A37" s="128" t="s">
        <v>163</v>
      </c>
      <c r="B37" s="131" t="s">
        <v>153</v>
      </c>
      <c r="C37" s="131" t="s">
        <v>9</v>
      </c>
      <c r="D37" s="7" t="s">
        <v>40</v>
      </c>
      <c r="E37" s="7">
        <v>30</v>
      </c>
      <c r="F37" s="126"/>
      <c r="G37" s="131">
        <v>5</v>
      </c>
      <c r="H37" s="131" t="s">
        <v>182</v>
      </c>
      <c r="I37" s="110"/>
      <c r="J37" s="110"/>
    </row>
    <row r="38" spans="1:10" ht="30" x14ac:dyDescent="0.25">
      <c r="A38" s="129"/>
      <c r="B38" s="131"/>
      <c r="C38" s="131"/>
      <c r="D38" s="7" t="s">
        <v>41</v>
      </c>
      <c r="E38" s="7">
        <v>55</v>
      </c>
      <c r="F38" s="126"/>
      <c r="G38" s="131"/>
      <c r="H38" s="131"/>
      <c r="I38" s="111"/>
      <c r="J38" s="111"/>
    </row>
    <row r="39" spans="1:10" ht="24.75" customHeight="1" x14ac:dyDescent="0.25">
      <c r="A39" s="129"/>
      <c r="B39" s="131"/>
      <c r="C39" s="131"/>
      <c r="D39" s="7" t="s">
        <v>42</v>
      </c>
      <c r="E39" s="7">
        <v>80</v>
      </c>
      <c r="F39" s="126"/>
      <c r="G39" s="131"/>
      <c r="H39" s="131"/>
      <c r="I39" s="111"/>
      <c r="J39" s="111"/>
    </row>
    <row r="40" spans="1:10" ht="34.5" customHeight="1" x14ac:dyDescent="0.25">
      <c r="A40" s="130"/>
      <c r="B40" s="131"/>
      <c r="C40" s="131"/>
      <c r="D40" s="7" t="s">
        <v>43</v>
      </c>
      <c r="E40" s="7">
        <v>100</v>
      </c>
      <c r="F40" s="127"/>
      <c r="G40" s="131"/>
      <c r="H40" s="131"/>
      <c r="I40" s="112"/>
      <c r="J40" s="112"/>
    </row>
    <row r="41" spans="1:10" ht="165" x14ac:dyDescent="0.25">
      <c r="A41" s="81" t="s">
        <v>30</v>
      </c>
      <c r="B41" s="30" t="s">
        <v>10</v>
      </c>
      <c r="C41" s="30" t="s">
        <v>9</v>
      </c>
      <c r="D41" s="30" t="s">
        <v>75</v>
      </c>
      <c r="E41" s="30" t="s">
        <v>165</v>
      </c>
      <c r="F41" s="30" t="s">
        <v>23</v>
      </c>
      <c r="G41" s="30">
        <v>10</v>
      </c>
      <c r="H41" s="92" t="s">
        <v>472</v>
      </c>
      <c r="I41" s="51"/>
      <c r="J41" s="51"/>
    </row>
    <row r="42" spans="1:10" ht="120" x14ac:dyDescent="0.25">
      <c r="A42" s="81" t="s">
        <v>31</v>
      </c>
      <c r="B42" s="30" t="s">
        <v>12</v>
      </c>
      <c r="C42" s="30" t="s">
        <v>183</v>
      </c>
      <c r="D42" s="30" t="s">
        <v>125</v>
      </c>
      <c r="E42" s="30" t="s">
        <v>336</v>
      </c>
      <c r="F42" s="30" t="s">
        <v>11</v>
      </c>
      <c r="G42" s="30">
        <v>10</v>
      </c>
      <c r="H42" s="30" t="s">
        <v>342</v>
      </c>
      <c r="I42" s="51"/>
      <c r="J42" s="51"/>
    </row>
    <row r="43" spans="1:10" ht="60" customHeight="1" x14ac:dyDescent="0.25">
      <c r="A43" s="83" t="s">
        <v>32</v>
      </c>
      <c r="B43" s="75" t="s">
        <v>167</v>
      </c>
      <c r="C43" s="75" t="s">
        <v>13</v>
      </c>
      <c r="D43" s="7" t="s">
        <v>166</v>
      </c>
      <c r="E43" s="7"/>
      <c r="F43" s="82"/>
      <c r="G43" s="75">
        <v>10</v>
      </c>
      <c r="H43" s="125" t="s">
        <v>466</v>
      </c>
      <c r="I43" s="14"/>
      <c r="J43" s="14"/>
    </row>
    <row r="44" spans="1:10" x14ac:dyDescent="0.25">
      <c r="A44" s="128" t="s">
        <v>33</v>
      </c>
      <c r="B44" s="125" t="s">
        <v>24</v>
      </c>
      <c r="C44" s="125" t="s">
        <v>13</v>
      </c>
      <c r="D44" s="7" t="s">
        <v>40</v>
      </c>
      <c r="E44" s="7" t="s">
        <v>170</v>
      </c>
      <c r="F44" s="125" t="s">
        <v>17</v>
      </c>
      <c r="G44" s="125">
        <v>5</v>
      </c>
      <c r="H44" s="126"/>
      <c r="I44" s="110"/>
      <c r="J44" s="110"/>
    </row>
    <row r="45" spans="1:10" ht="30" x14ac:dyDescent="0.25">
      <c r="A45" s="129"/>
      <c r="B45" s="126"/>
      <c r="C45" s="126"/>
      <c r="D45" s="7" t="s">
        <v>41</v>
      </c>
      <c r="E45" s="7" t="s">
        <v>171</v>
      </c>
      <c r="F45" s="126"/>
      <c r="G45" s="126"/>
      <c r="H45" s="126"/>
      <c r="I45" s="111"/>
      <c r="J45" s="111"/>
    </row>
    <row r="46" spans="1:10" x14ac:dyDescent="0.25">
      <c r="A46" s="129"/>
      <c r="B46" s="126"/>
      <c r="C46" s="126"/>
      <c r="D46" s="7" t="s">
        <v>42</v>
      </c>
      <c r="E46" s="7" t="s">
        <v>172</v>
      </c>
      <c r="F46" s="126"/>
      <c r="G46" s="126"/>
      <c r="H46" s="126"/>
      <c r="I46" s="111"/>
      <c r="J46" s="111"/>
    </row>
    <row r="47" spans="1:10" x14ac:dyDescent="0.25">
      <c r="A47" s="130"/>
      <c r="B47" s="127"/>
      <c r="C47" s="127"/>
      <c r="D47" s="7" t="s">
        <v>43</v>
      </c>
      <c r="E47" s="7" t="s">
        <v>173</v>
      </c>
      <c r="F47" s="126"/>
      <c r="G47" s="127"/>
      <c r="H47" s="126"/>
      <c r="I47" s="112"/>
      <c r="J47" s="112"/>
    </row>
    <row r="48" spans="1:10" x14ac:dyDescent="0.25">
      <c r="A48" s="128" t="s">
        <v>34</v>
      </c>
      <c r="B48" s="125" t="s">
        <v>25</v>
      </c>
      <c r="C48" s="125" t="s">
        <v>13</v>
      </c>
      <c r="D48" s="7" t="s">
        <v>40</v>
      </c>
      <c r="E48" s="7" t="s">
        <v>170</v>
      </c>
      <c r="F48" s="126"/>
      <c r="G48" s="125">
        <v>5</v>
      </c>
      <c r="H48" s="126"/>
      <c r="I48" s="110"/>
      <c r="J48" s="110"/>
    </row>
    <row r="49" spans="1:10" ht="30" x14ac:dyDescent="0.25">
      <c r="A49" s="129"/>
      <c r="B49" s="126"/>
      <c r="C49" s="126"/>
      <c r="D49" s="7" t="s">
        <v>41</v>
      </c>
      <c r="E49" s="7" t="s">
        <v>171</v>
      </c>
      <c r="F49" s="126"/>
      <c r="G49" s="126"/>
      <c r="H49" s="126"/>
      <c r="I49" s="111"/>
      <c r="J49" s="111"/>
    </row>
    <row r="50" spans="1:10" x14ac:dyDescent="0.25">
      <c r="A50" s="129"/>
      <c r="B50" s="126"/>
      <c r="C50" s="126"/>
      <c r="D50" s="7" t="s">
        <v>42</v>
      </c>
      <c r="E50" s="7" t="s">
        <v>172</v>
      </c>
      <c r="F50" s="126"/>
      <c r="G50" s="126"/>
      <c r="H50" s="126"/>
      <c r="I50" s="111"/>
      <c r="J50" s="111"/>
    </row>
    <row r="51" spans="1:10" x14ac:dyDescent="0.25">
      <c r="A51" s="130"/>
      <c r="B51" s="127"/>
      <c r="C51" s="127"/>
      <c r="D51" s="7" t="s">
        <v>43</v>
      </c>
      <c r="E51" s="7" t="s">
        <v>173</v>
      </c>
      <c r="F51" s="127"/>
      <c r="G51" s="127"/>
      <c r="H51" s="127"/>
      <c r="I51" s="112"/>
      <c r="J51" s="112"/>
    </row>
    <row r="52" spans="1:10" ht="63" customHeight="1" x14ac:dyDescent="0.25">
      <c r="A52" s="128" t="s">
        <v>35</v>
      </c>
      <c r="B52" s="125" t="s">
        <v>52</v>
      </c>
      <c r="C52" s="125" t="s">
        <v>13</v>
      </c>
      <c r="D52" s="7" t="s">
        <v>40</v>
      </c>
      <c r="E52" s="7" t="s">
        <v>170</v>
      </c>
      <c r="F52" s="125" t="s">
        <v>14</v>
      </c>
      <c r="G52" s="125">
        <v>5</v>
      </c>
      <c r="H52" s="125" t="s">
        <v>467</v>
      </c>
      <c r="I52" s="110"/>
      <c r="J52" s="110"/>
    </row>
    <row r="53" spans="1:10" ht="58.5" customHeight="1" x14ac:dyDescent="0.25">
      <c r="A53" s="129"/>
      <c r="B53" s="126"/>
      <c r="C53" s="126"/>
      <c r="D53" s="7" t="s">
        <v>41</v>
      </c>
      <c r="E53" s="7" t="s">
        <v>171</v>
      </c>
      <c r="F53" s="126"/>
      <c r="G53" s="126"/>
      <c r="H53" s="126"/>
      <c r="I53" s="111"/>
      <c r="J53" s="111"/>
    </row>
    <row r="54" spans="1:10" ht="42" customHeight="1" x14ac:dyDescent="0.25">
      <c r="A54" s="129"/>
      <c r="B54" s="126"/>
      <c r="C54" s="126"/>
      <c r="D54" s="7" t="s">
        <v>42</v>
      </c>
      <c r="E54" s="7" t="s">
        <v>172</v>
      </c>
      <c r="F54" s="126"/>
      <c r="G54" s="126"/>
      <c r="H54" s="126"/>
      <c r="I54" s="111"/>
      <c r="J54" s="111"/>
    </row>
    <row r="55" spans="1:10" ht="53.25" customHeight="1" x14ac:dyDescent="0.25">
      <c r="A55" s="130"/>
      <c r="B55" s="127"/>
      <c r="C55" s="127"/>
      <c r="D55" s="7" t="s">
        <v>43</v>
      </c>
      <c r="E55" s="7" t="s">
        <v>173</v>
      </c>
      <c r="F55" s="127"/>
      <c r="G55" s="127"/>
      <c r="H55" s="127"/>
      <c r="I55" s="112"/>
      <c r="J55" s="112"/>
    </row>
    <row r="56" spans="1:10" ht="135" x14ac:dyDescent="0.25">
      <c r="A56" s="81" t="s">
        <v>36</v>
      </c>
      <c r="B56" s="30" t="s">
        <v>184</v>
      </c>
      <c r="C56" s="30" t="s">
        <v>9</v>
      </c>
      <c r="D56" s="30" t="s">
        <v>75</v>
      </c>
      <c r="E56" s="30">
        <v>90</v>
      </c>
      <c r="F56" s="30" t="s">
        <v>17</v>
      </c>
      <c r="G56" s="30">
        <v>5</v>
      </c>
      <c r="H56" s="30" t="s">
        <v>185</v>
      </c>
      <c r="I56" s="51"/>
      <c r="J56" s="51"/>
    </row>
    <row r="57" spans="1:10" ht="150" x14ac:dyDescent="0.25">
      <c r="A57" s="81" t="s">
        <v>77</v>
      </c>
      <c r="B57" s="30" t="s">
        <v>186</v>
      </c>
      <c r="C57" s="30" t="s">
        <v>9</v>
      </c>
      <c r="D57" s="30" t="s">
        <v>75</v>
      </c>
      <c r="E57" s="30">
        <v>20</v>
      </c>
      <c r="F57" s="30" t="s">
        <v>17</v>
      </c>
      <c r="G57" s="30">
        <v>5</v>
      </c>
      <c r="H57" s="75" t="s">
        <v>187</v>
      </c>
      <c r="I57" s="51"/>
      <c r="J57" s="51"/>
    </row>
    <row r="58" spans="1:10" ht="75" x14ac:dyDescent="0.25">
      <c r="A58" s="81" t="s">
        <v>78</v>
      </c>
      <c r="B58" s="30" t="s">
        <v>191</v>
      </c>
      <c r="C58" s="30" t="s">
        <v>169</v>
      </c>
      <c r="D58" s="30" t="s">
        <v>75</v>
      </c>
      <c r="E58" s="30">
        <v>1</v>
      </c>
      <c r="F58" s="30" t="s">
        <v>192</v>
      </c>
      <c r="G58" s="30">
        <v>1</v>
      </c>
      <c r="H58" s="30" t="s">
        <v>323</v>
      </c>
      <c r="I58" s="30"/>
      <c r="J58" s="30"/>
    </row>
    <row r="59" spans="1:10" ht="60" x14ac:dyDescent="0.25">
      <c r="A59" s="81" t="s">
        <v>79</v>
      </c>
      <c r="B59" s="30" t="s">
        <v>229</v>
      </c>
      <c r="C59" s="30" t="s">
        <v>169</v>
      </c>
      <c r="D59" s="30" t="s">
        <v>75</v>
      </c>
      <c r="E59" s="30">
        <v>1</v>
      </c>
      <c r="F59" s="30" t="s">
        <v>230</v>
      </c>
      <c r="G59" s="30">
        <v>1</v>
      </c>
      <c r="H59" s="30" t="s">
        <v>468</v>
      </c>
      <c r="I59" s="30"/>
      <c r="J59" s="30"/>
    </row>
    <row r="60" spans="1:10" ht="150" x14ac:dyDescent="0.25">
      <c r="A60" s="81" t="s">
        <v>94</v>
      </c>
      <c r="B60" s="84" t="s">
        <v>194</v>
      </c>
      <c r="C60" s="87" t="s">
        <v>137</v>
      </c>
      <c r="D60" s="30" t="s">
        <v>75</v>
      </c>
      <c r="E60" s="87">
        <v>100</v>
      </c>
      <c r="F60" s="87" t="s">
        <v>193</v>
      </c>
      <c r="G60" s="30">
        <v>1</v>
      </c>
      <c r="H60" s="75" t="s">
        <v>202</v>
      </c>
      <c r="I60" s="30"/>
      <c r="J60" s="30"/>
    </row>
    <row r="61" spans="1:10" ht="165" x14ac:dyDescent="0.25">
      <c r="A61" s="81" t="s">
        <v>91</v>
      </c>
      <c r="B61" s="84" t="s">
        <v>195</v>
      </c>
      <c r="C61" s="87" t="s">
        <v>137</v>
      </c>
      <c r="D61" s="30" t="s">
        <v>75</v>
      </c>
      <c r="E61" s="87">
        <v>100</v>
      </c>
      <c r="F61" s="87" t="s">
        <v>193</v>
      </c>
      <c r="G61" s="30">
        <v>1</v>
      </c>
      <c r="H61" s="30" t="s">
        <v>216</v>
      </c>
      <c r="I61" s="30"/>
      <c r="J61" s="30"/>
    </row>
    <row r="62" spans="1:10" ht="30" x14ac:dyDescent="0.25">
      <c r="A62" s="81" t="s">
        <v>92</v>
      </c>
      <c r="B62" s="30" t="s">
        <v>168</v>
      </c>
      <c r="C62" s="30" t="s">
        <v>16</v>
      </c>
      <c r="D62" s="30" t="s">
        <v>75</v>
      </c>
      <c r="E62" s="30"/>
      <c r="F62" s="75"/>
      <c r="G62" s="30">
        <v>6</v>
      </c>
      <c r="H62" s="125" t="s">
        <v>203</v>
      </c>
      <c r="I62" s="51"/>
      <c r="J62" s="51"/>
    </row>
    <row r="63" spans="1:10" ht="60" x14ac:dyDescent="0.25">
      <c r="A63" s="81" t="s">
        <v>221</v>
      </c>
      <c r="B63" s="30" t="s">
        <v>15</v>
      </c>
      <c r="C63" s="30" t="s">
        <v>16</v>
      </c>
      <c r="D63" s="30" t="s">
        <v>75</v>
      </c>
      <c r="E63" s="30">
        <v>0</v>
      </c>
      <c r="F63" s="125" t="s">
        <v>17</v>
      </c>
      <c r="G63" s="30">
        <v>3</v>
      </c>
      <c r="H63" s="126"/>
      <c r="I63" s="51"/>
      <c r="J63" s="51"/>
    </row>
    <row r="64" spans="1:10" ht="75" x14ac:dyDescent="0.25">
      <c r="A64" s="81" t="s">
        <v>222</v>
      </c>
      <c r="B64" s="30" t="s">
        <v>18</v>
      </c>
      <c r="C64" s="30" t="s">
        <v>16</v>
      </c>
      <c r="D64" s="30" t="s">
        <v>75</v>
      </c>
      <c r="E64" s="30">
        <v>0</v>
      </c>
      <c r="F64" s="127"/>
      <c r="G64" s="30">
        <v>3</v>
      </c>
      <c r="H64" s="127"/>
      <c r="I64" s="51"/>
      <c r="J64" s="51"/>
    </row>
    <row r="65" spans="1:10" ht="105" x14ac:dyDescent="0.25">
      <c r="A65" s="88" t="s">
        <v>223</v>
      </c>
      <c r="B65" s="30" t="s">
        <v>93</v>
      </c>
      <c r="C65" s="30" t="s">
        <v>169</v>
      </c>
      <c r="D65" s="30" t="s">
        <v>75</v>
      </c>
      <c r="E65" s="30">
        <v>0</v>
      </c>
      <c r="F65" s="30" t="s">
        <v>17</v>
      </c>
      <c r="G65" s="30">
        <v>5</v>
      </c>
      <c r="H65" s="30" t="s">
        <v>205</v>
      </c>
      <c r="I65" s="51"/>
      <c r="J65" s="51"/>
    </row>
    <row r="66" spans="1:10" x14ac:dyDescent="0.25">
      <c r="A66" s="23"/>
      <c r="B66" s="43" t="s">
        <v>19</v>
      </c>
      <c r="C66" s="24"/>
      <c r="D66" s="24"/>
      <c r="E66" s="24"/>
      <c r="F66" s="24"/>
      <c r="G66" s="24">
        <f>G65+G62+G58+G57+G56+G52+G43+G42+G41+G4+G61+G60+G59</f>
        <v>100</v>
      </c>
      <c r="H66" s="24"/>
      <c r="I66" s="24"/>
      <c r="J66" s="24"/>
    </row>
  </sheetData>
  <mergeCells count="87">
    <mergeCell ref="A2:J2"/>
    <mergeCell ref="A33:A36"/>
    <mergeCell ref="B33:B36"/>
    <mergeCell ref="C33:C36"/>
    <mergeCell ref="G33:G36"/>
    <mergeCell ref="G23:G26"/>
    <mergeCell ref="B4:C4"/>
    <mergeCell ref="B5:C5"/>
    <mergeCell ref="F5:F40"/>
    <mergeCell ref="A6:A9"/>
    <mergeCell ref="B6:B9"/>
    <mergeCell ref="C6:C9"/>
    <mergeCell ref="B14:C14"/>
    <mergeCell ref="A15:A18"/>
    <mergeCell ref="B15:B18"/>
    <mergeCell ref="C15:C18"/>
    <mergeCell ref="A44:A47"/>
    <mergeCell ref="B44:B47"/>
    <mergeCell ref="C44:C47"/>
    <mergeCell ref="G44:G47"/>
    <mergeCell ref="A48:A51"/>
    <mergeCell ref="B48:B51"/>
    <mergeCell ref="C48:C51"/>
    <mergeCell ref="G48:G51"/>
    <mergeCell ref="A52:A55"/>
    <mergeCell ref="B52:B55"/>
    <mergeCell ref="C52:C55"/>
    <mergeCell ref="F52:F55"/>
    <mergeCell ref="G52:G55"/>
    <mergeCell ref="A23:A26"/>
    <mergeCell ref="B23:B26"/>
    <mergeCell ref="C23:C26"/>
    <mergeCell ref="A37:A40"/>
    <mergeCell ref="B37:B40"/>
    <mergeCell ref="C37:C40"/>
    <mergeCell ref="A28:A31"/>
    <mergeCell ref="B28:B31"/>
    <mergeCell ref="C28:C31"/>
    <mergeCell ref="G6:G9"/>
    <mergeCell ref="H6:H9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H15:H18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G15:G18"/>
    <mergeCell ref="J33:J36"/>
    <mergeCell ref="H23:H26"/>
    <mergeCell ref="I23:I26"/>
    <mergeCell ref="J23:J26"/>
    <mergeCell ref="B27:C27"/>
    <mergeCell ref="I28:I31"/>
    <mergeCell ref="J28:J31"/>
    <mergeCell ref="G28:G31"/>
    <mergeCell ref="H28:H31"/>
    <mergeCell ref="B32:C32"/>
    <mergeCell ref="H33:H36"/>
    <mergeCell ref="I33:I36"/>
    <mergeCell ref="I52:I55"/>
    <mergeCell ref="J52:J55"/>
    <mergeCell ref="H62:H64"/>
    <mergeCell ref="F63:F64"/>
    <mergeCell ref="H37:H40"/>
    <mergeCell ref="I37:I40"/>
    <mergeCell ref="J37:J40"/>
    <mergeCell ref="F44:F51"/>
    <mergeCell ref="I44:I47"/>
    <mergeCell ref="J44:J47"/>
    <mergeCell ref="I48:I51"/>
    <mergeCell ref="J48:J51"/>
    <mergeCell ref="H52:H55"/>
    <mergeCell ref="H43:H51"/>
    <mergeCell ref="G37:G40"/>
  </mergeCells>
  <pageMargins left="0.70866141732283472" right="0.31496062992125984" top="0.35433070866141736" bottom="0.35433070866141736" header="0.31496062992125984" footer="0.31496062992125984"/>
  <pageSetup paperSize="9" scale="49" fitToHeight="2" orientation="portrait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0"/>
  <sheetViews>
    <sheetView zoomScale="90" zoomScaleNormal="90" workbookViewId="0">
      <pane xSplit="1" ySplit="3" topLeftCell="B64" activePane="bottomRight" state="frozen"/>
      <selection activeCell="H56" sqref="H56:H59"/>
      <selection pane="topRight" activeCell="H56" sqref="H56:H59"/>
      <selection pane="bottomLeft" activeCell="H56" sqref="H56:H59"/>
      <selection pane="bottomRight" activeCell="H56" sqref="H56:H59"/>
    </sheetView>
  </sheetViews>
  <sheetFormatPr defaultRowHeight="15" x14ac:dyDescent="0.25"/>
  <cols>
    <col min="1" max="1" width="4.5703125" style="1" customWidth="1"/>
    <col min="2" max="2" width="25.42578125" style="1" customWidth="1"/>
    <col min="3" max="3" width="11.140625" style="1" customWidth="1"/>
    <col min="4" max="4" width="23.7109375" style="1" customWidth="1"/>
    <col min="5" max="5" width="11" style="1" customWidth="1"/>
    <col min="6" max="6" width="17.85546875" style="1" customWidth="1"/>
    <col min="7" max="7" width="9.85546875" style="1" customWidth="1"/>
    <col min="8" max="8" width="30.42578125" style="1" customWidth="1"/>
    <col min="9" max="9" width="7.42578125" style="1" customWidth="1"/>
    <col min="10" max="10" width="30.42578125" style="1" customWidth="1"/>
  </cols>
  <sheetData>
    <row r="1" spans="1:10" ht="75" x14ac:dyDescent="0.25">
      <c r="J1" s="9" t="s">
        <v>359</v>
      </c>
    </row>
    <row r="2" spans="1:10" ht="34.5" customHeight="1" x14ac:dyDescent="0.25">
      <c r="A2" s="142" t="s">
        <v>443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60" x14ac:dyDescent="0.25">
      <c r="A3" s="2" t="s">
        <v>0</v>
      </c>
      <c r="B3" s="5" t="s">
        <v>1</v>
      </c>
      <c r="C3" s="5" t="s">
        <v>2</v>
      </c>
      <c r="D3" s="5" t="s">
        <v>39</v>
      </c>
      <c r="E3" s="5" t="s">
        <v>3</v>
      </c>
      <c r="F3" s="5" t="s">
        <v>4</v>
      </c>
      <c r="G3" s="5" t="s">
        <v>5</v>
      </c>
      <c r="H3" s="6" t="s">
        <v>48</v>
      </c>
      <c r="I3" s="5" t="s">
        <v>6</v>
      </c>
      <c r="J3" s="5" t="s">
        <v>7</v>
      </c>
    </row>
    <row r="4" spans="1:10" ht="30.75" customHeight="1" x14ac:dyDescent="0.25">
      <c r="A4" s="81">
        <v>1</v>
      </c>
      <c r="B4" s="139" t="s">
        <v>8</v>
      </c>
      <c r="C4" s="140"/>
      <c r="D4" s="30"/>
      <c r="E4" s="30">
        <v>100</v>
      </c>
      <c r="F4" s="82"/>
      <c r="G4" s="30">
        <f>G5+G14+G27+G36</f>
        <v>40</v>
      </c>
      <c r="H4" s="89"/>
      <c r="I4" s="51"/>
      <c r="J4" s="51"/>
    </row>
    <row r="5" spans="1:10" x14ac:dyDescent="0.25">
      <c r="A5" s="83" t="s">
        <v>26</v>
      </c>
      <c r="B5" s="135" t="s">
        <v>174</v>
      </c>
      <c r="C5" s="136"/>
      <c r="D5" s="30"/>
      <c r="E5" s="30"/>
      <c r="F5" s="125" t="s">
        <v>22</v>
      </c>
      <c r="G5" s="75">
        <v>7</v>
      </c>
      <c r="H5" s="89"/>
      <c r="I5" s="51"/>
      <c r="J5" s="51"/>
    </row>
    <row r="6" spans="1:10" ht="50.25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5</v>
      </c>
      <c r="H6" s="131" t="s">
        <v>317</v>
      </c>
      <c r="I6" s="110"/>
      <c r="J6" s="110"/>
    </row>
    <row r="7" spans="1:10" ht="37.5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11"/>
      <c r="J7" s="111"/>
    </row>
    <row r="8" spans="1:10" ht="35.25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11"/>
      <c r="J8" s="111"/>
    </row>
    <row r="9" spans="1:10" ht="43.5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12"/>
      <c r="J9" s="112"/>
    </row>
    <row r="10" spans="1:10" ht="42.75" customHeight="1" x14ac:dyDescent="0.25">
      <c r="A10" s="128" t="s">
        <v>81</v>
      </c>
      <c r="B10" s="131" t="s">
        <v>154</v>
      </c>
      <c r="C10" s="131" t="s">
        <v>9</v>
      </c>
      <c r="D10" s="7" t="s">
        <v>40</v>
      </c>
      <c r="E10" s="7">
        <v>30</v>
      </c>
      <c r="F10" s="126"/>
      <c r="G10" s="131">
        <v>2</v>
      </c>
      <c r="H10" s="131" t="s">
        <v>177</v>
      </c>
      <c r="I10" s="110"/>
      <c r="J10" s="110"/>
    </row>
    <row r="11" spans="1:10" ht="41.25" customHeight="1" x14ac:dyDescent="0.25">
      <c r="A11" s="129"/>
      <c r="B11" s="131"/>
      <c r="C11" s="131"/>
      <c r="D11" s="7" t="s">
        <v>41</v>
      </c>
      <c r="E11" s="7">
        <v>55</v>
      </c>
      <c r="F11" s="126"/>
      <c r="G11" s="131"/>
      <c r="H11" s="131"/>
      <c r="I11" s="111"/>
      <c r="J11" s="111"/>
    </row>
    <row r="12" spans="1:10" ht="35.25" customHeight="1" x14ac:dyDescent="0.25">
      <c r="A12" s="129"/>
      <c r="B12" s="131"/>
      <c r="C12" s="131"/>
      <c r="D12" s="7" t="s">
        <v>42</v>
      </c>
      <c r="E12" s="7">
        <v>80</v>
      </c>
      <c r="F12" s="126"/>
      <c r="G12" s="131"/>
      <c r="H12" s="131"/>
      <c r="I12" s="111"/>
      <c r="J12" s="111"/>
    </row>
    <row r="13" spans="1:10" ht="51.75" customHeight="1" x14ac:dyDescent="0.25">
      <c r="A13" s="130"/>
      <c r="B13" s="131"/>
      <c r="C13" s="131"/>
      <c r="D13" s="7" t="s">
        <v>43</v>
      </c>
      <c r="E13" s="7">
        <v>100</v>
      </c>
      <c r="F13" s="126"/>
      <c r="G13" s="131"/>
      <c r="H13" s="131"/>
      <c r="I13" s="112"/>
      <c r="J13" s="112"/>
    </row>
    <row r="14" spans="1:10" x14ac:dyDescent="0.25">
      <c r="A14" s="83" t="s">
        <v>27</v>
      </c>
      <c r="B14" s="137" t="s">
        <v>157</v>
      </c>
      <c r="C14" s="138"/>
      <c r="D14" s="7"/>
      <c r="E14" s="7"/>
      <c r="F14" s="126"/>
      <c r="G14" s="30">
        <v>13</v>
      </c>
      <c r="H14" s="89"/>
      <c r="I14" s="14"/>
      <c r="J14" s="14"/>
    </row>
    <row r="15" spans="1:10" ht="42.75" customHeight="1" x14ac:dyDescent="0.25">
      <c r="A15" s="128" t="s">
        <v>49</v>
      </c>
      <c r="B15" s="125" t="s">
        <v>156</v>
      </c>
      <c r="C15" s="125" t="s">
        <v>9</v>
      </c>
      <c r="D15" s="7" t="s">
        <v>40</v>
      </c>
      <c r="E15" s="7" t="s">
        <v>178</v>
      </c>
      <c r="F15" s="126"/>
      <c r="G15" s="125">
        <v>3</v>
      </c>
      <c r="H15" s="131" t="s">
        <v>175</v>
      </c>
      <c r="I15" s="110"/>
      <c r="J15" s="110"/>
    </row>
    <row r="16" spans="1:10" ht="42" customHeight="1" x14ac:dyDescent="0.25">
      <c r="A16" s="129"/>
      <c r="B16" s="126"/>
      <c r="C16" s="126"/>
      <c r="D16" s="7" t="s">
        <v>41</v>
      </c>
      <c r="E16" s="7" t="s">
        <v>45</v>
      </c>
      <c r="F16" s="126"/>
      <c r="G16" s="126"/>
      <c r="H16" s="131"/>
      <c r="I16" s="111"/>
      <c r="J16" s="111"/>
    </row>
    <row r="17" spans="1:10" ht="50.25" customHeight="1" x14ac:dyDescent="0.25">
      <c r="A17" s="129"/>
      <c r="B17" s="126"/>
      <c r="C17" s="126"/>
      <c r="D17" s="7" t="s">
        <v>42</v>
      </c>
      <c r="E17" s="7" t="s">
        <v>179</v>
      </c>
      <c r="F17" s="126"/>
      <c r="G17" s="126"/>
      <c r="H17" s="131"/>
      <c r="I17" s="111"/>
      <c r="J17" s="111"/>
    </row>
    <row r="18" spans="1:10" ht="52.5" customHeight="1" x14ac:dyDescent="0.25">
      <c r="A18" s="130"/>
      <c r="B18" s="127"/>
      <c r="C18" s="127"/>
      <c r="D18" s="7" t="s">
        <v>43</v>
      </c>
      <c r="E18" s="7" t="s">
        <v>135</v>
      </c>
      <c r="F18" s="126"/>
      <c r="G18" s="127"/>
      <c r="H18" s="131"/>
      <c r="I18" s="112"/>
      <c r="J18" s="112"/>
    </row>
    <row r="19" spans="1:10" ht="36" customHeight="1" x14ac:dyDescent="0.25">
      <c r="A19" s="128" t="s">
        <v>50</v>
      </c>
      <c r="B19" s="125" t="s">
        <v>20</v>
      </c>
      <c r="C19" s="125" t="s">
        <v>9</v>
      </c>
      <c r="D19" s="7" t="s">
        <v>40</v>
      </c>
      <c r="E19" s="7" t="s">
        <v>165</v>
      </c>
      <c r="F19" s="126"/>
      <c r="G19" s="125">
        <v>5</v>
      </c>
      <c r="H19" s="131" t="s">
        <v>462</v>
      </c>
      <c r="I19" s="110"/>
      <c r="J19" s="110"/>
    </row>
    <row r="20" spans="1:10" ht="52.5" customHeight="1" x14ac:dyDescent="0.25">
      <c r="A20" s="129"/>
      <c r="B20" s="126"/>
      <c r="C20" s="126"/>
      <c r="D20" s="7" t="s">
        <v>41</v>
      </c>
      <c r="E20" s="7" t="s">
        <v>180</v>
      </c>
      <c r="F20" s="126"/>
      <c r="G20" s="126"/>
      <c r="H20" s="131"/>
      <c r="I20" s="111"/>
      <c r="J20" s="111"/>
    </row>
    <row r="21" spans="1:10" ht="39.75" customHeight="1" x14ac:dyDescent="0.25">
      <c r="A21" s="129"/>
      <c r="B21" s="126"/>
      <c r="C21" s="126"/>
      <c r="D21" s="7" t="s">
        <v>42</v>
      </c>
      <c r="E21" s="7" t="s">
        <v>181</v>
      </c>
      <c r="F21" s="126"/>
      <c r="G21" s="126"/>
      <c r="H21" s="131"/>
      <c r="I21" s="111"/>
      <c r="J21" s="111"/>
    </row>
    <row r="22" spans="1:10" ht="67.5" customHeight="1" x14ac:dyDescent="0.25">
      <c r="A22" s="130"/>
      <c r="B22" s="127"/>
      <c r="C22" s="127"/>
      <c r="D22" s="7" t="s">
        <v>43</v>
      </c>
      <c r="E22" s="7" t="s">
        <v>135</v>
      </c>
      <c r="F22" s="126"/>
      <c r="G22" s="127"/>
      <c r="H22" s="131"/>
      <c r="I22" s="112"/>
      <c r="J22" s="112"/>
    </row>
    <row r="23" spans="1:10" ht="40.5" customHeight="1" x14ac:dyDescent="0.25">
      <c r="A23" s="128" t="s">
        <v>51</v>
      </c>
      <c r="B23" s="125" t="s">
        <v>21</v>
      </c>
      <c r="C23" s="125" t="s">
        <v>9</v>
      </c>
      <c r="D23" s="7" t="s">
        <v>40</v>
      </c>
      <c r="E23" s="7" t="s">
        <v>165</v>
      </c>
      <c r="F23" s="126"/>
      <c r="G23" s="131">
        <v>5</v>
      </c>
      <c r="H23" s="113" t="s">
        <v>463</v>
      </c>
      <c r="I23" s="110"/>
      <c r="J23" s="110"/>
    </row>
    <row r="24" spans="1:10" ht="43.5" customHeight="1" x14ac:dyDescent="0.25">
      <c r="A24" s="129"/>
      <c r="B24" s="126"/>
      <c r="C24" s="126"/>
      <c r="D24" s="7" t="s">
        <v>41</v>
      </c>
      <c r="E24" s="7" t="s">
        <v>180</v>
      </c>
      <c r="F24" s="126"/>
      <c r="G24" s="131"/>
      <c r="H24" s="113"/>
      <c r="I24" s="111"/>
      <c r="J24" s="111"/>
    </row>
    <row r="25" spans="1:10" ht="44.25" customHeight="1" x14ac:dyDescent="0.25">
      <c r="A25" s="129"/>
      <c r="B25" s="126"/>
      <c r="C25" s="126"/>
      <c r="D25" s="7" t="s">
        <v>42</v>
      </c>
      <c r="E25" s="7" t="s">
        <v>181</v>
      </c>
      <c r="F25" s="126"/>
      <c r="G25" s="131"/>
      <c r="H25" s="113"/>
      <c r="I25" s="111"/>
      <c r="J25" s="111"/>
    </row>
    <row r="26" spans="1:10" ht="62.25" customHeight="1" x14ac:dyDescent="0.25">
      <c r="A26" s="130"/>
      <c r="B26" s="127"/>
      <c r="C26" s="127"/>
      <c r="D26" s="7" t="s">
        <v>43</v>
      </c>
      <c r="E26" s="7" t="s">
        <v>135</v>
      </c>
      <c r="F26" s="126"/>
      <c r="G26" s="131"/>
      <c r="H26" s="113"/>
      <c r="I26" s="112"/>
      <c r="J26" s="112"/>
    </row>
    <row r="27" spans="1:10" x14ac:dyDescent="0.25">
      <c r="A27" s="85" t="s">
        <v>28</v>
      </c>
      <c r="B27" s="135" t="s">
        <v>197</v>
      </c>
      <c r="C27" s="136"/>
      <c r="D27" s="7"/>
      <c r="E27" s="7"/>
      <c r="F27" s="126"/>
      <c r="G27" s="30">
        <v>10</v>
      </c>
      <c r="H27" s="89"/>
      <c r="I27" s="14"/>
      <c r="J27" s="14"/>
    </row>
    <row r="28" spans="1:10" ht="37.5" customHeight="1" x14ac:dyDescent="0.25">
      <c r="A28" s="128" t="s">
        <v>159</v>
      </c>
      <c r="B28" s="125" t="s">
        <v>158</v>
      </c>
      <c r="C28" s="125" t="s">
        <v>9</v>
      </c>
      <c r="D28" s="7" t="s">
        <v>40</v>
      </c>
      <c r="E28" s="7">
        <v>30</v>
      </c>
      <c r="F28" s="126"/>
      <c r="G28" s="131">
        <v>5</v>
      </c>
      <c r="H28" s="131" t="s">
        <v>317</v>
      </c>
      <c r="I28" s="110"/>
      <c r="J28" s="110"/>
    </row>
    <row r="29" spans="1:10" ht="29.25" customHeight="1" x14ac:dyDescent="0.25">
      <c r="A29" s="129"/>
      <c r="B29" s="126"/>
      <c r="C29" s="126"/>
      <c r="D29" s="7" t="s">
        <v>41</v>
      </c>
      <c r="E29" s="7">
        <v>55</v>
      </c>
      <c r="F29" s="126"/>
      <c r="G29" s="131"/>
      <c r="H29" s="131"/>
      <c r="I29" s="111"/>
      <c r="J29" s="111"/>
    </row>
    <row r="30" spans="1:10" ht="50.25" customHeight="1" x14ac:dyDescent="0.25">
      <c r="A30" s="129"/>
      <c r="B30" s="126"/>
      <c r="C30" s="126"/>
      <c r="D30" s="7" t="s">
        <v>42</v>
      </c>
      <c r="E30" s="7">
        <v>80</v>
      </c>
      <c r="F30" s="126"/>
      <c r="G30" s="131"/>
      <c r="H30" s="131"/>
      <c r="I30" s="111"/>
      <c r="J30" s="111"/>
    </row>
    <row r="31" spans="1:10" ht="48.75" customHeight="1" x14ac:dyDescent="0.25">
      <c r="A31" s="130"/>
      <c r="B31" s="127"/>
      <c r="C31" s="127"/>
      <c r="D31" s="7" t="s">
        <v>43</v>
      </c>
      <c r="E31" s="7">
        <v>100</v>
      </c>
      <c r="F31" s="126"/>
      <c r="G31" s="131"/>
      <c r="H31" s="131"/>
      <c r="I31" s="112"/>
      <c r="J31" s="112"/>
    </row>
    <row r="32" spans="1:10" ht="34.5" customHeight="1" x14ac:dyDescent="0.25">
      <c r="A32" s="128" t="s">
        <v>160</v>
      </c>
      <c r="B32" s="125" t="s">
        <v>152</v>
      </c>
      <c r="C32" s="125" t="s">
        <v>9</v>
      </c>
      <c r="D32" s="7" t="s">
        <v>40</v>
      </c>
      <c r="E32" s="7" t="s">
        <v>165</v>
      </c>
      <c r="F32" s="126"/>
      <c r="G32" s="125">
        <v>5</v>
      </c>
      <c r="H32" s="131" t="s">
        <v>470</v>
      </c>
      <c r="I32" s="110"/>
      <c r="J32" s="110"/>
    </row>
    <row r="33" spans="1:10" ht="48.75" customHeight="1" x14ac:dyDescent="0.25">
      <c r="A33" s="129"/>
      <c r="B33" s="126"/>
      <c r="C33" s="126"/>
      <c r="D33" s="7" t="s">
        <v>41</v>
      </c>
      <c r="E33" s="7" t="s">
        <v>180</v>
      </c>
      <c r="F33" s="126"/>
      <c r="G33" s="126"/>
      <c r="H33" s="131"/>
      <c r="I33" s="111"/>
      <c r="J33" s="111"/>
    </row>
    <row r="34" spans="1:10" ht="48" customHeight="1" x14ac:dyDescent="0.25">
      <c r="A34" s="129"/>
      <c r="B34" s="126"/>
      <c r="C34" s="126"/>
      <c r="D34" s="7" t="s">
        <v>42</v>
      </c>
      <c r="E34" s="7" t="s">
        <v>181</v>
      </c>
      <c r="F34" s="126"/>
      <c r="G34" s="126"/>
      <c r="H34" s="131"/>
      <c r="I34" s="111"/>
      <c r="J34" s="111"/>
    </row>
    <row r="35" spans="1:10" ht="52.5" customHeight="1" x14ac:dyDescent="0.25">
      <c r="A35" s="130"/>
      <c r="B35" s="127"/>
      <c r="C35" s="127"/>
      <c r="D35" s="7" t="s">
        <v>43</v>
      </c>
      <c r="E35" s="7" t="s">
        <v>135</v>
      </c>
      <c r="F35" s="126"/>
      <c r="G35" s="127"/>
      <c r="H35" s="131"/>
      <c r="I35" s="112"/>
      <c r="J35" s="112"/>
    </row>
    <row r="36" spans="1:10" x14ac:dyDescent="0.25">
      <c r="A36" s="81" t="s">
        <v>29</v>
      </c>
      <c r="B36" s="132" t="s">
        <v>161</v>
      </c>
      <c r="C36" s="133"/>
      <c r="D36" s="7"/>
      <c r="E36" s="7"/>
      <c r="F36" s="126"/>
      <c r="G36" s="30">
        <v>10</v>
      </c>
      <c r="H36" s="89"/>
      <c r="I36" s="14"/>
      <c r="J36" s="14"/>
    </row>
    <row r="37" spans="1:10" ht="38.25" customHeight="1" x14ac:dyDescent="0.25">
      <c r="A37" s="134" t="s">
        <v>162</v>
      </c>
      <c r="B37" s="131" t="s">
        <v>164</v>
      </c>
      <c r="C37" s="131" t="s">
        <v>9</v>
      </c>
      <c r="D37" s="7" t="s">
        <v>40</v>
      </c>
      <c r="E37" s="7">
        <v>30</v>
      </c>
      <c r="F37" s="126"/>
      <c r="G37" s="131">
        <v>5</v>
      </c>
      <c r="H37" s="131" t="s">
        <v>317</v>
      </c>
      <c r="I37" s="110"/>
      <c r="J37" s="110"/>
    </row>
    <row r="38" spans="1:10" ht="48.75" customHeight="1" x14ac:dyDescent="0.25">
      <c r="A38" s="134"/>
      <c r="B38" s="131"/>
      <c r="C38" s="131"/>
      <c r="D38" s="7" t="s">
        <v>41</v>
      </c>
      <c r="E38" s="7">
        <v>55</v>
      </c>
      <c r="F38" s="126"/>
      <c r="G38" s="131"/>
      <c r="H38" s="131"/>
      <c r="I38" s="111"/>
      <c r="J38" s="111"/>
    </row>
    <row r="39" spans="1:10" ht="30.75" customHeight="1" x14ac:dyDescent="0.25">
      <c r="A39" s="134"/>
      <c r="B39" s="131"/>
      <c r="C39" s="131"/>
      <c r="D39" s="7" t="s">
        <v>42</v>
      </c>
      <c r="E39" s="7">
        <v>80</v>
      </c>
      <c r="F39" s="126"/>
      <c r="G39" s="131"/>
      <c r="H39" s="131"/>
      <c r="I39" s="111"/>
      <c r="J39" s="111"/>
    </row>
    <row r="40" spans="1:10" ht="56.25" customHeight="1" x14ac:dyDescent="0.25">
      <c r="A40" s="134"/>
      <c r="B40" s="131"/>
      <c r="C40" s="131"/>
      <c r="D40" s="7" t="s">
        <v>43</v>
      </c>
      <c r="E40" s="7">
        <v>100</v>
      </c>
      <c r="F40" s="126"/>
      <c r="G40" s="131"/>
      <c r="H40" s="131"/>
      <c r="I40" s="112"/>
      <c r="J40" s="112"/>
    </row>
    <row r="41" spans="1:10" ht="39.75" customHeight="1" x14ac:dyDescent="0.25">
      <c r="A41" s="128" t="s">
        <v>163</v>
      </c>
      <c r="B41" s="131" t="s">
        <v>153</v>
      </c>
      <c r="C41" s="131" t="s">
        <v>9</v>
      </c>
      <c r="D41" s="7" t="s">
        <v>40</v>
      </c>
      <c r="E41" s="7">
        <v>30</v>
      </c>
      <c r="F41" s="126"/>
      <c r="G41" s="131">
        <v>5</v>
      </c>
      <c r="H41" s="131" t="s">
        <v>182</v>
      </c>
      <c r="I41" s="110"/>
      <c r="J41" s="110"/>
    </row>
    <row r="42" spans="1:10" ht="36" customHeight="1" x14ac:dyDescent="0.25">
      <c r="A42" s="129"/>
      <c r="B42" s="131"/>
      <c r="C42" s="131"/>
      <c r="D42" s="7" t="s">
        <v>41</v>
      </c>
      <c r="E42" s="7">
        <v>55</v>
      </c>
      <c r="F42" s="126"/>
      <c r="G42" s="131"/>
      <c r="H42" s="131"/>
      <c r="I42" s="111"/>
      <c r="J42" s="111"/>
    </row>
    <row r="43" spans="1:10" ht="31.5" customHeight="1" x14ac:dyDescent="0.25">
      <c r="A43" s="129"/>
      <c r="B43" s="131"/>
      <c r="C43" s="131"/>
      <c r="D43" s="7" t="s">
        <v>42</v>
      </c>
      <c r="E43" s="7">
        <v>80</v>
      </c>
      <c r="F43" s="126"/>
      <c r="G43" s="131"/>
      <c r="H43" s="131"/>
      <c r="I43" s="111"/>
      <c r="J43" s="111"/>
    </row>
    <row r="44" spans="1:10" ht="35.25" customHeight="1" x14ac:dyDescent="0.25">
      <c r="A44" s="130"/>
      <c r="B44" s="131"/>
      <c r="C44" s="131"/>
      <c r="D44" s="7" t="s">
        <v>43</v>
      </c>
      <c r="E44" s="7">
        <v>100</v>
      </c>
      <c r="F44" s="127"/>
      <c r="G44" s="131"/>
      <c r="H44" s="131"/>
      <c r="I44" s="112"/>
      <c r="J44" s="112"/>
    </row>
    <row r="45" spans="1:10" ht="165" x14ac:dyDescent="0.25">
      <c r="A45" s="81" t="s">
        <v>30</v>
      </c>
      <c r="B45" s="30" t="s">
        <v>10</v>
      </c>
      <c r="C45" s="30" t="s">
        <v>9</v>
      </c>
      <c r="D45" s="30" t="s">
        <v>75</v>
      </c>
      <c r="E45" s="30" t="s">
        <v>165</v>
      </c>
      <c r="F45" s="30" t="s">
        <v>23</v>
      </c>
      <c r="G45" s="30">
        <v>10</v>
      </c>
      <c r="H45" s="92" t="s">
        <v>464</v>
      </c>
      <c r="I45" s="51"/>
      <c r="J45" s="51"/>
    </row>
    <row r="46" spans="1:10" ht="105" x14ac:dyDescent="0.25">
      <c r="A46" s="81" t="s">
        <v>31</v>
      </c>
      <c r="B46" s="30" t="s">
        <v>12</v>
      </c>
      <c r="C46" s="30" t="s">
        <v>183</v>
      </c>
      <c r="D46" s="30" t="s">
        <v>125</v>
      </c>
      <c r="E46" s="30" t="s">
        <v>336</v>
      </c>
      <c r="F46" s="30" t="s">
        <v>11</v>
      </c>
      <c r="G46" s="30">
        <v>10</v>
      </c>
      <c r="H46" s="30" t="s">
        <v>342</v>
      </c>
      <c r="I46" s="51"/>
      <c r="J46" s="51"/>
    </row>
    <row r="47" spans="1:10" ht="45" customHeight="1" x14ac:dyDescent="0.25">
      <c r="A47" s="83" t="s">
        <v>32</v>
      </c>
      <c r="B47" s="75" t="s">
        <v>167</v>
      </c>
      <c r="C47" s="75" t="s">
        <v>13</v>
      </c>
      <c r="D47" s="7" t="s">
        <v>166</v>
      </c>
      <c r="E47" s="7"/>
      <c r="F47" s="82"/>
      <c r="G47" s="75">
        <v>10</v>
      </c>
      <c r="H47" s="125" t="s">
        <v>466</v>
      </c>
      <c r="I47" s="14"/>
      <c r="J47" s="14"/>
    </row>
    <row r="48" spans="1:10" x14ac:dyDescent="0.25">
      <c r="A48" s="128" t="s">
        <v>33</v>
      </c>
      <c r="B48" s="125" t="s">
        <v>24</v>
      </c>
      <c r="C48" s="125" t="s">
        <v>13</v>
      </c>
      <c r="D48" s="7" t="s">
        <v>40</v>
      </c>
      <c r="E48" s="7" t="s">
        <v>170</v>
      </c>
      <c r="F48" s="125" t="s">
        <v>17</v>
      </c>
      <c r="G48" s="125">
        <v>5</v>
      </c>
      <c r="H48" s="126"/>
      <c r="I48" s="110"/>
      <c r="J48" s="110"/>
    </row>
    <row r="49" spans="1:10" x14ac:dyDescent="0.25">
      <c r="A49" s="129"/>
      <c r="B49" s="126"/>
      <c r="C49" s="126"/>
      <c r="D49" s="7" t="s">
        <v>41</v>
      </c>
      <c r="E49" s="7" t="s">
        <v>171</v>
      </c>
      <c r="F49" s="126"/>
      <c r="G49" s="126"/>
      <c r="H49" s="126"/>
      <c r="I49" s="111"/>
      <c r="J49" s="111"/>
    </row>
    <row r="50" spans="1:10" x14ac:dyDescent="0.25">
      <c r="A50" s="129"/>
      <c r="B50" s="126"/>
      <c r="C50" s="126"/>
      <c r="D50" s="7" t="s">
        <v>42</v>
      </c>
      <c r="E50" s="7" t="s">
        <v>172</v>
      </c>
      <c r="F50" s="126"/>
      <c r="G50" s="126"/>
      <c r="H50" s="126"/>
      <c r="I50" s="111"/>
      <c r="J50" s="111"/>
    </row>
    <row r="51" spans="1:10" x14ac:dyDescent="0.25">
      <c r="A51" s="130"/>
      <c r="B51" s="127"/>
      <c r="C51" s="127"/>
      <c r="D51" s="7" t="s">
        <v>43</v>
      </c>
      <c r="E51" s="7" t="s">
        <v>173</v>
      </c>
      <c r="F51" s="126"/>
      <c r="G51" s="127"/>
      <c r="H51" s="126"/>
      <c r="I51" s="112"/>
      <c r="J51" s="112"/>
    </row>
    <row r="52" spans="1:10" ht="38.25" customHeight="1" x14ac:dyDescent="0.25">
      <c r="A52" s="128" t="s">
        <v>34</v>
      </c>
      <c r="B52" s="125" t="s">
        <v>25</v>
      </c>
      <c r="C52" s="125" t="s">
        <v>13</v>
      </c>
      <c r="D52" s="7" t="s">
        <v>40</v>
      </c>
      <c r="E52" s="7" t="s">
        <v>170</v>
      </c>
      <c r="F52" s="126"/>
      <c r="G52" s="125">
        <v>5</v>
      </c>
      <c r="H52" s="126"/>
      <c r="I52" s="110"/>
      <c r="J52" s="110"/>
    </row>
    <row r="53" spans="1:10" ht="38.25" customHeight="1" x14ac:dyDescent="0.25">
      <c r="A53" s="129"/>
      <c r="B53" s="126"/>
      <c r="C53" s="126"/>
      <c r="D53" s="7" t="s">
        <v>41</v>
      </c>
      <c r="E53" s="7" t="s">
        <v>171</v>
      </c>
      <c r="F53" s="126"/>
      <c r="G53" s="126"/>
      <c r="H53" s="126"/>
      <c r="I53" s="111"/>
      <c r="J53" s="111"/>
    </row>
    <row r="54" spans="1:10" ht="39" customHeight="1" x14ac:dyDescent="0.25">
      <c r="A54" s="129"/>
      <c r="B54" s="126"/>
      <c r="C54" s="126"/>
      <c r="D54" s="7" t="s">
        <v>42</v>
      </c>
      <c r="E54" s="7" t="s">
        <v>172</v>
      </c>
      <c r="F54" s="126"/>
      <c r="G54" s="126"/>
      <c r="H54" s="126"/>
      <c r="I54" s="111"/>
      <c r="J54" s="111"/>
    </row>
    <row r="55" spans="1:10" ht="43.5" customHeight="1" x14ac:dyDescent="0.25">
      <c r="A55" s="130"/>
      <c r="B55" s="127"/>
      <c r="C55" s="127"/>
      <c r="D55" s="7" t="s">
        <v>43</v>
      </c>
      <c r="E55" s="7" t="s">
        <v>173</v>
      </c>
      <c r="F55" s="127"/>
      <c r="G55" s="127"/>
      <c r="H55" s="127"/>
      <c r="I55" s="112"/>
      <c r="J55" s="112"/>
    </row>
    <row r="56" spans="1:10" ht="60" customHeight="1" x14ac:dyDescent="0.25">
      <c r="A56" s="128" t="s">
        <v>35</v>
      </c>
      <c r="B56" s="125" t="s">
        <v>52</v>
      </c>
      <c r="C56" s="125" t="s">
        <v>13</v>
      </c>
      <c r="D56" s="7" t="s">
        <v>40</v>
      </c>
      <c r="E56" s="7" t="s">
        <v>170</v>
      </c>
      <c r="F56" s="125" t="s">
        <v>14</v>
      </c>
      <c r="G56" s="125">
        <v>5</v>
      </c>
      <c r="H56" s="125" t="s">
        <v>467</v>
      </c>
      <c r="I56" s="110"/>
      <c r="J56" s="110"/>
    </row>
    <row r="57" spans="1:10" ht="53.25" customHeight="1" x14ac:dyDescent="0.25">
      <c r="A57" s="129"/>
      <c r="B57" s="126"/>
      <c r="C57" s="126"/>
      <c r="D57" s="7" t="s">
        <v>41</v>
      </c>
      <c r="E57" s="7" t="s">
        <v>171</v>
      </c>
      <c r="F57" s="126"/>
      <c r="G57" s="126"/>
      <c r="H57" s="126"/>
      <c r="I57" s="111"/>
      <c r="J57" s="111"/>
    </row>
    <row r="58" spans="1:10" ht="47.25" customHeight="1" x14ac:dyDescent="0.25">
      <c r="A58" s="129"/>
      <c r="B58" s="126"/>
      <c r="C58" s="126"/>
      <c r="D58" s="7" t="s">
        <v>42</v>
      </c>
      <c r="E58" s="7" t="s">
        <v>172</v>
      </c>
      <c r="F58" s="126"/>
      <c r="G58" s="126"/>
      <c r="H58" s="126"/>
      <c r="I58" s="111"/>
      <c r="J58" s="111"/>
    </row>
    <row r="59" spans="1:10" ht="63.75" customHeight="1" x14ac:dyDescent="0.25">
      <c r="A59" s="130"/>
      <c r="B59" s="127"/>
      <c r="C59" s="127"/>
      <c r="D59" s="7" t="s">
        <v>43</v>
      </c>
      <c r="E59" s="7" t="s">
        <v>173</v>
      </c>
      <c r="F59" s="127"/>
      <c r="G59" s="127"/>
      <c r="H59" s="127"/>
      <c r="I59" s="112"/>
      <c r="J59" s="112"/>
    </row>
    <row r="60" spans="1:10" ht="135" x14ac:dyDescent="0.25">
      <c r="A60" s="81" t="s">
        <v>36</v>
      </c>
      <c r="B60" s="30" t="s">
        <v>184</v>
      </c>
      <c r="C60" s="30" t="s">
        <v>9</v>
      </c>
      <c r="D60" s="30" t="s">
        <v>75</v>
      </c>
      <c r="E60" s="30">
        <v>90</v>
      </c>
      <c r="F60" s="30" t="s">
        <v>17</v>
      </c>
      <c r="G60" s="30">
        <v>5</v>
      </c>
      <c r="H60" s="30" t="s">
        <v>185</v>
      </c>
      <c r="I60" s="51"/>
      <c r="J60" s="51"/>
    </row>
    <row r="61" spans="1:10" ht="150" x14ac:dyDescent="0.25">
      <c r="A61" s="81" t="s">
        <v>77</v>
      </c>
      <c r="B61" s="30" t="s">
        <v>186</v>
      </c>
      <c r="C61" s="30" t="s">
        <v>9</v>
      </c>
      <c r="D61" s="30" t="s">
        <v>75</v>
      </c>
      <c r="E61" s="30">
        <v>20</v>
      </c>
      <c r="F61" s="30" t="s">
        <v>17</v>
      </c>
      <c r="G61" s="30">
        <v>5</v>
      </c>
      <c r="H61" s="75" t="s">
        <v>187</v>
      </c>
      <c r="I61" s="51"/>
      <c r="J61" s="51"/>
    </row>
    <row r="62" spans="1:10" ht="106.5" customHeight="1" x14ac:dyDescent="0.25">
      <c r="A62" s="81" t="s">
        <v>78</v>
      </c>
      <c r="B62" s="30" t="s">
        <v>191</v>
      </c>
      <c r="C62" s="30" t="s">
        <v>169</v>
      </c>
      <c r="D62" s="30" t="s">
        <v>75</v>
      </c>
      <c r="E62" s="30">
        <v>1</v>
      </c>
      <c r="F62" s="30" t="s">
        <v>192</v>
      </c>
      <c r="G62" s="30">
        <v>1</v>
      </c>
      <c r="H62" s="30" t="s">
        <v>323</v>
      </c>
      <c r="I62" s="30"/>
      <c r="J62" s="30"/>
    </row>
    <row r="63" spans="1:10" ht="96.75" customHeight="1" x14ac:dyDescent="0.25">
      <c r="A63" s="81" t="s">
        <v>79</v>
      </c>
      <c r="B63" s="30" t="s">
        <v>229</v>
      </c>
      <c r="C63" s="30" t="s">
        <v>169</v>
      </c>
      <c r="D63" s="30" t="s">
        <v>75</v>
      </c>
      <c r="E63" s="30">
        <v>1</v>
      </c>
      <c r="F63" s="30" t="s">
        <v>230</v>
      </c>
      <c r="G63" s="30">
        <v>1</v>
      </c>
      <c r="H63" s="30" t="s">
        <v>468</v>
      </c>
      <c r="I63" s="30"/>
      <c r="J63" s="30"/>
    </row>
    <row r="64" spans="1:10" ht="135" x14ac:dyDescent="0.25">
      <c r="A64" s="81" t="s">
        <v>94</v>
      </c>
      <c r="B64" s="84" t="s">
        <v>194</v>
      </c>
      <c r="C64" s="87" t="s">
        <v>137</v>
      </c>
      <c r="D64" s="30" t="s">
        <v>75</v>
      </c>
      <c r="E64" s="87">
        <v>100</v>
      </c>
      <c r="F64" s="87" t="s">
        <v>193</v>
      </c>
      <c r="G64" s="30">
        <v>1</v>
      </c>
      <c r="H64" s="75" t="s">
        <v>202</v>
      </c>
      <c r="I64" s="30"/>
      <c r="J64" s="30"/>
    </row>
    <row r="65" spans="1:10" ht="165" x14ac:dyDescent="0.25">
      <c r="A65" s="81" t="s">
        <v>91</v>
      </c>
      <c r="B65" s="84" t="s">
        <v>195</v>
      </c>
      <c r="C65" s="87" t="s">
        <v>137</v>
      </c>
      <c r="D65" s="30" t="s">
        <v>75</v>
      </c>
      <c r="E65" s="87">
        <v>100</v>
      </c>
      <c r="F65" s="87" t="s">
        <v>193</v>
      </c>
      <c r="G65" s="30">
        <v>1</v>
      </c>
      <c r="H65" s="30" t="s">
        <v>216</v>
      </c>
      <c r="I65" s="30"/>
      <c r="J65" s="30"/>
    </row>
    <row r="66" spans="1:10" ht="30" x14ac:dyDescent="0.25">
      <c r="A66" s="81" t="s">
        <v>92</v>
      </c>
      <c r="B66" s="30" t="s">
        <v>168</v>
      </c>
      <c r="C66" s="30" t="s">
        <v>16</v>
      </c>
      <c r="D66" s="30" t="s">
        <v>75</v>
      </c>
      <c r="E66" s="30"/>
      <c r="F66" s="75"/>
      <c r="G66" s="30">
        <v>6</v>
      </c>
      <c r="H66" s="125" t="s">
        <v>203</v>
      </c>
      <c r="I66" s="51"/>
      <c r="J66" s="51"/>
    </row>
    <row r="67" spans="1:10" ht="45" x14ac:dyDescent="0.25">
      <c r="A67" s="81" t="s">
        <v>221</v>
      </c>
      <c r="B67" s="30" t="s">
        <v>15</v>
      </c>
      <c r="C67" s="30" t="s">
        <v>16</v>
      </c>
      <c r="D67" s="30" t="s">
        <v>75</v>
      </c>
      <c r="E67" s="30">
        <v>0</v>
      </c>
      <c r="F67" s="125" t="s">
        <v>17</v>
      </c>
      <c r="G67" s="30">
        <v>3</v>
      </c>
      <c r="H67" s="126"/>
      <c r="I67" s="51"/>
      <c r="J67" s="51"/>
    </row>
    <row r="68" spans="1:10" ht="60" x14ac:dyDescent="0.25">
      <c r="A68" s="81" t="s">
        <v>222</v>
      </c>
      <c r="B68" s="30" t="s">
        <v>18</v>
      </c>
      <c r="C68" s="30" t="s">
        <v>16</v>
      </c>
      <c r="D68" s="30" t="s">
        <v>75</v>
      </c>
      <c r="E68" s="30">
        <v>0</v>
      </c>
      <c r="F68" s="127"/>
      <c r="G68" s="30">
        <v>3</v>
      </c>
      <c r="H68" s="127"/>
      <c r="I68" s="51"/>
      <c r="J68" s="51"/>
    </row>
    <row r="69" spans="1:10" ht="105" x14ac:dyDescent="0.25">
      <c r="A69" s="88" t="s">
        <v>223</v>
      </c>
      <c r="B69" s="30" t="s">
        <v>93</v>
      </c>
      <c r="C69" s="30" t="s">
        <v>169</v>
      </c>
      <c r="D69" s="30" t="s">
        <v>75</v>
      </c>
      <c r="E69" s="30">
        <v>0</v>
      </c>
      <c r="F69" s="30" t="s">
        <v>17</v>
      </c>
      <c r="G69" s="30">
        <v>5</v>
      </c>
      <c r="H69" s="30" t="s">
        <v>205</v>
      </c>
      <c r="I69" s="51"/>
      <c r="J69" s="51"/>
    </row>
    <row r="70" spans="1:10" x14ac:dyDescent="0.25">
      <c r="A70" s="23"/>
      <c r="B70" s="43" t="s">
        <v>19</v>
      </c>
      <c r="C70" s="24"/>
      <c r="D70" s="24"/>
      <c r="E70" s="24"/>
      <c r="F70" s="24"/>
      <c r="G70" s="24">
        <f>G69+G66+G62+G61+G60+G56+G47+G46+G45+G4+G65+G64+G63</f>
        <v>100</v>
      </c>
      <c r="H70" s="24"/>
      <c r="I70" s="24"/>
      <c r="J70" s="24"/>
    </row>
  </sheetData>
  <mergeCells count="94">
    <mergeCell ref="A2:J2"/>
    <mergeCell ref="A41:A44"/>
    <mergeCell ref="B41:B44"/>
    <mergeCell ref="C41:C44"/>
    <mergeCell ref="G41:G44"/>
    <mergeCell ref="A37:A40"/>
    <mergeCell ref="B37:B40"/>
    <mergeCell ref="C37:C40"/>
    <mergeCell ref="G37:G40"/>
    <mergeCell ref="B4:C4"/>
    <mergeCell ref="B5:C5"/>
    <mergeCell ref="F5:F44"/>
    <mergeCell ref="A6:A9"/>
    <mergeCell ref="B6:B9"/>
    <mergeCell ref="C6:C9"/>
    <mergeCell ref="B14:C14"/>
    <mergeCell ref="A48:A51"/>
    <mergeCell ref="B48:B51"/>
    <mergeCell ref="C48:C51"/>
    <mergeCell ref="G48:G51"/>
    <mergeCell ref="A52:A55"/>
    <mergeCell ref="B52:B55"/>
    <mergeCell ref="C52:C55"/>
    <mergeCell ref="G52:G55"/>
    <mergeCell ref="A56:A59"/>
    <mergeCell ref="B56:B59"/>
    <mergeCell ref="C56:C59"/>
    <mergeCell ref="F56:F59"/>
    <mergeCell ref="G56:G59"/>
    <mergeCell ref="A32:A35"/>
    <mergeCell ref="B32:B35"/>
    <mergeCell ref="C32:C35"/>
    <mergeCell ref="G6:G9"/>
    <mergeCell ref="H6:H9"/>
    <mergeCell ref="H15:H18"/>
    <mergeCell ref="H23:H26"/>
    <mergeCell ref="H32:H35"/>
    <mergeCell ref="A15:A18"/>
    <mergeCell ref="B15:B18"/>
    <mergeCell ref="C15:C18"/>
    <mergeCell ref="A23:A26"/>
    <mergeCell ref="B23:B26"/>
    <mergeCell ref="C23:C26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G15:G18"/>
    <mergeCell ref="I23:I26"/>
    <mergeCell ref="J23:J26"/>
    <mergeCell ref="B27:C27"/>
    <mergeCell ref="A28:A31"/>
    <mergeCell ref="B28:B31"/>
    <mergeCell ref="C28:C31"/>
    <mergeCell ref="G28:G31"/>
    <mergeCell ref="H28:H31"/>
    <mergeCell ref="I28:I31"/>
    <mergeCell ref="J28:J31"/>
    <mergeCell ref="G23:G26"/>
    <mergeCell ref="I32:I35"/>
    <mergeCell ref="J32:J35"/>
    <mergeCell ref="B36:C36"/>
    <mergeCell ref="H37:H40"/>
    <mergeCell ref="I37:I40"/>
    <mergeCell ref="J37:J40"/>
    <mergeCell ref="G32:G35"/>
    <mergeCell ref="I56:I59"/>
    <mergeCell ref="J56:J59"/>
    <mergeCell ref="H66:H68"/>
    <mergeCell ref="F67:F68"/>
    <mergeCell ref="H41:H44"/>
    <mergeCell ref="I41:I44"/>
    <mergeCell ref="J41:J44"/>
    <mergeCell ref="F48:F55"/>
    <mergeCell ref="I48:I51"/>
    <mergeCell ref="J48:J51"/>
    <mergeCell ref="I52:I55"/>
    <mergeCell ref="J52:J55"/>
    <mergeCell ref="H56:H59"/>
    <mergeCell ref="H47:H55"/>
  </mergeCells>
  <pageMargins left="0.51181102362204722" right="0.51181102362204722" top="0.55118110236220474" bottom="0.35433070866141736" header="0.31496062992125984" footer="0.31496062992125984"/>
  <pageSetup paperSize="9" scale="43" fitToHeight="2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66"/>
  <sheetViews>
    <sheetView zoomScale="90" zoomScaleNormal="90" workbookViewId="0">
      <pane xSplit="1" ySplit="3" topLeftCell="B4" activePane="bottomRight" state="frozen"/>
      <selection activeCell="H23" sqref="H23:H26"/>
      <selection pane="topRight" activeCell="H23" sqref="H23:H26"/>
      <selection pane="bottomLeft" activeCell="H23" sqref="H23:H26"/>
      <selection pane="bottomRight" activeCell="A3" sqref="A3:J66"/>
    </sheetView>
  </sheetViews>
  <sheetFormatPr defaultRowHeight="15" x14ac:dyDescent="0.25"/>
  <cols>
    <col min="1" max="1" width="5.42578125" style="29" customWidth="1"/>
    <col min="2" max="2" width="25.85546875" style="13" customWidth="1"/>
    <col min="3" max="3" width="11.28515625" style="13" customWidth="1"/>
    <col min="4" max="4" width="20" style="13" customWidth="1"/>
    <col min="5" max="5" width="12" style="13" customWidth="1"/>
    <col min="6" max="6" width="17.140625" style="13" customWidth="1"/>
    <col min="7" max="7" width="11.42578125" style="13" customWidth="1"/>
    <col min="8" max="8" width="32" style="13" customWidth="1"/>
    <col min="9" max="9" width="5.5703125" style="13" bestFit="1" customWidth="1"/>
    <col min="10" max="10" width="32.42578125" style="13" bestFit="1" customWidth="1"/>
    <col min="11" max="11" width="9.140625" style="25"/>
  </cols>
  <sheetData>
    <row r="1" spans="1:10" ht="75" x14ac:dyDescent="0.25">
      <c r="J1" s="9" t="s">
        <v>343</v>
      </c>
    </row>
    <row r="2" spans="1:10" ht="39" customHeight="1" x14ac:dyDescent="0.25">
      <c r="A2" s="114" t="s">
        <v>460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45" x14ac:dyDescent="0.25">
      <c r="A3" s="109" t="s">
        <v>0</v>
      </c>
      <c r="B3" s="108" t="s">
        <v>1</v>
      </c>
      <c r="C3" s="108" t="s">
        <v>2</v>
      </c>
      <c r="D3" s="108" t="s">
        <v>39</v>
      </c>
      <c r="E3" s="108" t="s">
        <v>3</v>
      </c>
      <c r="F3" s="108" t="s">
        <v>4</v>
      </c>
      <c r="G3" s="108" t="s">
        <v>5</v>
      </c>
      <c r="H3" s="7" t="s">
        <v>48</v>
      </c>
      <c r="I3" s="108" t="s">
        <v>6</v>
      </c>
      <c r="J3" s="108" t="s">
        <v>7</v>
      </c>
    </row>
    <row r="4" spans="1:10" ht="44.25" customHeight="1" x14ac:dyDescent="0.25">
      <c r="A4" s="109">
        <v>1</v>
      </c>
      <c r="B4" s="139" t="s">
        <v>8</v>
      </c>
      <c r="C4" s="140"/>
      <c r="D4" s="108"/>
      <c r="E4" s="108">
        <v>100</v>
      </c>
      <c r="F4" s="82"/>
      <c r="G4" s="108">
        <f>G5+G14+G27+G32</f>
        <v>40</v>
      </c>
      <c r="H4" s="89"/>
      <c r="I4" s="108"/>
      <c r="J4" s="108"/>
    </row>
    <row r="5" spans="1:10" ht="23.25" customHeight="1" x14ac:dyDescent="0.25">
      <c r="A5" s="106" t="s">
        <v>26</v>
      </c>
      <c r="B5" s="135" t="s">
        <v>174</v>
      </c>
      <c r="C5" s="136"/>
      <c r="D5" s="108"/>
      <c r="E5" s="108"/>
      <c r="F5" s="125" t="s">
        <v>22</v>
      </c>
      <c r="G5" s="104">
        <f>G6+G10</f>
        <v>10</v>
      </c>
      <c r="H5" s="89"/>
      <c r="I5" s="108"/>
      <c r="J5" s="108"/>
    </row>
    <row r="6" spans="1:10" ht="27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5</v>
      </c>
      <c r="H6" s="131" t="s">
        <v>176</v>
      </c>
      <c r="I6" s="125"/>
      <c r="J6" s="125"/>
    </row>
    <row r="7" spans="1:10" ht="29.25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26"/>
      <c r="J7" s="126"/>
    </row>
    <row r="8" spans="1:10" ht="25.5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26"/>
      <c r="J8" s="126"/>
    </row>
    <row r="9" spans="1:10" ht="27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27"/>
      <c r="J9" s="127"/>
    </row>
    <row r="10" spans="1:10" ht="35.25" customHeight="1" x14ac:dyDescent="0.25">
      <c r="A10" s="128" t="s">
        <v>81</v>
      </c>
      <c r="B10" s="131" t="s">
        <v>154</v>
      </c>
      <c r="C10" s="131" t="s">
        <v>9</v>
      </c>
      <c r="D10" s="7" t="s">
        <v>40</v>
      </c>
      <c r="E10" s="7">
        <v>30</v>
      </c>
      <c r="F10" s="126"/>
      <c r="G10" s="131">
        <v>5</v>
      </c>
      <c r="H10" s="131" t="s">
        <v>177</v>
      </c>
      <c r="I10" s="125"/>
      <c r="J10" s="125"/>
    </row>
    <row r="11" spans="1:10" ht="29.25" customHeight="1" x14ac:dyDescent="0.25">
      <c r="A11" s="129"/>
      <c r="B11" s="131"/>
      <c r="C11" s="131"/>
      <c r="D11" s="7" t="s">
        <v>41</v>
      </c>
      <c r="E11" s="7">
        <v>55</v>
      </c>
      <c r="F11" s="126"/>
      <c r="G11" s="131"/>
      <c r="H11" s="131"/>
      <c r="I11" s="126"/>
      <c r="J11" s="126"/>
    </row>
    <row r="12" spans="1:10" ht="24.75" customHeight="1" x14ac:dyDescent="0.25">
      <c r="A12" s="129"/>
      <c r="B12" s="131"/>
      <c r="C12" s="131"/>
      <c r="D12" s="7" t="s">
        <v>42</v>
      </c>
      <c r="E12" s="7">
        <v>80</v>
      </c>
      <c r="F12" s="126"/>
      <c r="G12" s="131"/>
      <c r="H12" s="131"/>
      <c r="I12" s="126"/>
      <c r="J12" s="126"/>
    </row>
    <row r="13" spans="1:10" ht="30" customHeight="1" x14ac:dyDescent="0.25">
      <c r="A13" s="130"/>
      <c r="B13" s="131"/>
      <c r="C13" s="131"/>
      <c r="D13" s="7" t="s">
        <v>43</v>
      </c>
      <c r="E13" s="7">
        <v>100</v>
      </c>
      <c r="F13" s="126"/>
      <c r="G13" s="131"/>
      <c r="H13" s="131"/>
      <c r="I13" s="127"/>
      <c r="J13" s="127"/>
    </row>
    <row r="14" spans="1:10" ht="15.75" customHeight="1" x14ac:dyDescent="0.25">
      <c r="A14" s="106" t="s">
        <v>27</v>
      </c>
      <c r="B14" s="137" t="s">
        <v>157</v>
      </c>
      <c r="C14" s="138"/>
      <c r="D14" s="7"/>
      <c r="E14" s="7"/>
      <c r="F14" s="126"/>
      <c r="G14" s="108">
        <f>G15+G19+G23</f>
        <v>15</v>
      </c>
      <c r="H14" s="89"/>
      <c r="I14" s="89"/>
      <c r="J14" s="89"/>
    </row>
    <row r="15" spans="1:10" ht="24.75" customHeight="1" x14ac:dyDescent="0.25">
      <c r="A15" s="128" t="s">
        <v>49</v>
      </c>
      <c r="B15" s="125" t="s">
        <v>156</v>
      </c>
      <c r="C15" s="125" t="s">
        <v>9</v>
      </c>
      <c r="D15" s="7" t="s">
        <v>40</v>
      </c>
      <c r="E15" s="7" t="s">
        <v>178</v>
      </c>
      <c r="F15" s="126"/>
      <c r="G15" s="125">
        <v>5</v>
      </c>
      <c r="H15" s="131" t="s">
        <v>175</v>
      </c>
      <c r="I15" s="125"/>
      <c r="J15" s="125"/>
    </row>
    <row r="16" spans="1:10" ht="41.25" customHeight="1" x14ac:dyDescent="0.25">
      <c r="A16" s="129"/>
      <c r="B16" s="126"/>
      <c r="C16" s="126"/>
      <c r="D16" s="7" t="s">
        <v>41</v>
      </c>
      <c r="E16" s="7" t="s">
        <v>45</v>
      </c>
      <c r="F16" s="126"/>
      <c r="G16" s="126"/>
      <c r="H16" s="131"/>
      <c r="I16" s="126"/>
      <c r="J16" s="126"/>
    </row>
    <row r="17" spans="1:10" ht="25.5" customHeight="1" x14ac:dyDescent="0.25">
      <c r="A17" s="129"/>
      <c r="B17" s="126"/>
      <c r="C17" s="126"/>
      <c r="D17" s="7" t="s">
        <v>42</v>
      </c>
      <c r="E17" s="7" t="s">
        <v>179</v>
      </c>
      <c r="F17" s="126"/>
      <c r="G17" s="126"/>
      <c r="H17" s="131"/>
      <c r="I17" s="126"/>
      <c r="J17" s="126"/>
    </row>
    <row r="18" spans="1:10" ht="33.75" customHeight="1" x14ac:dyDescent="0.25">
      <c r="A18" s="130"/>
      <c r="B18" s="127"/>
      <c r="C18" s="127"/>
      <c r="D18" s="7" t="s">
        <v>43</v>
      </c>
      <c r="E18" s="7" t="s">
        <v>135</v>
      </c>
      <c r="F18" s="126"/>
      <c r="G18" s="127"/>
      <c r="H18" s="131"/>
      <c r="I18" s="127"/>
      <c r="J18" s="127"/>
    </row>
    <row r="19" spans="1:10" ht="27.75" customHeight="1" x14ac:dyDescent="0.25">
      <c r="A19" s="128" t="s">
        <v>50</v>
      </c>
      <c r="B19" s="125" t="s">
        <v>20</v>
      </c>
      <c r="C19" s="125" t="s">
        <v>9</v>
      </c>
      <c r="D19" s="7" t="s">
        <v>40</v>
      </c>
      <c r="E19" s="7" t="s">
        <v>165</v>
      </c>
      <c r="F19" s="126"/>
      <c r="G19" s="125">
        <v>5</v>
      </c>
      <c r="H19" s="131" t="s">
        <v>462</v>
      </c>
      <c r="I19" s="125"/>
      <c r="J19" s="125"/>
    </row>
    <row r="20" spans="1:10" ht="37.5" customHeight="1" x14ac:dyDescent="0.25">
      <c r="A20" s="129"/>
      <c r="B20" s="126"/>
      <c r="C20" s="126"/>
      <c r="D20" s="7" t="s">
        <v>41</v>
      </c>
      <c r="E20" s="7" t="s">
        <v>180</v>
      </c>
      <c r="F20" s="126"/>
      <c r="G20" s="126"/>
      <c r="H20" s="131"/>
      <c r="I20" s="126"/>
      <c r="J20" s="126"/>
    </row>
    <row r="21" spans="1:10" ht="37.5" customHeight="1" x14ac:dyDescent="0.25">
      <c r="A21" s="129"/>
      <c r="B21" s="126"/>
      <c r="C21" s="126"/>
      <c r="D21" s="7" t="s">
        <v>42</v>
      </c>
      <c r="E21" s="7" t="s">
        <v>181</v>
      </c>
      <c r="F21" s="126"/>
      <c r="G21" s="126"/>
      <c r="H21" s="131"/>
      <c r="I21" s="126"/>
      <c r="J21" s="126"/>
    </row>
    <row r="22" spans="1:10" ht="51" customHeight="1" x14ac:dyDescent="0.25">
      <c r="A22" s="130"/>
      <c r="B22" s="127"/>
      <c r="C22" s="127"/>
      <c r="D22" s="7" t="s">
        <v>43</v>
      </c>
      <c r="E22" s="7" t="s">
        <v>135</v>
      </c>
      <c r="F22" s="126"/>
      <c r="G22" s="127"/>
      <c r="H22" s="131"/>
      <c r="I22" s="127"/>
      <c r="J22" s="127"/>
    </row>
    <row r="23" spans="1:10" ht="39" customHeight="1" x14ac:dyDescent="0.25">
      <c r="A23" s="128" t="s">
        <v>51</v>
      </c>
      <c r="B23" s="125" t="s">
        <v>21</v>
      </c>
      <c r="C23" s="125" t="s">
        <v>9</v>
      </c>
      <c r="D23" s="7" t="s">
        <v>40</v>
      </c>
      <c r="E23" s="7" t="s">
        <v>165</v>
      </c>
      <c r="F23" s="126"/>
      <c r="G23" s="131">
        <v>5</v>
      </c>
      <c r="H23" s="131" t="s">
        <v>463</v>
      </c>
      <c r="I23" s="125"/>
      <c r="J23" s="125"/>
    </row>
    <row r="24" spans="1:10" ht="33" customHeight="1" x14ac:dyDescent="0.25">
      <c r="A24" s="129"/>
      <c r="B24" s="126"/>
      <c r="C24" s="126"/>
      <c r="D24" s="7" t="s">
        <v>41</v>
      </c>
      <c r="E24" s="7" t="s">
        <v>180</v>
      </c>
      <c r="F24" s="126"/>
      <c r="G24" s="131"/>
      <c r="H24" s="131"/>
      <c r="I24" s="126"/>
      <c r="J24" s="126"/>
    </row>
    <row r="25" spans="1:10" ht="26.25" customHeight="1" x14ac:dyDescent="0.25">
      <c r="A25" s="129"/>
      <c r="B25" s="126"/>
      <c r="C25" s="126"/>
      <c r="D25" s="7" t="s">
        <v>42</v>
      </c>
      <c r="E25" s="7" t="s">
        <v>181</v>
      </c>
      <c r="F25" s="126"/>
      <c r="G25" s="131"/>
      <c r="H25" s="131"/>
      <c r="I25" s="126"/>
      <c r="J25" s="126"/>
    </row>
    <row r="26" spans="1:10" ht="52.5" customHeight="1" x14ac:dyDescent="0.25">
      <c r="A26" s="130"/>
      <c r="B26" s="127"/>
      <c r="C26" s="127"/>
      <c r="D26" s="7" t="s">
        <v>43</v>
      </c>
      <c r="E26" s="7" t="s">
        <v>135</v>
      </c>
      <c r="F26" s="126"/>
      <c r="G26" s="131"/>
      <c r="H26" s="131"/>
      <c r="I26" s="127"/>
      <c r="J26" s="127"/>
    </row>
    <row r="27" spans="1:10" ht="29.25" customHeight="1" x14ac:dyDescent="0.25">
      <c r="A27" s="107" t="s">
        <v>28</v>
      </c>
      <c r="B27" s="135" t="s">
        <v>197</v>
      </c>
      <c r="C27" s="136"/>
      <c r="D27" s="7"/>
      <c r="E27" s="7"/>
      <c r="F27" s="126"/>
      <c r="G27" s="108">
        <f>G28</f>
        <v>5</v>
      </c>
      <c r="H27" s="125" t="s">
        <v>176</v>
      </c>
      <c r="I27" s="125"/>
      <c r="J27" s="125"/>
    </row>
    <row r="28" spans="1:10" ht="29.25" customHeight="1" x14ac:dyDescent="0.25">
      <c r="A28" s="128" t="s">
        <v>159</v>
      </c>
      <c r="B28" s="125" t="s">
        <v>158</v>
      </c>
      <c r="C28" s="125" t="s">
        <v>9</v>
      </c>
      <c r="D28" s="7" t="s">
        <v>40</v>
      </c>
      <c r="E28" s="7">
        <v>30</v>
      </c>
      <c r="F28" s="126"/>
      <c r="G28" s="131">
        <v>5</v>
      </c>
      <c r="H28" s="126"/>
      <c r="I28" s="126"/>
      <c r="J28" s="126"/>
    </row>
    <row r="29" spans="1:10" ht="29.25" customHeight="1" x14ac:dyDescent="0.25">
      <c r="A29" s="129"/>
      <c r="B29" s="126"/>
      <c r="C29" s="126"/>
      <c r="D29" s="7" t="s">
        <v>41</v>
      </c>
      <c r="E29" s="7">
        <v>55</v>
      </c>
      <c r="F29" s="126"/>
      <c r="G29" s="131"/>
      <c r="H29" s="126"/>
      <c r="I29" s="126"/>
      <c r="J29" s="126"/>
    </row>
    <row r="30" spans="1:10" ht="29.25" customHeight="1" x14ac:dyDescent="0.25">
      <c r="A30" s="129"/>
      <c r="B30" s="126"/>
      <c r="C30" s="126"/>
      <c r="D30" s="7" t="s">
        <v>42</v>
      </c>
      <c r="E30" s="7">
        <v>80</v>
      </c>
      <c r="F30" s="126"/>
      <c r="G30" s="131"/>
      <c r="H30" s="126"/>
      <c r="I30" s="126"/>
      <c r="J30" s="126"/>
    </row>
    <row r="31" spans="1:10" ht="29.25" customHeight="1" x14ac:dyDescent="0.25">
      <c r="A31" s="130"/>
      <c r="B31" s="127"/>
      <c r="C31" s="127"/>
      <c r="D31" s="7" t="s">
        <v>43</v>
      </c>
      <c r="E31" s="7">
        <v>100</v>
      </c>
      <c r="F31" s="126"/>
      <c r="G31" s="131"/>
      <c r="H31" s="127"/>
      <c r="I31" s="127"/>
      <c r="J31" s="127"/>
    </row>
    <row r="32" spans="1:10" ht="30.75" customHeight="1" x14ac:dyDescent="0.25">
      <c r="A32" s="109" t="s">
        <v>29</v>
      </c>
      <c r="B32" s="132" t="s">
        <v>161</v>
      </c>
      <c r="C32" s="133"/>
      <c r="D32" s="7"/>
      <c r="E32" s="7"/>
      <c r="F32" s="126"/>
      <c r="G32" s="108">
        <f>G33+G37</f>
        <v>10</v>
      </c>
      <c r="H32" s="89"/>
      <c r="I32" s="89"/>
      <c r="J32" s="89"/>
    </row>
    <row r="33" spans="1:10" ht="30.75" customHeight="1" x14ac:dyDescent="0.25">
      <c r="A33" s="134" t="s">
        <v>162</v>
      </c>
      <c r="B33" s="131" t="s">
        <v>164</v>
      </c>
      <c r="C33" s="131" t="s">
        <v>9</v>
      </c>
      <c r="D33" s="7" t="s">
        <v>40</v>
      </c>
      <c r="E33" s="7">
        <v>30</v>
      </c>
      <c r="F33" s="126"/>
      <c r="G33" s="131">
        <v>5</v>
      </c>
      <c r="H33" s="131" t="s">
        <v>324</v>
      </c>
      <c r="I33" s="125"/>
      <c r="J33" s="125"/>
    </row>
    <row r="34" spans="1:10" ht="28.5" customHeight="1" x14ac:dyDescent="0.25">
      <c r="A34" s="134"/>
      <c r="B34" s="131"/>
      <c r="C34" s="131"/>
      <c r="D34" s="7" t="s">
        <v>41</v>
      </c>
      <c r="E34" s="7">
        <v>55</v>
      </c>
      <c r="F34" s="126"/>
      <c r="G34" s="131"/>
      <c r="H34" s="131"/>
      <c r="I34" s="126"/>
      <c r="J34" s="126"/>
    </row>
    <row r="35" spans="1:10" ht="27" customHeight="1" x14ac:dyDescent="0.25">
      <c r="A35" s="134"/>
      <c r="B35" s="131"/>
      <c r="C35" s="131"/>
      <c r="D35" s="7" t="s">
        <v>42</v>
      </c>
      <c r="E35" s="7">
        <v>80</v>
      </c>
      <c r="F35" s="126"/>
      <c r="G35" s="131"/>
      <c r="H35" s="131"/>
      <c r="I35" s="126"/>
      <c r="J35" s="126"/>
    </row>
    <row r="36" spans="1:10" ht="28.5" customHeight="1" x14ac:dyDescent="0.25">
      <c r="A36" s="134"/>
      <c r="B36" s="131"/>
      <c r="C36" s="131"/>
      <c r="D36" s="7" t="s">
        <v>43</v>
      </c>
      <c r="E36" s="7">
        <v>100</v>
      </c>
      <c r="F36" s="126"/>
      <c r="G36" s="131"/>
      <c r="H36" s="131"/>
      <c r="I36" s="127"/>
      <c r="J36" s="127"/>
    </row>
    <row r="37" spans="1:10" ht="31.5" customHeight="1" x14ac:dyDescent="0.25">
      <c r="A37" s="128" t="s">
        <v>163</v>
      </c>
      <c r="B37" s="131" t="s">
        <v>153</v>
      </c>
      <c r="C37" s="131" t="s">
        <v>9</v>
      </c>
      <c r="D37" s="7" t="s">
        <v>40</v>
      </c>
      <c r="E37" s="7">
        <v>30</v>
      </c>
      <c r="F37" s="126"/>
      <c r="G37" s="131">
        <v>5</v>
      </c>
      <c r="H37" s="131" t="s">
        <v>182</v>
      </c>
      <c r="I37" s="125"/>
      <c r="J37" s="125"/>
    </row>
    <row r="38" spans="1:10" ht="27.75" customHeight="1" x14ac:dyDescent="0.25">
      <c r="A38" s="129"/>
      <c r="B38" s="131"/>
      <c r="C38" s="131"/>
      <c r="D38" s="7" t="s">
        <v>41</v>
      </c>
      <c r="E38" s="7">
        <v>55</v>
      </c>
      <c r="F38" s="126"/>
      <c r="G38" s="131"/>
      <c r="H38" s="131"/>
      <c r="I38" s="126"/>
      <c r="J38" s="126"/>
    </row>
    <row r="39" spans="1:10" ht="24.75" customHeight="1" x14ac:dyDescent="0.25">
      <c r="A39" s="129"/>
      <c r="B39" s="131"/>
      <c r="C39" s="131"/>
      <c r="D39" s="7" t="s">
        <v>42</v>
      </c>
      <c r="E39" s="7">
        <v>80</v>
      </c>
      <c r="F39" s="126"/>
      <c r="G39" s="131"/>
      <c r="H39" s="131"/>
      <c r="I39" s="126"/>
      <c r="J39" s="126"/>
    </row>
    <row r="40" spans="1:10" ht="30.75" customHeight="1" x14ac:dyDescent="0.25">
      <c r="A40" s="130"/>
      <c r="B40" s="131"/>
      <c r="C40" s="131"/>
      <c r="D40" s="7" t="s">
        <v>43</v>
      </c>
      <c r="E40" s="7">
        <v>100</v>
      </c>
      <c r="F40" s="127"/>
      <c r="G40" s="131"/>
      <c r="H40" s="131"/>
      <c r="I40" s="127"/>
      <c r="J40" s="127"/>
    </row>
    <row r="41" spans="1:10" ht="159" customHeight="1" x14ac:dyDescent="0.25">
      <c r="A41" s="109" t="s">
        <v>30</v>
      </c>
      <c r="B41" s="108" t="s">
        <v>10</v>
      </c>
      <c r="C41" s="108" t="s">
        <v>9</v>
      </c>
      <c r="D41" s="108" t="s">
        <v>75</v>
      </c>
      <c r="E41" s="108" t="s">
        <v>165</v>
      </c>
      <c r="F41" s="108" t="s">
        <v>23</v>
      </c>
      <c r="G41" s="108">
        <v>10</v>
      </c>
      <c r="H41" s="92" t="s">
        <v>464</v>
      </c>
      <c r="I41" s="108"/>
      <c r="J41" s="108"/>
    </row>
    <row r="42" spans="1:10" ht="108" customHeight="1" x14ac:dyDescent="0.25">
      <c r="A42" s="109" t="s">
        <v>31</v>
      </c>
      <c r="B42" s="108" t="s">
        <v>12</v>
      </c>
      <c r="C42" s="108" t="s">
        <v>183</v>
      </c>
      <c r="D42" s="108" t="s">
        <v>125</v>
      </c>
      <c r="E42" s="108" t="s">
        <v>336</v>
      </c>
      <c r="F42" s="108" t="s">
        <v>11</v>
      </c>
      <c r="G42" s="108">
        <v>10</v>
      </c>
      <c r="H42" s="108" t="s">
        <v>340</v>
      </c>
      <c r="I42" s="108"/>
      <c r="J42" s="108"/>
    </row>
    <row r="43" spans="1:10" ht="61.5" customHeight="1" x14ac:dyDescent="0.25">
      <c r="A43" s="106" t="s">
        <v>32</v>
      </c>
      <c r="B43" s="104" t="s">
        <v>167</v>
      </c>
      <c r="C43" s="104" t="s">
        <v>13</v>
      </c>
      <c r="D43" s="7" t="s">
        <v>166</v>
      </c>
      <c r="E43" s="7"/>
      <c r="F43" s="82"/>
      <c r="G43" s="104">
        <v>10</v>
      </c>
      <c r="H43" s="125" t="s">
        <v>469</v>
      </c>
      <c r="I43" s="89"/>
      <c r="J43" s="89"/>
    </row>
    <row r="44" spans="1:10" ht="16.5" customHeight="1" x14ac:dyDescent="0.25">
      <c r="A44" s="128" t="s">
        <v>33</v>
      </c>
      <c r="B44" s="125" t="s">
        <v>24</v>
      </c>
      <c r="C44" s="125" t="s">
        <v>13</v>
      </c>
      <c r="D44" s="7" t="s">
        <v>40</v>
      </c>
      <c r="E44" s="7" t="s">
        <v>170</v>
      </c>
      <c r="F44" s="125" t="s">
        <v>17</v>
      </c>
      <c r="G44" s="125">
        <v>5</v>
      </c>
      <c r="H44" s="126"/>
      <c r="I44" s="125"/>
      <c r="J44" s="125"/>
    </row>
    <row r="45" spans="1:10" ht="31.5" customHeight="1" x14ac:dyDescent="0.25">
      <c r="A45" s="129"/>
      <c r="B45" s="126"/>
      <c r="C45" s="126"/>
      <c r="D45" s="7" t="s">
        <v>41</v>
      </c>
      <c r="E45" s="7" t="s">
        <v>171</v>
      </c>
      <c r="F45" s="126"/>
      <c r="G45" s="126"/>
      <c r="H45" s="126"/>
      <c r="I45" s="126"/>
      <c r="J45" s="126"/>
    </row>
    <row r="46" spans="1:10" ht="16.5" customHeight="1" x14ac:dyDescent="0.25">
      <c r="A46" s="129"/>
      <c r="B46" s="126"/>
      <c r="C46" s="126"/>
      <c r="D46" s="7" t="s">
        <v>42</v>
      </c>
      <c r="E46" s="7" t="s">
        <v>172</v>
      </c>
      <c r="F46" s="126"/>
      <c r="G46" s="126"/>
      <c r="H46" s="126"/>
      <c r="I46" s="126"/>
      <c r="J46" s="126"/>
    </row>
    <row r="47" spans="1:10" ht="16.5" customHeight="1" x14ac:dyDescent="0.25">
      <c r="A47" s="130"/>
      <c r="B47" s="127"/>
      <c r="C47" s="127"/>
      <c r="D47" s="7" t="s">
        <v>43</v>
      </c>
      <c r="E47" s="7" t="s">
        <v>173</v>
      </c>
      <c r="F47" s="126"/>
      <c r="G47" s="127"/>
      <c r="H47" s="126"/>
      <c r="I47" s="127"/>
      <c r="J47" s="127"/>
    </row>
    <row r="48" spans="1:10" ht="15.75" customHeight="1" x14ac:dyDescent="0.25">
      <c r="A48" s="128" t="s">
        <v>34</v>
      </c>
      <c r="B48" s="125" t="s">
        <v>25</v>
      </c>
      <c r="C48" s="125" t="s">
        <v>13</v>
      </c>
      <c r="D48" s="7" t="s">
        <v>40</v>
      </c>
      <c r="E48" s="7" t="s">
        <v>170</v>
      </c>
      <c r="F48" s="126"/>
      <c r="G48" s="125">
        <v>5</v>
      </c>
      <c r="H48" s="126"/>
      <c r="I48" s="125"/>
      <c r="J48" s="125"/>
    </row>
    <row r="49" spans="1:10" ht="33" customHeight="1" x14ac:dyDescent="0.25">
      <c r="A49" s="129"/>
      <c r="B49" s="126"/>
      <c r="C49" s="126"/>
      <c r="D49" s="7" t="s">
        <v>41</v>
      </c>
      <c r="E49" s="7" t="s">
        <v>171</v>
      </c>
      <c r="F49" s="126"/>
      <c r="G49" s="126"/>
      <c r="H49" s="126"/>
      <c r="I49" s="126"/>
      <c r="J49" s="126"/>
    </row>
    <row r="50" spans="1:10" ht="15.75" customHeight="1" x14ac:dyDescent="0.25">
      <c r="A50" s="129"/>
      <c r="B50" s="126"/>
      <c r="C50" s="126"/>
      <c r="D50" s="7" t="s">
        <v>42</v>
      </c>
      <c r="E50" s="7" t="s">
        <v>172</v>
      </c>
      <c r="F50" s="126"/>
      <c r="G50" s="126"/>
      <c r="H50" s="126"/>
      <c r="I50" s="126"/>
      <c r="J50" s="126"/>
    </row>
    <row r="51" spans="1:10" ht="15.75" customHeight="1" x14ac:dyDescent="0.25">
      <c r="A51" s="130"/>
      <c r="B51" s="127"/>
      <c r="C51" s="127"/>
      <c r="D51" s="7" t="s">
        <v>43</v>
      </c>
      <c r="E51" s="7" t="s">
        <v>173</v>
      </c>
      <c r="F51" s="127"/>
      <c r="G51" s="127"/>
      <c r="H51" s="127"/>
      <c r="I51" s="127"/>
      <c r="J51" s="127"/>
    </row>
    <row r="52" spans="1:10" ht="30" customHeight="1" x14ac:dyDescent="0.25">
      <c r="A52" s="128" t="s">
        <v>35</v>
      </c>
      <c r="B52" s="125" t="s">
        <v>52</v>
      </c>
      <c r="C52" s="125" t="s">
        <v>13</v>
      </c>
      <c r="D52" s="7" t="s">
        <v>40</v>
      </c>
      <c r="E52" s="7" t="s">
        <v>170</v>
      </c>
      <c r="F52" s="125" t="s">
        <v>14</v>
      </c>
      <c r="G52" s="125">
        <v>5</v>
      </c>
      <c r="H52" s="125" t="s">
        <v>467</v>
      </c>
      <c r="I52" s="125"/>
      <c r="J52" s="125"/>
    </row>
    <row r="53" spans="1:10" ht="30" customHeight="1" x14ac:dyDescent="0.25">
      <c r="A53" s="129"/>
      <c r="B53" s="126"/>
      <c r="C53" s="126"/>
      <c r="D53" s="7" t="s">
        <v>41</v>
      </c>
      <c r="E53" s="7" t="s">
        <v>171</v>
      </c>
      <c r="F53" s="126"/>
      <c r="G53" s="126"/>
      <c r="H53" s="126"/>
      <c r="I53" s="126"/>
      <c r="J53" s="126"/>
    </row>
    <row r="54" spans="1:10" ht="30" customHeight="1" x14ac:dyDescent="0.25">
      <c r="A54" s="129"/>
      <c r="B54" s="126"/>
      <c r="C54" s="126"/>
      <c r="D54" s="7" t="s">
        <v>42</v>
      </c>
      <c r="E54" s="7" t="s">
        <v>172</v>
      </c>
      <c r="F54" s="126"/>
      <c r="G54" s="126"/>
      <c r="H54" s="126"/>
      <c r="I54" s="126"/>
      <c r="J54" s="126"/>
    </row>
    <row r="55" spans="1:10" ht="68.25" customHeight="1" x14ac:dyDescent="0.25">
      <c r="A55" s="130"/>
      <c r="B55" s="127"/>
      <c r="C55" s="127"/>
      <c r="D55" s="7" t="s">
        <v>43</v>
      </c>
      <c r="E55" s="7" t="s">
        <v>173</v>
      </c>
      <c r="F55" s="127"/>
      <c r="G55" s="127"/>
      <c r="H55" s="127"/>
      <c r="I55" s="127"/>
      <c r="J55" s="127"/>
    </row>
    <row r="56" spans="1:10" ht="135" x14ac:dyDescent="0.25">
      <c r="A56" s="109" t="s">
        <v>36</v>
      </c>
      <c r="B56" s="108" t="s">
        <v>184</v>
      </c>
      <c r="C56" s="108" t="s">
        <v>9</v>
      </c>
      <c r="D56" s="108" t="s">
        <v>75</v>
      </c>
      <c r="E56" s="108">
        <v>90</v>
      </c>
      <c r="F56" s="108" t="s">
        <v>17</v>
      </c>
      <c r="G56" s="108">
        <v>5</v>
      </c>
      <c r="H56" s="108" t="s">
        <v>185</v>
      </c>
      <c r="I56" s="108"/>
      <c r="J56" s="108"/>
    </row>
    <row r="57" spans="1:10" ht="135" x14ac:dyDescent="0.25">
      <c r="A57" s="109" t="s">
        <v>77</v>
      </c>
      <c r="B57" s="108" t="s">
        <v>186</v>
      </c>
      <c r="C57" s="108" t="s">
        <v>9</v>
      </c>
      <c r="D57" s="108" t="s">
        <v>75</v>
      </c>
      <c r="E57" s="108">
        <v>20</v>
      </c>
      <c r="F57" s="108" t="s">
        <v>17</v>
      </c>
      <c r="G57" s="108">
        <v>5</v>
      </c>
      <c r="H57" s="104" t="s">
        <v>187</v>
      </c>
      <c r="I57" s="108"/>
      <c r="J57" s="108"/>
    </row>
    <row r="58" spans="1:10" ht="75" x14ac:dyDescent="0.25">
      <c r="A58" s="109" t="s">
        <v>78</v>
      </c>
      <c r="B58" s="108" t="s">
        <v>191</v>
      </c>
      <c r="C58" s="108" t="s">
        <v>169</v>
      </c>
      <c r="D58" s="108" t="s">
        <v>75</v>
      </c>
      <c r="E58" s="108">
        <v>1</v>
      </c>
      <c r="F58" s="108" t="s">
        <v>192</v>
      </c>
      <c r="G58" s="108">
        <v>1</v>
      </c>
      <c r="H58" s="108" t="s">
        <v>323</v>
      </c>
      <c r="I58" s="108"/>
      <c r="J58" s="108"/>
    </row>
    <row r="59" spans="1:10" ht="62.25" customHeight="1" x14ac:dyDescent="0.25">
      <c r="A59" s="109" t="s">
        <v>79</v>
      </c>
      <c r="B59" s="108" t="s">
        <v>229</v>
      </c>
      <c r="C59" s="108" t="s">
        <v>169</v>
      </c>
      <c r="D59" s="108" t="s">
        <v>75</v>
      </c>
      <c r="E59" s="108">
        <v>1</v>
      </c>
      <c r="F59" s="108" t="s">
        <v>230</v>
      </c>
      <c r="G59" s="108">
        <v>1</v>
      </c>
      <c r="H59" s="108" t="s">
        <v>468</v>
      </c>
      <c r="I59" s="108"/>
      <c r="J59" s="108"/>
    </row>
    <row r="60" spans="1:10" ht="135" x14ac:dyDescent="0.25">
      <c r="A60" s="109" t="s">
        <v>94</v>
      </c>
      <c r="B60" s="86" t="s">
        <v>194</v>
      </c>
      <c r="C60" s="87" t="s">
        <v>137</v>
      </c>
      <c r="D60" s="108" t="s">
        <v>75</v>
      </c>
      <c r="E60" s="87">
        <v>100</v>
      </c>
      <c r="F60" s="87" t="s">
        <v>193</v>
      </c>
      <c r="G60" s="108">
        <v>1</v>
      </c>
      <c r="H60" s="104" t="s">
        <v>202</v>
      </c>
      <c r="I60" s="108"/>
      <c r="J60" s="108"/>
    </row>
    <row r="61" spans="1:10" ht="165" x14ac:dyDescent="0.25">
      <c r="A61" s="109" t="s">
        <v>91</v>
      </c>
      <c r="B61" s="86" t="s">
        <v>195</v>
      </c>
      <c r="C61" s="87" t="s">
        <v>137</v>
      </c>
      <c r="D61" s="108" t="s">
        <v>75</v>
      </c>
      <c r="E61" s="87">
        <v>100</v>
      </c>
      <c r="F61" s="87" t="s">
        <v>193</v>
      </c>
      <c r="G61" s="108">
        <v>1</v>
      </c>
      <c r="H61" s="108" t="s">
        <v>216</v>
      </c>
      <c r="I61" s="108"/>
      <c r="J61" s="108"/>
    </row>
    <row r="62" spans="1:10" ht="30" customHeight="1" x14ac:dyDescent="0.25">
      <c r="A62" s="109" t="s">
        <v>92</v>
      </c>
      <c r="B62" s="108" t="s">
        <v>168</v>
      </c>
      <c r="C62" s="108" t="s">
        <v>16</v>
      </c>
      <c r="D62" s="108" t="s">
        <v>75</v>
      </c>
      <c r="E62" s="108"/>
      <c r="F62" s="104"/>
      <c r="G62" s="108">
        <v>6</v>
      </c>
      <c r="H62" s="125" t="s">
        <v>203</v>
      </c>
      <c r="I62" s="125"/>
      <c r="J62" s="125"/>
    </row>
    <row r="63" spans="1:10" ht="45.75" customHeight="1" x14ac:dyDescent="0.25">
      <c r="A63" s="109" t="s">
        <v>221</v>
      </c>
      <c r="B63" s="108" t="s">
        <v>15</v>
      </c>
      <c r="C63" s="108" t="s">
        <v>16</v>
      </c>
      <c r="D63" s="108" t="s">
        <v>75</v>
      </c>
      <c r="E63" s="108">
        <v>0</v>
      </c>
      <c r="F63" s="125" t="s">
        <v>17</v>
      </c>
      <c r="G63" s="108">
        <v>3</v>
      </c>
      <c r="H63" s="126"/>
      <c r="I63" s="126"/>
      <c r="J63" s="126"/>
    </row>
    <row r="64" spans="1:10" ht="47.25" customHeight="1" x14ac:dyDescent="0.25">
      <c r="A64" s="109" t="s">
        <v>222</v>
      </c>
      <c r="B64" s="108" t="s">
        <v>18</v>
      </c>
      <c r="C64" s="108" t="s">
        <v>16</v>
      </c>
      <c r="D64" s="108" t="s">
        <v>75</v>
      </c>
      <c r="E64" s="108">
        <v>0</v>
      </c>
      <c r="F64" s="127"/>
      <c r="G64" s="108">
        <v>3</v>
      </c>
      <c r="H64" s="127"/>
      <c r="I64" s="127"/>
      <c r="J64" s="127"/>
    </row>
    <row r="65" spans="1:10" ht="105" x14ac:dyDescent="0.25">
      <c r="A65" s="88" t="s">
        <v>223</v>
      </c>
      <c r="B65" s="108" t="s">
        <v>93</v>
      </c>
      <c r="C65" s="108" t="s">
        <v>169</v>
      </c>
      <c r="D65" s="108" t="s">
        <v>75</v>
      </c>
      <c r="E65" s="108">
        <v>0</v>
      </c>
      <c r="F65" s="108" t="s">
        <v>17</v>
      </c>
      <c r="G65" s="108">
        <v>5</v>
      </c>
      <c r="H65" s="108" t="s">
        <v>205</v>
      </c>
      <c r="I65" s="108"/>
      <c r="J65" s="108"/>
    </row>
    <row r="66" spans="1:10" x14ac:dyDescent="0.25">
      <c r="A66" s="88"/>
      <c r="B66" s="96" t="s">
        <v>19</v>
      </c>
      <c r="C66" s="39"/>
      <c r="D66" s="39"/>
      <c r="E66" s="39"/>
      <c r="F66" s="39"/>
      <c r="G66" s="39">
        <f>G65+G62+G58+G57+G56+G52+G43+G42+G41+G4+G61+G60+G59</f>
        <v>100</v>
      </c>
      <c r="H66" s="39"/>
      <c r="I66" s="39"/>
      <c r="J66" s="39"/>
    </row>
  </sheetData>
  <mergeCells count="89">
    <mergeCell ref="A33:A36"/>
    <mergeCell ref="B33:B36"/>
    <mergeCell ref="C33:C36"/>
    <mergeCell ref="B48:B51"/>
    <mergeCell ref="C48:C51"/>
    <mergeCell ref="B27:C27"/>
    <mergeCell ref="A28:A31"/>
    <mergeCell ref="B28:B31"/>
    <mergeCell ref="C28:C31"/>
    <mergeCell ref="B32:C32"/>
    <mergeCell ref="G28:G31"/>
    <mergeCell ref="A2:J2"/>
    <mergeCell ref="B4:C4"/>
    <mergeCell ref="B5:C5"/>
    <mergeCell ref="A6:A9"/>
    <mergeCell ref="B6:B9"/>
    <mergeCell ref="C6:C9"/>
    <mergeCell ref="G6:G9"/>
    <mergeCell ref="H6:H9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B14:C14"/>
    <mergeCell ref="A15:A18"/>
    <mergeCell ref="B15:B18"/>
    <mergeCell ref="C15:C18"/>
    <mergeCell ref="G15:G18"/>
    <mergeCell ref="I15:I18"/>
    <mergeCell ref="J15:J18"/>
    <mergeCell ref="F5:F40"/>
    <mergeCell ref="H27:H31"/>
    <mergeCell ref="A19:A22"/>
    <mergeCell ref="B19:B22"/>
    <mergeCell ref="C19:C22"/>
    <mergeCell ref="G19:G22"/>
    <mergeCell ref="H19:H22"/>
    <mergeCell ref="I19:I22"/>
    <mergeCell ref="J19:J22"/>
    <mergeCell ref="H15:H18"/>
    <mergeCell ref="H33:H36"/>
    <mergeCell ref="I33:I36"/>
    <mergeCell ref="J33:J36"/>
    <mergeCell ref="J23:J26"/>
    <mergeCell ref="I23:I26"/>
    <mergeCell ref="J27:J31"/>
    <mergeCell ref="I27:I31"/>
    <mergeCell ref="A23:A26"/>
    <mergeCell ref="B23:B26"/>
    <mergeCell ref="C23:C26"/>
    <mergeCell ref="G23:G26"/>
    <mergeCell ref="H23:H26"/>
    <mergeCell ref="G33:G36"/>
    <mergeCell ref="J37:J40"/>
    <mergeCell ref="H43:H51"/>
    <mergeCell ref="A44:A47"/>
    <mergeCell ref="B44:B47"/>
    <mergeCell ref="C44:C47"/>
    <mergeCell ref="G44:G47"/>
    <mergeCell ref="I44:I47"/>
    <mergeCell ref="J44:J47"/>
    <mergeCell ref="A48:A51"/>
    <mergeCell ref="A37:A40"/>
    <mergeCell ref="B37:B40"/>
    <mergeCell ref="C37:C40"/>
    <mergeCell ref="G37:G40"/>
    <mergeCell ref="H37:H40"/>
    <mergeCell ref="I37:I40"/>
    <mergeCell ref="A52:A55"/>
    <mergeCell ref="B52:B55"/>
    <mergeCell ref="C52:C55"/>
    <mergeCell ref="F52:F55"/>
    <mergeCell ref="G52:G55"/>
    <mergeCell ref="H62:H64"/>
    <mergeCell ref="F63:F64"/>
    <mergeCell ref="G48:G51"/>
    <mergeCell ref="I48:I51"/>
    <mergeCell ref="J48:J51"/>
    <mergeCell ref="H52:H55"/>
    <mergeCell ref="I52:I55"/>
    <mergeCell ref="J52:J55"/>
    <mergeCell ref="F44:F51"/>
    <mergeCell ref="J62:J64"/>
    <mergeCell ref="I62:I64"/>
  </mergeCells>
  <pageMargins left="0.43307086614173229" right="0.23622047244094491" top="0.35433070866141736" bottom="0.35433070866141736" header="0.31496062992125984" footer="0.31496062992125984"/>
  <pageSetup paperSize="9" scale="54" fitToHeight="2" orientation="portrait" horizontalDpi="4294967294" r:id="rId1"/>
  <ignoredErrors>
    <ignoredError sqref="A4:A65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0"/>
  <sheetViews>
    <sheetView zoomScale="90" zoomScaleNormal="90" workbookViewId="0">
      <pane xSplit="1" ySplit="3" topLeftCell="B4" activePane="bottomRight" state="frozen"/>
      <selection activeCell="H56" sqref="H56:H59"/>
      <selection pane="topRight" activeCell="H56" sqref="H56:H59"/>
      <selection pane="bottomLeft" activeCell="H56" sqref="H56:H59"/>
      <selection pane="bottomRight" activeCell="H56" sqref="H56:H59"/>
    </sheetView>
  </sheetViews>
  <sheetFormatPr defaultRowHeight="15" x14ac:dyDescent="0.25"/>
  <cols>
    <col min="1" max="1" width="6.28515625" style="1" bestFit="1" customWidth="1"/>
    <col min="2" max="2" width="24.5703125" style="1" customWidth="1"/>
    <col min="3" max="3" width="12.140625" style="1" customWidth="1"/>
    <col min="4" max="4" width="22.5703125" style="1" customWidth="1"/>
    <col min="5" max="5" width="9.5703125" style="1" customWidth="1"/>
    <col min="6" max="6" width="16.42578125" style="1" customWidth="1"/>
    <col min="7" max="7" width="9" style="1" customWidth="1"/>
    <col min="8" max="8" width="32.140625" style="1" customWidth="1"/>
    <col min="9" max="9" width="6.5703125" style="1" customWidth="1"/>
    <col min="10" max="10" width="30.5703125" style="1" customWidth="1"/>
  </cols>
  <sheetData>
    <row r="1" spans="1:10" ht="75" x14ac:dyDescent="0.25">
      <c r="J1" s="9" t="s">
        <v>360</v>
      </c>
    </row>
    <row r="2" spans="1:10" ht="31.5" customHeight="1" x14ac:dyDescent="0.25">
      <c r="A2" s="142" t="s">
        <v>442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74.25" customHeight="1" x14ac:dyDescent="0.25">
      <c r="A3" s="2" t="s">
        <v>0</v>
      </c>
      <c r="B3" s="10" t="s">
        <v>1</v>
      </c>
      <c r="C3" s="10" t="s">
        <v>2</v>
      </c>
      <c r="D3" s="10" t="s">
        <v>39</v>
      </c>
      <c r="E3" s="10" t="s">
        <v>3</v>
      </c>
      <c r="F3" s="10" t="s">
        <v>4</v>
      </c>
      <c r="G3" s="10" t="s">
        <v>5</v>
      </c>
      <c r="H3" s="6" t="s">
        <v>48</v>
      </c>
      <c r="I3" s="10" t="s">
        <v>6</v>
      </c>
      <c r="J3" s="10" t="s">
        <v>7</v>
      </c>
    </row>
    <row r="4" spans="1:10" ht="32.25" customHeight="1" x14ac:dyDescent="0.25">
      <c r="A4" s="81">
        <v>1</v>
      </c>
      <c r="B4" s="139" t="s">
        <v>8</v>
      </c>
      <c r="C4" s="140"/>
      <c r="D4" s="30"/>
      <c r="E4" s="30">
        <v>100</v>
      </c>
      <c r="F4" s="82"/>
      <c r="G4" s="30">
        <f>G5+G14+G27+G36</f>
        <v>40</v>
      </c>
      <c r="H4" s="89"/>
      <c r="I4" s="51"/>
      <c r="J4" s="51"/>
    </row>
    <row r="5" spans="1:10" x14ac:dyDescent="0.25">
      <c r="A5" s="83" t="s">
        <v>26</v>
      </c>
      <c r="B5" s="135" t="s">
        <v>174</v>
      </c>
      <c r="C5" s="136"/>
      <c r="D5" s="30"/>
      <c r="E5" s="30"/>
      <c r="F5" s="125" t="s">
        <v>22</v>
      </c>
      <c r="G5" s="75">
        <v>7</v>
      </c>
      <c r="H5" s="89"/>
      <c r="I5" s="51"/>
      <c r="J5" s="51"/>
    </row>
    <row r="6" spans="1:10" ht="38.25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5</v>
      </c>
      <c r="H6" s="131" t="s">
        <v>317</v>
      </c>
      <c r="I6" s="110"/>
      <c r="J6" s="110"/>
    </row>
    <row r="7" spans="1:10" ht="42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11"/>
      <c r="J7" s="111"/>
    </row>
    <row r="8" spans="1:10" ht="42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11"/>
      <c r="J8" s="111"/>
    </row>
    <row r="9" spans="1:10" ht="43.5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12"/>
      <c r="J9" s="112"/>
    </row>
    <row r="10" spans="1:10" ht="62.25" customHeight="1" x14ac:dyDescent="0.25">
      <c r="A10" s="128" t="s">
        <v>81</v>
      </c>
      <c r="B10" s="131" t="s">
        <v>154</v>
      </c>
      <c r="C10" s="131" t="s">
        <v>9</v>
      </c>
      <c r="D10" s="7" t="s">
        <v>40</v>
      </c>
      <c r="E10" s="7">
        <v>30</v>
      </c>
      <c r="F10" s="126"/>
      <c r="G10" s="131">
        <v>2</v>
      </c>
      <c r="H10" s="131" t="s">
        <v>177</v>
      </c>
      <c r="I10" s="110"/>
      <c r="J10" s="110"/>
    </row>
    <row r="11" spans="1:10" ht="33" customHeight="1" x14ac:dyDescent="0.25">
      <c r="A11" s="129"/>
      <c r="B11" s="131"/>
      <c r="C11" s="131"/>
      <c r="D11" s="7" t="s">
        <v>41</v>
      </c>
      <c r="E11" s="7">
        <v>55</v>
      </c>
      <c r="F11" s="126"/>
      <c r="G11" s="131"/>
      <c r="H11" s="131"/>
      <c r="I11" s="111"/>
      <c r="J11" s="111"/>
    </row>
    <row r="12" spans="1:10" ht="37.5" customHeight="1" x14ac:dyDescent="0.25">
      <c r="A12" s="129"/>
      <c r="B12" s="131"/>
      <c r="C12" s="131"/>
      <c r="D12" s="7" t="s">
        <v>42</v>
      </c>
      <c r="E12" s="7">
        <v>80</v>
      </c>
      <c r="F12" s="126"/>
      <c r="G12" s="131"/>
      <c r="H12" s="131"/>
      <c r="I12" s="111"/>
      <c r="J12" s="111"/>
    </row>
    <row r="13" spans="1:10" ht="31.5" customHeight="1" x14ac:dyDescent="0.25">
      <c r="A13" s="130"/>
      <c r="B13" s="131"/>
      <c r="C13" s="131"/>
      <c r="D13" s="7" t="s">
        <v>43</v>
      </c>
      <c r="E13" s="7">
        <v>100</v>
      </c>
      <c r="F13" s="126"/>
      <c r="G13" s="131"/>
      <c r="H13" s="131"/>
      <c r="I13" s="112"/>
      <c r="J13" s="112"/>
    </row>
    <row r="14" spans="1:10" x14ac:dyDescent="0.25">
      <c r="A14" s="83" t="s">
        <v>27</v>
      </c>
      <c r="B14" s="137" t="s">
        <v>157</v>
      </c>
      <c r="C14" s="138"/>
      <c r="D14" s="7"/>
      <c r="E14" s="7"/>
      <c r="F14" s="126"/>
      <c r="G14" s="30">
        <v>13</v>
      </c>
      <c r="H14" s="89"/>
      <c r="I14" s="14"/>
      <c r="J14" s="14"/>
    </row>
    <row r="15" spans="1:10" ht="44.25" customHeight="1" x14ac:dyDescent="0.25">
      <c r="A15" s="128" t="s">
        <v>49</v>
      </c>
      <c r="B15" s="125" t="s">
        <v>156</v>
      </c>
      <c r="C15" s="125" t="s">
        <v>9</v>
      </c>
      <c r="D15" s="7" t="s">
        <v>40</v>
      </c>
      <c r="E15" s="7" t="s">
        <v>178</v>
      </c>
      <c r="F15" s="126"/>
      <c r="G15" s="125">
        <v>3</v>
      </c>
      <c r="H15" s="131" t="s">
        <v>175</v>
      </c>
      <c r="I15" s="110"/>
      <c r="J15" s="110"/>
    </row>
    <row r="16" spans="1:10" ht="48" customHeight="1" x14ac:dyDescent="0.25">
      <c r="A16" s="129"/>
      <c r="B16" s="126"/>
      <c r="C16" s="126"/>
      <c r="D16" s="7" t="s">
        <v>41</v>
      </c>
      <c r="E16" s="7" t="s">
        <v>45</v>
      </c>
      <c r="F16" s="126"/>
      <c r="G16" s="126"/>
      <c r="H16" s="131"/>
      <c r="I16" s="111"/>
      <c r="J16" s="111"/>
    </row>
    <row r="17" spans="1:10" ht="39" customHeight="1" x14ac:dyDescent="0.25">
      <c r="A17" s="129"/>
      <c r="B17" s="126"/>
      <c r="C17" s="126"/>
      <c r="D17" s="7" t="s">
        <v>42</v>
      </c>
      <c r="E17" s="7" t="s">
        <v>179</v>
      </c>
      <c r="F17" s="126"/>
      <c r="G17" s="126"/>
      <c r="H17" s="131"/>
      <c r="I17" s="111"/>
      <c r="J17" s="111"/>
    </row>
    <row r="18" spans="1:10" ht="14.25" customHeight="1" x14ac:dyDescent="0.25">
      <c r="A18" s="130"/>
      <c r="B18" s="127"/>
      <c r="C18" s="127"/>
      <c r="D18" s="7" t="s">
        <v>43</v>
      </c>
      <c r="E18" s="7" t="s">
        <v>135</v>
      </c>
      <c r="F18" s="126"/>
      <c r="G18" s="127"/>
      <c r="H18" s="131"/>
      <c r="I18" s="112"/>
      <c r="J18" s="112"/>
    </row>
    <row r="19" spans="1:10" ht="15" customHeight="1" x14ac:dyDescent="0.25">
      <c r="A19" s="128" t="s">
        <v>50</v>
      </c>
      <c r="B19" s="125" t="s">
        <v>20</v>
      </c>
      <c r="C19" s="125" t="s">
        <v>9</v>
      </c>
      <c r="D19" s="7" t="s">
        <v>40</v>
      </c>
      <c r="E19" s="7" t="s">
        <v>165</v>
      </c>
      <c r="F19" s="126"/>
      <c r="G19" s="125">
        <v>5</v>
      </c>
      <c r="H19" s="131" t="s">
        <v>462</v>
      </c>
      <c r="I19" s="110"/>
      <c r="J19" s="110"/>
    </row>
    <row r="20" spans="1:10" x14ac:dyDescent="0.25">
      <c r="A20" s="129"/>
      <c r="B20" s="126"/>
      <c r="C20" s="126"/>
      <c r="D20" s="7" t="s">
        <v>41</v>
      </c>
      <c r="E20" s="7" t="s">
        <v>180</v>
      </c>
      <c r="F20" s="126"/>
      <c r="G20" s="126"/>
      <c r="H20" s="131"/>
      <c r="I20" s="111"/>
      <c r="J20" s="111"/>
    </row>
    <row r="21" spans="1:10" x14ac:dyDescent="0.25">
      <c r="A21" s="129"/>
      <c r="B21" s="126"/>
      <c r="C21" s="126"/>
      <c r="D21" s="7" t="s">
        <v>42</v>
      </c>
      <c r="E21" s="7" t="s">
        <v>181</v>
      </c>
      <c r="F21" s="126"/>
      <c r="G21" s="126"/>
      <c r="H21" s="131"/>
      <c r="I21" s="111"/>
      <c r="J21" s="111"/>
    </row>
    <row r="22" spans="1:10" ht="107.25" customHeight="1" x14ac:dyDescent="0.25">
      <c r="A22" s="130"/>
      <c r="B22" s="127"/>
      <c r="C22" s="127"/>
      <c r="D22" s="7" t="s">
        <v>43</v>
      </c>
      <c r="E22" s="7" t="s">
        <v>135</v>
      </c>
      <c r="F22" s="126"/>
      <c r="G22" s="127"/>
      <c r="H22" s="131"/>
      <c r="I22" s="112"/>
      <c r="J22" s="112"/>
    </row>
    <row r="23" spans="1:10" ht="39" customHeight="1" x14ac:dyDescent="0.25">
      <c r="A23" s="128" t="s">
        <v>51</v>
      </c>
      <c r="B23" s="125" t="s">
        <v>21</v>
      </c>
      <c r="C23" s="125" t="s">
        <v>9</v>
      </c>
      <c r="D23" s="7" t="s">
        <v>40</v>
      </c>
      <c r="E23" s="7" t="s">
        <v>165</v>
      </c>
      <c r="F23" s="126"/>
      <c r="G23" s="131">
        <v>5</v>
      </c>
      <c r="H23" s="113" t="s">
        <v>463</v>
      </c>
      <c r="I23" s="110"/>
      <c r="J23" s="110"/>
    </row>
    <row r="24" spans="1:10" ht="40.5" customHeight="1" x14ac:dyDescent="0.25">
      <c r="A24" s="129"/>
      <c r="B24" s="126"/>
      <c r="C24" s="126"/>
      <c r="D24" s="7" t="s">
        <v>41</v>
      </c>
      <c r="E24" s="7" t="s">
        <v>180</v>
      </c>
      <c r="F24" s="126"/>
      <c r="G24" s="131"/>
      <c r="H24" s="113"/>
      <c r="I24" s="111"/>
      <c r="J24" s="111"/>
    </row>
    <row r="25" spans="1:10" ht="37.5" customHeight="1" x14ac:dyDescent="0.25">
      <c r="A25" s="129"/>
      <c r="B25" s="126"/>
      <c r="C25" s="126"/>
      <c r="D25" s="7" t="s">
        <v>42</v>
      </c>
      <c r="E25" s="7" t="s">
        <v>181</v>
      </c>
      <c r="F25" s="126"/>
      <c r="G25" s="131"/>
      <c r="H25" s="113"/>
      <c r="I25" s="111"/>
      <c r="J25" s="111"/>
    </row>
    <row r="26" spans="1:10" ht="45.75" customHeight="1" x14ac:dyDescent="0.25">
      <c r="A26" s="130"/>
      <c r="B26" s="127"/>
      <c r="C26" s="127"/>
      <c r="D26" s="7" t="s">
        <v>43</v>
      </c>
      <c r="E26" s="7" t="s">
        <v>135</v>
      </c>
      <c r="F26" s="126"/>
      <c r="G26" s="131"/>
      <c r="H26" s="113"/>
      <c r="I26" s="112"/>
      <c r="J26" s="112"/>
    </row>
    <row r="27" spans="1:10" x14ac:dyDescent="0.25">
      <c r="A27" s="85" t="s">
        <v>28</v>
      </c>
      <c r="B27" s="135" t="s">
        <v>197</v>
      </c>
      <c r="C27" s="136"/>
      <c r="D27" s="7"/>
      <c r="E27" s="7"/>
      <c r="F27" s="126"/>
      <c r="G27" s="30">
        <v>10</v>
      </c>
      <c r="H27" s="89"/>
      <c r="I27" s="14"/>
      <c r="J27" s="14"/>
    </row>
    <row r="28" spans="1:10" ht="54.75" customHeight="1" x14ac:dyDescent="0.25">
      <c r="A28" s="128" t="s">
        <v>159</v>
      </c>
      <c r="B28" s="125" t="s">
        <v>158</v>
      </c>
      <c r="C28" s="125" t="s">
        <v>9</v>
      </c>
      <c r="D28" s="7" t="s">
        <v>40</v>
      </c>
      <c r="E28" s="7">
        <v>30</v>
      </c>
      <c r="F28" s="126"/>
      <c r="G28" s="131">
        <v>5</v>
      </c>
      <c r="H28" s="131" t="s">
        <v>317</v>
      </c>
      <c r="I28" s="110"/>
      <c r="J28" s="110"/>
    </row>
    <row r="29" spans="1:10" ht="36.75" customHeight="1" x14ac:dyDescent="0.25">
      <c r="A29" s="129"/>
      <c r="B29" s="126"/>
      <c r="C29" s="126"/>
      <c r="D29" s="7" t="s">
        <v>41</v>
      </c>
      <c r="E29" s="7">
        <v>55</v>
      </c>
      <c r="F29" s="126"/>
      <c r="G29" s="131"/>
      <c r="H29" s="131"/>
      <c r="I29" s="111"/>
      <c r="J29" s="111"/>
    </row>
    <row r="30" spans="1:10" ht="36" customHeight="1" x14ac:dyDescent="0.25">
      <c r="A30" s="129"/>
      <c r="B30" s="126"/>
      <c r="C30" s="126"/>
      <c r="D30" s="7" t="s">
        <v>42</v>
      </c>
      <c r="E30" s="7">
        <v>80</v>
      </c>
      <c r="F30" s="126"/>
      <c r="G30" s="131"/>
      <c r="H30" s="131"/>
      <c r="I30" s="111"/>
      <c r="J30" s="111"/>
    </row>
    <row r="31" spans="1:10" ht="35.25" customHeight="1" x14ac:dyDescent="0.25">
      <c r="A31" s="130"/>
      <c r="B31" s="127"/>
      <c r="C31" s="127"/>
      <c r="D31" s="7" t="s">
        <v>43</v>
      </c>
      <c r="E31" s="7">
        <v>100</v>
      </c>
      <c r="F31" s="126"/>
      <c r="G31" s="131"/>
      <c r="H31" s="131"/>
      <c r="I31" s="112"/>
      <c r="J31" s="112"/>
    </row>
    <row r="32" spans="1:10" ht="44.25" customHeight="1" x14ac:dyDescent="0.25">
      <c r="A32" s="128" t="s">
        <v>160</v>
      </c>
      <c r="B32" s="125" t="s">
        <v>152</v>
      </c>
      <c r="C32" s="125" t="s">
        <v>9</v>
      </c>
      <c r="D32" s="7" t="s">
        <v>40</v>
      </c>
      <c r="E32" s="7" t="s">
        <v>165</v>
      </c>
      <c r="F32" s="126"/>
      <c r="G32" s="125">
        <v>5</v>
      </c>
      <c r="H32" s="131" t="s">
        <v>470</v>
      </c>
      <c r="I32" s="110"/>
      <c r="J32" s="110"/>
    </row>
    <row r="33" spans="1:10" ht="47.25" customHeight="1" x14ac:dyDescent="0.25">
      <c r="A33" s="129"/>
      <c r="B33" s="126"/>
      <c r="C33" s="126"/>
      <c r="D33" s="7" t="s">
        <v>41</v>
      </c>
      <c r="E33" s="7" t="s">
        <v>180</v>
      </c>
      <c r="F33" s="126"/>
      <c r="G33" s="126"/>
      <c r="H33" s="131"/>
      <c r="I33" s="111"/>
      <c r="J33" s="111"/>
    </row>
    <row r="34" spans="1:10" ht="37.5" customHeight="1" x14ac:dyDescent="0.25">
      <c r="A34" s="129"/>
      <c r="B34" s="126"/>
      <c r="C34" s="126"/>
      <c r="D34" s="7" t="s">
        <v>42</v>
      </c>
      <c r="E34" s="7" t="s">
        <v>181</v>
      </c>
      <c r="F34" s="126"/>
      <c r="G34" s="126"/>
      <c r="H34" s="131"/>
      <c r="I34" s="111"/>
      <c r="J34" s="111"/>
    </row>
    <row r="35" spans="1:10" ht="54" customHeight="1" x14ac:dyDescent="0.25">
      <c r="A35" s="130"/>
      <c r="B35" s="127"/>
      <c r="C35" s="127"/>
      <c r="D35" s="7" t="s">
        <v>43</v>
      </c>
      <c r="E35" s="7" t="s">
        <v>135</v>
      </c>
      <c r="F35" s="126"/>
      <c r="G35" s="127"/>
      <c r="H35" s="131"/>
      <c r="I35" s="112"/>
      <c r="J35" s="112"/>
    </row>
    <row r="36" spans="1:10" x14ac:dyDescent="0.25">
      <c r="A36" s="81" t="s">
        <v>29</v>
      </c>
      <c r="B36" s="132" t="s">
        <v>161</v>
      </c>
      <c r="C36" s="133"/>
      <c r="D36" s="7"/>
      <c r="E36" s="7"/>
      <c r="F36" s="126"/>
      <c r="G36" s="30">
        <v>10</v>
      </c>
      <c r="H36" s="89"/>
      <c r="I36" s="14"/>
      <c r="J36" s="14"/>
    </row>
    <row r="37" spans="1:10" ht="36.75" customHeight="1" x14ac:dyDescent="0.25">
      <c r="A37" s="134" t="s">
        <v>162</v>
      </c>
      <c r="B37" s="131" t="s">
        <v>164</v>
      </c>
      <c r="C37" s="131" t="s">
        <v>9</v>
      </c>
      <c r="D37" s="7" t="s">
        <v>40</v>
      </c>
      <c r="E37" s="7">
        <v>30</v>
      </c>
      <c r="F37" s="126"/>
      <c r="G37" s="131">
        <v>5</v>
      </c>
      <c r="H37" s="131" t="s">
        <v>317</v>
      </c>
      <c r="I37" s="110"/>
      <c r="J37" s="110"/>
    </row>
    <row r="38" spans="1:10" ht="37.5" customHeight="1" x14ac:dyDescent="0.25">
      <c r="A38" s="134"/>
      <c r="B38" s="131"/>
      <c r="C38" s="131"/>
      <c r="D38" s="7" t="s">
        <v>41</v>
      </c>
      <c r="E38" s="7">
        <v>55</v>
      </c>
      <c r="F38" s="126"/>
      <c r="G38" s="131"/>
      <c r="H38" s="131"/>
      <c r="I38" s="111"/>
      <c r="J38" s="111"/>
    </row>
    <row r="39" spans="1:10" ht="33" customHeight="1" x14ac:dyDescent="0.25">
      <c r="A39" s="134"/>
      <c r="B39" s="131"/>
      <c r="C39" s="131"/>
      <c r="D39" s="7" t="s">
        <v>42</v>
      </c>
      <c r="E39" s="7">
        <v>80</v>
      </c>
      <c r="F39" s="126"/>
      <c r="G39" s="131"/>
      <c r="H39" s="131"/>
      <c r="I39" s="111"/>
      <c r="J39" s="111"/>
    </row>
    <row r="40" spans="1:10" ht="39.75" customHeight="1" x14ac:dyDescent="0.25">
      <c r="A40" s="134"/>
      <c r="B40" s="131"/>
      <c r="C40" s="131"/>
      <c r="D40" s="7" t="s">
        <v>43</v>
      </c>
      <c r="E40" s="7">
        <v>100</v>
      </c>
      <c r="F40" s="126"/>
      <c r="G40" s="131"/>
      <c r="H40" s="131"/>
      <c r="I40" s="112"/>
      <c r="J40" s="112"/>
    </row>
    <row r="41" spans="1:10" ht="38.25" customHeight="1" x14ac:dyDescent="0.25">
      <c r="A41" s="128" t="s">
        <v>163</v>
      </c>
      <c r="B41" s="131" t="s">
        <v>153</v>
      </c>
      <c r="C41" s="131" t="s">
        <v>9</v>
      </c>
      <c r="D41" s="7" t="s">
        <v>40</v>
      </c>
      <c r="E41" s="7">
        <v>30</v>
      </c>
      <c r="F41" s="126"/>
      <c r="G41" s="131">
        <v>5</v>
      </c>
      <c r="H41" s="131" t="s">
        <v>182</v>
      </c>
      <c r="I41" s="110"/>
      <c r="J41" s="110"/>
    </row>
    <row r="42" spans="1:10" ht="33" customHeight="1" x14ac:dyDescent="0.25">
      <c r="A42" s="129"/>
      <c r="B42" s="131"/>
      <c r="C42" s="131"/>
      <c r="D42" s="7" t="s">
        <v>41</v>
      </c>
      <c r="E42" s="7">
        <v>55</v>
      </c>
      <c r="F42" s="126"/>
      <c r="G42" s="131"/>
      <c r="H42" s="131"/>
      <c r="I42" s="111"/>
      <c r="J42" s="111"/>
    </row>
    <row r="43" spans="1:10" ht="33" customHeight="1" x14ac:dyDescent="0.25">
      <c r="A43" s="129"/>
      <c r="B43" s="131"/>
      <c r="C43" s="131"/>
      <c r="D43" s="7" t="s">
        <v>42</v>
      </c>
      <c r="E43" s="7">
        <v>80</v>
      </c>
      <c r="F43" s="126"/>
      <c r="G43" s="131"/>
      <c r="H43" s="131"/>
      <c r="I43" s="111"/>
      <c r="J43" s="111"/>
    </row>
    <row r="44" spans="1:10" ht="46.5" customHeight="1" x14ac:dyDescent="0.25">
      <c r="A44" s="130"/>
      <c r="B44" s="131"/>
      <c r="C44" s="131"/>
      <c r="D44" s="7" t="s">
        <v>43</v>
      </c>
      <c r="E44" s="7">
        <v>100</v>
      </c>
      <c r="F44" s="127"/>
      <c r="G44" s="131"/>
      <c r="H44" s="131"/>
      <c r="I44" s="112"/>
      <c r="J44" s="112"/>
    </row>
    <row r="45" spans="1:10" ht="172.5" customHeight="1" x14ac:dyDescent="0.25">
      <c r="A45" s="81" t="s">
        <v>30</v>
      </c>
      <c r="B45" s="30" t="s">
        <v>10</v>
      </c>
      <c r="C45" s="30" t="s">
        <v>9</v>
      </c>
      <c r="D45" s="30" t="s">
        <v>75</v>
      </c>
      <c r="E45" s="30" t="s">
        <v>165</v>
      </c>
      <c r="F45" s="30" t="s">
        <v>23</v>
      </c>
      <c r="G45" s="30">
        <v>10</v>
      </c>
      <c r="H45" s="92" t="s">
        <v>464</v>
      </c>
      <c r="I45" s="51"/>
      <c r="J45" s="51"/>
    </row>
    <row r="46" spans="1:10" ht="105" x14ac:dyDescent="0.25">
      <c r="A46" s="81" t="s">
        <v>31</v>
      </c>
      <c r="B46" s="30" t="s">
        <v>12</v>
      </c>
      <c r="C46" s="30" t="s">
        <v>183</v>
      </c>
      <c r="D46" s="30" t="s">
        <v>125</v>
      </c>
      <c r="E46" s="30" t="s">
        <v>336</v>
      </c>
      <c r="F46" s="30" t="s">
        <v>11</v>
      </c>
      <c r="G46" s="30">
        <v>10</v>
      </c>
      <c r="H46" s="30" t="s">
        <v>342</v>
      </c>
      <c r="I46" s="51"/>
      <c r="J46" s="51"/>
    </row>
    <row r="47" spans="1:10" ht="60" customHeight="1" x14ac:dyDescent="0.25">
      <c r="A47" s="83" t="s">
        <v>32</v>
      </c>
      <c r="B47" s="75" t="s">
        <v>167</v>
      </c>
      <c r="C47" s="75" t="s">
        <v>13</v>
      </c>
      <c r="D47" s="7" t="s">
        <v>166</v>
      </c>
      <c r="E47" s="7"/>
      <c r="F47" s="82"/>
      <c r="G47" s="75">
        <v>10</v>
      </c>
      <c r="H47" s="125" t="s">
        <v>466</v>
      </c>
      <c r="I47" s="14"/>
      <c r="J47" s="14"/>
    </row>
    <row r="48" spans="1:10" x14ac:dyDescent="0.25">
      <c r="A48" s="128" t="s">
        <v>33</v>
      </c>
      <c r="B48" s="125" t="s">
        <v>24</v>
      </c>
      <c r="C48" s="125" t="s">
        <v>13</v>
      </c>
      <c r="D48" s="7" t="s">
        <v>40</v>
      </c>
      <c r="E48" s="7" t="s">
        <v>170</v>
      </c>
      <c r="F48" s="125" t="s">
        <v>17</v>
      </c>
      <c r="G48" s="125">
        <v>5</v>
      </c>
      <c r="H48" s="126"/>
      <c r="I48" s="110"/>
      <c r="J48" s="110"/>
    </row>
    <row r="49" spans="1:10" x14ac:dyDescent="0.25">
      <c r="A49" s="129"/>
      <c r="B49" s="126"/>
      <c r="C49" s="126"/>
      <c r="D49" s="7" t="s">
        <v>41</v>
      </c>
      <c r="E49" s="7" t="s">
        <v>171</v>
      </c>
      <c r="F49" s="126"/>
      <c r="G49" s="126"/>
      <c r="H49" s="126"/>
      <c r="I49" s="111"/>
      <c r="J49" s="111"/>
    </row>
    <row r="50" spans="1:10" x14ac:dyDescent="0.25">
      <c r="A50" s="129"/>
      <c r="B50" s="126"/>
      <c r="C50" s="126"/>
      <c r="D50" s="7" t="s">
        <v>42</v>
      </c>
      <c r="E50" s="7" t="s">
        <v>172</v>
      </c>
      <c r="F50" s="126"/>
      <c r="G50" s="126"/>
      <c r="H50" s="126"/>
      <c r="I50" s="111"/>
      <c r="J50" s="111"/>
    </row>
    <row r="51" spans="1:10" x14ac:dyDescent="0.25">
      <c r="A51" s="130"/>
      <c r="B51" s="127"/>
      <c r="C51" s="127"/>
      <c r="D51" s="7" t="s">
        <v>43</v>
      </c>
      <c r="E51" s="7" t="s">
        <v>173</v>
      </c>
      <c r="F51" s="126"/>
      <c r="G51" s="127"/>
      <c r="H51" s="126"/>
      <c r="I51" s="112"/>
      <c r="J51" s="112"/>
    </row>
    <row r="52" spans="1:10" x14ac:dyDescent="0.25">
      <c r="A52" s="128" t="s">
        <v>34</v>
      </c>
      <c r="B52" s="125" t="s">
        <v>25</v>
      </c>
      <c r="C52" s="125" t="s">
        <v>13</v>
      </c>
      <c r="D52" s="7" t="s">
        <v>40</v>
      </c>
      <c r="E52" s="7" t="s">
        <v>170</v>
      </c>
      <c r="F52" s="126"/>
      <c r="G52" s="125">
        <v>5</v>
      </c>
      <c r="H52" s="126"/>
      <c r="I52" s="110"/>
      <c r="J52" s="110"/>
    </row>
    <row r="53" spans="1:10" x14ac:dyDescent="0.25">
      <c r="A53" s="129"/>
      <c r="B53" s="126"/>
      <c r="C53" s="126"/>
      <c r="D53" s="7" t="s">
        <v>41</v>
      </c>
      <c r="E53" s="7" t="s">
        <v>171</v>
      </c>
      <c r="F53" s="126"/>
      <c r="G53" s="126"/>
      <c r="H53" s="126"/>
      <c r="I53" s="111"/>
      <c r="J53" s="111"/>
    </row>
    <row r="54" spans="1:10" x14ac:dyDescent="0.25">
      <c r="A54" s="129"/>
      <c r="B54" s="126"/>
      <c r="C54" s="126"/>
      <c r="D54" s="7" t="s">
        <v>42</v>
      </c>
      <c r="E54" s="7" t="s">
        <v>172</v>
      </c>
      <c r="F54" s="126"/>
      <c r="G54" s="126"/>
      <c r="H54" s="126"/>
      <c r="I54" s="111"/>
      <c r="J54" s="111"/>
    </row>
    <row r="55" spans="1:10" x14ac:dyDescent="0.25">
      <c r="A55" s="130"/>
      <c r="B55" s="127"/>
      <c r="C55" s="127"/>
      <c r="D55" s="7" t="s">
        <v>43</v>
      </c>
      <c r="E55" s="7" t="s">
        <v>173</v>
      </c>
      <c r="F55" s="127"/>
      <c r="G55" s="127"/>
      <c r="H55" s="127"/>
      <c r="I55" s="112"/>
      <c r="J55" s="112"/>
    </row>
    <row r="56" spans="1:10" ht="52.5" customHeight="1" x14ac:dyDescent="0.25">
      <c r="A56" s="128" t="s">
        <v>35</v>
      </c>
      <c r="B56" s="125" t="s">
        <v>52</v>
      </c>
      <c r="C56" s="125" t="s">
        <v>13</v>
      </c>
      <c r="D56" s="7" t="s">
        <v>40</v>
      </c>
      <c r="E56" s="7" t="s">
        <v>170</v>
      </c>
      <c r="F56" s="125" t="s">
        <v>14</v>
      </c>
      <c r="G56" s="125">
        <v>5</v>
      </c>
      <c r="H56" s="125" t="s">
        <v>467</v>
      </c>
      <c r="I56" s="110"/>
      <c r="J56" s="110"/>
    </row>
    <row r="57" spans="1:10" ht="33" customHeight="1" x14ac:dyDescent="0.25">
      <c r="A57" s="129"/>
      <c r="B57" s="126"/>
      <c r="C57" s="126"/>
      <c r="D57" s="7" t="s">
        <v>41</v>
      </c>
      <c r="E57" s="7" t="s">
        <v>171</v>
      </c>
      <c r="F57" s="126"/>
      <c r="G57" s="126"/>
      <c r="H57" s="126"/>
      <c r="I57" s="111"/>
      <c r="J57" s="111"/>
    </row>
    <row r="58" spans="1:10" ht="56.25" customHeight="1" x14ac:dyDescent="0.25">
      <c r="A58" s="129"/>
      <c r="B58" s="126"/>
      <c r="C58" s="126"/>
      <c r="D58" s="7" t="s">
        <v>42</v>
      </c>
      <c r="E58" s="7" t="s">
        <v>172</v>
      </c>
      <c r="F58" s="126"/>
      <c r="G58" s="126"/>
      <c r="H58" s="126"/>
      <c r="I58" s="111"/>
      <c r="J58" s="111"/>
    </row>
    <row r="59" spans="1:10" ht="66.75" customHeight="1" x14ac:dyDescent="0.25">
      <c r="A59" s="130"/>
      <c r="B59" s="127"/>
      <c r="C59" s="127"/>
      <c r="D59" s="7" t="s">
        <v>43</v>
      </c>
      <c r="E59" s="7" t="s">
        <v>173</v>
      </c>
      <c r="F59" s="127"/>
      <c r="G59" s="127"/>
      <c r="H59" s="127"/>
      <c r="I59" s="112"/>
      <c r="J59" s="112"/>
    </row>
    <row r="60" spans="1:10" ht="135" x14ac:dyDescent="0.25">
      <c r="A60" s="81" t="s">
        <v>36</v>
      </c>
      <c r="B60" s="30" t="s">
        <v>184</v>
      </c>
      <c r="C60" s="30" t="s">
        <v>9</v>
      </c>
      <c r="D60" s="30" t="s">
        <v>75</v>
      </c>
      <c r="E60" s="30">
        <v>90</v>
      </c>
      <c r="F60" s="30" t="s">
        <v>17</v>
      </c>
      <c r="G60" s="30">
        <v>5</v>
      </c>
      <c r="H60" s="30" t="s">
        <v>185</v>
      </c>
      <c r="I60" s="51"/>
      <c r="J60" s="51"/>
    </row>
    <row r="61" spans="1:10" ht="135" x14ac:dyDescent="0.25">
      <c r="A61" s="81" t="s">
        <v>77</v>
      </c>
      <c r="B61" s="30" t="s">
        <v>186</v>
      </c>
      <c r="C61" s="30" t="s">
        <v>9</v>
      </c>
      <c r="D61" s="30" t="s">
        <v>75</v>
      </c>
      <c r="E61" s="30">
        <v>20</v>
      </c>
      <c r="F61" s="30" t="s">
        <v>17</v>
      </c>
      <c r="G61" s="30">
        <v>5</v>
      </c>
      <c r="H61" s="75" t="s">
        <v>187</v>
      </c>
      <c r="I61" s="51"/>
      <c r="J61" s="51"/>
    </row>
    <row r="62" spans="1:10" ht="75" x14ac:dyDescent="0.25">
      <c r="A62" s="81" t="s">
        <v>78</v>
      </c>
      <c r="B62" s="30" t="s">
        <v>191</v>
      </c>
      <c r="C62" s="30" t="s">
        <v>169</v>
      </c>
      <c r="D62" s="30" t="s">
        <v>75</v>
      </c>
      <c r="E62" s="30">
        <v>1</v>
      </c>
      <c r="F62" s="30" t="s">
        <v>192</v>
      </c>
      <c r="G62" s="30">
        <v>1</v>
      </c>
      <c r="H62" s="30" t="s">
        <v>323</v>
      </c>
      <c r="I62" s="30"/>
      <c r="J62" s="30"/>
    </row>
    <row r="63" spans="1:10" ht="60" x14ac:dyDescent="0.25">
      <c r="A63" s="81" t="s">
        <v>79</v>
      </c>
      <c r="B63" s="30" t="s">
        <v>229</v>
      </c>
      <c r="C63" s="30" t="s">
        <v>169</v>
      </c>
      <c r="D63" s="30" t="s">
        <v>75</v>
      </c>
      <c r="E63" s="30">
        <v>1</v>
      </c>
      <c r="F63" s="30" t="s">
        <v>230</v>
      </c>
      <c r="G63" s="30">
        <v>1</v>
      </c>
      <c r="H63" s="30" t="s">
        <v>468</v>
      </c>
      <c r="I63" s="30"/>
      <c r="J63" s="30"/>
    </row>
    <row r="64" spans="1:10" ht="135" x14ac:dyDescent="0.25">
      <c r="A64" s="81" t="s">
        <v>94</v>
      </c>
      <c r="B64" s="84" t="s">
        <v>194</v>
      </c>
      <c r="C64" s="87" t="s">
        <v>137</v>
      </c>
      <c r="D64" s="30" t="s">
        <v>75</v>
      </c>
      <c r="E64" s="87">
        <v>100</v>
      </c>
      <c r="F64" s="87" t="s">
        <v>193</v>
      </c>
      <c r="G64" s="30">
        <v>1</v>
      </c>
      <c r="H64" s="75" t="s">
        <v>202</v>
      </c>
      <c r="I64" s="30"/>
      <c r="J64" s="30"/>
    </row>
    <row r="65" spans="1:10" ht="165" x14ac:dyDescent="0.25">
      <c r="A65" s="81" t="s">
        <v>91</v>
      </c>
      <c r="B65" s="84" t="s">
        <v>195</v>
      </c>
      <c r="C65" s="87" t="s">
        <v>137</v>
      </c>
      <c r="D65" s="30" t="s">
        <v>75</v>
      </c>
      <c r="E65" s="87">
        <v>100</v>
      </c>
      <c r="F65" s="87" t="s">
        <v>193</v>
      </c>
      <c r="G65" s="30">
        <v>1</v>
      </c>
      <c r="H65" s="30" t="s">
        <v>216</v>
      </c>
      <c r="I65" s="30"/>
      <c r="J65" s="30"/>
    </row>
    <row r="66" spans="1:10" ht="30" x14ac:dyDescent="0.25">
      <c r="A66" s="81" t="s">
        <v>92</v>
      </c>
      <c r="B66" s="30" t="s">
        <v>168</v>
      </c>
      <c r="C66" s="30" t="s">
        <v>16</v>
      </c>
      <c r="D66" s="30" t="s">
        <v>75</v>
      </c>
      <c r="E66" s="30"/>
      <c r="F66" s="75"/>
      <c r="G66" s="30">
        <v>6</v>
      </c>
      <c r="H66" s="125" t="s">
        <v>203</v>
      </c>
      <c r="I66" s="51"/>
      <c r="J66" s="51"/>
    </row>
    <row r="67" spans="1:10" ht="60" x14ac:dyDescent="0.25">
      <c r="A67" s="81" t="s">
        <v>221</v>
      </c>
      <c r="B67" s="30" t="s">
        <v>15</v>
      </c>
      <c r="C67" s="30" t="s">
        <v>16</v>
      </c>
      <c r="D67" s="30" t="s">
        <v>75</v>
      </c>
      <c r="E67" s="30">
        <v>0</v>
      </c>
      <c r="F67" s="125" t="s">
        <v>17</v>
      </c>
      <c r="G67" s="30">
        <v>3</v>
      </c>
      <c r="H67" s="126"/>
      <c r="I67" s="51"/>
      <c r="J67" s="51"/>
    </row>
    <row r="68" spans="1:10" ht="75" x14ac:dyDescent="0.25">
      <c r="A68" s="81" t="s">
        <v>222</v>
      </c>
      <c r="B68" s="30" t="s">
        <v>18</v>
      </c>
      <c r="C68" s="30" t="s">
        <v>16</v>
      </c>
      <c r="D68" s="30" t="s">
        <v>75</v>
      </c>
      <c r="E68" s="30">
        <v>0</v>
      </c>
      <c r="F68" s="127"/>
      <c r="G68" s="30">
        <v>3</v>
      </c>
      <c r="H68" s="127"/>
      <c r="I68" s="51"/>
      <c r="J68" s="51"/>
    </row>
    <row r="69" spans="1:10" ht="105" x14ac:dyDescent="0.25">
      <c r="A69" s="88" t="s">
        <v>223</v>
      </c>
      <c r="B69" s="30" t="s">
        <v>93</v>
      </c>
      <c r="C69" s="30" t="s">
        <v>169</v>
      </c>
      <c r="D69" s="30" t="s">
        <v>75</v>
      </c>
      <c r="E69" s="30">
        <v>0</v>
      </c>
      <c r="F69" s="30" t="s">
        <v>17</v>
      </c>
      <c r="G69" s="30">
        <v>5</v>
      </c>
      <c r="H69" s="30" t="s">
        <v>205</v>
      </c>
      <c r="I69" s="51"/>
      <c r="J69" s="51"/>
    </row>
    <row r="70" spans="1:10" x14ac:dyDescent="0.25">
      <c r="A70" s="23"/>
      <c r="B70" s="43" t="s">
        <v>19</v>
      </c>
      <c r="C70" s="24"/>
      <c r="D70" s="24"/>
      <c r="E70" s="24"/>
      <c r="F70" s="24"/>
      <c r="G70" s="24">
        <f>G69+G66+G62+G61+G60+G56+G47+G46+G45+G4+G65+G64+G63</f>
        <v>100</v>
      </c>
      <c r="H70" s="24"/>
      <c r="I70" s="24"/>
      <c r="J70" s="24"/>
    </row>
  </sheetData>
  <mergeCells count="94">
    <mergeCell ref="A56:A59"/>
    <mergeCell ref="B56:B59"/>
    <mergeCell ref="C56:C59"/>
    <mergeCell ref="F56:F59"/>
    <mergeCell ref="G56:G59"/>
    <mergeCell ref="A41:A44"/>
    <mergeCell ref="B41:B44"/>
    <mergeCell ref="C41:C44"/>
    <mergeCell ref="G41:G44"/>
    <mergeCell ref="H47:H55"/>
    <mergeCell ref="A48:A51"/>
    <mergeCell ref="B48:B51"/>
    <mergeCell ref="C48:C51"/>
    <mergeCell ref="G48:G51"/>
    <mergeCell ref="A52:A55"/>
    <mergeCell ref="B52:B55"/>
    <mergeCell ref="C52:C55"/>
    <mergeCell ref="G52:G55"/>
    <mergeCell ref="A2:J2"/>
    <mergeCell ref="G15:G18"/>
    <mergeCell ref="G23:G26"/>
    <mergeCell ref="G32:G35"/>
    <mergeCell ref="A37:A40"/>
    <mergeCell ref="B37:B40"/>
    <mergeCell ref="C37:C40"/>
    <mergeCell ref="G37:G40"/>
    <mergeCell ref="B4:C4"/>
    <mergeCell ref="B5:C5"/>
    <mergeCell ref="F5:F44"/>
    <mergeCell ref="A6:A9"/>
    <mergeCell ref="B6:B9"/>
    <mergeCell ref="C6:C9"/>
    <mergeCell ref="B14:C14"/>
    <mergeCell ref="A15:A18"/>
    <mergeCell ref="A32:A35"/>
    <mergeCell ref="B32:B35"/>
    <mergeCell ref="C32:C35"/>
    <mergeCell ref="G6:G9"/>
    <mergeCell ref="H6:H9"/>
    <mergeCell ref="H15:H18"/>
    <mergeCell ref="H23:H26"/>
    <mergeCell ref="H32:H35"/>
    <mergeCell ref="B15:B18"/>
    <mergeCell ref="C15:C18"/>
    <mergeCell ref="A23:A26"/>
    <mergeCell ref="B23:B26"/>
    <mergeCell ref="C23:C26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I23:I26"/>
    <mergeCell ref="J23:J26"/>
    <mergeCell ref="B27:C27"/>
    <mergeCell ref="A28:A31"/>
    <mergeCell ref="B28:B31"/>
    <mergeCell ref="C28:C31"/>
    <mergeCell ref="G28:G31"/>
    <mergeCell ref="H28:H31"/>
    <mergeCell ref="I28:I31"/>
    <mergeCell ref="J28:J31"/>
    <mergeCell ref="I32:I35"/>
    <mergeCell ref="J32:J35"/>
    <mergeCell ref="B36:C36"/>
    <mergeCell ref="H37:H40"/>
    <mergeCell ref="I37:I40"/>
    <mergeCell ref="J37:J40"/>
    <mergeCell ref="I56:I59"/>
    <mergeCell ref="J56:J59"/>
    <mergeCell ref="H66:H68"/>
    <mergeCell ref="F67:F68"/>
    <mergeCell ref="H41:H44"/>
    <mergeCell ref="I41:I44"/>
    <mergeCell ref="J41:J44"/>
    <mergeCell ref="F48:F55"/>
    <mergeCell ref="I48:I51"/>
    <mergeCell ref="J48:J51"/>
    <mergeCell ref="I52:I55"/>
    <mergeCell ref="J52:J55"/>
    <mergeCell ref="H56:H59"/>
  </mergeCells>
  <pageMargins left="0.51181102362204722" right="0.51181102362204722" top="0.35433070866141736" bottom="0.35433070866141736" header="0.31496062992125984" footer="0.31496062992125984"/>
  <pageSetup paperSize="9" scale="47" fitToHeight="2"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6"/>
  <sheetViews>
    <sheetView zoomScale="90" zoomScaleNormal="90" workbookViewId="0">
      <pane xSplit="1" ySplit="3" topLeftCell="B4" activePane="bottomRight" state="frozen"/>
      <selection activeCell="H56" sqref="H56:H59"/>
      <selection pane="topRight" activeCell="H56" sqref="H56:H59"/>
      <selection pane="bottomLeft" activeCell="H56" sqref="H56:H59"/>
      <selection pane="bottomRight" activeCell="I60" sqref="I60:J61"/>
    </sheetView>
  </sheetViews>
  <sheetFormatPr defaultRowHeight="15" x14ac:dyDescent="0.25"/>
  <cols>
    <col min="1" max="1" width="4.5703125" style="1" customWidth="1"/>
    <col min="2" max="2" width="25.28515625" style="1" customWidth="1"/>
    <col min="3" max="3" width="10.5703125" style="1" customWidth="1"/>
    <col min="4" max="4" width="25.85546875" style="1" customWidth="1"/>
    <col min="5" max="5" width="12.140625" style="1" customWidth="1"/>
    <col min="6" max="6" width="20.140625" style="1" customWidth="1"/>
    <col min="7" max="7" width="9.85546875" style="1" customWidth="1"/>
    <col min="8" max="8" width="29.42578125" style="1" customWidth="1"/>
    <col min="9" max="9" width="9.140625" style="1"/>
    <col min="10" max="10" width="32.140625" style="1" customWidth="1"/>
  </cols>
  <sheetData>
    <row r="1" spans="1:10" ht="75" x14ac:dyDescent="0.25">
      <c r="J1" s="9" t="s">
        <v>361</v>
      </c>
    </row>
    <row r="2" spans="1:10" ht="36.75" customHeight="1" x14ac:dyDescent="0.25">
      <c r="A2" s="142" t="s">
        <v>441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60" x14ac:dyDescent="0.25">
      <c r="A3" s="2" t="s">
        <v>0</v>
      </c>
      <c r="B3" s="10" t="s">
        <v>1</v>
      </c>
      <c r="C3" s="10" t="s">
        <v>2</v>
      </c>
      <c r="D3" s="10" t="s">
        <v>39</v>
      </c>
      <c r="E3" s="10" t="s">
        <v>3</v>
      </c>
      <c r="F3" s="10" t="s">
        <v>4</v>
      </c>
      <c r="G3" s="10" t="s">
        <v>5</v>
      </c>
      <c r="H3" s="6" t="s">
        <v>48</v>
      </c>
      <c r="I3" s="10" t="s">
        <v>6</v>
      </c>
      <c r="J3" s="10" t="s">
        <v>7</v>
      </c>
    </row>
    <row r="4" spans="1:10" x14ac:dyDescent="0.25">
      <c r="A4" s="81">
        <v>1</v>
      </c>
      <c r="B4" s="139" t="s">
        <v>8</v>
      </c>
      <c r="C4" s="140"/>
      <c r="D4" s="30"/>
      <c r="E4" s="30">
        <v>100</v>
      </c>
      <c r="F4" s="82"/>
      <c r="G4" s="30">
        <f>G5+G14+G27+G32</f>
        <v>40</v>
      </c>
      <c r="H4" s="89"/>
      <c r="I4" s="51"/>
      <c r="J4" s="51"/>
    </row>
    <row r="5" spans="1:10" x14ac:dyDescent="0.25">
      <c r="A5" s="83" t="s">
        <v>26</v>
      </c>
      <c r="B5" s="135" t="s">
        <v>174</v>
      </c>
      <c r="C5" s="136"/>
      <c r="D5" s="30"/>
      <c r="E5" s="30"/>
      <c r="F5" s="125" t="s">
        <v>22</v>
      </c>
      <c r="G5" s="75">
        <f>G6+G10</f>
        <v>10</v>
      </c>
      <c r="H5" s="89"/>
      <c r="I5" s="51"/>
      <c r="J5" s="51"/>
    </row>
    <row r="6" spans="1:10" ht="35.25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5</v>
      </c>
      <c r="H6" s="131" t="s">
        <v>317</v>
      </c>
      <c r="I6" s="110"/>
      <c r="J6" s="110"/>
    </row>
    <row r="7" spans="1:10" ht="33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11"/>
      <c r="J7" s="111"/>
    </row>
    <row r="8" spans="1:10" ht="29.25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11"/>
      <c r="J8" s="111"/>
    </row>
    <row r="9" spans="1:10" ht="39.75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12"/>
      <c r="J9" s="112"/>
    </row>
    <row r="10" spans="1:10" ht="33" customHeight="1" x14ac:dyDescent="0.25">
      <c r="A10" s="128" t="s">
        <v>81</v>
      </c>
      <c r="B10" s="131" t="s">
        <v>154</v>
      </c>
      <c r="C10" s="131" t="s">
        <v>9</v>
      </c>
      <c r="D10" s="7" t="s">
        <v>40</v>
      </c>
      <c r="E10" s="7">
        <v>30</v>
      </c>
      <c r="F10" s="126"/>
      <c r="G10" s="131">
        <v>5</v>
      </c>
      <c r="H10" s="131" t="s">
        <v>177</v>
      </c>
      <c r="I10" s="110"/>
      <c r="J10" s="110"/>
    </row>
    <row r="11" spans="1:10" ht="39.75" customHeight="1" x14ac:dyDescent="0.25">
      <c r="A11" s="129"/>
      <c r="B11" s="131"/>
      <c r="C11" s="131"/>
      <c r="D11" s="7" t="s">
        <v>41</v>
      </c>
      <c r="E11" s="7">
        <v>55</v>
      </c>
      <c r="F11" s="126"/>
      <c r="G11" s="131"/>
      <c r="H11" s="131"/>
      <c r="I11" s="111"/>
      <c r="J11" s="111"/>
    </row>
    <row r="12" spans="1:10" ht="42.75" customHeight="1" x14ac:dyDescent="0.25">
      <c r="A12" s="129"/>
      <c r="B12" s="131"/>
      <c r="C12" s="131"/>
      <c r="D12" s="7" t="s">
        <v>42</v>
      </c>
      <c r="E12" s="7">
        <v>80</v>
      </c>
      <c r="F12" s="126"/>
      <c r="G12" s="131"/>
      <c r="H12" s="131"/>
      <c r="I12" s="111"/>
      <c r="J12" s="111"/>
    </row>
    <row r="13" spans="1:10" ht="36" customHeight="1" x14ac:dyDescent="0.25">
      <c r="A13" s="130"/>
      <c r="B13" s="131"/>
      <c r="C13" s="131"/>
      <c r="D13" s="7" t="s">
        <v>43</v>
      </c>
      <c r="E13" s="7">
        <v>100</v>
      </c>
      <c r="F13" s="126"/>
      <c r="G13" s="131"/>
      <c r="H13" s="131"/>
      <c r="I13" s="112"/>
      <c r="J13" s="112"/>
    </row>
    <row r="14" spans="1:10" x14ac:dyDescent="0.25">
      <c r="A14" s="83" t="s">
        <v>27</v>
      </c>
      <c r="B14" s="137" t="s">
        <v>157</v>
      </c>
      <c r="C14" s="138"/>
      <c r="D14" s="7"/>
      <c r="E14" s="7"/>
      <c r="F14" s="126"/>
      <c r="G14" s="30">
        <f>G15+G19+G23</f>
        <v>15</v>
      </c>
      <c r="H14" s="89"/>
      <c r="I14" s="14"/>
      <c r="J14" s="14"/>
    </row>
    <row r="15" spans="1:10" ht="34.5" customHeight="1" x14ac:dyDescent="0.25">
      <c r="A15" s="128" t="s">
        <v>49</v>
      </c>
      <c r="B15" s="125" t="s">
        <v>156</v>
      </c>
      <c r="C15" s="125" t="s">
        <v>9</v>
      </c>
      <c r="D15" s="7" t="s">
        <v>40</v>
      </c>
      <c r="E15" s="7" t="s">
        <v>178</v>
      </c>
      <c r="F15" s="126"/>
      <c r="G15" s="125">
        <v>5</v>
      </c>
      <c r="H15" s="131" t="s">
        <v>175</v>
      </c>
      <c r="I15" s="110"/>
      <c r="J15" s="110"/>
    </row>
    <row r="16" spans="1:10" ht="30.75" customHeight="1" x14ac:dyDescent="0.25">
      <c r="A16" s="129"/>
      <c r="B16" s="126"/>
      <c r="C16" s="126"/>
      <c r="D16" s="7" t="s">
        <v>41</v>
      </c>
      <c r="E16" s="7" t="s">
        <v>45</v>
      </c>
      <c r="F16" s="126"/>
      <c r="G16" s="126"/>
      <c r="H16" s="131"/>
      <c r="I16" s="111"/>
      <c r="J16" s="111"/>
    </row>
    <row r="17" spans="1:10" ht="29.25" customHeight="1" x14ac:dyDescent="0.25">
      <c r="A17" s="129"/>
      <c r="B17" s="126"/>
      <c r="C17" s="126"/>
      <c r="D17" s="7" t="s">
        <v>42</v>
      </c>
      <c r="E17" s="7" t="s">
        <v>179</v>
      </c>
      <c r="F17" s="126"/>
      <c r="G17" s="126"/>
      <c r="H17" s="131"/>
      <c r="I17" s="111"/>
      <c r="J17" s="111"/>
    </row>
    <row r="18" spans="1:10" ht="54" customHeight="1" x14ac:dyDescent="0.25">
      <c r="A18" s="130"/>
      <c r="B18" s="127"/>
      <c r="C18" s="127"/>
      <c r="D18" s="7" t="s">
        <v>43</v>
      </c>
      <c r="E18" s="7" t="s">
        <v>135</v>
      </c>
      <c r="F18" s="126"/>
      <c r="G18" s="127"/>
      <c r="H18" s="131"/>
      <c r="I18" s="112"/>
      <c r="J18" s="112"/>
    </row>
    <row r="19" spans="1:10" ht="44.25" customHeight="1" x14ac:dyDescent="0.25">
      <c r="A19" s="128" t="s">
        <v>50</v>
      </c>
      <c r="B19" s="125" t="s">
        <v>20</v>
      </c>
      <c r="C19" s="125" t="s">
        <v>9</v>
      </c>
      <c r="D19" s="7" t="s">
        <v>40</v>
      </c>
      <c r="E19" s="7" t="s">
        <v>165</v>
      </c>
      <c r="F19" s="126"/>
      <c r="G19" s="125">
        <v>5</v>
      </c>
      <c r="H19" s="131" t="s">
        <v>462</v>
      </c>
      <c r="I19" s="110"/>
      <c r="J19" s="110"/>
    </row>
    <row r="20" spans="1:10" ht="30.75" customHeight="1" x14ac:dyDescent="0.25">
      <c r="A20" s="129"/>
      <c r="B20" s="126"/>
      <c r="C20" s="126"/>
      <c r="D20" s="7" t="s">
        <v>41</v>
      </c>
      <c r="E20" s="7" t="s">
        <v>180</v>
      </c>
      <c r="F20" s="126"/>
      <c r="G20" s="126"/>
      <c r="H20" s="131"/>
      <c r="I20" s="111"/>
      <c r="J20" s="111"/>
    </row>
    <row r="21" spans="1:10" ht="42" customHeight="1" x14ac:dyDescent="0.25">
      <c r="A21" s="129"/>
      <c r="B21" s="126"/>
      <c r="C21" s="126"/>
      <c r="D21" s="7" t="s">
        <v>42</v>
      </c>
      <c r="E21" s="7" t="s">
        <v>181</v>
      </c>
      <c r="F21" s="126"/>
      <c r="G21" s="126"/>
      <c r="H21" s="131"/>
      <c r="I21" s="111"/>
      <c r="J21" s="111"/>
    </row>
    <row r="22" spans="1:10" ht="50.25" customHeight="1" x14ac:dyDescent="0.25">
      <c r="A22" s="130"/>
      <c r="B22" s="127"/>
      <c r="C22" s="127"/>
      <c r="D22" s="7" t="s">
        <v>43</v>
      </c>
      <c r="E22" s="7" t="s">
        <v>135</v>
      </c>
      <c r="F22" s="126"/>
      <c r="G22" s="127"/>
      <c r="H22" s="131"/>
      <c r="I22" s="112"/>
      <c r="J22" s="112"/>
    </row>
    <row r="23" spans="1:10" ht="52.5" customHeight="1" x14ac:dyDescent="0.25">
      <c r="A23" s="128" t="s">
        <v>51</v>
      </c>
      <c r="B23" s="125" t="s">
        <v>21</v>
      </c>
      <c r="C23" s="125" t="s">
        <v>9</v>
      </c>
      <c r="D23" s="7" t="s">
        <v>40</v>
      </c>
      <c r="E23" s="7" t="s">
        <v>165</v>
      </c>
      <c r="F23" s="126"/>
      <c r="G23" s="131">
        <v>5</v>
      </c>
      <c r="H23" s="113" t="s">
        <v>463</v>
      </c>
      <c r="I23" s="110"/>
      <c r="J23" s="110"/>
    </row>
    <row r="24" spans="1:10" ht="52.5" customHeight="1" x14ac:dyDescent="0.25">
      <c r="A24" s="129"/>
      <c r="B24" s="126"/>
      <c r="C24" s="126"/>
      <c r="D24" s="7" t="s">
        <v>41</v>
      </c>
      <c r="E24" s="7" t="s">
        <v>180</v>
      </c>
      <c r="F24" s="126"/>
      <c r="G24" s="131"/>
      <c r="H24" s="113"/>
      <c r="I24" s="111"/>
      <c r="J24" s="111"/>
    </row>
    <row r="25" spans="1:10" ht="31.5" customHeight="1" x14ac:dyDescent="0.25">
      <c r="A25" s="129"/>
      <c r="B25" s="126"/>
      <c r="C25" s="126"/>
      <c r="D25" s="7" t="s">
        <v>42</v>
      </c>
      <c r="E25" s="7" t="s">
        <v>181</v>
      </c>
      <c r="F25" s="126"/>
      <c r="G25" s="131"/>
      <c r="H25" s="113"/>
      <c r="I25" s="111"/>
      <c r="J25" s="111"/>
    </row>
    <row r="26" spans="1:10" ht="36" customHeight="1" x14ac:dyDescent="0.25">
      <c r="A26" s="130"/>
      <c r="B26" s="127"/>
      <c r="C26" s="127"/>
      <c r="D26" s="7" t="s">
        <v>43</v>
      </c>
      <c r="E26" s="7" t="s">
        <v>135</v>
      </c>
      <c r="F26" s="126"/>
      <c r="G26" s="131"/>
      <c r="H26" s="113"/>
      <c r="I26" s="112"/>
      <c r="J26" s="112"/>
    </row>
    <row r="27" spans="1:10" x14ac:dyDescent="0.25">
      <c r="A27" s="85" t="s">
        <v>28</v>
      </c>
      <c r="B27" s="135" t="s">
        <v>197</v>
      </c>
      <c r="C27" s="136"/>
      <c r="D27" s="7"/>
      <c r="E27" s="7"/>
      <c r="F27" s="126"/>
      <c r="G27" s="30">
        <f>G28</f>
        <v>5</v>
      </c>
      <c r="H27" s="125" t="s">
        <v>317</v>
      </c>
      <c r="I27" s="53"/>
      <c r="J27" s="53"/>
    </row>
    <row r="28" spans="1:10" ht="49.5" customHeight="1" x14ac:dyDescent="0.25">
      <c r="A28" s="128" t="s">
        <v>159</v>
      </c>
      <c r="B28" s="125" t="s">
        <v>158</v>
      </c>
      <c r="C28" s="125" t="s">
        <v>9</v>
      </c>
      <c r="D28" s="7" t="s">
        <v>40</v>
      </c>
      <c r="E28" s="7">
        <v>30</v>
      </c>
      <c r="F28" s="126"/>
      <c r="G28" s="131">
        <v>5</v>
      </c>
      <c r="H28" s="126"/>
      <c r="I28" s="53"/>
      <c r="J28" s="53"/>
    </row>
    <row r="29" spans="1:10" ht="39" customHeight="1" x14ac:dyDescent="0.25">
      <c r="A29" s="129"/>
      <c r="B29" s="126"/>
      <c r="C29" s="126"/>
      <c r="D29" s="7" t="s">
        <v>41</v>
      </c>
      <c r="E29" s="7">
        <v>55</v>
      </c>
      <c r="F29" s="126"/>
      <c r="G29" s="131"/>
      <c r="H29" s="126"/>
      <c r="I29" s="53"/>
      <c r="J29" s="53"/>
    </row>
    <row r="30" spans="1:10" ht="35.25" customHeight="1" x14ac:dyDescent="0.25">
      <c r="A30" s="129"/>
      <c r="B30" s="126"/>
      <c r="C30" s="126"/>
      <c r="D30" s="7" t="s">
        <v>42</v>
      </c>
      <c r="E30" s="7">
        <v>80</v>
      </c>
      <c r="F30" s="126"/>
      <c r="G30" s="131"/>
      <c r="H30" s="126"/>
      <c r="I30" s="53"/>
      <c r="J30" s="53"/>
    </row>
    <row r="31" spans="1:10" ht="38.25" customHeight="1" x14ac:dyDescent="0.25">
      <c r="A31" s="130"/>
      <c r="B31" s="127"/>
      <c r="C31" s="127"/>
      <c r="D31" s="7" t="s">
        <v>43</v>
      </c>
      <c r="E31" s="7">
        <v>100</v>
      </c>
      <c r="F31" s="126"/>
      <c r="G31" s="131"/>
      <c r="H31" s="127"/>
      <c r="I31" s="53"/>
      <c r="J31" s="53"/>
    </row>
    <row r="32" spans="1:10" x14ac:dyDescent="0.25">
      <c r="A32" s="81" t="s">
        <v>29</v>
      </c>
      <c r="B32" s="132" t="s">
        <v>161</v>
      </c>
      <c r="C32" s="133"/>
      <c r="D32" s="7"/>
      <c r="E32" s="7"/>
      <c r="F32" s="126"/>
      <c r="G32" s="30">
        <f>G33+G37</f>
        <v>10</v>
      </c>
      <c r="H32" s="89"/>
      <c r="I32" s="14"/>
      <c r="J32" s="14"/>
    </row>
    <row r="33" spans="1:10" ht="36.75" customHeight="1" x14ac:dyDescent="0.25">
      <c r="A33" s="134" t="s">
        <v>162</v>
      </c>
      <c r="B33" s="131" t="s">
        <v>164</v>
      </c>
      <c r="C33" s="131" t="s">
        <v>9</v>
      </c>
      <c r="D33" s="7" t="s">
        <v>40</v>
      </c>
      <c r="E33" s="7">
        <v>30</v>
      </c>
      <c r="F33" s="126"/>
      <c r="G33" s="131">
        <v>5</v>
      </c>
      <c r="H33" s="131" t="s">
        <v>176</v>
      </c>
      <c r="I33" s="110"/>
      <c r="J33" s="110"/>
    </row>
    <row r="34" spans="1:10" ht="37.5" customHeight="1" x14ac:dyDescent="0.25">
      <c r="A34" s="134"/>
      <c r="B34" s="131"/>
      <c r="C34" s="131"/>
      <c r="D34" s="7" t="s">
        <v>41</v>
      </c>
      <c r="E34" s="7">
        <v>55</v>
      </c>
      <c r="F34" s="126"/>
      <c r="G34" s="131"/>
      <c r="H34" s="131"/>
      <c r="I34" s="111"/>
      <c r="J34" s="111"/>
    </row>
    <row r="35" spans="1:10" ht="30.75" customHeight="1" x14ac:dyDescent="0.25">
      <c r="A35" s="134"/>
      <c r="B35" s="131"/>
      <c r="C35" s="131"/>
      <c r="D35" s="7" t="s">
        <v>42</v>
      </c>
      <c r="E35" s="7">
        <v>80</v>
      </c>
      <c r="F35" s="126"/>
      <c r="G35" s="131"/>
      <c r="H35" s="131"/>
      <c r="I35" s="111"/>
      <c r="J35" s="111"/>
    </row>
    <row r="36" spans="1:10" ht="45" customHeight="1" x14ac:dyDescent="0.25">
      <c r="A36" s="134"/>
      <c r="B36" s="131"/>
      <c r="C36" s="131"/>
      <c r="D36" s="7" t="s">
        <v>43</v>
      </c>
      <c r="E36" s="7">
        <v>100</v>
      </c>
      <c r="F36" s="126"/>
      <c r="G36" s="131"/>
      <c r="H36" s="131"/>
      <c r="I36" s="112"/>
      <c r="J36" s="112"/>
    </row>
    <row r="37" spans="1:10" ht="36" customHeight="1" x14ac:dyDescent="0.25">
      <c r="A37" s="128" t="s">
        <v>163</v>
      </c>
      <c r="B37" s="131" t="s">
        <v>153</v>
      </c>
      <c r="C37" s="131" t="s">
        <v>9</v>
      </c>
      <c r="D37" s="7" t="s">
        <v>40</v>
      </c>
      <c r="E37" s="7">
        <v>30</v>
      </c>
      <c r="F37" s="126"/>
      <c r="G37" s="131">
        <v>5</v>
      </c>
      <c r="H37" s="131" t="s">
        <v>182</v>
      </c>
      <c r="I37" s="110"/>
      <c r="J37" s="110"/>
    </row>
    <row r="38" spans="1:10" ht="39.75" customHeight="1" x14ac:dyDescent="0.25">
      <c r="A38" s="129"/>
      <c r="B38" s="131"/>
      <c r="C38" s="131"/>
      <c r="D38" s="7" t="s">
        <v>41</v>
      </c>
      <c r="E38" s="7">
        <v>55</v>
      </c>
      <c r="F38" s="126"/>
      <c r="G38" s="131"/>
      <c r="H38" s="131"/>
      <c r="I38" s="111"/>
      <c r="J38" s="111"/>
    </row>
    <row r="39" spans="1:10" ht="37.5" customHeight="1" x14ac:dyDescent="0.25">
      <c r="A39" s="129"/>
      <c r="B39" s="131"/>
      <c r="C39" s="131"/>
      <c r="D39" s="7" t="s">
        <v>42</v>
      </c>
      <c r="E39" s="7">
        <v>80</v>
      </c>
      <c r="F39" s="126"/>
      <c r="G39" s="131"/>
      <c r="H39" s="131"/>
      <c r="I39" s="111"/>
      <c r="J39" s="111"/>
    </row>
    <row r="40" spans="1:10" ht="43.5" customHeight="1" x14ac:dyDescent="0.25">
      <c r="A40" s="130"/>
      <c r="B40" s="131"/>
      <c r="C40" s="131"/>
      <c r="D40" s="7" t="s">
        <v>43</v>
      </c>
      <c r="E40" s="7">
        <v>100</v>
      </c>
      <c r="F40" s="127"/>
      <c r="G40" s="131"/>
      <c r="H40" s="131"/>
      <c r="I40" s="112"/>
      <c r="J40" s="112"/>
    </row>
    <row r="41" spans="1:10" ht="182.25" customHeight="1" x14ac:dyDescent="0.25">
      <c r="A41" s="81" t="s">
        <v>30</v>
      </c>
      <c r="B41" s="30" t="s">
        <v>10</v>
      </c>
      <c r="C41" s="30" t="s">
        <v>9</v>
      </c>
      <c r="D41" s="30" t="s">
        <v>75</v>
      </c>
      <c r="E41" s="30" t="s">
        <v>165</v>
      </c>
      <c r="F41" s="30" t="s">
        <v>23</v>
      </c>
      <c r="G41" s="30">
        <v>10</v>
      </c>
      <c r="H41" s="92" t="s">
        <v>464</v>
      </c>
      <c r="I41" s="51"/>
      <c r="J41" s="51"/>
    </row>
    <row r="42" spans="1:10" ht="105" x14ac:dyDescent="0.25">
      <c r="A42" s="81" t="s">
        <v>31</v>
      </c>
      <c r="B42" s="30" t="s">
        <v>12</v>
      </c>
      <c r="C42" s="30" t="s">
        <v>183</v>
      </c>
      <c r="D42" s="30" t="s">
        <v>125</v>
      </c>
      <c r="E42" s="30" t="s">
        <v>336</v>
      </c>
      <c r="F42" s="30" t="s">
        <v>11</v>
      </c>
      <c r="G42" s="30">
        <v>10</v>
      </c>
      <c r="H42" s="30" t="s">
        <v>342</v>
      </c>
      <c r="I42" s="51"/>
      <c r="J42" s="51"/>
    </row>
    <row r="43" spans="1:10" ht="45" customHeight="1" x14ac:dyDescent="0.25">
      <c r="A43" s="83" t="s">
        <v>32</v>
      </c>
      <c r="B43" s="75" t="s">
        <v>167</v>
      </c>
      <c r="C43" s="75" t="s">
        <v>13</v>
      </c>
      <c r="D43" s="7" t="s">
        <v>166</v>
      </c>
      <c r="E43" s="7"/>
      <c r="F43" s="82"/>
      <c r="G43" s="75">
        <v>10</v>
      </c>
      <c r="H43" s="125" t="s">
        <v>466</v>
      </c>
      <c r="I43" s="110"/>
      <c r="J43" s="110"/>
    </row>
    <row r="44" spans="1:10" x14ac:dyDescent="0.25">
      <c r="A44" s="128" t="s">
        <v>33</v>
      </c>
      <c r="B44" s="125" t="s">
        <v>24</v>
      </c>
      <c r="C44" s="125" t="s">
        <v>13</v>
      </c>
      <c r="D44" s="7" t="s">
        <v>40</v>
      </c>
      <c r="E44" s="7" t="s">
        <v>170</v>
      </c>
      <c r="F44" s="125" t="s">
        <v>17</v>
      </c>
      <c r="G44" s="125">
        <v>5</v>
      </c>
      <c r="H44" s="126"/>
      <c r="I44" s="111"/>
      <c r="J44" s="111"/>
    </row>
    <row r="45" spans="1:10" x14ac:dyDescent="0.25">
      <c r="A45" s="129"/>
      <c r="B45" s="126"/>
      <c r="C45" s="126"/>
      <c r="D45" s="7" t="s">
        <v>41</v>
      </c>
      <c r="E45" s="7" t="s">
        <v>171</v>
      </c>
      <c r="F45" s="126"/>
      <c r="G45" s="126"/>
      <c r="H45" s="126"/>
      <c r="I45" s="111"/>
      <c r="J45" s="111"/>
    </row>
    <row r="46" spans="1:10" x14ac:dyDescent="0.25">
      <c r="A46" s="129"/>
      <c r="B46" s="126"/>
      <c r="C46" s="126"/>
      <c r="D46" s="7" t="s">
        <v>42</v>
      </c>
      <c r="E46" s="7" t="s">
        <v>172</v>
      </c>
      <c r="F46" s="126"/>
      <c r="G46" s="126"/>
      <c r="H46" s="126"/>
      <c r="I46" s="111"/>
      <c r="J46" s="111"/>
    </row>
    <row r="47" spans="1:10" x14ac:dyDescent="0.25">
      <c r="A47" s="130"/>
      <c r="B47" s="127"/>
      <c r="C47" s="127"/>
      <c r="D47" s="7" t="s">
        <v>43</v>
      </c>
      <c r="E47" s="7" t="s">
        <v>173</v>
      </c>
      <c r="F47" s="126"/>
      <c r="G47" s="127"/>
      <c r="H47" s="126"/>
      <c r="I47" s="111"/>
      <c r="J47" s="111"/>
    </row>
    <row r="48" spans="1:10" x14ac:dyDescent="0.25">
      <c r="A48" s="128" t="s">
        <v>34</v>
      </c>
      <c r="B48" s="125" t="s">
        <v>25</v>
      </c>
      <c r="C48" s="125" t="s">
        <v>13</v>
      </c>
      <c r="D48" s="7" t="s">
        <v>40</v>
      </c>
      <c r="E48" s="7" t="s">
        <v>170</v>
      </c>
      <c r="F48" s="126"/>
      <c r="G48" s="125">
        <v>5</v>
      </c>
      <c r="H48" s="126"/>
      <c r="I48" s="111"/>
      <c r="J48" s="111"/>
    </row>
    <row r="49" spans="1:10" x14ac:dyDescent="0.25">
      <c r="A49" s="129"/>
      <c r="B49" s="126"/>
      <c r="C49" s="126"/>
      <c r="D49" s="7" t="s">
        <v>41</v>
      </c>
      <c r="E49" s="7" t="s">
        <v>171</v>
      </c>
      <c r="F49" s="126"/>
      <c r="G49" s="126"/>
      <c r="H49" s="126"/>
      <c r="I49" s="111"/>
      <c r="J49" s="111"/>
    </row>
    <row r="50" spans="1:10" x14ac:dyDescent="0.25">
      <c r="A50" s="129"/>
      <c r="B50" s="126"/>
      <c r="C50" s="126"/>
      <c r="D50" s="7" t="s">
        <v>42</v>
      </c>
      <c r="E50" s="7" t="s">
        <v>172</v>
      </c>
      <c r="F50" s="126"/>
      <c r="G50" s="126"/>
      <c r="H50" s="126"/>
      <c r="I50" s="111"/>
      <c r="J50" s="111"/>
    </row>
    <row r="51" spans="1:10" ht="40.5" customHeight="1" x14ac:dyDescent="0.25">
      <c r="A51" s="130"/>
      <c r="B51" s="127"/>
      <c r="C51" s="127"/>
      <c r="D51" s="7" t="s">
        <v>43</v>
      </c>
      <c r="E51" s="7" t="s">
        <v>173</v>
      </c>
      <c r="F51" s="127"/>
      <c r="G51" s="127"/>
      <c r="H51" s="127"/>
      <c r="I51" s="112"/>
      <c r="J51" s="112"/>
    </row>
    <row r="52" spans="1:10" ht="15" customHeight="1" x14ac:dyDescent="0.25">
      <c r="A52" s="128" t="s">
        <v>35</v>
      </c>
      <c r="B52" s="125" t="s">
        <v>52</v>
      </c>
      <c r="C52" s="125" t="s">
        <v>13</v>
      </c>
      <c r="D52" s="7" t="s">
        <v>40</v>
      </c>
      <c r="E52" s="7" t="s">
        <v>170</v>
      </c>
      <c r="F52" s="125" t="s">
        <v>14</v>
      </c>
      <c r="G52" s="125">
        <v>5</v>
      </c>
      <c r="H52" s="125" t="s">
        <v>467</v>
      </c>
      <c r="I52" s="110"/>
      <c r="J52" s="110"/>
    </row>
    <row r="53" spans="1:10" x14ac:dyDescent="0.25">
      <c r="A53" s="129"/>
      <c r="B53" s="126"/>
      <c r="C53" s="126"/>
      <c r="D53" s="7" t="s">
        <v>41</v>
      </c>
      <c r="E53" s="7" t="s">
        <v>171</v>
      </c>
      <c r="F53" s="126"/>
      <c r="G53" s="126"/>
      <c r="H53" s="126"/>
      <c r="I53" s="111"/>
      <c r="J53" s="111"/>
    </row>
    <row r="54" spans="1:10" x14ac:dyDescent="0.25">
      <c r="A54" s="129"/>
      <c r="B54" s="126"/>
      <c r="C54" s="126"/>
      <c r="D54" s="7" t="s">
        <v>42</v>
      </c>
      <c r="E54" s="7" t="s">
        <v>172</v>
      </c>
      <c r="F54" s="126"/>
      <c r="G54" s="126"/>
      <c r="H54" s="126"/>
      <c r="I54" s="111"/>
      <c r="J54" s="111"/>
    </row>
    <row r="55" spans="1:10" ht="156" customHeight="1" x14ac:dyDescent="0.25">
      <c r="A55" s="130"/>
      <c r="B55" s="127"/>
      <c r="C55" s="127"/>
      <c r="D55" s="7" t="s">
        <v>43</v>
      </c>
      <c r="E55" s="7" t="s">
        <v>173</v>
      </c>
      <c r="F55" s="127"/>
      <c r="G55" s="127"/>
      <c r="H55" s="127"/>
      <c r="I55" s="112"/>
      <c r="J55" s="112"/>
    </row>
    <row r="56" spans="1:10" ht="135" x14ac:dyDescent="0.25">
      <c r="A56" s="81" t="s">
        <v>36</v>
      </c>
      <c r="B56" s="30" t="s">
        <v>184</v>
      </c>
      <c r="C56" s="30" t="s">
        <v>9</v>
      </c>
      <c r="D56" s="30" t="s">
        <v>75</v>
      </c>
      <c r="E56" s="30">
        <v>90</v>
      </c>
      <c r="F56" s="30" t="s">
        <v>17</v>
      </c>
      <c r="G56" s="30">
        <v>5</v>
      </c>
      <c r="H56" s="30" t="s">
        <v>185</v>
      </c>
      <c r="I56" s="51"/>
      <c r="J56" s="51"/>
    </row>
    <row r="57" spans="1:10" ht="150" x14ac:dyDescent="0.25">
      <c r="A57" s="81" t="s">
        <v>77</v>
      </c>
      <c r="B57" s="30" t="s">
        <v>186</v>
      </c>
      <c r="C57" s="30" t="s">
        <v>9</v>
      </c>
      <c r="D57" s="30" t="s">
        <v>75</v>
      </c>
      <c r="E57" s="30">
        <v>20</v>
      </c>
      <c r="F57" s="30" t="s">
        <v>17</v>
      </c>
      <c r="G57" s="30">
        <v>5</v>
      </c>
      <c r="H57" s="75" t="s">
        <v>187</v>
      </c>
      <c r="I57" s="51"/>
      <c r="J57" s="51"/>
    </row>
    <row r="58" spans="1:10" ht="75" x14ac:dyDescent="0.25">
      <c r="A58" s="81" t="s">
        <v>78</v>
      </c>
      <c r="B58" s="30" t="s">
        <v>191</v>
      </c>
      <c r="C58" s="30" t="s">
        <v>169</v>
      </c>
      <c r="D58" s="30" t="s">
        <v>75</v>
      </c>
      <c r="E58" s="30">
        <v>1</v>
      </c>
      <c r="F58" s="30" t="s">
        <v>192</v>
      </c>
      <c r="G58" s="30">
        <v>1</v>
      </c>
      <c r="H58" s="30" t="s">
        <v>323</v>
      </c>
      <c r="I58" s="30"/>
      <c r="J58" s="30"/>
    </row>
    <row r="59" spans="1:10" ht="75" x14ac:dyDescent="0.25">
      <c r="A59" s="81" t="s">
        <v>79</v>
      </c>
      <c r="B59" s="30" t="s">
        <v>229</v>
      </c>
      <c r="C59" s="30" t="s">
        <v>169</v>
      </c>
      <c r="D59" s="30" t="s">
        <v>75</v>
      </c>
      <c r="E59" s="30">
        <v>1</v>
      </c>
      <c r="F59" s="30" t="s">
        <v>230</v>
      </c>
      <c r="G59" s="30">
        <v>1</v>
      </c>
      <c r="H59" s="30" t="s">
        <v>468</v>
      </c>
      <c r="I59" s="30"/>
      <c r="J59" s="30"/>
    </row>
    <row r="60" spans="1:10" ht="150" x14ac:dyDescent="0.25">
      <c r="A60" s="81" t="s">
        <v>94</v>
      </c>
      <c r="B60" s="84" t="s">
        <v>194</v>
      </c>
      <c r="C60" s="87" t="s">
        <v>137</v>
      </c>
      <c r="D60" s="30" t="s">
        <v>75</v>
      </c>
      <c r="E60" s="87">
        <v>100</v>
      </c>
      <c r="F60" s="87" t="s">
        <v>193</v>
      </c>
      <c r="G60" s="30">
        <v>1</v>
      </c>
      <c r="H60" s="75" t="s">
        <v>202</v>
      </c>
      <c r="I60" s="108"/>
      <c r="J60" s="108"/>
    </row>
    <row r="61" spans="1:10" ht="180" x14ac:dyDescent="0.25">
      <c r="A61" s="81" t="s">
        <v>91</v>
      </c>
      <c r="B61" s="84" t="s">
        <v>195</v>
      </c>
      <c r="C61" s="87" t="s">
        <v>137</v>
      </c>
      <c r="D61" s="30" t="s">
        <v>75</v>
      </c>
      <c r="E61" s="87">
        <v>100</v>
      </c>
      <c r="F61" s="87" t="s">
        <v>193</v>
      </c>
      <c r="G61" s="30">
        <v>1</v>
      </c>
      <c r="H61" s="30" t="s">
        <v>216</v>
      </c>
      <c r="I61" s="108"/>
      <c r="J61" s="108"/>
    </row>
    <row r="62" spans="1:10" ht="30" x14ac:dyDescent="0.25">
      <c r="A62" s="81" t="s">
        <v>92</v>
      </c>
      <c r="B62" s="30" t="s">
        <v>168</v>
      </c>
      <c r="C62" s="30" t="s">
        <v>16</v>
      </c>
      <c r="D62" s="30" t="s">
        <v>75</v>
      </c>
      <c r="E62" s="30"/>
      <c r="F62" s="75"/>
      <c r="G62" s="30">
        <v>6</v>
      </c>
      <c r="H62" s="125" t="s">
        <v>203</v>
      </c>
      <c r="I62" s="51"/>
      <c r="J62" s="51"/>
    </row>
    <row r="63" spans="1:10" ht="45" x14ac:dyDescent="0.25">
      <c r="A63" s="81" t="s">
        <v>221</v>
      </c>
      <c r="B63" s="30" t="s">
        <v>15</v>
      </c>
      <c r="C63" s="30" t="s">
        <v>16</v>
      </c>
      <c r="D63" s="30" t="s">
        <v>75</v>
      </c>
      <c r="E63" s="30">
        <v>0</v>
      </c>
      <c r="F63" s="125" t="s">
        <v>17</v>
      </c>
      <c r="G63" s="30">
        <v>3</v>
      </c>
      <c r="H63" s="126"/>
      <c r="I63" s="51"/>
      <c r="J63" s="51"/>
    </row>
    <row r="64" spans="1:10" ht="60" x14ac:dyDescent="0.25">
      <c r="A64" s="81" t="s">
        <v>222</v>
      </c>
      <c r="B64" s="30" t="s">
        <v>18</v>
      </c>
      <c r="C64" s="30" t="s">
        <v>16</v>
      </c>
      <c r="D64" s="30" t="s">
        <v>75</v>
      </c>
      <c r="E64" s="30">
        <v>0</v>
      </c>
      <c r="F64" s="127"/>
      <c r="G64" s="30">
        <v>3</v>
      </c>
      <c r="H64" s="127"/>
      <c r="I64" s="51"/>
      <c r="J64" s="51"/>
    </row>
    <row r="65" spans="1:10" ht="105" x14ac:dyDescent="0.25">
      <c r="A65" s="88" t="s">
        <v>223</v>
      </c>
      <c r="B65" s="30" t="s">
        <v>93</v>
      </c>
      <c r="C65" s="30" t="s">
        <v>169</v>
      </c>
      <c r="D65" s="30" t="s">
        <v>75</v>
      </c>
      <c r="E65" s="30">
        <v>0</v>
      </c>
      <c r="F65" s="30" t="s">
        <v>17</v>
      </c>
      <c r="G65" s="30">
        <v>5</v>
      </c>
      <c r="H65" s="30" t="s">
        <v>205</v>
      </c>
      <c r="I65" s="51"/>
      <c r="J65" s="51"/>
    </row>
    <row r="66" spans="1:10" x14ac:dyDescent="0.25">
      <c r="A66" s="23"/>
      <c r="B66" s="43" t="s">
        <v>19</v>
      </c>
      <c r="C66" s="24"/>
      <c r="D66" s="24"/>
      <c r="E66" s="24"/>
      <c r="F66" s="24"/>
      <c r="G66" s="24">
        <f>G65+G62+G58+G57+G56+G52+G43+G42+G41+G4+G61+G60+G59</f>
        <v>100</v>
      </c>
      <c r="H66" s="24"/>
      <c r="I66" s="24"/>
      <c r="J66" s="24"/>
    </row>
  </sheetData>
  <mergeCells count="83">
    <mergeCell ref="H62:H64"/>
    <mergeCell ref="F63:F64"/>
    <mergeCell ref="A52:A55"/>
    <mergeCell ref="B52:B55"/>
    <mergeCell ref="C52:C55"/>
    <mergeCell ref="G52:G55"/>
    <mergeCell ref="F52:F55"/>
    <mergeCell ref="H52:H55"/>
    <mergeCell ref="B37:B40"/>
    <mergeCell ref="C37:C40"/>
    <mergeCell ref="G37:G40"/>
    <mergeCell ref="A44:A47"/>
    <mergeCell ref="B44:B47"/>
    <mergeCell ref="C44:C47"/>
    <mergeCell ref="F44:F51"/>
    <mergeCell ref="G44:G47"/>
    <mergeCell ref="A48:A51"/>
    <mergeCell ref="B48:B51"/>
    <mergeCell ref="C48:C51"/>
    <mergeCell ref="G48:G51"/>
    <mergeCell ref="A2:J2"/>
    <mergeCell ref="G15:G18"/>
    <mergeCell ref="G23:G26"/>
    <mergeCell ref="A33:A36"/>
    <mergeCell ref="B33:B36"/>
    <mergeCell ref="C33:C36"/>
    <mergeCell ref="G33:G36"/>
    <mergeCell ref="B4:C4"/>
    <mergeCell ref="B5:C5"/>
    <mergeCell ref="F5:F40"/>
    <mergeCell ref="A6:A9"/>
    <mergeCell ref="B6:B9"/>
    <mergeCell ref="C6:C9"/>
    <mergeCell ref="B14:C14"/>
    <mergeCell ref="A15:A18"/>
    <mergeCell ref="B15:B18"/>
    <mergeCell ref="B32:C32"/>
    <mergeCell ref="A37:A40"/>
    <mergeCell ref="G6:G9"/>
    <mergeCell ref="H6:H9"/>
    <mergeCell ref="I6:I9"/>
    <mergeCell ref="H15:H18"/>
    <mergeCell ref="I15:I18"/>
    <mergeCell ref="H23:H26"/>
    <mergeCell ref="I23:I26"/>
    <mergeCell ref="H33:H36"/>
    <mergeCell ref="I33:I36"/>
    <mergeCell ref="C15:C18"/>
    <mergeCell ref="A23:A26"/>
    <mergeCell ref="B23:B26"/>
    <mergeCell ref="C23:C26"/>
    <mergeCell ref="A28:A31"/>
    <mergeCell ref="J6:J9"/>
    <mergeCell ref="A10:A13"/>
    <mergeCell ref="B10:B13"/>
    <mergeCell ref="C10:C13"/>
    <mergeCell ref="G10:G13"/>
    <mergeCell ref="H10:H13"/>
    <mergeCell ref="I10:I13"/>
    <mergeCell ref="J10:J13"/>
    <mergeCell ref="J15:J18"/>
    <mergeCell ref="A19:A22"/>
    <mergeCell ref="B19:B22"/>
    <mergeCell ref="C19:C22"/>
    <mergeCell ref="G19:G22"/>
    <mergeCell ref="H19:H22"/>
    <mergeCell ref="I19:I22"/>
    <mergeCell ref="J19:J22"/>
    <mergeCell ref="J23:J26"/>
    <mergeCell ref="B27:C27"/>
    <mergeCell ref="H27:H31"/>
    <mergeCell ref="B28:B31"/>
    <mergeCell ref="C28:C31"/>
    <mergeCell ref="G28:G31"/>
    <mergeCell ref="I52:I55"/>
    <mergeCell ref="J52:J55"/>
    <mergeCell ref="J33:J36"/>
    <mergeCell ref="H37:H40"/>
    <mergeCell ref="I37:I40"/>
    <mergeCell ref="J37:J40"/>
    <mergeCell ref="H43:H51"/>
    <mergeCell ref="J43:J51"/>
    <mergeCell ref="I43:I51"/>
  </mergeCells>
  <pageMargins left="1.1023622047244095" right="0.70866141732283472" top="0.35433070866141736" bottom="0.35433070866141736" header="0.31496062992125984" footer="0.31496062992125984"/>
  <pageSetup paperSize="9" scale="44" fitToHeight="2"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66"/>
  <sheetViews>
    <sheetView zoomScale="90" zoomScaleNormal="90" workbookViewId="0">
      <pane xSplit="1" ySplit="3" topLeftCell="B64" activePane="bottomRight" state="frozen"/>
      <selection activeCell="H56" sqref="H56:H59"/>
      <selection pane="topRight" activeCell="H56" sqref="H56:H59"/>
      <selection pane="bottomLeft" activeCell="H56" sqref="H56:H59"/>
      <selection pane="bottomRight" activeCell="H56" sqref="H56:H59"/>
    </sheetView>
  </sheetViews>
  <sheetFormatPr defaultRowHeight="15" x14ac:dyDescent="0.25"/>
  <cols>
    <col min="1" max="1" width="5.140625" style="1" customWidth="1"/>
    <col min="2" max="2" width="21.7109375" style="1" customWidth="1"/>
    <col min="3" max="3" width="10.140625" style="1" customWidth="1"/>
    <col min="4" max="4" width="24" style="1" customWidth="1"/>
    <col min="5" max="5" width="9.140625" style="1"/>
    <col min="6" max="6" width="17.85546875" style="1" customWidth="1"/>
    <col min="7" max="7" width="10.42578125" style="1" customWidth="1"/>
    <col min="8" max="8" width="31.42578125" style="1" customWidth="1"/>
    <col min="9" max="9" width="9.140625" style="1"/>
    <col min="10" max="10" width="41.85546875" style="1" customWidth="1"/>
  </cols>
  <sheetData>
    <row r="1" spans="1:10" ht="60" x14ac:dyDescent="0.25">
      <c r="J1" s="9" t="s">
        <v>362</v>
      </c>
    </row>
    <row r="2" spans="1:10" ht="30" customHeight="1" x14ac:dyDescent="0.25">
      <c r="A2" s="142" t="s">
        <v>440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45" x14ac:dyDescent="0.25">
      <c r="A3" s="2" t="s">
        <v>0</v>
      </c>
      <c r="B3" s="10" t="s">
        <v>1</v>
      </c>
      <c r="C3" s="10" t="s">
        <v>2</v>
      </c>
      <c r="D3" s="10" t="s">
        <v>39</v>
      </c>
      <c r="E3" s="10" t="s">
        <v>3</v>
      </c>
      <c r="F3" s="10" t="s">
        <v>4</v>
      </c>
      <c r="G3" s="10" t="s">
        <v>5</v>
      </c>
      <c r="H3" s="6" t="s">
        <v>48</v>
      </c>
      <c r="I3" s="10" t="s">
        <v>6</v>
      </c>
      <c r="J3" s="10" t="s">
        <v>7</v>
      </c>
    </row>
    <row r="4" spans="1:10" ht="28.5" customHeight="1" x14ac:dyDescent="0.25">
      <c r="A4" s="81">
        <v>1</v>
      </c>
      <c r="B4" s="139" t="s">
        <v>8</v>
      </c>
      <c r="C4" s="140"/>
      <c r="D4" s="30"/>
      <c r="E4" s="30">
        <v>100</v>
      </c>
      <c r="F4" s="82"/>
      <c r="G4" s="30">
        <f>G5+G14+G27+G32</f>
        <v>40</v>
      </c>
      <c r="H4" s="89"/>
      <c r="I4" s="30"/>
      <c r="J4" s="30"/>
    </row>
    <row r="5" spans="1:10" x14ac:dyDescent="0.25">
      <c r="A5" s="83" t="s">
        <v>26</v>
      </c>
      <c r="B5" s="135" t="s">
        <v>174</v>
      </c>
      <c r="C5" s="136"/>
      <c r="D5" s="30"/>
      <c r="E5" s="30"/>
      <c r="F5" s="125" t="s">
        <v>22</v>
      </c>
      <c r="G5" s="75">
        <f>G6+G10</f>
        <v>10</v>
      </c>
      <c r="H5" s="89"/>
      <c r="I5" s="30"/>
      <c r="J5" s="30"/>
    </row>
    <row r="6" spans="1:10" ht="48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5</v>
      </c>
      <c r="H6" s="131" t="s">
        <v>317</v>
      </c>
      <c r="I6" s="125"/>
      <c r="J6" s="125"/>
    </row>
    <row r="7" spans="1:10" ht="36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26"/>
      <c r="J7" s="126"/>
    </row>
    <row r="8" spans="1:10" ht="39.75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26"/>
      <c r="J8" s="126"/>
    </row>
    <row r="9" spans="1:10" ht="37.5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27"/>
      <c r="J9" s="127"/>
    </row>
    <row r="10" spans="1:10" ht="38.25" customHeight="1" x14ac:dyDescent="0.25">
      <c r="A10" s="128" t="s">
        <v>81</v>
      </c>
      <c r="B10" s="131" t="s">
        <v>154</v>
      </c>
      <c r="C10" s="131" t="s">
        <v>9</v>
      </c>
      <c r="D10" s="7" t="s">
        <v>40</v>
      </c>
      <c r="E10" s="7">
        <v>30</v>
      </c>
      <c r="F10" s="126"/>
      <c r="G10" s="131">
        <v>5</v>
      </c>
      <c r="H10" s="131" t="s">
        <v>177</v>
      </c>
      <c r="I10" s="125"/>
      <c r="J10" s="125"/>
    </row>
    <row r="11" spans="1:10" ht="33" customHeight="1" x14ac:dyDescent="0.25">
      <c r="A11" s="129"/>
      <c r="B11" s="131"/>
      <c r="C11" s="131"/>
      <c r="D11" s="7" t="s">
        <v>41</v>
      </c>
      <c r="E11" s="7">
        <v>55</v>
      </c>
      <c r="F11" s="126"/>
      <c r="G11" s="131"/>
      <c r="H11" s="131"/>
      <c r="I11" s="126"/>
      <c r="J11" s="126"/>
    </row>
    <row r="12" spans="1:10" ht="30.75" customHeight="1" x14ac:dyDescent="0.25">
      <c r="A12" s="129"/>
      <c r="B12" s="131"/>
      <c r="C12" s="131"/>
      <c r="D12" s="7" t="s">
        <v>42</v>
      </c>
      <c r="E12" s="7">
        <v>80</v>
      </c>
      <c r="F12" s="126"/>
      <c r="G12" s="131"/>
      <c r="H12" s="131"/>
      <c r="I12" s="126"/>
      <c r="J12" s="126"/>
    </row>
    <row r="13" spans="1:10" ht="35.25" customHeight="1" x14ac:dyDescent="0.25">
      <c r="A13" s="130"/>
      <c r="B13" s="131"/>
      <c r="C13" s="131"/>
      <c r="D13" s="7" t="s">
        <v>43</v>
      </c>
      <c r="E13" s="7">
        <v>100</v>
      </c>
      <c r="F13" s="126"/>
      <c r="G13" s="131"/>
      <c r="H13" s="131"/>
      <c r="I13" s="127"/>
      <c r="J13" s="127"/>
    </row>
    <row r="14" spans="1:10" x14ac:dyDescent="0.25">
      <c r="A14" s="83" t="s">
        <v>27</v>
      </c>
      <c r="B14" s="137" t="s">
        <v>157</v>
      </c>
      <c r="C14" s="138"/>
      <c r="D14" s="7"/>
      <c r="E14" s="7"/>
      <c r="F14" s="126"/>
      <c r="G14" s="30">
        <f>G15+G19+G23</f>
        <v>15</v>
      </c>
      <c r="H14" s="89"/>
      <c r="I14" s="89"/>
      <c r="J14" s="89"/>
    </row>
    <row r="15" spans="1:10" ht="38.25" customHeight="1" x14ac:dyDescent="0.25">
      <c r="A15" s="128" t="s">
        <v>49</v>
      </c>
      <c r="B15" s="125" t="s">
        <v>156</v>
      </c>
      <c r="C15" s="125" t="s">
        <v>9</v>
      </c>
      <c r="D15" s="7" t="s">
        <v>40</v>
      </c>
      <c r="E15" s="7" t="s">
        <v>178</v>
      </c>
      <c r="F15" s="126"/>
      <c r="G15" s="125">
        <v>5</v>
      </c>
      <c r="H15" s="131" t="s">
        <v>175</v>
      </c>
      <c r="I15" s="125"/>
      <c r="J15" s="125"/>
    </row>
    <row r="16" spans="1:10" ht="35.25" customHeight="1" x14ac:dyDescent="0.25">
      <c r="A16" s="129"/>
      <c r="B16" s="126"/>
      <c r="C16" s="126"/>
      <c r="D16" s="7" t="s">
        <v>41</v>
      </c>
      <c r="E16" s="7" t="s">
        <v>45</v>
      </c>
      <c r="F16" s="126"/>
      <c r="G16" s="126"/>
      <c r="H16" s="131"/>
      <c r="I16" s="126"/>
      <c r="J16" s="126"/>
    </row>
    <row r="17" spans="1:10" ht="35.25" customHeight="1" x14ac:dyDescent="0.25">
      <c r="A17" s="129"/>
      <c r="B17" s="126"/>
      <c r="C17" s="126"/>
      <c r="D17" s="7" t="s">
        <v>42</v>
      </c>
      <c r="E17" s="7" t="s">
        <v>179</v>
      </c>
      <c r="F17" s="126"/>
      <c r="G17" s="126"/>
      <c r="H17" s="131"/>
      <c r="I17" s="126"/>
      <c r="J17" s="126"/>
    </row>
    <row r="18" spans="1:10" ht="36" customHeight="1" x14ac:dyDescent="0.25">
      <c r="A18" s="130"/>
      <c r="B18" s="127"/>
      <c r="C18" s="127"/>
      <c r="D18" s="7" t="s">
        <v>43</v>
      </c>
      <c r="E18" s="7" t="s">
        <v>135</v>
      </c>
      <c r="F18" s="126"/>
      <c r="G18" s="127"/>
      <c r="H18" s="131"/>
      <c r="I18" s="127"/>
      <c r="J18" s="127"/>
    </row>
    <row r="19" spans="1:10" ht="31.5" customHeight="1" x14ac:dyDescent="0.25">
      <c r="A19" s="128" t="s">
        <v>50</v>
      </c>
      <c r="B19" s="125" t="s">
        <v>20</v>
      </c>
      <c r="C19" s="125" t="s">
        <v>9</v>
      </c>
      <c r="D19" s="7" t="s">
        <v>40</v>
      </c>
      <c r="E19" s="7" t="s">
        <v>165</v>
      </c>
      <c r="F19" s="126"/>
      <c r="G19" s="125">
        <v>5</v>
      </c>
      <c r="H19" s="131" t="s">
        <v>462</v>
      </c>
      <c r="I19" s="125"/>
      <c r="J19" s="125"/>
    </row>
    <row r="20" spans="1:10" ht="36" customHeight="1" x14ac:dyDescent="0.25">
      <c r="A20" s="129"/>
      <c r="B20" s="126"/>
      <c r="C20" s="126"/>
      <c r="D20" s="7" t="s">
        <v>41</v>
      </c>
      <c r="E20" s="7" t="s">
        <v>180</v>
      </c>
      <c r="F20" s="126"/>
      <c r="G20" s="126"/>
      <c r="H20" s="131"/>
      <c r="I20" s="126"/>
      <c r="J20" s="126"/>
    </row>
    <row r="21" spans="1:10" ht="38.25" customHeight="1" x14ac:dyDescent="0.25">
      <c r="A21" s="129"/>
      <c r="B21" s="126"/>
      <c r="C21" s="126"/>
      <c r="D21" s="7" t="s">
        <v>42</v>
      </c>
      <c r="E21" s="7" t="s">
        <v>181</v>
      </c>
      <c r="F21" s="126"/>
      <c r="G21" s="126"/>
      <c r="H21" s="131"/>
      <c r="I21" s="126"/>
      <c r="J21" s="126"/>
    </row>
    <row r="22" spans="1:10" ht="59.25" customHeight="1" x14ac:dyDescent="0.25">
      <c r="A22" s="130"/>
      <c r="B22" s="127"/>
      <c r="C22" s="127"/>
      <c r="D22" s="7" t="s">
        <v>43</v>
      </c>
      <c r="E22" s="7" t="s">
        <v>135</v>
      </c>
      <c r="F22" s="126"/>
      <c r="G22" s="127"/>
      <c r="H22" s="131"/>
      <c r="I22" s="127"/>
      <c r="J22" s="127"/>
    </row>
    <row r="23" spans="1:10" ht="37.5" customHeight="1" x14ac:dyDescent="0.25">
      <c r="A23" s="128" t="s">
        <v>51</v>
      </c>
      <c r="B23" s="125" t="s">
        <v>21</v>
      </c>
      <c r="C23" s="125" t="s">
        <v>9</v>
      </c>
      <c r="D23" s="7" t="s">
        <v>40</v>
      </c>
      <c r="E23" s="7" t="s">
        <v>165</v>
      </c>
      <c r="F23" s="126"/>
      <c r="G23" s="131">
        <v>5</v>
      </c>
      <c r="H23" s="113" t="s">
        <v>463</v>
      </c>
      <c r="I23" s="125"/>
      <c r="J23" s="125"/>
    </row>
    <row r="24" spans="1:10" ht="33" customHeight="1" x14ac:dyDescent="0.25">
      <c r="A24" s="129"/>
      <c r="B24" s="126"/>
      <c r="C24" s="126"/>
      <c r="D24" s="7" t="s">
        <v>41</v>
      </c>
      <c r="E24" s="7" t="s">
        <v>180</v>
      </c>
      <c r="F24" s="126"/>
      <c r="G24" s="131"/>
      <c r="H24" s="113"/>
      <c r="I24" s="126"/>
      <c r="J24" s="126"/>
    </row>
    <row r="25" spans="1:10" ht="44.25" customHeight="1" x14ac:dyDescent="0.25">
      <c r="A25" s="129"/>
      <c r="B25" s="126"/>
      <c r="C25" s="126"/>
      <c r="D25" s="7" t="s">
        <v>42</v>
      </c>
      <c r="E25" s="7" t="s">
        <v>181</v>
      </c>
      <c r="F25" s="126"/>
      <c r="G25" s="131"/>
      <c r="H25" s="113"/>
      <c r="I25" s="126"/>
      <c r="J25" s="126"/>
    </row>
    <row r="26" spans="1:10" ht="45.75" customHeight="1" x14ac:dyDescent="0.25">
      <c r="A26" s="130"/>
      <c r="B26" s="127"/>
      <c r="C26" s="127"/>
      <c r="D26" s="7" t="s">
        <v>43</v>
      </c>
      <c r="E26" s="7" t="s">
        <v>135</v>
      </c>
      <c r="F26" s="126"/>
      <c r="G26" s="131"/>
      <c r="H26" s="113"/>
      <c r="I26" s="127"/>
      <c r="J26" s="127"/>
    </row>
    <row r="27" spans="1:10" x14ac:dyDescent="0.25">
      <c r="A27" s="85" t="s">
        <v>28</v>
      </c>
      <c r="B27" s="135" t="s">
        <v>197</v>
      </c>
      <c r="C27" s="136"/>
      <c r="D27" s="7"/>
      <c r="E27" s="7"/>
      <c r="F27" s="126"/>
      <c r="G27" s="30">
        <f>G28</f>
        <v>5</v>
      </c>
      <c r="H27" s="125" t="s">
        <v>317</v>
      </c>
      <c r="I27" s="77"/>
      <c r="J27" s="77"/>
    </row>
    <row r="28" spans="1:10" ht="42" customHeight="1" x14ac:dyDescent="0.25">
      <c r="A28" s="128" t="s">
        <v>159</v>
      </c>
      <c r="B28" s="125" t="s">
        <v>158</v>
      </c>
      <c r="C28" s="125" t="s">
        <v>9</v>
      </c>
      <c r="D28" s="7" t="s">
        <v>40</v>
      </c>
      <c r="E28" s="7">
        <v>30</v>
      </c>
      <c r="F28" s="126"/>
      <c r="G28" s="131">
        <v>5</v>
      </c>
      <c r="H28" s="126"/>
      <c r="I28" s="77"/>
      <c r="J28" s="77"/>
    </row>
    <row r="29" spans="1:10" ht="32.25" customHeight="1" x14ac:dyDescent="0.25">
      <c r="A29" s="129"/>
      <c r="B29" s="126"/>
      <c r="C29" s="126"/>
      <c r="D29" s="7" t="s">
        <v>41</v>
      </c>
      <c r="E29" s="7">
        <v>55</v>
      </c>
      <c r="F29" s="126"/>
      <c r="G29" s="131"/>
      <c r="H29" s="126"/>
      <c r="I29" s="77"/>
      <c r="J29" s="77"/>
    </row>
    <row r="30" spans="1:10" ht="34.5" customHeight="1" x14ac:dyDescent="0.25">
      <c r="A30" s="129"/>
      <c r="B30" s="126"/>
      <c r="C30" s="126"/>
      <c r="D30" s="7" t="s">
        <v>42</v>
      </c>
      <c r="E30" s="7">
        <v>80</v>
      </c>
      <c r="F30" s="126"/>
      <c r="G30" s="131"/>
      <c r="H30" s="126"/>
      <c r="I30" s="77"/>
      <c r="J30" s="77"/>
    </row>
    <row r="31" spans="1:10" ht="45.75" customHeight="1" x14ac:dyDescent="0.25">
      <c r="A31" s="130"/>
      <c r="B31" s="127"/>
      <c r="C31" s="127"/>
      <c r="D31" s="7" t="s">
        <v>43</v>
      </c>
      <c r="E31" s="7">
        <v>100</v>
      </c>
      <c r="F31" s="126"/>
      <c r="G31" s="131"/>
      <c r="H31" s="127"/>
      <c r="I31" s="77"/>
      <c r="J31" s="77"/>
    </row>
    <row r="32" spans="1:10" x14ac:dyDescent="0.25">
      <c r="A32" s="81" t="s">
        <v>29</v>
      </c>
      <c r="B32" s="132" t="s">
        <v>161</v>
      </c>
      <c r="C32" s="133"/>
      <c r="D32" s="7"/>
      <c r="E32" s="7"/>
      <c r="F32" s="126"/>
      <c r="G32" s="30">
        <f>G33+G37</f>
        <v>10</v>
      </c>
      <c r="H32" s="89"/>
      <c r="I32" s="89"/>
      <c r="J32" s="89"/>
    </row>
    <row r="33" spans="1:10" ht="48" customHeight="1" x14ac:dyDescent="0.25">
      <c r="A33" s="134" t="s">
        <v>162</v>
      </c>
      <c r="B33" s="131" t="s">
        <v>164</v>
      </c>
      <c r="C33" s="131" t="s">
        <v>9</v>
      </c>
      <c r="D33" s="7" t="s">
        <v>40</v>
      </c>
      <c r="E33" s="7">
        <v>30</v>
      </c>
      <c r="F33" s="126"/>
      <c r="G33" s="131">
        <v>5</v>
      </c>
      <c r="H33" s="131" t="s">
        <v>317</v>
      </c>
      <c r="I33" s="125"/>
      <c r="J33" s="125"/>
    </row>
    <row r="34" spans="1:10" ht="36.75" customHeight="1" x14ac:dyDescent="0.25">
      <c r="A34" s="134"/>
      <c r="B34" s="131"/>
      <c r="C34" s="131"/>
      <c r="D34" s="7" t="s">
        <v>41</v>
      </c>
      <c r="E34" s="7">
        <v>55</v>
      </c>
      <c r="F34" s="126"/>
      <c r="G34" s="131"/>
      <c r="H34" s="131"/>
      <c r="I34" s="126"/>
      <c r="J34" s="126"/>
    </row>
    <row r="35" spans="1:10" ht="29.25" customHeight="1" x14ac:dyDescent="0.25">
      <c r="A35" s="134"/>
      <c r="B35" s="131"/>
      <c r="C35" s="131"/>
      <c r="D35" s="7" t="s">
        <v>42</v>
      </c>
      <c r="E35" s="7">
        <v>80</v>
      </c>
      <c r="F35" s="126"/>
      <c r="G35" s="131"/>
      <c r="H35" s="131"/>
      <c r="I35" s="126"/>
      <c r="J35" s="126"/>
    </row>
    <row r="36" spans="1:10" ht="43.5" customHeight="1" x14ac:dyDescent="0.25">
      <c r="A36" s="134"/>
      <c r="B36" s="131"/>
      <c r="C36" s="131"/>
      <c r="D36" s="7" t="s">
        <v>43</v>
      </c>
      <c r="E36" s="7">
        <v>100</v>
      </c>
      <c r="F36" s="126"/>
      <c r="G36" s="131"/>
      <c r="H36" s="131"/>
      <c r="I36" s="127"/>
      <c r="J36" s="127"/>
    </row>
    <row r="37" spans="1:10" ht="33" customHeight="1" x14ac:dyDescent="0.25">
      <c r="A37" s="128" t="s">
        <v>163</v>
      </c>
      <c r="B37" s="131" t="s">
        <v>153</v>
      </c>
      <c r="C37" s="131" t="s">
        <v>9</v>
      </c>
      <c r="D37" s="7" t="s">
        <v>40</v>
      </c>
      <c r="E37" s="7">
        <v>30</v>
      </c>
      <c r="F37" s="126"/>
      <c r="G37" s="131">
        <v>5</v>
      </c>
      <c r="H37" s="131" t="s">
        <v>182</v>
      </c>
      <c r="I37" s="125"/>
      <c r="J37" s="125"/>
    </row>
    <row r="38" spans="1:10" ht="31.5" customHeight="1" x14ac:dyDescent="0.25">
      <c r="A38" s="129"/>
      <c r="B38" s="131"/>
      <c r="C38" s="131"/>
      <c r="D38" s="7" t="s">
        <v>41</v>
      </c>
      <c r="E38" s="7">
        <v>55</v>
      </c>
      <c r="F38" s="126"/>
      <c r="G38" s="131"/>
      <c r="H38" s="131"/>
      <c r="I38" s="126"/>
      <c r="J38" s="126"/>
    </row>
    <row r="39" spans="1:10" ht="27.75" customHeight="1" x14ac:dyDescent="0.25">
      <c r="A39" s="129"/>
      <c r="B39" s="131"/>
      <c r="C39" s="131"/>
      <c r="D39" s="7" t="s">
        <v>42</v>
      </c>
      <c r="E39" s="7">
        <v>80</v>
      </c>
      <c r="F39" s="126"/>
      <c r="G39" s="131"/>
      <c r="H39" s="131"/>
      <c r="I39" s="126"/>
      <c r="J39" s="126"/>
    </row>
    <row r="40" spans="1:10" ht="34.5" customHeight="1" x14ac:dyDescent="0.25">
      <c r="A40" s="130"/>
      <c r="B40" s="131"/>
      <c r="C40" s="131"/>
      <c r="D40" s="7" t="s">
        <v>43</v>
      </c>
      <c r="E40" s="7">
        <v>100</v>
      </c>
      <c r="F40" s="127"/>
      <c r="G40" s="131"/>
      <c r="H40" s="131"/>
      <c r="I40" s="127"/>
      <c r="J40" s="127"/>
    </row>
    <row r="41" spans="1:10" ht="165" x14ac:dyDescent="0.25">
      <c r="A41" s="81" t="s">
        <v>30</v>
      </c>
      <c r="B41" s="30" t="s">
        <v>10</v>
      </c>
      <c r="C41" s="30" t="s">
        <v>9</v>
      </c>
      <c r="D41" s="30" t="s">
        <v>75</v>
      </c>
      <c r="E41" s="30" t="s">
        <v>165</v>
      </c>
      <c r="F41" s="30" t="s">
        <v>23</v>
      </c>
      <c r="G41" s="30">
        <v>10</v>
      </c>
      <c r="H41" s="92" t="s">
        <v>464</v>
      </c>
      <c r="I41" s="30"/>
      <c r="J41" s="30"/>
    </row>
    <row r="42" spans="1:10" ht="105" x14ac:dyDescent="0.25">
      <c r="A42" s="81" t="s">
        <v>31</v>
      </c>
      <c r="B42" s="30" t="s">
        <v>12</v>
      </c>
      <c r="C42" s="30" t="s">
        <v>183</v>
      </c>
      <c r="D42" s="30" t="s">
        <v>125</v>
      </c>
      <c r="E42" s="30" t="s">
        <v>336</v>
      </c>
      <c r="F42" s="30" t="s">
        <v>11</v>
      </c>
      <c r="G42" s="30">
        <v>10</v>
      </c>
      <c r="H42" s="30" t="s">
        <v>342</v>
      </c>
      <c r="I42" s="30"/>
      <c r="J42" s="30"/>
    </row>
    <row r="43" spans="1:10" ht="60" customHeight="1" x14ac:dyDescent="0.25">
      <c r="A43" s="83" t="s">
        <v>32</v>
      </c>
      <c r="B43" s="75" t="s">
        <v>167</v>
      </c>
      <c r="C43" s="75" t="s">
        <v>13</v>
      </c>
      <c r="D43" s="7" t="s">
        <v>166</v>
      </c>
      <c r="E43" s="7"/>
      <c r="F43" s="82"/>
      <c r="G43" s="75">
        <v>10</v>
      </c>
      <c r="H43" s="125" t="s">
        <v>466</v>
      </c>
      <c r="I43" s="89"/>
      <c r="J43" s="89"/>
    </row>
    <row r="44" spans="1:10" x14ac:dyDescent="0.25">
      <c r="A44" s="128" t="s">
        <v>33</v>
      </c>
      <c r="B44" s="125" t="s">
        <v>24</v>
      </c>
      <c r="C44" s="125" t="s">
        <v>13</v>
      </c>
      <c r="D44" s="7" t="s">
        <v>40</v>
      </c>
      <c r="E44" s="7" t="s">
        <v>170</v>
      </c>
      <c r="F44" s="125" t="s">
        <v>17</v>
      </c>
      <c r="G44" s="125">
        <v>5</v>
      </c>
      <c r="H44" s="126"/>
      <c r="I44" s="125"/>
      <c r="J44" s="125"/>
    </row>
    <row r="45" spans="1:10" x14ac:dyDescent="0.25">
      <c r="A45" s="129"/>
      <c r="B45" s="126"/>
      <c r="C45" s="126"/>
      <c r="D45" s="7" t="s">
        <v>41</v>
      </c>
      <c r="E45" s="7" t="s">
        <v>171</v>
      </c>
      <c r="F45" s="126"/>
      <c r="G45" s="126"/>
      <c r="H45" s="126"/>
      <c r="I45" s="126"/>
      <c r="J45" s="126"/>
    </row>
    <row r="46" spans="1:10" x14ac:dyDescent="0.25">
      <c r="A46" s="129"/>
      <c r="B46" s="126"/>
      <c r="C46" s="126"/>
      <c r="D46" s="7" t="s">
        <v>42</v>
      </c>
      <c r="E46" s="7" t="s">
        <v>172</v>
      </c>
      <c r="F46" s="126"/>
      <c r="G46" s="126"/>
      <c r="H46" s="126"/>
      <c r="I46" s="126"/>
      <c r="J46" s="126"/>
    </row>
    <row r="47" spans="1:10" x14ac:dyDescent="0.25">
      <c r="A47" s="130"/>
      <c r="B47" s="127"/>
      <c r="C47" s="127"/>
      <c r="D47" s="7" t="s">
        <v>43</v>
      </c>
      <c r="E47" s="7" t="s">
        <v>173</v>
      </c>
      <c r="F47" s="126"/>
      <c r="G47" s="127"/>
      <c r="H47" s="126"/>
      <c r="I47" s="127"/>
      <c r="J47" s="127"/>
    </row>
    <row r="48" spans="1:10" x14ac:dyDescent="0.25">
      <c r="A48" s="128" t="s">
        <v>34</v>
      </c>
      <c r="B48" s="125" t="s">
        <v>25</v>
      </c>
      <c r="C48" s="125" t="s">
        <v>13</v>
      </c>
      <c r="D48" s="7" t="s">
        <v>40</v>
      </c>
      <c r="E48" s="7" t="s">
        <v>170</v>
      </c>
      <c r="F48" s="126"/>
      <c r="G48" s="125">
        <v>5</v>
      </c>
      <c r="H48" s="126"/>
      <c r="I48" s="125"/>
      <c r="J48" s="125"/>
    </row>
    <row r="49" spans="1:10" x14ac:dyDescent="0.25">
      <c r="A49" s="129"/>
      <c r="B49" s="126"/>
      <c r="C49" s="126"/>
      <c r="D49" s="7" t="s">
        <v>41</v>
      </c>
      <c r="E49" s="7" t="s">
        <v>171</v>
      </c>
      <c r="F49" s="126"/>
      <c r="G49" s="126"/>
      <c r="H49" s="126"/>
      <c r="I49" s="126"/>
      <c r="J49" s="126"/>
    </row>
    <row r="50" spans="1:10" x14ac:dyDescent="0.25">
      <c r="A50" s="129"/>
      <c r="B50" s="126"/>
      <c r="C50" s="126"/>
      <c r="D50" s="7" t="s">
        <v>42</v>
      </c>
      <c r="E50" s="7" t="s">
        <v>172</v>
      </c>
      <c r="F50" s="126"/>
      <c r="G50" s="126"/>
      <c r="H50" s="126"/>
      <c r="I50" s="126"/>
      <c r="J50" s="126"/>
    </row>
    <row r="51" spans="1:10" x14ac:dyDescent="0.25">
      <c r="A51" s="130"/>
      <c r="B51" s="127"/>
      <c r="C51" s="127"/>
      <c r="D51" s="7" t="s">
        <v>43</v>
      </c>
      <c r="E51" s="7" t="s">
        <v>173</v>
      </c>
      <c r="F51" s="127"/>
      <c r="G51" s="127"/>
      <c r="H51" s="127"/>
      <c r="I51" s="127"/>
      <c r="J51" s="127"/>
    </row>
    <row r="52" spans="1:10" ht="15" customHeight="1" x14ac:dyDescent="0.25">
      <c r="A52" s="128" t="s">
        <v>35</v>
      </c>
      <c r="B52" s="125" t="s">
        <v>52</v>
      </c>
      <c r="C52" s="125" t="s">
        <v>13</v>
      </c>
      <c r="D52" s="7" t="s">
        <v>40</v>
      </c>
      <c r="E52" s="7" t="s">
        <v>170</v>
      </c>
      <c r="F52" s="125" t="s">
        <v>14</v>
      </c>
      <c r="G52" s="125">
        <v>5</v>
      </c>
      <c r="H52" s="125" t="s">
        <v>467</v>
      </c>
      <c r="I52" s="125"/>
      <c r="J52" s="125"/>
    </row>
    <row r="53" spans="1:10" x14ac:dyDescent="0.25">
      <c r="A53" s="129"/>
      <c r="B53" s="126"/>
      <c r="C53" s="126"/>
      <c r="D53" s="7" t="s">
        <v>41</v>
      </c>
      <c r="E53" s="7" t="s">
        <v>171</v>
      </c>
      <c r="F53" s="126"/>
      <c r="G53" s="126"/>
      <c r="H53" s="126"/>
      <c r="I53" s="126"/>
      <c r="J53" s="126"/>
    </row>
    <row r="54" spans="1:10" x14ac:dyDescent="0.25">
      <c r="A54" s="129"/>
      <c r="B54" s="126"/>
      <c r="C54" s="126"/>
      <c r="D54" s="7" t="s">
        <v>42</v>
      </c>
      <c r="E54" s="7" t="s">
        <v>172</v>
      </c>
      <c r="F54" s="126"/>
      <c r="G54" s="126"/>
      <c r="H54" s="126"/>
      <c r="I54" s="126"/>
      <c r="J54" s="126"/>
    </row>
    <row r="55" spans="1:10" ht="152.25" customHeight="1" x14ac:dyDescent="0.25">
      <c r="A55" s="130"/>
      <c r="B55" s="127"/>
      <c r="C55" s="127"/>
      <c r="D55" s="7" t="s">
        <v>43</v>
      </c>
      <c r="E55" s="7" t="s">
        <v>173</v>
      </c>
      <c r="F55" s="127"/>
      <c r="G55" s="127"/>
      <c r="H55" s="127"/>
      <c r="I55" s="127"/>
      <c r="J55" s="127"/>
    </row>
    <row r="56" spans="1:10" ht="135" x14ac:dyDescent="0.25">
      <c r="A56" s="81" t="s">
        <v>36</v>
      </c>
      <c r="B56" s="30" t="s">
        <v>184</v>
      </c>
      <c r="C56" s="30" t="s">
        <v>9</v>
      </c>
      <c r="D56" s="30" t="s">
        <v>75</v>
      </c>
      <c r="E56" s="30">
        <v>90</v>
      </c>
      <c r="F56" s="30" t="s">
        <v>17</v>
      </c>
      <c r="G56" s="30">
        <v>5</v>
      </c>
      <c r="H56" s="30" t="s">
        <v>185</v>
      </c>
      <c r="I56" s="30"/>
      <c r="J56" s="30"/>
    </row>
    <row r="57" spans="1:10" ht="135" x14ac:dyDescent="0.25">
      <c r="A57" s="81" t="s">
        <v>77</v>
      </c>
      <c r="B57" s="30" t="s">
        <v>186</v>
      </c>
      <c r="C57" s="30" t="s">
        <v>9</v>
      </c>
      <c r="D57" s="30" t="s">
        <v>75</v>
      </c>
      <c r="E57" s="30">
        <v>20</v>
      </c>
      <c r="F57" s="30" t="s">
        <v>17</v>
      </c>
      <c r="G57" s="30">
        <v>5</v>
      </c>
      <c r="H57" s="75" t="s">
        <v>187</v>
      </c>
      <c r="I57" s="30"/>
      <c r="J57" s="30"/>
    </row>
    <row r="58" spans="1:10" ht="75" x14ac:dyDescent="0.25">
      <c r="A58" s="81" t="s">
        <v>78</v>
      </c>
      <c r="B58" s="30" t="s">
        <v>191</v>
      </c>
      <c r="C58" s="30" t="s">
        <v>169</v>
      </c>
      <c r="D58" s="30" t="s">
        <v>75</v>
      </c>
      <c r="E58" s="30">
        <v>1</v>
      </c>
      <c r="F58" s="30" t="s">
        <v>192</v>
      </c>
      <c r="G58" s="30">
        <v>1</v>
      </c>
      <c r="H58" s="30" t="s">
        <v>323</v>
      </c>
      <c r="I58" s="30"/>
      <c r="J58" s="30"/>
    </row>
    <row r="59" spans="1:10" ht="60" x14ac:dyDescent="0.25">
      <c r="A59" s="81" t="s">
        <v>79</v>
      </c>
      <c r="B59" s="30" t="s">
        <v>229</v>
      </c>
      <c r="C59" s="30" t="s">
        <v>169</v>
      </c>
      <c r="D59" s="30" t="s">
        <v>75</v>
      </c>
      <c r="E59" s="30">
        <v>1</v>
      </c>
      <c r="F59" s="30" t="s">
        <v>230</v>
      </c>
      <c r="G59" s="30">
        <v>1</v>
      </c>
      <c r="H59" s="30" t="s">
        <v>468</v>
      </c>
      <c r="I59" s="30"/>
      <c r="J59" s="30"/>
    </row>
    <row r="60" spans="1:10" ht="135" x14ac:dyDescent="0.25">
      <c r="A60" s="81" t="s">
        <v>94</v>
      </c>
      <c r="B60" s="84" t="s">
        <v>194</v>
      </c>
      <c r="C60" s="87" t="s">
        <v>137</v>
      </c>
      <c r="D60" s="30" t="s">
        <v>75</v>
      </c>
      <c r="E60" s="87">
        <v>100</v>
      </c>
      <c r="F60" s="87" t="s">
        <v>193</v>
      </c>
      <c r="G60" s="30">
        <v>1</v>
      </c>
      <c r="H60" s="75" t="s">
        <v>202</v>
      </c>
      <c r="I60" s="30"/>
      <c r="J60" s="30"/>
    </row>
    <row r="61" spans="1:10" ht="165" x14ac:dyDescent="0.25">
      <c r="A61" s="81" t="s">
        <v>91</v>
      </c>
      <c r="B61" s="84" t="s">
        <v>195</v>
      </c>
      <c r="C61" s="87" t="s">
        <v>137</v>
      </c>
      <c r="D61" s="30" t="s">
        <v>75</v>
      </c>
      <c r="E61" s="87">
        <v>100</v>
      </c>
      <c r="F61" s="87" t="s">
        <v>193</v>
      </c>
      <c r="G61" s="30">
        <v>1</v>
      </c>
      <c r="H61" s="30" t="s">
        <v>216</v>
      </c>
      <c r="I61" s="30"/>
      <c r="J61" s="30"/>
    </row>
    <row r="62" spans="1:10" ht="30" x14ac:dyDescent="0.25">
      <c r="A62" s="81" t="s">
        <v>92</v>
      </c>
      <c r="B62" s="30" t="s">
        <v>168</v>
      </c>
      <c r="C62" s="30" t="s">
        <v>16</v>
      </c>
      <c r="D62" s="30" t="s">
        <v>75</v>
      </c>
      <c r="E62" s="30"/>
      <c r="F62" s="75"/>
      <c r="G62" s="30">
        <v>6</v>
      </c>
      <c r="H62" s="125" t="s">
        <v>203</v>
      </c>
      <c r="I62" s="30"/>
      <c r="J62" s="30"/>
    </row>
    <row r="63" spans="1:10" ht="75" x14ac:dyDescent="0.25">
      <c r="A63" s="81" t="s">
        <v>221</v>
      </c>
      <c r="B63" s="30" t="s">
        <v>15</v>
      </c>
      <c r="C63" s="30" t="s">
        <v>16</v>
      </c>
      <c r="D63" s="30" t="s">
        <v>75</v>
      </c>
      <c r="E63" s="30">
        <v>0</v>
      </c>
      <c r="F63" s="125" t="s">
        <v>17</v>
      </c>
      <c r="G63" s="30">
        <v>3</v>
      </c>
      <c r="H63" s="126"/>
      <c r="I63" s="30"/>
      <c r="J63" s="30"/>
    </row>
    <row r="64" spans="1:10" ht="90" x14ac:dyDescent="0.25">
      <c r="A64" s="81" t="s">
        <v>222</v>
      </c>
      <c r="B64" s="30" t="s">
        <v>18</v>
      </c>
      <c r="C64" s="30" t="s">
        <v>16</v>
      </c>
      <c r="D64" s="30" t="s">
        <v>75</v>
      </c>
      <c r="E64" s="30">
        <v>0</v>
      </c>
      <c r="F64" s="127"/>
      <c r="G64" s="30">
        <v>3</v>
      </c>
      <c r="H64" s="127"/>
      <c r="I64" s="30"/>
      <c r="J64" s="30"/>
    </row>
    <row r="65" spans="1:10" ht="105" x14ac:dyDescent="0.25">
      <c r="A65" s="88" t="s">
        <v>223</v>
      </c>
      <c r="B65" s="30" t="s">
        <v>93</v>
      </c>
      <c r="C65" s="30" t="s">
        <v>169</v>
      </c>
      <c r="D65" s="30" t="s">
        <v>75</v>
      </c>
      <c r="E65" s="30">
        <v>0</v>
      </c>
      <c r="F65" s="30" t="s">
        <v>17</v>
      </c>
      <c r="G65" s="30">
        <v>5</v>
      </c>
      <c r="H65" s="30" t="s">
        <v>205</v>
      </c>
      <c r="I65" s="30"/>
      <c r="J65" s="30"/>
    </row>
    <row r="66" spans="1:10" x14ac:dyDescent="0.25">
      <c r="A66" s="88"/>
      <c r="B66" s="96" t="s">
        <v>19</v>
      </c>
      <c r="C66" s="39"/>
      <c r="D66" s="39"/>
      <c r="E66" s="39"/>
      <c r="F66" s="39"/>
      <c r="G66" s="39">
        <f>G65+G62+G58+G57+G56+G52+G43+G42+G41+G4+G61+G60+G59</f>
        <v>100</v>
      </c>
      <c r="H66" s="39"/>
      <c r="I66" s="39"/>
      <c r="J66" s="39"/>
    </row>
  </sheetData>
  <mergeCells count="85">
    <mergeCell ref="H62:H64"/>
    <mergeCell ref="F63:F64"/>
    <mergeCell ref="A52:A55"/>
    <mergeCell ref="B52:B55"/>
    <mergeCell ref="C52:C55"/>
    <mergeCell ref="G52:G55"/>
    <mergeCell ref="F52:F55"/>
    <mergeCell ref="H52:H55"/>
    <mergeCell ref="B37:B40"/>
    <mergeCell ref="C37:C40"/>
    <mergeCell ref="G37:G40"/>
    <mergeCell ref="A44:A47"/>
    <mergeCell ref="B44:B47"/>
    <mergeCell ref="C44:C47"/>
    <mergeCell ref="F44:F51"/>
    <mergeCell ref="G44:G47"/>
    <mergeCell ref="A48:A51"/>
    <mergeCell ref="B48:B51"/>
    <mergeCell ref="C48:C51"/>
    <mergeCell ref="G48:G51"/>
    <mergeCell ref="A2:J2"/>
    <mergeCell ref="G15:G18"/>
    <mergeCell ref="G23:G26"/>
    <mergeCell ref="A33:A36"/>
    <mergeCell ref="B33:B36"/>
    <mergeCell ref="C33:C36"/>
    <mergeCell ref="G33:G36"/>
    <mergeCell ref="B4:C4"/>
    <mergeCell ref="B5:C5"/>
    <mergeCell ref="F5:F40"/>
    <mergeCell ref="A6:A9"/>
    <mergeCell ref="B6:B9"/>
    <mergeCell ref="C6:C9"/>
    <mergeCell ref="B14:C14"/>
    <mergeCell ref="A15:A18"/>
    <mergeCell ref="B15:B18"/>
    <mergeCell ref="B32:C32"/>
    <mergeCell ref="A37:A40"/>
    <mergeCell ref="G6:G9"/>
    <mergeCell ref="H6:H9"/>
    <mergeCell ref="I6:I9"/>
    <mergeCell ref="H15:H18"/>
    <mergeCell ref="I15:I18"/>
    <mergeCell ref="H23:H26"/>
    <mergeCell ref="I23:I26"/>
    <mergeCell ref="H33:H36"/>
    <mergeCell ref="I33:I36"/>
    <mergeCell ref="C15:C18"/>
    <mergeCell ref="A23:A26"/>
    <mergeCell ref="B23:B26"/>
    <mergeCell ref="C23:C26"/>
    <mergeCell ref="A28:A31"/>
    <mergeCell ref="J6:J9"/>
    <mergeCell ref="A10:A13"/>
    <mergeCell ref="B10:B13"/>
    <mergeCell ref="C10:C13"/>
    <mergeCell ref="G10:G13"/>
    <mergeCell ref="H10:H13"/>
    <mergeCell ref="I10:I13"/>
    <mergeCell ref="J10:J13"/>
    <mergeCell ref="J15:J18"/>
    <mergeCell ref="A19:A22"/>
    <mergeCell ref="B19:B22"/>
    <mergeCell ref="C19:C22"/>
    <mergeCell ref="G19:G22"/>
    <mergeCell ref="H19:H22"/>
    <mergeCell ref="I19:I22"/>
    <mergeCell ref="J19:J22"/>
    <mergeCell ref="J23:J26"/>
    <mergeCell ref="B27:C27"/>
    <mergeCell ref="H27:H31"/>
    <mergeCell ref="B28:B31"/>
    <mergeCell ref="C28:C31"/>
    <mergeCell ref="G28:G31"/>
    <mergeCell ref="I52:I55"/>
    <mergeCell ref="J52:J55"/>
    <mergeCell ref="J33:J36"/>
    <mergeCell ref="H37:H40"/>
    <mergeCell ref="I37:I40"/>
    <mergeCell ref="J37:J40"/>
    <mergeCell ref="I44:I47"/>
    <mergeCell ref="J44:J47"/>
    <mergeCell ref="H43:H51"/>
    <mergeCell ref="I48:I51"/>
    <mergeCell ref="J48:J51"/>
  </mergeCells>
  <pageMargins left="0.9055118110236221" right="0.51181102362204722" top="0.35433070866141736" bottom="0.35433070866141736" header="0.31496062992125984" footer="0.31496062992125984"/>
  <pageSetup paperSize="9" scale="49" fitToHeight="2"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0"/>
  <sheetViews>
    <sheetView zoomScale="90" zoomScaleNormal="90" workbookViewId="0">
      <pane xSplit="1" ySplit="3" topLeftCell="B7" activePane="bottomRight" state="frozen"/>
      <selection activeCell="H56" sqref="H56:H59"/>
      <selection pane="topRight" activeCell="H56" sqref="H56:H59"/>
      <selection pane="bottomLeft" activeCell="H56" sqref="H56:H59"/>
      <selection pane="bottomRight" activeCell="H56" sqref="H56:H59"/>
    </sheetView>
  </sheetViews>
  <sheetFormatPr defaultRowHeight="15" x14ac:dyDescent="0.25"/>
  <cols>
    <col min="1" max="1" width="4.85546875" style="1" customWidth="1"/>
    <col min="2" max="2" width="22.140625" style="1" customWidth="1"/>
    <col min="3" max="3" width="11.42578125" style="1" customWidth="1"/>
    <col min="4" max="4" width="23.85546875" style="1" customWidth="1"/>
    <col min="5" max="5" width="10.7109375" style="1" customWidth="1"/>
    <col min="6" max="6" width="18.140625" style="1" customWidth="1"/>
    <col min="7" max="7" width="11" style="1" customWidth="1"/>
    <col min="8" max="8" width="29.42578125" style="1" customWidth="1"/>
    <col min="9" max="9" width="6.28515625" style="1" customWidth="1"/>
    <col min="10" max="10" width="29.5703125" style="1" customWidth="1"/>
  </cols>
  <sheetData>
    <row r="1" spans="1:10" ht="90" x14ac:dyDescent="0.25">
      <c r="J1" s="9" t="s">
        <v>363</v>
      </c>
    </row>
    <row r="2" spans="1:10" ht="31.5" customHeight="1" x14ac:dyDescent="0.25">
      <c r="A2" s="142" t="s">
        <v>439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56.25" customHeight="1" x14ac:dyDescent="0.25">
      <c r="A3" s="2" t="s">
        <v>0</v>
      </c>
      <c r="B3" s="10" t="s">
        <v>1</v>
      </c>
      <c r="C3" s="10" t="s">
        <v>2</v>
      </c>
      <c r="D3" s="10" t="s">
        <v>39</v>
      </c>
      <c r="E3" s="10" t="s">
        <v>3</v>
      </c>
      <c r="F3" s="10" t="s">
        <v>4</v>
      </c>
      <c r="G3" s="10" t="s">
        <v>5</v>
      </c>
      <c r="H3" s="6" t="s">
        <v>48</v>
      </c>
      <c r="I3" s="10" t="s">
        <v>6</v>
      </c>
      <c r="J3" s="10" t="s">
        <v>7</v>
      </c>
    </row>
    <row r="4" spans="1:10" ht="30" customHeight="1" x14ac:dyDescent="0.25">
      <c r="A4" s="81">
        <v>1</v>
      </c>
      <c r="B4" s="139" t="s">
        <v>8</v>
      </c>
      <c r="C4" s="140"/>
      <c r="D4" s="30"/>
      <c r="E4" s="30">
        <v>100</v>
      </c>
      <c r="F4" s="82"/>
      <c r="G4" s="30">
        <f>G5+G14+G27+G36</f>
        <v>40</v>
      </c>
      <c r="H4" s="89"/>
      <c r="I4" s="30"/>
      <c r="J4" s="30"/>
    </row>
    <row r="5" spans="1:10" x14ac:dyDescent="0.25">
      <c r="A5" s="83" t="s">
        <v>26</v>
      </c>
      <c r="B5" s="135" t="s">
        <v>174</v>
      </c>
      <c r="C5" s="136"/>
      <c r="D5" s="30"/>
      <c r="E5" s="30"/>
      <c r="F5" s="125" t="s">
        <v>22</v>
      </c>
      <c r="G5" s="75">
        <v>7</v>
      </c>
      <c r="H5" s="89"/>
      <c r="I5" s="30"/>
      <c r="J5" s="30"/>
    </row>
    <row r="6" spans="1:10" ht="38.25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5</v>
      </c>
      <c r="H6" s="131" t="s">
        <v>317</v>
      </c>
      <c r="I6" s="125"/>
      <c r="J6" s="125"/>
    </row>
    <row r="7" spans="1:10" ht="36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26"/>
      <c r="J7" s="126"/>
    </row>
    <row r="8" spans="1:10" ht="30.75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26"/>
      <c r="J8" s="126"/>
    </row>
    <row r="9" spans="1:10" ht="39.75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27"/>
      <c r="J9" s="127"/>
    </row>
    <row r="10" spans="1:10" ht="37.5" customHeight="1" x14ac:dyDescent="0.25">
      <c r="A10" s="128" t="s">
        <v>81</v>
      </c>
      <c r="B10" s="131" t="s">
        <v>154</v>
      </c>
      <c r="C10" s="131" t="s">
        <v>9</v>
      </c>
      <c r="D10" s="7" t="s">
        <v>40</v>
      </c>
      <c r="E10" s="7">
        <v>30</v>
      </c>
      <c r="F10" s="126"/>
      <c r="G10" s="131">
        <v>2</v>
      </c>
      <c r="H10" s="131" t="s">
        <v>177</v>
      </c>
      <c r="I10" s="125"/>
      <c r="J10" s="125"/>
    </row>
    <row r="11" spans="1:10" ht="33" customHeight="1" x14ac:dyDescent="0.25">
      <c r="A11" s="129"/>
      <c r="B11" s="131"/>
      <c r="C11" s="131"/>
      <c r="D11" s="7" t="s">
        <v>41</v>
      </c>
      <c r="E11" s="7">
        <v>55</v>
      </c>
      <c r="F11" s="126"/>
      <c r="G11" s="131"/>
      <c r="H11" s="131"/>
      <c r="I11" s="126"/>
      <c r="J11" s="126"/>
    </row>
    <row r="12" spans="1:10" ht="34.5" customHeight="1" x14ac:dyDescent="0.25">
      <c r="A12" s="129"/>
      <c r="B12" s="131"/>
      <c r="C12" s="131"/>
      <c r="D12" s="7" t="s">
        <v>42</v>
      </c>
      <c r="E12" s="7">
        <v>80</v>
      </c>
      <c r="F12" s="126"/>
      <c r="G12" s="131"/>
      <c r="H12" s="131"/>
      <c r="I12" s="126"/>
      <c r="J12" s="126"/>
    </row>
    <row r="13" spans="1:10" ht="43.5" customHeight="1" x14ac:dyDescent="0.25">
      <c r="A13" s="130"/>
      <c r="B13" s="131"/>
      <c r="C13" s="131"/>
      <c r="D13" s="7" t="s">
        <v>43</v>
      </c>
      <c r="E13" s="7">
        <v>100</v>
      </c>
      <c r="F13" s="126"/>
      <c r="G13" s="131"/>
      <c r="H13" s="131"/>
      <c r="I13" s="127"/>
      <c r="J13" s="127"/>
    </row>
    <row r="14" spans="1:10" x14ac:dyDescent="0.25">
      <c r="A14" s="83" t="s">
        <v>27</v>
      </c>
      <c r="B14" s="137" t="s">
        <v>157</v>
      </c>
      <c r="C14" s="138"/>
      <c r="D14" s="7"/>
      <c r="E14" s="7"/>
      <c r="F14" s="126"/>
      <c r="G14" s="30">
        <v>13</v>
      </c>
      <c r="H14" s="89"/>
      <c r="I14" s="89"/>
      <c r="J14" s="89"/>
    </row>
    <row r="15" spans="1:10" ht="38.25" customHeight="1" x14ac:dyDescent="0.25">
      <c r="A15" s="128" t="s">
        <v>49</v>
      </c>
      <c r="B15" s="125" t="s">
        <v>156</v>
      </c>
      <c r="C15" s="125" t="s">
        <v>9</v>
      </c>
      <c r="D15" s="7" t="s">
        <v>40</v>
      </c>
      <c r="E15" s="7" t="s">
        <v>178</v>
      </c>
      <c r="F15" s="126"/>
      <c r="G15" s="125">
        <v>3</v>
      </c>
      <c r="H15" s="131" t="s">
        <v>175</v>
      </c>
      <c r="I15" s="125"/>
      <c r="J15" s="125"/>
    </row>
    <row r="16" spans="1:10" ht="38.25" customHeight="1" x14ac:dyDescent="0.25">
      <c r="A16" s="129"/>
      <c r="B16" s="126"/>
      <c r="C16" s="126"/>
      <c r="D16" s="7" t="s">
        <v>41</v>
      </c>
      <c r="E16" s="7" t="s">
        <v>45</v>
      </c>
      <c r="F16" s="126"/>
      <c r="G16" s="126"/>
      <c r="H16" s="131"/>
      <c r="I16" s="126"/>
      <c r="J16" s="126"/>
    </row>
    <row r="17" spans="1:10" ht="35.25" customHeight="1" x14ac:dyDescent="0.25">
      <c r="A17" s="129"/>
      <c r="B17" s="126"/>
      <c r="C17" s="126"/>
      <c r="D17" s="7" t="s">
        <v>42</v>
      </c>
      <c r="E17" s="7" t="s">
        <v>179</v>
      </c>
      <c r="F17" s="126"/>
      <c r="G17" s="126"/>
      <c r="H17" s="131"/>
      <c r="I17" s="126"/>
      <c r="J17" s="126"/>
    </row>
    <row r="18" spans="1:10" ht="39" customHeight="1" x14ac:dyDescent="0.25">
      <c r="A18" s="130"/>
      <c r="B18" s="127"/>
      <c r="C18" s="127"/>
      <c r="D18" s="7" t="s">
        <v>43</v>
      </c>
      <c r="E18" s="7" t="s">
        <v>135</v>
      </c>
      <c r="F18" s="126"/>
      <c r="G18" s="127"/>
      <c r="H18" s="131"/>
      <c r="I18" s="127"/>
      <c r="J18" s="127"/>
    </row>
    <row r="19" spans="1:10" ht="39" customHeight="1" x14ac:dyDescent="0.25">
      <c r="A19" s="128" t="s">
        <v>50</v>
      </c>
      <c r="B19" s="125" t="s">
        <v>20</v>
      </c>
      <c r="C19" s="125" t="s">
        <v>9</v>
      </c>
      <c r="D19" s="7" t="s">
        <v>40</v>
      </c>
      <c r="E19" s="7" t="s">
        <v>165</v>
      </c>
      <c r="F19" s="126"/>
      <c r="G19" s="125">
        <v>5</v>
      </c>
      <c r="H19" s="131" t="s">
        <v>462</v>
      </c>
      <c r="I19" s="125"/>
      <c r="J19" s="125"/>
    </row>
    <row r="20" spans="1:10" ht="44.25" customHeight="1" x14ac:dyDescent="0.25">
      <c r="A20" s="129"/>
      <c r="B20" s="126"/>
      <c r="C20" s="126"/>
      <c r="D20" s="7" t="s">
        <v>41</v>
      </c>
      <c r="E20" s="7" t="s">
        <v>180</v>
      </c>
      <c r="F20" s="126"/>
      <c r="G20" s="126"/>
      <c r="H20" s="131"/>
      <c r="I20" s="126"/>
      <c r="J20" s="126"/>
    </row>
    <row r="21" spans="1:10" ht="36.75" customHeight="1" x14ac:dyDescent="0.25">
      <c r="A21" s="129"/>
      <c r="B21" s="126"/>
      <c r="C21" s="126"/>
      <c r="D21" s="7" t="s">
        <v>42</v>
      </c>
      <c r="E21" s="7" t="s">
        <v>181</v>
      </c>
      <c r="F21" s="126"/>
      <c r="G21" s="126"/>
      <c r="H21" s="131"/>
      <c r="I21" s="126"/>
      <c r="J21" s="126"/>
    </row>
    <row r="22" spans="1:10" ht="48.75" customHeight="1" x14ac:dyDescent="0.25">
      <c r="A22" s="130"/>
      <c r="B22" s="127"/>
      <c r="C22" s="127"/>
      <c r="D22" s="7" t="s">
        <v>43</v>
      </c>
      <c r="E22" s="7" t="s">
        <v>135</v>
      </c>
      <c r="F22" s="126"/>
      <c r="G22" s="127"/>
      <c r="H22" s="131"/>
      <c r="I22" s="127"/>
      <c r="J22" s="127"/>
    </row>
    <row r="23" spans="1:10" ht="29.25" customHeight="1" x14ac:dyDescent="0.25">
      <c r="A23" s="128" t="s">
        <v>51</v>
      </c>
      <c r="B23" s="125" t="s">
        <v>21</v>
      </c>
      <c r="C23" s="125" t="s">
        <v>9</v>
      </c>
      <c r="D23" s="7" t="s">
        <v>40</v>
      </c>
      <c r="E23" s="7" t="s">
        <v>165</v>
      </c>
      <c r="F23" s="126"/>
      <c r="G23" s="131">
        <v>5</v>
      </c>
      <c r="H23" s="113" t="s">
        <v>463</v>
      </c>
      <c r="I23" s="125"/>
      <c r="J23" s="125"/>
    </row>
    <row r="24" spans="1:10" ht="36.75" customHeight="1" x14ac:dyDescent="0.25">
      <c r="A24" s="129"/>
      <c r="B24" s="126"/>
      <c r="C24" s="126"/>
      <c r="D24" s="7" t="s">
        <v>41</v>
      </c>
      <c r="E24" s="7" t="s">
        <v>180</v>
      </c>
      <c r="F24" s="126"/>
      <c r="G24" s="131"/>
      <c r="H24" s="113"/>
      <c r="I24" s="126"/>
      <c r="J24" s="126"/>
    </row>
    <row r="25" spans="1:10" ht="45.75" customHeight="1" x14ac:dyDescent="0.25">
      <c r="A25" s="129"/>
      <c r="B25" s="126"/>
      <c r="C25" s="126"/>
      <c r="D25" s="7" t="s">
        <v>42</v>
      </c>
      <c r="E25" s="7" t="s">
        <v>181</v>
      </c>
      <c r="F25" s="126"/>
      <c r="G25" s="131"/>
      <c r="H25" s="113"/>
      <c r="I25" s="126"/>
      <c r="J25" s="126"/>
    </row>
    <row r="26" spans="1:10" ht="54.75" customHeight="1" x14ac:dyDescent="0.25">
      <c r="A26" s="130"/>
      <c r="B26" s="127"/>
      <c r="C26" s="127"/>
      <c r="D26" s="7" t="s">
        <v>43</v>
      </c>
      <c r="E26" s="7" t="s">
        <v>135</v>
      </c>
      <c r="F26" s="126"/>
      <c r="G26" s="131"/>
      <c r="H26" s="113"/>
      <c r="I26" s="127"/>
      <c r="J26" s="127"/>
    </row>
    <row r="27" spans="1:10" x14ac:dyDescent="0.25">
      <c r="A27" s="85" t="s">
        <v>28</v>
      </c>
      <c r="B27" s="135" t="s">
        <v>197</v>
      </c>
      <c r="C27" s="136"/>
      <c r="D27" s="7"/>
      <c r="E27" s="7"/>
      <c r="F27" s="126"/>
      <c r="G27" s="30">
        <v>10</v>
      </c>
      <c r="H27" s="89"/>
      <c r="I27" s="89"/>
      <c r="J27" s="89"/>
    </row>
    <row r="28" spans="1:10" ht="36.75" customHeight="1" x14ac:dyDescent="0.25">
      <c r="A28" s="128" t="s">
        <v>159</v>
      </c>
      <c r="B28" s="125" t="s">
        <v>158</v>
      </c>
      <c r="C28" s="125" t="s">
        <v>9</v>
      </c>
      <c r="D28" s="7" t="s">
        <v>40</v>
      </c>
      <c r="E28" s="7">
        <v>30</v>
      </c>
      <c r="F28" s="126"/>
      <c r="G28" s="131">
        <v>5</v>
      </c>
      <c r="H28" s="131" t="s">
        <v>317</v>
      </c>
      <c r="I28" s="125"/>
      <c r="J28" s="125"/>
    </row>
    <row r="29" spans="1:10" ht="36" customHeight="1" x14ac:dyDescent="0.25">
      <c r="A29" s="129"/>
      <c r="B29" s="126"/>
      <c r="C29" s="126"/>
      <c r="D29" s="7" t="s">
        <v>41</v>
      </c>
      <c r="E29" s="7">
        <v>55</v>
      </c>
      <c r="F29" s="126"/>
      <c r="G29" s="131"/>
      <c r="H29" s="131"/>
      <c r="I29" s="126"/>
      <c r="J29" s="126"/>
    </row>
    <row r="30" spans="1:10" ht="38.25" customHeight="1" x14ac:dyDescent="0.25">
      <c r="A30" s="129"/>
      <c r="B30" s="126"/>
      <c r="C30" s="126"/>
      <c r="D30" s="7" t="s">
        <v>42</v>
      </c>
      <c r="E30" s="7">
        <v>80</v>
      </c>
      <c r="F30" s="126"/>
      <c r="G30" s="131"/>
      <c r="H30" s="131"/>
      <c r="I30" s="126"/>
      <c r="J30" s="126"/>
    </row>
    <row r="31" spans="1:10" ht="45.75" customHeight="1" x14ac:dyDescent="0.25">
      <c r="A31" s="130"/>
      <c r="B31" s="127"/>
      <c r="C31" s="127"/>
      <c r="D31" s="7" t="s">
        <v>43</v>
      </c>
      <c r="E31" s="7">
        <v>100</v>
      </c>
      <c r="F31" s="126"/>
      <c r="G31" s="131"/>
      <c r="H31" s="131"/>
      <c r="I31" s="127"/>
      <c r="J31" s="127"/>
    </row>
    <row r="32" spans="1:10" ht="32.25" customHeight="1" x14ac:dyDescent="0.25">
      <c r="A32" s="128" t="s">
        <v>160</v>
      </c>
      <c r="B32" s="125" t="s">
        <v>152</v>
      </c>
      <c r="C32" s="125" t="s">
        <v>9</v>
      </c>
      <c r="D32" s="7" t="s">
        <v>40</v>
      </c>
      <c r="E32" s="7" t="s">
        <v>165</v>
      </c>
      <c r="F32" s="126"/>
      <c r="G32" s="125">
        <v>5</v>
      </c>
      <c r="H32" s="131" t="s">
        <v>470</v>
      </c>
      <c r="I32" s="125"/>
      <c r="J32" s="125"/>
    </row>
    <row r="33" spans="1:10" ht="29.25" customHeight="1" x14ac:dyDescent="0.25">
      <c r="A33" s="129"/>
      <c r="B33" s="126"/>
      <c r="C33" s="126"/>
      <c r="D33" s="7" t="s">
        <v>41</v>
      </c>
      <c r="E33" s="7" t="s">
        <v>180</v>
      </c>
      <c r="F33" s="126"/>
      <c r="G33" s="126"/>
      <c r="H33" s="131"/>
      <c r="I33" s="126"/>
      <c r="J33" s="126"/>
    </row>
    <row r="34" spans="1:10" ht="28.5" customHeight="1" x14ac:dyDescent="0.25">
      <c r="A34" s="129"/>
      <c r="B34" s="126"/>
      <c r="C34" s="126"/>
      <c r="D34" s="7" t="s">
        <v>42</v>
      </c>
      <c r="E34" s="7" t="s">
        <v>181</v>
      </c>
      <c r="F34" s="126"/>
      <c r="G34" s="126"/>
      <c r="H34" s="131"/>
      <c r="I34" s="126"/>
      <c r="J34" s="126"/>
    </row>
    <row r="35" spans="1:10" ht="96" customHeight="1" x14ac:dyDescent="0.25">
      <c r="A35" s="130"/>
      <c r="B35" s="127"/>
      <c r="C35" s="127"/>
      <c r="D35" s="7" t="s">
        <v>43</v>
      </c>
      <c r="E35" s="7" t="s">
        <v>135</v>
      </c>
      <c r="F35" s="126"/>
      <c r="G35" s="127"/>
      <c r="H35" s="131"/>
      <c r="I35" s="127"/>
      <c r="J35" s="127"/>
    </row>
    <row r="36" spans="1:10" x14ac:dyDescent="0.25">
      <c r="A36" s="81" t="s">
        <v>29</v>
      </c>
      <c r="B36" s="132" t="s">
        <v>161</v>
      </c>
      <c r="C36" s="133"/>
      <c r="D36" s="7"/>
      <c r="E36" s="7"/>
      <c r="F36" s="126"/>
      <c r="G36" s="30">
        <v>10</v>
      </c>
      <c r="H36" s="89"/>
      <c r="I36" s="89"/>
      <c r="J36" s="89"/>
    </row>
    <row r="37" spans="1:10" ht="42.75" customHeight="1" x14ac:dyDescent="0.25">
      <c r="A37" s="134" t="s">
        <v>162</v>
      </c>
      <c r="B37" s="131" t="s">
        <v>164</v>
      </c>
      <c r="C37" s="131" t="s">
        <v>9</v>
      </c>
      <c r="D37" s="7" t="s">
        <v>40</v>
      </c>
      <c r="E37" s="7">
        <v>30</v>
      </c>
      <c r="F37" s="126"/>
      <c r="G37" s="131">
        <v>5</v>
      </c>
      <c r="H37" s="131" t="s">
        <v>317</v>
      </c>
      <c r="I37" s="125"/>
      <c r="J37" s="125"/>
    </row>
    <row r="38" spans="1:10" ht="29.25" customHeight="1" x14ac:dyDescent="0.25">
      <c r="A38" s="134"/>
      <c r="B38" s="131"/>
      <c r="C38" s="131"/>
      <c r="D38" s="7" t="s">
        <v>41</v>
      </c>
      <c r="E38" s="7">
        <v>55</v>
      </c>
      <c r="F38" s="126"/>
      <c r="G38" s="131"/>
      <c r="H38" s="131"/>
      <c r="I38" s="126"/>
      <c r="J38" s="126"/>
    </row>
    <row r="39" spans="1:10" ht="32.25" customHeight="1" x14ac:dyDescent="0.25">
      <c r="A39" s="134"/>
      <c r="B39" s="131"/>
      <c r="C39" s="131"/>
      <c r="D39" s="7" t="s">
        <v>42</v>
      </c>
      <c r="E39" s="7">
        <v>80</v>
      </c>
      <c r="F39" s="126"/>
      <c r="G39" s="131"/>
      <c r="H39" s="131"/>
      <c r="I39" s="126"/>
      <c r="J39" s="126"/>
    </row>
    <row r="40" spans="1:10" ht="35.25" customHeight="1" x14ac:dyDescent="0.25">
      <c r="A40" s="134"/>
      <c r="B40" s="131"/>
      <c r="C40" s="131"/>
      <c r="D40" s="7" t="s">
        <v>43</v>
      </c>
      <c r="E40" s="7">
        <v>100</v>
      </c>
      <c r="F40" s="126"/>
      <c r="G40" s="131"/>
      <c r="H40" s="131"/>
      <c r="I40" s="127"/>
      <c r="J40" s="127"/>
    </row>
    <row r="41" spans="1:10" ht="39.75" customHeight="1" x14ac:dyDescent="0.25">
      <c r="A41" s="128" t="s">
        <v>163</v>
      </c>
      <c r="B41" s="131" t="s">
        <v>153</v>
      </c>
      <c r="C41" s="131" t="s">
        <v>9</v>
      </c>
      <c r="D41" s="7" t="s">
        <v>40</v>
      </c>
      <c r="E41" s="7">
        <v>30</v>
      </c>
      <c r="F41" s="126"/>
      <c r="G41" s="131">
        <v>5</v>
      </c>
      <c r="H41" s="131" t="s">
        <v>182</v>
      </c>
      <c r="I41" s="125"/>
      <c r="J41" s="125"/>
    </row>
    <row r="42" spans="1:10" ht="39.75" customHeight="1" x14ac:dyDescent="0.25">
      <c r="A42" s="129"/>
      <c r="B42" s="131"/>
      <c r="C42" s="131"/>
      <c r="D42" s="7" t="s">
        <v>41</v>
      </c>
      <c r="E42" s="7">
        <v>55</v>
      </c>
      <c r="F42" s="126"/>
      <c r="G42" s="131"/>
      <c r="H42" s="131"/>
      <c r="I42" s="126"/>
      <c r="J42" s="126"/>
    </row>
    <row r="43" spans="1:10" ht="34.5" customHeight="1" x14ac:dyDescent="0.25">
      <c r="A43" s="129"/>
      <c r="B43" s="131"/>
      <c r="C43" s="131"/>
      <c r="D43" s="7" t="s">
        <v>42</v>
      </c>
      <c r="E43" s="7">
        <v>80</v>
      </c>
      <c r="F43" s="126"/>
      <c r="G43" s="131"/>
      <c r="H43" s="131"/>
      <c r="I43" s="126"/>
      <c r="J43" s="126"/>
    </row>
    <row r="44" spans="1:10" ht="40.5" customHeight="1" x14ac:dyDescent="0.25">
      <c r="A44" s="130"/>
      <c r="B44" s="131"/>
      <c r="C44" s="131"/>
      <c r="D44" s="7" t="s">
        <v>43</v>
      </c>
      <c r="E44" s="7">
        <v>100</v>
      </c>
      <c r="F44" s="127"/>
      <c r="G44" s="131"/>
      <c r="H44" s="131"/>
      <c r="I44" s="127"/>
      <c r="J44" s="127"/>
    </row>
    <row r="45" spans="1:10" ht="171.75" customHeight="1" x14ac:dyDescent="0.25">
      <c r="A45" s="81" t="s">
        <v>30</v>
      </c>
      <c r="B45" s="30" t="s">
        <v>10</v>
      </c>
      <c r="C45" s="30" t="s">
        <v>9</v>
      </c>
      <c r="D45" s="30" t="s">
        <v>75</v>
      </c>
      <c r="E45" s="30" t="s">
        <v>165</v>
      </c>
      <c r="F45" s="30" t="s">
        <v>23</v>
      </c>
      <c r="G45" s="30">
        <v>10</v>
      </c>
      <c r="H45" s="92" t="s">
        <v>464</v>
      </c>
      <c r="I45" s="30"/>
      <c r="J45" s="30"/>
    </row>
    <row r="46" spans="1:10" ht="105" x14ac:dyDescent="0.25">
      <c r="A46" s="81" t="s">
        <v>31</v>
      </c>
      <c r="B46" s="30" t="s">
        <v>12</v>
      </c>
      <c r="C46" s="30" t="s">
        <v>183</v>
      </c>
      <c r="D46" s="30" t="s">
        <v>125</v>
      </c>
      <c r="E46" s="30" t="s">
        <v>336</v>
      </c>
      <c r="F46" s="30" t="s">
        <v>11</v>
      </c>
      <c r="G46" s="30">
        <v>10</v>
      </c>
      <c r="H46" s="30" t="s">
        <v>342</v>
      </c>
      <c r="I46" s="30"/>
      <c r="J46" s="30"/>
    </row>
    <row r="47" spans="1:10" ht="60" customHeight="1" x14ac:dyDescent="0.25">
      <c r="A47" s="83" t="s">
        <v>32</v>
      </c>
      <c r="B47" s="75" t="s">
        <v>167</v>
      </c>
      <c r="C47" s="75" t="s">
        <v>13</v>
      </c>
      <c r="D47" s="7" t="s">
        <v>166</v>
      </c>
      <c r="E47" s="7"/>
      <c r="F47" s="82"/>
      <c r="G47" s="75">
        <v>10</v>
      </c>
      <c r="H47" s="125" t="s">
        <v>466</v>
      </c>
      <c r="I47" s="125"/>
      <c r="J47" s="125"/>
    </row>
    <row r="48" spans="1:10" x14ac:dyDescent="0.25">
      <c r="A48" s="128" t="s">
        <v>33</v>
      </c>
      <c r="B48" s="125" t="s">
        <v>24</v>
      </c>
      <c r="C48" s="125" t="s">
        <v>13</v>
      </c>
      <c r="D48" s="7" t="s">
        <v>40</v>
      </c>
      <c r="E48" s="7" t="s">
        <v>170</v>
      </c>
      <c r="F48" s="125" t="s">
        <v>17</v>
      </c>
      <c r="G48" s="125">
        <v>5</v>
      </c>
      <c r="H48" s="126"/>
      <c r="I48" s="126"/>
      <c r="J48" s="126"/>
    </row>
    <row r="49" spans="1:10" x14ac:dyDescent="0.25">
      <c r="A49" s="129"/>
      <c r="B49" s="126"/>
      <c r="C49" s="126"/>
      <c r="D49" s="7" t="s">
        <v>41</v>
      </c>
      <c r="E49" s="7" t="s">
        <v>171</v>
      </c>
      <c r="F49" s="126"/>
      <c r="G49" s="126"/>
      <c r="H49" s="126"/>
      <c r="I49" s="126"/>
      <c r="J49" s="126"/>
    </row>
    <row r="50" spans="1:10" x14ac:dyDescent="0.25">
      <c r="A50" s="129"/>
      <c r="B50" s="126"/>
      <c r="C50" s="126"/>
      <c r="D50" s="7" t="s">
        <v>42</v>
      </c>
      <c r="E50" s="7" t="s">
        <v>172</v>
      </c>
      <c r="F50" s="126"/>
      <c r="G50" s="126"/>
      <c r="H50" s="126"/>
      <c r="I50" s="126"/>
      <c r="J50" s="126"/>
    </row>
    <row r="51" spans="1:10" x14ac:dyDescent="0.25">
      <c r="A51" s="130"/>
      <c r="B51" s="127"/>
      <c r="C51" s="127"/>
      <c r="D51" s="7" t="s">
        <v>43</v>
      </c>
      <c r="E51" s="7" t="s">
        <v>173</v>
      </c>
      <c r="F51" s="126"/>
      <c r="G51" s="127"/>
      <c r="H51" s="126"/>
      <c r="I51" s="126"/>
      <c r="J51" s="126"/>
    </row>
    <row r="52" spans="1:10" x14ac:dyDescent="0.25">
      <c r="A52" s="128" t="s">
        <v>34</v>
      </c>
      <c r="B52" s="125" t="s">
        <v>25</v>
      </c>
      <c r="C52" s="125" t="s">
        <v>13</v>
      </c>
      <c r="D52" s="7" t="s">
        <v>40</v>
      </c>
      <c r="E52" s="7" t="s">
        <v>170</v>
      </c>
      <c r="F52" s="126"/>
      <c r="G52" s="125">
        <v>5</v>
      </c>
      <c r="H52" s="126"/>
      <c r="I52" s="126"/>
      <c r="J52" s="126"/>
    </row>
    <row r="53" spans="1:10" x14ac:dyDescent="0.25">
      <c r="A53" s="129"/>
      <c r="B53" s="126"/>
      <c r="C53" s="126"/>
      <c r="D53" s="7" t="s">
        <v>41</v>
      </c>
      <c r="E53" s="7" t="s">
        <v>171</v>
      </c>
      <c r="F53" s="126"/>
      <c r="G53" s="126"/>
      <c r="H53" s="126"/>
      <c r="I53" s="126"/>
      <c r="J53" s="126"/>
    </row>
    <row r="54" spans="1:10" x14ac:dyDescent="0.25">
      <c r="A54" s="129"/>
      <c r="B54" s="126"/>
      <c r="C54" s="126"/>
      <c r="D54" s="7" t="s">
        <v>42</v>
      </c>
      <c r="E54" s="7" t="s">
        <v>172</v>
      </c>
      <c r="F54" s="126"/>
      <c r="G54" s="126"/>
      <c r="H54" s="126"/>
      <c r="I54" s="126"/>
      <c r="J54" s="126"/>
    </row>
    <row r="55" spans="1:10" ht="27" customHeight="1" x14ac:dyDescent="0.25">
      <c r="A55" s="130"/>
      <c r="B55" s="127"/>
      <c r="C55" s="127"/>
      <c r="D55" s="7" t="s">
        <v>43</v>
      </c>
      <c r="E55" s="7" t="s">
        <v>173</v>
      </c>
      <c r="F55" s="127"/>
      <c r="G55" s="127"/>
      <c r="H55" s="127"/>
      <c r="I55" s="127"/>
      <c r="J55" s="127"/>
    </row>
    <row r="56" spans="1:10" ht="49.5" customHeight="1" x14ac:dyDescent="0.25">
      <c r="A56" s="128" t="s">
        <v>35</v>
      </c>
      <c r="B56" s="125" t="s">
        <v>52</v>
      </c>
      <c r="C56" s="125" t="s">
        <v>13</v>
      </c>
      <c r="D56" s="7" t="s">
        <v>40</v>
      </c>
      <c r="E56" s="7" t="s">
        <v>170</v>
      </c>
      <c r="F56" s="125" t="s">
        <v>14</v>
      </c>
      <c r="G56" s="125">
        <v>5</v>
      </c>
      <c r="H56" s="125" t="s">
        <v>467</v>
      </c>
      <c r="I56" s="125"/>
      <c r="J56" s="125"/>
    </row>
    <row r="57" spans="1:10" ht="38.25" customHeight="1" x14ac:dyDescent="0.25">
      <c r="A57" s="129"/>
      <c r="B57" s="126"/>
      <c r="C57" s="126"/>
      <c r="D57" s="7" t="s">
        <v>41</v>
      </c>
      <c r="E57" s="7" t="s">
        <v>171</v>
      </c>
      <c r="F57" s="126"/>
      <c r="G57" s="126"/>
      <c r="H57" s="126"/>
      <c r="I57" s="126"/>
      <c r="J57" s="126"/>
    </row>
    <row r="58" spans="1:10" ht="36.75" customHeight="1" x14ac:dyDescent="0.25">
      <c r="A58" s="129"/>
      <c r="B58" s="126"/>
      <c r="C58" s="126"/>
      <c r="D58" s="7" t="s">
        <v>42</v>
      </c>
      <c r="E58" s="7" t="s">
        <v>172</v>
      </c>
      <c r="F58" s="126"/>
      <c r="G58" s="126"/>
      <c r="H58" s="126"/>
      <c r="I58" s="126"/>
      <c r="J58" s="126"/>
    </row>
    <row r="59" spans="1:10" ht="81.75" customHeight="1" x14ac:dyDescent="0.25">
      <c r="A59" s="130"/>
      <c r="B59" s="127"/>
      <c r="C59" s="127"/>
      <c r="D59" s="7" t="s">
        <v>43</v>
      </c>
      <c r="E59" s="7" t="s">
        <v>173</v>
      </c>
      <c r="F59" s="127"/>
      <c r="G59" s="127"/>
      <c r="H59" s="127"/>
      <c r="I59" s="127"/>
      <c r="J59" s="127"/>
    </row>
    <row r="60" spans="1:10" ht="135" x14ac:dyDescent="0.25">
      <c r="A60" s="81" t="s">
        <v>36</v>
      </c>
      <c r="B60" s="30" t="s">
        <v>184</v>
      </c>
      <c r="C60" s="30" t="s">
        <v>9</v>
      </c>
      <c r="D60" s="30" t="s">
        <v>75</v>
      </c>
      <c r="E60" s="30">
        <v>90</v>
      </c>
      <c r="F60" s="30" t="s">
        <v>17</v>
      </c>
      <c r="G60" s="30">
        <v>5</v>
      </c>
      <c r="H60" s="30" t="s">
        <v>185</v>
      </c>
      <c r="I60" s="30"/>
      <c r="J60" s="30"/>
    </row>
    <row r="61" spans="1:10" ht="150" x14ac:dyDescent="0.25">
      <c r="A61" s="81" t="s">
        <v>77</v>
      </c>
      <c r="B61" s="30" t="s">
        <v>186</v>
      </c>
      <c r="C61" s="30" t="s">
        <v>9</v>
      </c>
      <c r="D61" s="30" t="s">
        <v>75</v>
      </c>
      <c r="E61" s="30">
        <v>20</v>
      </c>
      <c r="F61" s="30" t="s">
        <v>17</v>
      </c>
      <c r="G61" s="30">
        <v>5</v>
      </c>
      <c r="H61" s="75" t="s">
        <v>187</v>
      </c>
      <c r="I61" s="30"/>
      <c r="J61" s="30"/>
    </row>
    <row r="62" spans="1:10" ht="75" x14ac:dyDescent="0.25">
      <c r="A62" s="81" t="s">
        <v>78</v>
      </c>
      <c r="B62" s="30" t="s">
        <v>191</v>
      </c>
      <c r="C62" s="30" t="s">
        <v>169</v>
      </c>
      <c r="D62" s="30" t="s">
        <v>75</v>
      </c>
      <c r="E62" s="30">
        <v>1</v>
      </c>
      <c r="F62" s="30" t="s">
        <v>192</v>
      </c>
      <c r="G62" s="30">
        <v>1</v>
      </c>
      <c r="H62" s="30" t="s">
        <v>323</v>
      </c>
      <c r="I62" s="30"/>
      <c r="J62" s="30"/>
    </row>
    <row r="63" spans="1:10" ht="75" x14ac:dyDescent="0.25">
      <c r="A63" s="81" t="s">
        <v>79</v>
      </c>
      <c r="B63" s="30" t="s">
        <v>229</v>
      </c>
      <c r="C63" s="30" t="s">
        <v>169</v>
      </c>
      <c r="D63" s="30" t="s">
        <v>75</v>
      </c>
      <c r="E63" s="30">
        <v>1</v>
      </c>
      <c r="F63" s="30" t="s">
        <v>230</v>
      </c>
      <c r="G63" s="30">
        <v>1</v>
      </c>
      <c r="H63" s="30" t="s">
        <v>468</v>
      </c>
      <c r="I63" s="30"/>
      <c r="J63" s="30"/>
    </row>
    <row r="64" spans="1:10" ht="150" x14ac:dyDescent="0.25">
      <c r="A64" s="81" t="s">
        <v>94</v>
      </c>
      <c r="B64" s="86" t="s">
        <v>194</v>
      </c>
      <c r="C64" s="87" t="s">
        <v>137</v>
      </c>
      <c r="D64" s="30" t="s">
        <v>75</v>
      </c>
      <c r="E64" s="87">
        <v>100</v>
      </c>
      <c r="F64" s="87" t="s">
        <v>193</v>
      </c>
      <c r="G64" s="30">
        <v>1</v>
      </c>
      <c r="H64" s="75" t="s">
        <v>202</v>
      </c>
      <c r="I64" s="30"/>
      <c r="J64" s="30"/>
    </row>
    <row r="65" spans="1:10" ht="180" x14ac:dyDescent="0.25">
      <c r="A65" s="81" t="s">
        <v>91</v>
      </c>
      <c r="B65" s="86" t="s">
        <v>195</v>
      </c>
      <c r="C65" s="87" t="s">
        <v>137</v>
      </c>
      <c r="D65" s="30" t="s">
        <v>75</v>
      </c>
      <c r="E65" s="87">
        <v>100</v>
      </c>
      <c r="F65" s="87" t="s">
        <v>193</v>
      </c>
      <c r="G65" s="30">
        <v>1</v>
      </c>
      <c r="H65" s="30" t="s">
        <v>216</v>
      </c>
      <c r="I65" s="30"/>
      <c r="J65" s="30"/>
    </row>
    <row r="66" spans="1:10" ht="30" x14ac:dyDescent="0.25">
      <c r="A66" s="81" t="s">
        <v>92</v>
      </c>
      <c r="B66" s="30" t="s">
        <v>168</v>
      </c>
      <c r="C66" s="30" t="s">
        <v>16</v>
      </c>
      <c r="D66" s="30" t="s">
        <v>75</v>
      </c>
      <c r="E66" s="30"/>
      <c r="F66" s="75"/>
      <c r="G66" s="30">
        <v>6</v>
      </c>
      <c r="H66" s="125" t="s">
        <v>203</v>
      </c>
      <c r="I66" s="30"/>
      <c r="J66" s="30"/>
    </row>
    <row r="67" spans="1:10" ht="60" x14ac:dyDescent="0.25">
      <c r="A67" s="81" t="s">
        <v>221</v>
      </c>
      <c r="B67" s="30" t="s">
        <v>15</v>
      </c>
      <c r="C67" s="30" t="s">
        <v>16</v>
      </c>
      <c r="D67" s="30" t="s">
        <v>75</v>
      </c>
      <c r="E67" s="30">
        <v>0</v>
      </c>
      <c r="F67" s="125" t="s">
        <v>17</v>
      </c>
      <c r="G67" s="30">
        <v>3</v>
      </c>
      <c r="H67" s="126"/>
      <c r="I67" s="30"/>
      <c r="J67" s="30"/>
    </row>
    <row r="68" spans="1:10" ht="75" x14ac:dyDescent="0.25">
      <c r="A68" s="81" t="s">
        <v>222</v>
      </c>
      <c r="B68" s="30" t="s">
        <v>18</v>
      </c>
      <c r="C68" s="30" t="s">
        <v>16</v>
      </c>
      <c r="D68" s="30" t="s">
        <v>75</v>
      </c>
      <c r="E68" s="30">
        <v>0</v>
      </c>
      <c r="F68" s="127"/>
      <c r="G68" s="30">
        <v>3</v>
      </c>
      <c r="H68" s="127"/>
      <c r="I68" s="30"/>
      <c r="J68" s="30"/>
    </row>
    <row r="69" spans="1:10" ht="105" x14ac:dyDescent="0.25">
      <c r="A69" s="88" t="s">
        <v>223</v>
      </c>
      <c r="B69" s="30" t="s">
        <v>93</v>
      </c>
      <c r="C69" s="30" t="s">
        <v>169</v>
      </c>
      <c r="D69" s="30" t="s">
        <v>75</v>
      </c>
      <c r="E69" s="30">
        <v>0</v>
      </c>
      <c r="F69" s="30" t="s">
        <v>17</v>
      </c>
      <c r="G69" s="30">
        <v>5</v>
      </c>
      <c r="H69" s="30" t="s">
        <v>205</v>
      </c>
      <c r="I69" s="30"/>
      <c r="J69" s="30"/>
    </row>
    <row r="70" spans="1:10" x14ac:dyDescent="0.25">
      <c r="A70" s="88"/>
      <c r="B70" s="96" t="s">
        <v>19</v>
      </c>
      <c r="C70" s="39"/>
      <c r="D70" s="39"/>
      <c r="E70" s="39"/>
      <c r="F70" s="39"/>
      <c r="G70" s="39">
        <f>G69+G66+G62+G61+G60+G56+G47+G46+G45+G4+G65+G64+G63</f>
        <v>100</v>
      </c>
      <c r="H70" s="39"/>
      <c r="I70" s="39"/>
      <c r="J70" s="39"/>
    </row>
  </sheetData>
  <mergeCells count="92">
    <mergeCell ref="A56:A59"/>
    <mergeCell ref="B56:B59"/>
    <mergeCell ref="C56:C59"/>
    <mergeCell ref="F56:F59"/>
    <mergeCell ref="G56:G59"/>
    <mergeCell ref="A41:A44"/>
    <mergeCell ref="B41:B44"/>
    <mergeCell ref="C41:C44"/>
    <mergeCell ref="G41:G44"/>
    <mergeCell ref="H47:H55"/>
    <mergeCell ref="A48:A51"/>
    <mergeCell ref="B48:B51"/>
    <mergeCell ref="C48:C51"/>
    <mergeCell ref="G48:G51"/>
    <mergeCell ref="A52:A55"/>
    <mergeCell ref="B52:B55"/>
    <mergeCell ref="C52:C55"/>
    <mergeCell ref="G52:G55"/>
    <mergeCell ref="A2:J2"/>
    <mergeCell ref="G15:G18"/>
    <mergeCell ref="G23:G26"/>
    <mergeCell ref="G32:G35"/>
    <mergeCell ref="A37:A40"/>
    <mergeCell ref="B37:B40"/>
    <mergeCell ref="C37:C40"/>
    <mergeCell ref="G37:G40"/>
    <mergeCell ref="B4:C4"/>
    <mergeCell ref="B5:C5"/>
    <mergeCell ref="F5:F44"/>
    <mergeCell ref="A6:A9"/>
    <mergeCell ref="B6:B9"/>
    <mergeCell ref="C6:C9"/>
    <mergeCell ref="B14:C14"/>
    <mergeCell ref="A15:A18"/>
    <mergeCell ref="A32:A35"/>
    <mergeCell ref="B32:B35"/>
    <mergeCell ref="C32:C35"/>
    <mergeCell ref="G6:G9"/>
    <mergeCell ref="H6:H9"/>
    <mergeCell ref="H15:H18"/>
    <mergeCell ref="H23:H26"/>
    <mergeCell ref="H32:H35"/>
    <mergeCell ref="B15:B18"/>
    <mergeCell ref="C15:C18"/>
    <mergeCell ref="A23:A26"/>
    <mergeCell ref="B23:B26"/>
    <mergeCell ref="C23:C26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I23:I26"/>
    <mergeCell ref="J23:J26"/>
    <mergeCell ref="B27:C27"/>
    <mergeCell ref="A28:A31"/>
    <mergeCell ref="B28:B31"/>
    <mergeCell ref="C28:C31"/>
    <mergeCell ref="G28:G31"/>
    <mergeCell ref="H28:H31"/>
    <mergeCell ref="I28:I31"/>
    <mergeCell ref="J28:J31"/>
    <mergeCell ref="I32:I35"/>
    <mergeCell ref="J32:J35"/>
    <mergeCell ref="B36:C36"/>
    <mergeCell ref="H37:H40"/>
    <mergeCell ref="I37:I40"/>
    <mergeCell ref="J37:J40"/>
    <mergeCell ref="I56:I59"/>
    <mergeCell ref="J56:J59"/>
    <mergeCell ref="H66:H68"/>
    <mergeCell ref="F67:F68"/>
    <mergeCell ref="H41:H44"/>
    <mergeCell ref="I41:I44"/>
    <mergeCell ref="J41:J44"/>
    <mergeCell ref="F48:F55"/>
    <mergeCell ref="H56:H59"/>
    <mergeCell ref="J47:J55"/>
    <mergeCell ref="I47:I55"/>
  </mergeCells>
  <pageMargins left="0.70866141732283472" right="0.70866141732283472" top="0.35433070866141736" bottom="0.35433070866141736" header="0.31496062992125984" footer="0.31496062992125984"/>
  <pageSetup paperSize="9" scale="46" fitToHeight="2" orientation="portrait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0"/>
  <sheetViews>
    <sheetView zoomScale="86" zoomScaleNormal="86" workbookViewId="0">
      <pane xSplit="1" ySplit="3" topLeftCell="B4" activePane="bottomRight" state="frozen"/>
      <selection activeCell="H56" sqref="H56:H59"/>
      <selection pane="topRight" activeCell="H56" sqref="H56:H59"/>
      <selection pane="bottomLeft" activeCell="H56" sqref="H56:H59"/>
      <selection pane="bottomRight" activeCell="H56" sqref="H56:H59"/>
    </sheetView>
  </sheetViews>
  <sheetFormatPr defaultRowHeight="15" x14ac:dyDescent="0.25"/>
  <cols>
    <col min="1" max="1" width="6" style="1" customWidth="1"/>
    <col min="2" max="2" width="26.7109375" style="1" customWidth="1"/>
    <col min="3" max="3" width="11.85546875" style="1" customWidth="1"/>
    <col min="4" max="4" width="23.140625" style="1" customWidth="1"/>
    <col min="5" max="5" width="10.140625" style="1" customWidth="1"/>
    <col min="6" max="6" width="17.85546875" style="1" customWidth="1"/>
    <col min="7" max="7" width="12" style="1" customWidth="1"/>
    <col min="8" max="8" width="32" style="1" customWidth="1"/>
    <col min="9" max="9" width="6.42578125" style="1" customWidth="1"/>
    <col min="10" max="10" width="29.140625" style="1" customWidth="1"/>
  </cols>
  <sheetData>
    <row r="1" spans="1:10" ht="90" x14ac:dyDescent="0.25">
      <c r="J1" s="9" t="s">
        <v>364</v>
      </c>
    </row>
    <row r="2" spans="1:10" ht="32.25" customHeight="1" x14ac:dyDescent="0.25">
      <c r="A2" s="142" t="s">
        <v>430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45" x14ac:dyDescent="0.25">
      <c r="A3" s="2" t="s">
        <v>0</v>
      </c>
      <c r="B3" s="10" t="s">
        <v>1</v>
      </c>
      <c r="C3" s="10" t="s">
        <v>2</v>
      </c>
      <c r="D3" s="10" t="s">
        <v>39</v>
      </c>
      <c r="E3" s="10" t="s">
        <v>3</v>
      </c>
      <c r="F3" s="10" t="s">
        <v>4</v>
      </c>
      <c r="G3" s="10" t="s">
        <v>5</v>
      </c>
      <c r="H3" s="6" t="s">
        <v>48</v>
      </c>
      <c r="I3" s="10" t="s">
        <v>6</v>
      </c>
      <c r="J3" s="10" t="s">
        <v>7</v>
      </c>
    </row>
    <row r="4" spans="1:10" ht="33" customHeight="1" x14ac:dyDescent="0.25">
      <c r="A4" s="81">
        <v>1</v>
      </c>
      <c r="B4" s="139" t="s">
        <v>8</v>
      </c>
      <c r="C4" s="140"/>
      <c r="D4" s="30"/>
      <c r="E4" s="30">
        <v>100</v>
      </c>
      <c r="F4" s="82"/>
      <c r="G4" s="30">
        <f>G5+G14+G27+G36</f>
        <v>40</v>
      </c>
      <c r="H4" s="89"/>
      <c r="I4" s="30"/>
      <c r="J4" s="51"/>
    </row>
    <row r="5" spans="1:10" x14ac:dyDescent="0.25">
      <c r="A5" s="83" t="s">
        <v>26</v>
      </c>
      <c r="B5" s="135" t="s">
        <v>174</v>
      </c>
      <c r="C5" s="136"/>
      <c r="D5" s="30"/>
      <c r="E5" s="30"/>
      <c r="F5" s="125" t="s">
        <v>22</v>
      </c>
      <c r="G5" s="75">
        <v>7</v>
      </c>
      <c r="H5" s="89"/>
      <c r="I5" s="30"/>
      <c r="J5" s="51"/>
    </row>
    <row r="6" spans="1:10" ht="38.25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5</v>
      </c>
      <c r="H6" s="131" t="s">
        <v>317</v>
      </c>
      <c r="I6" s="125"/>
      <c r="J6" s="110"/>
    </row>
    <row r="7" spans="1:10" ht="37.5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26"/>
      <c r="J7" s="111"/>
    </row>
    <row r="8" spans="1:10" ht="36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26"/>
      <c r="J8" s="111"/>
    </row>
    <row r="9" spans="1:10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27"/>
      <c r="J9" s="112"/>
    </row>
    <row r="10" spans="1:10" ht="34.5" customHeight="1" x14ac:dyDescent="0.25">
      <c r="A10" s="128" t="s">
        <v>81</v>
      </c>
      <c r="B10" s="131" t="s">
        <v>154</v>
      </c>
      <c r="C10" s="131" t="s">
        <v>9</v>
      </c>
      <c r="D10" s="7" t="s">
        <v>40</v>
      </c>
      <c r="E10" s="7">
        <v>30</v>
      </c>
      <c r="F10" s="126"/>
      <c r="G10" s="131">
        <v>2</v>
      </c>
      <c r="H10" s="131" t="s">
        <v>177</v>
      </c>
      <c r="I10" s="125"/>
      <c r="J10" s="110"/>
    </row>
    <row r="11" spans="1:10" ht="36" customHeight="1" x14ac:dyDescent="0.25">
      <c r="A11" s="129"/>
      <c r="B11" s="131"/>
      <c r="C11" s="131"/>
      <c r="D11" s="7" t="s">
        <v>41</v>
      </c>
      <c r="E11" s="7">
        <v>55</v>
      </c>
      <c r="F11" s="126"/>
      <c r="G11" s="131"/>
      <c r="H11" s="131"/>
      <c r="I11" s="126"/>
      <c r="J11" s="111"/>
    </row>
    <row r="12" spans="1:10" ht="38.25" customHeight="1" x14ac:dyDescent="0.25">
      <c r="A12" s="129"/>
      <c r="B12" s="131"/>
      <c r="C12" s="131"/>
      <c r="D12" s="7" t="s">
        <v>42</v>
      </c>
      <c r="E12" s="7">
        <v>80</v>
      </c>
      <c r="F12" s="126"/>
      <c r="G12" s="131"/>
      <c r="H12" s="131"/>
      <c r="I12" s="126"/>
      <c r="J12" s="111"/>
    </row>
    <row r="13" spans="1:10" x14ac:dyDescent="0.25">
      <c r="A13" s="130"/>
      <c r="B13" s="131"/>
      <c r="C13" s="131"/>
      <c r="D13" s="7" t="s">
        <v>43</v>
      </c>
      <c r="E13" s="7">
        <v>100</v>
      </c>
      <c r="F13" s="126"/>
      <c r="G13" s="131"/>
      <c r="H13" s="131"/>
      <c r="I13" s="127"/>
      <c r="J13" s="112"/>
    </row>
    <row r="14" spans="1:10" x14ac:dyDescent="0.25">
      <c r="A14" s="83" t="s">
        <v>27</v>
      </c>
      <c r="B14" s="137" t="s">
        <v>157</v>
      </c>
      <c r="C14" s="138"/>
      <c r="D14" s="7"/>
      <c r="E14" s="7"/>
      <c r="F14" s="126"/>
      <c r="G14" s="30">
        <v>13</v>
      </c>
      <c r="H14" s="89"/>
      <c r="I14" s="89"/>
      <c r="J14" s="14"/>
    </row>
    <row r="15" spans="1:10" ht="44.25" customHeight="1" x14ac:dyDescent="0.25">
      <c r="A15" s="128" t="s">
        <v>49</v>
      </c>
      <c r="B15" s="125" t="s">
        <v>156</v>
      </c>
      <c r="C15" s="125" t="s">
        <v>9</v>
      </c>
      <c r="D15" s="7" t="s">
        <v>40</v>
      </c>
      <c r="E15" s="7" t="s">
        <v>178</v>
      </c>
      <c r="F15" s="126"/>
      <c r="G15" s="125">
        <v>3</v>
      </c>
      <c r="H15" s="131" t="s">
        <v>175</v>
      </c>
      <c r="I15" s="125"/>
      <c r="J15" s="110"/>
    </row>
    <row r="16" spans="1:10" ht="41.25" customHeight="1" x14ac:dyDescent="0.25">
      <c r="A16" s="129"/>
      <c r="B16" s="126"/>
      <c r="C16" s="126"/>
      <c r="D16" s="7" t="s">
        <v>41</v>
      </c>
      <c r="E16" s="7" t="s">
        <v>45</v>
      </c>
      <c r="F16" s="126"/>
      <c r="G16" s="126"/>
      <c r="H16" s="131"/>
      <c r="I16" s="126"/>
      <c r="J16" s="111"/>
    </row>
    <row r="17" spans="1:10" ht="36" customHeight="1" x14ac:dyDescent="0.25">
      <c r="A17" s="129"/>
      <c r="B17" s="126"/>
      <c r="C17" s="126"/>
      <c r="D17" s="7" t="s">
        <v>42</v>
      </c>
      <c r="E17" s="7" t="s">
        <v>179</v>
      </c>
      <c r="F17" s="126"/>
      <c r="G17" s="126"/>
      <c r="H17" s="131"/>
      <c r="I17" s="126"/>
      <c r="J17" s="111"/>
    </row>
    <row r="18" spans="1:10" ht="34.5" customHeight="1" x14ac:dyDescent="0.25">
      <c r="A18" s="130"/>
      <c r="B18" s="127"/>
      <c r="C18" s="127"/>
      <c r="D18" s="7" t="s">
        <v>43</v>
      </c>
      <c r="E18" s="7" t="s">
        <v>135</v>
      </c>
      <c r="F18" s="126"/>
      <c r="G18" s="127"/>
      <c r="H18" s="131"/>
      <c r="I18" s="127"/>
      <c r="J18" s="112"/>
    </row>
    <row r="19" spans="1:10" ht="36.75" customHeight="1" x14ac:dyDescent="0.25">
      <c r="A19" s="128" t="s">
        <v>50</v>
      </c>
      <c r="B19" s="125" t="s">
        <v>20</v>
      </c>
      <c r="C19" s="125" t="s">
        <v>9</v>
      </c>
      <c r="D19" s="7" t="s">
        <v>40</v>
      </c>
      <c r="E19" s="7" t="s">
        <v>165</v>
      </c>
      <c r="F19" s="126"/>
      <c r="G19" s="125">
        <v>5</v>
      </c>
      <c r="H19" s="131" t="s">
        <v>462</v>
      </c>
      <c r="I19" s="125"/>
      <c r="J19" s="110"/>
    </row>
    <row r="20" spans="1:10" ht="33" customHeight="1" x14ac:dyDescent="0.25">
      <c r="A20" s="129"/>
      <c r="B20" s="126"/>
      <c r="C20" s="126"/>
      <c r="D20" s="7" t="s">
        <v>41</v>
      </c>
      <c r="E20" s="7" t="s">
        <v>180</v>
      </c>
      <c r="F20" s="126"/>
      <c r="G20" s="126"/>
      <c r="H20" s="131"/>
      <c r="I20" s="126"/>
      <c r="J20" s="111"/>
    </row>
    <row r="21" spans="1:10" ht="43.5" customHeight="1" x14ac:dyDescent="0.25">
      <c r="A21" s="129"/>
      <c r="B21" s="126"/>
      <c r="C21" s="126"/>
      <c r="D21" s="7" t="s">
        <v>42</v>
      </c>
      <c r="E21" s="7" t="s">
        <v>181</v>
      </c>
      <c r="F21" s="126"/>
      <c r="G21" s="126"/>
      <c r="H21" s="131"/>
      <c r="I21" s="126"/>
      <c r="J21" s="111"/>
    </row>
    <row r="22" spans="1:10" ht="53.25" customHeight="1" x14ac:dyDescent="0.25">
      <c r="A22" s="130"/>
      <c r="B22" s="127"/>
      <c r="C22" s="127"/>
      <c r="D22" s="7" t="s">
        <v>43</v>
      </c>
      <c r="E22" s="7" t="s">
        <v>135</v>
      </c>
      <c r="F22" s="126"/>
      <c r="G22" s="127"/>
      <c r="H22" s="131"/>
      <c r="I22" s="127"/>
      <c r="J22" s="112"/>
    </row>
    <row r="23" spans="1:10" ht="33.75" customHeight="1" x14ac:dyDescent="0.25">
      <c r="A23" s="128" t="s">
        <v>51</v>
      </c>
      <c r="B23" s="125" t="s">
        <v>21</v>
      </c>
      <c r="C23" s="125" t="s">
        <v>9</v>
      </c>
      <c r="D23" s="7" t="s">
        <v>40</v>
      </c>
      <c r="E23" s="7" t="s">
        <v>165</v>
      </c>
      <c r="F23" s="126"/>
      <c r="G23" s="131">
        <v>5</v>
      </c>
      <c r="H23" s="113" t="s">
        <v>463</v>
      </c>
      <c r="I23" s="125"/>
      <c r="J23" s="110"/>
    </row>
    <row r="24" spans="1:10" ht="37.5" customHeight="1" x14ac:dyDescent="0.25">
      <c r="A24" s="129"/>
      <c r="B24" s="126"/>
      <c r="C24" s="126"/>
      <c r="D24" s="7" t="s">
        <v>41</v>
      </c>
      <c r="E24" s="7" t="s">
        <v>180</v>
      </c>
      <c r="F24" s="126"/>
      <c r="G24" s="131"/>
      <c r="H24" s="113"/>
      <c r="I24" s="126"/>
      <c r="J24" s="111"/>
    </row>
    <row r="25" spans="1:10" ht="33" customHeight="1" x14ac:dyDescent="0.25">
      <c r="A25" s="129"/>
      <c r="B25" s="126"/>
      <c r="C25" s="126"/>
      <c r="D25" s="7" t="s">
        <v>42</v>
      </c>
      <c r="E25" s="7" t="s">
        <v>181</v>
      </c>
      <c r="F25" s="126"/>
      <c r="G25" s="131"/>
      <c r="H25" s="113"/>
      <c r="I25" s="126"/>
      <c r="J25" s="111"/>
    </row>
    <row r="26" spans="1:10" ht="53.25" customHeight="1" x14ac:dyDescent="0.25">
      <c r="A26" s="130"/>
      <c r="B26" s="127"/>
      <c r="C26" s="127"/>
      <c r="D26" s="7" t="s">
        <v>43</v>
      </c>
      <c r="E26" s="7" t="s">
        <v>135</v>
      </c>
      <c r="F26" s="126"/>
      <c r="G26" s="131"/>
      <c r="H26" s="113"/>
      <c r="I26" s="127"/>
      <c r="J26" s="112"/>
    </row>
    <row r="27" spans="1:10" x14ac:dyDescent="0.25">
      <c r="A27" s="85" t="s">
        <v>28</v>
      </c>
      <c r="B27" s="135" t="s">
        <v>197</v>
      </c>
      <c r="C27" s="136"/>
      <c r="D27" s="7"/>
      <c r="E27" s="7"/>
      <c r="F27" s="126"/>
      <c r="G27" s="30">
        <v>10</v>
      </c>
      <c r="H27" s="89"/>
      <c r="I27" s="89"/>
      <c r="J27" s="14"/>
    </row>
    <row r="28" spans="1:10" ht="45" customHeight="1" x14ac:dyDescent="0.25">
      <c r="A28" s="128" t="s">
        <v>159</v>
      </c>
      <c r="B28" s="125" t="s">
        <v>158</v>
      </c>
      <c r="C28" s="125" t="s">
        <v>9</v>
      </c>
      <c r="D28" s="7" t="s">
        <v>40</v>
      </c>
      <c r="E28" s="7">
        <v>30</v>
      </c>
      <c r="F28" s="126"/>
      <c r="G28" s="131">
        <v>5</v>
      </c>
      <c r="H28" s="131" t="s">
        <v>317</v>
      </c>
      <c r="I28" s="125"/>
      <c r="J28" s="110"/>
    </row>
    <row r="29" spans="1:10" ht="30.75" customHeight="1" x14ac:dyDescent="0.25">
      <c r="A29" s="129"/>
      <c r="B29" s="126"/>
      <c r="C29" s="126"/>
      <c r="D29" s="7" t="s">
        <v>41</v>
      </c>
      <c r="E29" s="7">
        <v>55</v>
      </c>
      <c r="F29" s="126"/>
      <c r="G29" s="131"/>
      <c r="H29" s="131"/>
      <c r="I29" s="126"/>
      <c r="J29" s="111"/>
    </row>
    <row r="30" spans="1:10" ht="30.75" customHeight="1" x14ac:dyDescent="0.25">
      <c r="A30" s="129"/>
      <c r="B30" s="126"/>
      <c r="C30" s="126"/>
      <c r="D30" s="7" t="s">
        <v>42</v>
      </c>
      <c r="E30" s="7">
        <v>80</v>
      </c>
      <c r="F30" s="126"/>
      <c r="G30" s="131"/>
      <c r="H30" s="131"/>
      <c r="I30" s="126"/>
      <c r="J30" s="111"/>
    </row>
    <row r="31" spans="1:10" ht="33" customHeight="1" x14ac:dyDescent="0.25">
      <c r="A31" s="130"/>
      <c r="B31" s="127"/>
      <c r="C31" s="127"/>
      <c r="D31" s="7" t="s">
        <v>43</v>
      </c>
      <c r="E31" s="7">
        <v>100</v>
      </c>
      <c r="F31" s="126"/>
      <c r="G31" s="131"/>
      <c r="H31" s="131"/>
      <c r="I31" s="127"/>
      <c r="J31" s="112"/>
    </row>
    <row r="32" spans="1:10" ht="34.5" customHeight="1" x14ac:dyDescent="0.25">
      <c r="A32" s="128" t="s">
        <v>160</v>
      </c>
      <c r="B32" s="125" t="s">
        <v>152</v>
      </c>
      <c r="C32" s="125" t="s">
        <v>9</v>
      </c>
      <c r="D32" s="7" t="s">
        <v>40</v>
      </c>
      <c r="E32" s="7" t="s">
        <v>165</v>
      </c>
      <c r="F32" s="126"/>
      <c r="G32" s="125">
        <v>5</v>
      </c>
      <c r="H32" s="131" t="s">
        <v>470</v>
      </c>
      <c r="I32" s="125"/>
      <c r="J32" s="110"/>
    </row>
    <row r="33" spans="1:10" ht="40.5" customHeight="1" x14ac:dyDescent="0.25">
      <c r="A33" s="129"/>
      <c r="B33" s="126"/>
      <c r="C33" s="126"/>
      <c r="D33" s="7" t="s">
        <v>41</v>
      </c>
      <c r="E33" s="7" t="s">
        <v>180</v>
      </c>
      <c r="F33" s="126"/>
      <c r="G33" s="126"/>
      <c r="H33" s="131"/>
      <c r="I33" s="126"/>
      <c r="J33" s="111"/>
    </row>
    <row r="34" spans="1:10" ht="43.5" customHeight="1" x14ac:dyDescent="0.25">
      <c r="A34" s="129"/>
      <c r="B34" s="126"/>
      <c r="C34" s="126"/>
      <c r="D34" s="7" t="s">
        <v>42</v>
      </c>
      <c r="E34" s="7" t="s">
        <v>181</v>
      </c>
      <c r="F34" s="126"/>
      <c r="G34" s="126"/>
      <c r="H34" s="131"/>
      <c r="I34" s="126"/>
      <c r="J34" s="111"/>
    </row>
    <row r="35" spans="1:10" ht="42.75" customHeight="1" x14ac:dyDescent="0.25">
      <c r="A35" s="130"/>
      <c r="B35" s="127"/>
      <c r="C35" s="127"/>
      <c r="D35" s="7" t="s">
        <v>43</v>
      </c>
      <c r="E35" s="7" t="s">
        <v>135</v>
      </c>
      <c r="F35" s="126"/>
      <c r="G35" s="127"/>
      <c r="H35" s="131"/>
      <c r="I35" s="127"/>
      <c r="J35" s="112"/>
    </row>
    <row r="36" spans="1:10" x14ac:dyDescent="0.25">
      <c r="A36" s="81" t="s">
        <v>29</v>
      </c>
      <c r="B36" s="132" t="s">
        <v>161</v>
      </c>
      <c r="C36" s="133"/>
      <c r="D36" s="7"/>
      <c r="E36" s="7"/>
      <c r="F36" s="126"/>
      <c r="G36" s="30">
        <v>10</v>
      </c>
      <c r="H36" s="89"/>
      <c r="I36" s="89"/>
      <c r="J36" s="14"/>
    </row>
    <row r="37" spans="1:10" ht="42" customHeight="1" x14ac:dyDescent="0.25">
      <c r="A37" s="134" t="s">
        <v>162</v>
      </c>
      <c r="B37" s="131" t="s">
        <v>164</v>
      </c>
      <c r="C37" s="131" t="s">
        <v>9</v>
      </c>
      <c r="D37" s="7" t="s">
        <v>40</v>
      </c>
      <c r="E37" s="7">
        <v>30</v>
      </c>
      <c r="F37" s="126"/>
      <c r="G37" s="131">
        <v>5</v>
      </c>
      <c r="H37" s="131" t="s">
        <v>317</v>
      </c>
      <c r="I37" s="125"/>
      <c r="J37" s="110"/>
    </row>
    <row r="38" spans="1:10" ht="36" customHeight="1" x14ac:dyDescent="0.25">
      <c r="A38" s="134"/>
      <c r="B38" s="131"/>
      <c r="C38" s="131"/>
      <c r="D38" s="7" t="s">
        <v>41</v>
      </c>
      <c r="E38" s="7">
        <v>55</v>
      </c>
      <c r="F38" s="126"/>
      <c r="G38" s="131"/>
      <c r="H38" s="131"/>
      <c r="I38" s="126"/>
      <c r="J38" s="111"/>
    </row>
    <row r="39" spans="1:10" ht="30" customHeight="1" x14ac:dyDescent="0.25">
      <c r="A39" s="134"/>
      <c r="B39" s="131"/>
      <c r="C39" s="131"/>
      <c r="D39" s="7" t="s">
        <v>42</v>
      </c>
      <c r="E39" s="7">
        <v>80</v>
      </c>
      <c r="F39" s="126"/>
      <c r="G39" s="131"/>
      <c r="H39" s="131"/>
      <c r="I39" s="126"/>
      <c r="J39" s="111"/>
    </row>
    <row r="40" spans="1:10" ht="33" customHeight="1" x14ac:dyDescent="0.25">
      <c r="A40" s="134"/>
      <c r="B40" s="131"/>
      <c r="C40" s="131"/>
      <c r="D40" s="7" t="s">
        <v>43</v>
      </c>
      <c r="E40" s="7">
        <v>100</v>
      </c>
      <c r="F40" s="126"/>
      <c r="G40" s="131"/>
      <c r="H40" s="131"/>
      <c r="I40" s="127"/>
      <c r="J40" s="112"/>
    </row>
    <row r="41" spans="1:10" ht="33.75" customHeight="1" x14ac:dyDescent="0.25">
      <c r="A41" s="128" t="s">
        <v>163</v>
      </c>
      <c r="B41" s="131" t="s">
        <v>153</v>
      </c>
      <c r="C41" s="131" t="s">
        <v>9</v>
      </c>
      <c r="D41" s="7" t="s">
        <v>40</v>
      </c>
      <c r="E41" s="7">
        <v>30</v>
      </c>
      <c r="F41" s="126"/>
      <c r="G41" s="131">
        <v>5</v>
      </c>
      <c r="H41" s="131" t="s">
        <v>182</v>
      </c>
      <c r="I41" s="125"/>
      <c r="J41" s="110"/>
    </row>
    <row r="42" spans="1:10" ht="33.75" customHeight="1" x14ac:dyDescent="0.25">
      <c r="A42" s="129"/>
      <c r="B42" s="131"/>
      <c r="C42" s="131"/>
      <c r="D42" s="7" t="s">
        <v>41</v>
      </c>
      <c r="E42" s="7">
        <v>55</v>
      </c>
      <c r="F42" s="126"/>
      <c r="G42" s="131"/>
      <c r="H42" s="131"/>
      <c r="I42" s="126"/>
      <c r="J42" s="111"/>
    </row>
    <row r="43" spans="1:10" ht="30.75" customHeight="1" x14ac:dyDescent="0.25">
      <c r="A43" s="129"/>
      <c r="B43" s="131"/>
      <c r="C43" s="131"/>
      <c r="D43" s="7" t="s">
        <v>42</v>
      </c>
      <c r="E43" s="7">
        <v>80</v>
      </c>
      <c r="F43" s="126"/>
      <c r="G43" s="131"/>
      <c r="H43" s="131"/>
      <c r="I43" s="126"/>
      <c r="J43" s="111"/>
    </row>
    <row r="44" spans="1:10" ht="33" customHeight="1" x14ac:dyDescent="0.25">
      <c r="A44" s="130"/>
      <c r="B44" s="131"/>
      <c r="C44" s="131"/>
      <c r="D44" s="7" t="s">
        <v>43</v>
      </c>
      <c r="E44" s="7">
        <v>100</v>
      </c>
      <c r="F44" s="127"/>
      <c r="G44" s="131"/>
      <c r="H44" s="131"/>
      <c r="I44" s="127"/>
      <c r="J44" s="112"/>
    </row>
    <row r="45" spans="1:10" ht="155.25" customHeight="1" x14ac:dyDescent="0.25">
      <c r="A45" s="81" t="s">
        <v>30</v>
      </c>
      <c r="B45" s="30" t="s">
        <v>10</v>
      </c>
      <c r="C45" s="30" t="s">
        <v>9</v>
      </c>
      <c r="D45" s="30" t="s">
        <v>75</v>
      </c>
      <c r="E45" s="30" t="s">
        <v>165</v>
      </c>
      <c r="F45" s="30" t="s">
        <v>23</v>
      </c>
      <c r="G45" s="30">
        <v>10</v>
      </c>
      <c r="H45" s="92" t="s">
        <v>464</v>
      </c>
      <c r="I45" s="30"/>
      <c r="J45" s="51"/>
    </row>
    <row r="46" spans="1:10" ht="105" x14ac:dyDescent="0.25">
      <c r="A46" s="81" t="s">
        <v>31</v>
      </c>
      <c r="B46" s="30" t="s">
        <v>12</v>
      </c>
      <c r="C46" s="30" t="s">
        <v>183</v>
      </c>
      <c r="D46" s="30" t="s">
        <v>125</v>
      </c>
      <c r="E46" s="30" t="s">
        <v>336</v>
      </c>
      <c r="F46" s="30" t="s">
        <v>11</v>
      </c>
      <c r="G46" s="30">
        <v>10</v>
      </c>
      <c r="H46" s="30" t="s">
        <v>342</v>
      </c>
      <c r="I46" s="30"/>
      <c r="J46" s="51"/>
    </row>
    <row r="47" spans="1:10" ht="45" customHeight="1" x14ac:dyDescent="0.25">
      <c r="A47" s="83" t="s">
        <v>32</v>
      </c>
      <c r="B47" s="75" t="s">
        <v>167</v>
      </c>
      <c r="C47" s="75" t="s">
        <v>13</v>
      </c>
      <c r="D47" s="7" t="s">
        <v>166</v>
      </c>
      <c r="E47" s="7"/>
      <c r="F47" s="82"/>
      <c r="G47" s="75">
        <v>10</v>
      </c>
      <c r="H47" s="125" t="s">
        <v>466</v>
      </c>
      <c r="I47" s="89"/>
      <c r="J47" s="14"/>
    </row>
    <row r="48" spans="1:10" x14ac:dyDescent="0.25">
      <c r="A48" s="128" t="s">
        <v>33</v>
      </c>
      <c r="B48" s="125" t="s">
        <v>24</v>
      </c>
      <c r="C48" s="125" t="s">
        <v>13</v>
      </c>
      <c r="D48" s="7" t="s">
        <v>40</v>
      </c>
      <c r="E48" s="7" t="s">
        <v>170</v>
      </c>
      <c r="F48" s="125" t="s">
        <v>17</v>
      </c>
      <c r="G48" s="125">
        <v>5</v>
      </c>
      <c r="H48" s="126"/>
      <c r="I48" s="125"/>
      <c r="J48" s="110"/>
    </row>
    <row r="49" spans="1:10" x14ac:dyDescent="0.25">
      <c r="A49" s="129"/>
      <c r="B49" s="126"/>
      <c r="C49" s="126"/>
      <c r="D49" s="7" t="s">
        <v>41</v>
      </c>
      <c r="E49" s="7" t="s">
        <v>171</v>
      </c>
      <c r="F49" s="126"/>
      <c r="G49" s="126"/>
      <c r="H49" s="126"/>
      <c r="I49" s="126"/>
      <c r="J49" s="111"/>
    </row>
    <row r="50" spans="1:10" x14ac:dyDescent="0.25">
      <c r="A50" s="129"/>
      <c r="B50" s="126"/>
      <c r="C50" s="126"/>
      <c r="D50" s="7" t="s">
        <v>42</v>
      </c>
      <c r="E50" s="7" t="s">
        <v>172</v>
      </c>
      <c r="F50" s="126"/>
      <c r="G50" s="126"/>
      <c r="H50" s="126"/>
      <c r="I50" s="126"/>
      <c r="J50" s="111"/>
    </row>
    <row r="51" spans="1:10" x14ac:dyDescent="0.25">
      <c r="A51" s="130"/>
      <c r="B51" s="127"/>
      <c r="C51" s="127"/>
      <c r="D51" s="7" t="s">
        <v>43</v>
      </c>
      <c r="E51" s="7" t="s">
        <v>173</v>
      </c>
      <c r="F51" s="126"/>
      <c r="G51" s="127"/>
      <c r="H51" s="126"/>
      <c r="I51" s="127"/>
      <c r="J51" s="112"/>
    </row>
    <row r="52" spans="1:10" x14ac:dyDescent="0.25">
      <c r="A52" s="128" t="s">
        <v>34</v>
      </c>
      <c r="B52" s="125" t="s">
        <v>25</v>
      </c>
      <c r="C52" s="125" t="s">
        <v>13</v>
      </c>
      <c r="D52" s="7" t="s">
        <v>40</v>
      </c>
      <c r="E52" s="7" t="s">
        <v>170</v>
      </c>
      <c r="F52" s="126"/>
      <c r="G52" s="125">
        <v>5</v>
      </c>
      <c r="H52" s="126"/>
      <c r="I52" s="125"/>
      <c r="J52" s="110"/>
    </row>
    <row r="53" spans="1:10" x14ac:dyDescent="0.25">
      <c r="A53" s="129"/>
      <c r="B53" s="126"/>
      <c r="C53" s="126"/>
      <c r="D53" s="7" t="s">
        <v>41</v>
      </c>
      <c r="E53" s="7" t="s">
        <v>171</v>
      </c>
      <c r="F53" s="126"/>
      <c r="G53" s="126"/>
      <c r="H53" s="126"/>
      <c r="I53" s="126"/>
      <c r="J53" s="111"/>
    </row>
    <row r="54" spans="1:10" x14ac:dyDescent="0.25">
      <c r="A54" s="129"/>
      <c r="B54" s="126"/>
      <c r="C54" s="126"/>
      <c r="D54" s="7" t="s">
        <v>42</v>
      </c>
      <c r="E54" s="7" t="s">
        <v>172</v>
      </c>
      <c r="F54" s="126"/>
      <c r="G54" s="126"/>
      <c r="H54" s="126"/>
      <c r="I54" s="126"/>
      <c r="J54" s="111"/>
    </row>
    <row r="55" spans="1:10" x14ac:dyDescent="0.25">
      <c r="A55" s="130"/>
      <c r="B55" s="127"/>
      <c r="C55" s="127"/>
      <c r="D55" s="7" t="s">
        <v>43</v>
      </c>
      <c r="E55" s="7" t="s">
        <v>173</v>
      </c>
      <c r="F55" s="127"/>
      <c r="G55" s="127"/>
      <c r="H55" s="127"/>
      <c r="I55" s="127"/>
      <c r="J55" s="112"/>
    </row>
    <row r="56" spans="1:10" ht="47.25" customHeight="1" x14ac:dyDescent="0.25">
      <c r="A56" s="128" t="s">
        <v>35</v>
      </c>
      <c r="B56" s="125" t="s">
        <v>52</v>
      </c>
      <c r="C56" s="125" t="s">
        <v>13</v>
      </c>
      <c r="D56" s="7" t="s">
        <v>40</v>
      </c>
      <c r="E56" s="7" t="s">
        <v>170</v>
      </c>
      <c r="F56" s="125" t="s">
        <v>14</v>
      </c>
      <c r="G56" s="125">
        <v>5</v>
      </c>
      <c r="H56" s="125" t="s">
        <v>467</v>
      </c>
      <c r="I56" s="125"/>
      <c r="J56" s="110"/>
    </row>
    <row r="57" spans="1:10" ht="33" customHeight="1" x14ac:dyDescent="0.25">
      <c r="A57" s="129"/>
      <c r="B57" s="126"/>
      <c r="C57" s="126"/>
      <c r="D57" s="7" t="s">
        <v>41</v>
      </c>
      <c r="E57" s="7" t="s">
        <v>171</v>
      </c>
      <c r="F57" s="126"/>
      <c r="G57" s="126"/>
      <c r="H57" s="126"/>
      <c r="I57" s="126"/>
      <c r="J57" s="111"/>
    </row>
    <row r="58" spans="1:10" ht="33" customHeight="1" x14ac:dyDescent="0.25">
      <c r="A58" s="129"/>
      <c r="B58" s="126"/>
      <c r="C58" s="126"/>
      <c r="D58" s="7" t="s">
        <v>42</v>
      </c>
      <c r="E58" s="7" t="s">
        <v>172</v>
      </c>
      <c r="F58" s="126"/>
      <c r="G58" s="126"/>
      <c r="H58" s="126"/>
      <c r="I58" s="126"/>
      <c r="J58" s="111"/>
    </row>
    <row r="59" spans="1:10" ht="60.75" customHeight="1" x14ac:dyDescent="0.25">
      <c r="A59" s="130"/>
      <c r="B59" s="127"/>
      <c r="C59" s="127"/>
      <c r="D59" s="7" t="s">
        <v>43</v>
      </c>
      <c r="E59" s="7" t="s">
        <v>173</v>
      </c>
      <c r="F59" s="127"/>
      <c r="G59" s="127"/>
      <c r="H59" s="127"/>
      <c r="I59" s="127"/>
      <c r="J59" s="112"/>
    </row>
    <row r="60" spans="1:10" ht="149.25" customHeight="1" x14ac:dyDescent="0.25">
      <c r="A60" s="81" t="s">
        <v>36</v>
      </c>
      <c r="B60" s="30" t="s">
        <v>184</v>
      </c>
      <c r="C60" s="30" t="s">
        <v>9</v>
      </c>
      <c r="D60" s="30" t="s">
        <v>75</v>
      </c>
      <c r="E60" s="30">
        <v>90</v>
      </c>
      <c r="F60" s="30" t="s">
        <v>17</v>
      </c>
      <c r="G60" s="30">
        <v>5</v>
      </c>
      <c r="H60" s="30" t="s">
        <v>185</v>
      </c>
      <c r="I60" s="30"/>
      <c r="J60" s="51"/>
    </row>
    <row r="61" spans="1:10" ht="135" x14ac:dyDescent="0.25">
      <c r="A61" s="81" t="s">
        <v>77</v>
      </c>
      <c r="B61" s="30" t="s">
        <v>186</v>
      </c>
      <c r="C61" s="30" t="s">
        <v>9</v>
      </c>
      <c r="D61" s="30" t="s">
        <v>75</v>
      </c>
      <c r="E61" s="30">
        <v>20</v>
      </c>
      <c r="F61" s="30" t="s">
        <v>17</v>
      </c>
      <c r="G61" s="30">
        <v>5</v>
      </c>
      <c r="H61" s="75" t="s">
        <v>187</v>
      </c>
      <c r="I61" s="30"/>
      <c r="J61" s="51"/>
    </row>
    <row r="62" spans="1:10" ht="75" x14ac:dyDescent="0.25">
      <c r="A62" s="81" t="s">
        <v>78</v>
      </c>
      <c r="B62" s="30" t="s">
        <v>191</v>
      </c>
      <c r="C62" s="30" t="s">
        <v>169</v>
      </c>
      <c r="D62" s="30" t="s">
        <v>75</v>
      </c>
      <c r="E62" s="30">
        <v>1</v>
      </c>
      <c r="F62" s="30" t="s">
        <v>192</v>
      </c>
      <c r="G62" s="30">
        <v>1</v>
      </c>
      <c r="H62" s="30" t="s">
        <v>323</v>
      </c>
      <c r="I62" s="30"/>
      <c r="J62" s="30"/>
    </row>
    <row r="63" spans="1:10" ht="60" x14ac:dyDescent="0.25">
      <c r="A63" s="81" t="s">
        <v>79</v>
      </c>
      <c r="B63" s="30" t="s">
        <v>229</v>
      </c>
      <c r="C63" s="30" t="s">
        <v>169</v>
      </c>
      <c r="D63" s="30" t="s">
        <v>75</v>
      </c>
      <c r="E63" s="30">
        <v>1</v>
      </c>
      <c r="F63" s="30" t="s">
        <v>230</v>
      </c>
      <c r="G63" s="30">
        <v>1</v>
      </c>
      <c r="H63" s="30" t="s">
        <v>468</v>
      </c>
      <c r="I63" s="30"/>
      <c r="J63" s="30"/>
    </row>
    <row r="64" spans="1:10" ht="153.75" customHeight="1" x14ac:dyDescent="0.25">
      <c r="A64" s="81" t="s">
        <v>94</v>
      </c>
      <c r="B64" s="84" t="s">
        <v>194</v>
      </c>
      <c r="C64" s="87" t="s">
        <v>137</v>
      </c>
      <c r="D64" s="30" t="s">
        <v>75</v>
      </c>
      <c r="E64" s="87">
        <v>100</v>
      </c>
      <c r="F64" s="87" t="s">
        <v>193</v>
      </c>
      <c r="G64" s="30">
        <v>1</v>
      </c>
      <c r="H64" s="75" t="s">
        <v>202</v>
      </c>
      <c r="I64" s="30"/>
      <c r="J64" s="30"/>
    </row>
    <row r="65" spans="1:10" ht="165" x14ac:dyDescent="0.25">
      <c r="A65" s="81" t="s">
        <v>91</v>
      </c>
      <c r="B65" s="84" t="s">
        <v>195</v>
      </c>
      <c r="C65" s="87" t="s">
        <v>137</v>
      </c>
      <c r="D65" s="30" t="s">
        <v>75</v>
      </c>
      <c r="E65" s="87">
        <v>100</v>
      </c>
      <c r="F65" s="87" t="s">
        <v>193</v>
      </c>
      <c r="G65" s="30">
        <v>1</v>
      </c>
      <c r="H65" s="30" t="s">
        <v>216</v>
      </c>
      <c r="I65" s="30"/>
      <c r="J65" s="30"/>
    </row>
    <row r="66" spans="1:10" ht="30" x14ac:dyDescent="0.25">
      <c r="A66" s="81" t="s">
        <v>92</v>
      </c>
      <c r="B66" s="30" t="s">
        <v>168</v>
      </c>
      <c r="C66" s="30" t="s">
        <v>16</v>
      </c>
      <c r="D66" s="30" t="s">
        <v>75</v>
      </c>
      <c r="E66" s="30"/>
      <c r="F66" s="75"/>
      <c r="G66" s="30">
        <v>6</v>
      </c>
      <c r="H66" s="125" t="s">
        <v>203</v>
      </c>
      <c r="I66" s="30"/>
      <c r="J66" s="51"/>
    </row>
    <row r="67" spans="1:10" ht="45" x14ac:dyDescent="0.25">
      <c r="A67" s="81" t="s">
        <v>221</v>
      </c>
      <c r="B67" s="30" t="s">
        <v>15</v>
      </c>
      <c r="C67" s="30" t="s">
        <v>16</v>
      </c>
      <c r="D67" s="30" t="s">
        <v>75</v>
      </c>
      <c r="E67" s="30">
        <v>0</v>
      </c>
      <c r="F67" s="125" t="s">
        <v>17</v>
      </c>
      <c r="G67" s="30">
        <v>3</v>
      </c>
      <c r="H67" s="126"/>
      <c r="I67" s="30"/>
      <c r="J67" s="51"/>
    </row>
    <row r="68" spans="1:10" ht="45" x14ac:dyDescent="0.25">
      <c r="A68" s="81" t="s">
        <v>222</v>
      </c>
      <c r="B68" s="30" t="s">
        <v>18</v>
      </c>
      <c r="C68" s="30" t="s">
        <v>16</v>
      </c>
      <c r="D68" s="30" t="s">
        <v>75</v>
      </c>
      <c r="E68" s="30">
        <v>0</v>
      </c>
      <c r="F68" s="127"/>
      <c r="G68" s="30">
        <v>3</v>
      </c>
      <c r="H68" s="127"/>
      <c r="I68" s="30"/>
      <c r="J68" s="51"/>
    </row>
    <row r="69" spans="1:10" ht="109.5" customHeight="1" x14ac:dyDescent="0.25">
      <c r="A69" s="88" t="s">
        <v>223</v>
      </c>
      <c r="B69" s="30" t="s">
        <v>93</v>
      </c>
      <c r="C69" s="30" t="s">
        <v>169</v>
      </c>
      <c r="D69" s="30" t="s">
        <v>75</v>
      </c>
      <c r="E69" s="30">
        <v>0</v>
      </c>
      <c r="F69" s="30" t="s">
        <v>17</v>
      </c>
      <c r="G69" s="30">
        <v>5</v>
      </c>
      <c r="H69" s="30" t="s">
        <v>205</v>
      </c>
      <c r="I69" s="30"/>
      <c r="J69" s="51"/>
    </row>
    <row r="70" spans="1:10" x14ac:dyDescent="0.25">
      <c r="A70" s="23"/>
      <c r="B70" s="43" t="s">
        <v>19</v>
      </c>
      <c r="C70" s="24"/>
      <c r="D70" s="24"/>
      <c r="E70" s="24"/>
      <c r="F70" s="24"/>
      <c r="G70" s="24">
        <f>G69+G66+G62+G61+G60+G56+G47+G46+G45+G4+G65+G64+G63</f>
        <v>100</v>
      </c>
      <c r="H70" s="24"/>
      <c r="I70" s="24"/>
      <c r="J70" s="24"/>
    </row>
  </sheetData>
  <mergeCells count="94">
    <mergeCell ref="A56:A59"/>
    <mergeCell ref="B56:B59"/>
    <mergeCell ref="C56:C59"/>
    <mergeCell ref="F56:F59"/>
    <mergeCell ref="G56:G59"/>
    <mergeCell ref="A41:A44"/>
    <mergeCell ref="B41:B44"/>
    <mergeCell ref="C41:C44"/>
    <mergeCell ref="G41:G44"/>
    <mergeCell ref="H47:H55"/>
    <mergeCell ref="A48:A51"/>
    <mergeCell ref="B48:B51"/>
    <mergeCell ref="C48:C51"/>
    <mergeCell ref="G48:G51"/>
    <mergeCell ref="A52:A55"/>
    <mergeCell ref="B52:B55"/>
    <mergeCell ref="C52:C55"/>
    <mergeCell ref="G52:G55"/>
    <mergeCell ref="A2:J2"/>
    <mergeCell ref="G15:G18"/>
    <mergeCell ref="G23:G26"/>
    <mergeCell ref="G32:G35"/>
    <mergeCell ref="A37:A40"/>
    <mergeCell ref="B37:B40"/>
    <mergeCell ref="C37:C40"/>
    <mergeCell ref="G37:G40"/>
    <mergeCell ref="B4:C4"/>
    <mergeCell ref="B5:C5"/>
    <mergeCell ref="F5:F44"/>
    <mergeCell ref="A6:A9"/>
    <mergeCell ref="B6:B9"/>
    <mergeCell ref="C6:C9"/>
    <mergeCell ref="B14:C14"/>
    <mergeCell ref="A15:A18"/>
    <mergeCell ref="A32:A35"/>
    <mergeCell ref="B32:B35"/>
    <mergeCell ref="C32:C35"/>
    <mergeCell ref="G6:G9"/>
    <mergeCell ref="H6:H9"/>
    <mergeCell ref="H15:H18"/>
    <mergeCell ref="H23:H26"/>
    <mergeCell ref="H32:H35"/>
    <mergeCell ref="B15:B18"/>
    <mergeCell ref="C15:C18"/>
    <mergeCell ref="A23:A26"/>
    <mergeCell ref="B23:B26"/>
    <mergeCell ref="C23:C26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I23:I26"/>
    <mergeCell ref="J23:J26"/>
    <mergeCell ref="B27:C27"/>
    <mergeCell ref="A28:A31"/>
    <mergeCell ref="B28:B31"/>
    <mergeCell ref="C28:C31"/>
    <mergeCell ref="G28:G31"/>
    <mergeCell ref="H28:H31"/>
    <mergeCell ref="I28:I31"/>
    <mergeCell ref="J28:J31"/>
    <mergeCell ref="I32:I35"/>
    <mergeCell ref="J32:J35"/>
    <mergeCell ref="B36:C36"/>
    <mergeCell ref="H37:H40"/>
    <mergeCell ref="I37:I40"/>
    <mergeCell ref="J37:J40"/>
    <mergeCell ref="I56:I59"/>
    <mergeCell ref="J56:J59"/>
    <mergeCell ref="H66:H68"/>
    <mergeCell ref="F67:F68"/>
    <mergeCell ref="H41:H44"/>
    <mergeCell ref="I41:I44"/>
    <mergeCell ref="J41:J44"/>
    <mergeCell ref="F48:F55"/>
    <mergeCell ref="I48:I51"/>
    <mergeCell ref="J48:J51"/>
    <mergeCell ref="I52:I55"/>
    <mergeCell ref="J52:J55"/>
    <mergeCell ref="H56:H59"/>
  </mergeCells>
  <pageMargins left="1.0236220472440944" right="0.23622047244094491" top="0.35433070866141736" bottom="0.35433070866141736" header="0.31496062992125984" footer="0.31496062992125984"/>
  <pageSetup paperSize="9" scale="49" fitToHeight="2" orientation="portrait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0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15" sqref="C15:C18"/>
    </sheetView>
  </sheetViews>
  <sheetFormatPr defaultRowHeight="15" x14ac:dyDescent="0.25"/>
  <cols>
    <col min="1" max="1" width="5" style="1" customWidth="1"/>
    <col min="2" max="2" width="25.140625" style="1" customWidth="1"/>
    <col min="3" max="3" width="10.42578125" style="1" customWidth="1"/>
    <col min="4" max="4" width="23.42578125" style="1" customWidth="1"/>
    <col min="5" max="5" width="9.42578125" style="1" customWidth="1"/>
    <col min="6" max="6" width="18.140625" style="1" customWidth="1"/>
    <col min="7" max="7" width="10.42578125" style="1" customWidth="1"/>
    <col min="8" max="8" width="31.42578125" style="1" customWidth="1"/>
    <col min="9" max="9" width="7.5703125" style="1" customWidth="1"/>
    <col min="10" max="10" width="31.7109375" style="1" customWidth="1"/>
  </cols>
  <sheetData>
    <row r="1" spans="1:10" ht="75" x14ac:dyDescent="0.25">
      <c r="J1" s="9" t="s">
        <v>365</v>
      </c>
    </row>
    <row r="2" spans="1:10" ht="29.25" customHeight="1" x14ac:dyDescent="0.25">
      <c r="A2" s="142" t="s">
        <v>438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54" customHeight="1" x14ac:dyDescent="0.25">
      <c r="A3" s="2" t="s">
        <v>0</v>
      </c>
      <c r="B3" s="10" t="s">
        <v>1</v>
      </c>
      <c r="C3" s="10" t="s">
        <v>2</v>
      </c>
      <c r="D3" s="10" t="s">
        <v>39</v>
      </c>
      <c r="E3" s="10" t="s">
        <v>3</v>
      </c>
      <c r="F3" s="10" t="s">
        <v>4</v>
      </c>
      <c r="G3" s="10" t="s">
        <v>5</v>
      </c>
      <c r="H3" s="6" t="s">
        <v>48</v>
      </c>
      <c r="I3" s="10" t="s">
        <v>6</v>
      </c>
      <c r="J3" s="10" t="s">
        <v>7</v>
      </c>
    </row>
    <row r="4" spans="1:10" ht="30" customHeight="1" x14ac:dyDescent="0.25">
      <c r="A4" s="81">
        <v>1</v>
      </c>
      <c r="B4" s="139" t="s">
        <v>8</v>
      </c>
      <c r="C4" s="140"/>
      <c r="D4" s="30"/>
      <c r="E4" s="30">
        <v>100</v>
      </c>
      <c r="F4" s="82"/>
      <c r="G4" s="30">
        <f>G5+G14+G27+G36</f>
        <v>40</v>
      </c>
      <c r="H4" s="89"/>
      <c r="I4" s="30"/>
      <c r="J4" s="51"/>
    </row>
    <row r="5" spans="1:10" x14ac:dyDescent="0.25">
      <c r="A5" s="83" t="s">
        <v>26</v>
      </c>
      <c r="B5" s="135" t="s">
        <v>174</v>
      </c>
      <c r="C5" s="136"/>
      <c r="D5" s="30"/>
      <c r="E5" s="30"/>
      <c r="F5" s="125" t="s">
        <v>22</v>
      </c>
      <c r="G5" s="75">
        <v>7</v>
      </c>
      <c r="H5" s="89"/>
      <c r="I5" s="30"/>
      <c r="J5" s="51"/>
    </row>
    <row r="6" spans="1:10" ht="42.75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5</v>
      </c>
      <c r="H6" s="131" t="s">
        <v>317</v>
      </c>
      <c r="I6" s="125"/>
      <c r="J6" s="110"/>
    </row>
    <row r="7" spans="1:10" ht="43.5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26"/>
      <c r="J7" s="111"/>
    </row>
    <row r="8" spans="1:10" ht="39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26"/>
      <c r="J8" s="111"/>
    </row>
    <row r="9" spans="1:10" ht="17.25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27"/>
      <c r="J9" s="112"/>
    </row>
    <row r="10" spans="1:10" ht="37.5" customHeight="1" x14ac:dyDescent="0.25">
      <c r="A10" s="128" t="s">
        <v>81</v>
      </c>
      <c r="B10" s="131" t="s">
        <v>154</v>
      </c>
      <c r="C10" s="131" t="s">
        <v>9</v>
      </c>
      <c r="D10" s="7" t="s">
        <v>40</v>
      </c>
      <c r="E10" s="7">
        <v>30</v>
      </c>
      <c r="F10" s="126"/>
      <c r="G10" s="131">
        <v>2</v>
      </c>
      <c r="H10" s="131" t="s">
        <v>177</v>
      </c>
      <c r="I10" s="125"/>
      <c r="J10" s="110"/>
    </row>
    <row r="11" spans="1:10" ht="38.25" customHeight="1" x14ac:dyDescent="0.25">
      <c r="A11" s="129"/>
      <c r="B11" s="131"/>
      <c r="C11" s="131"/>
      <c r="D11" s="7" t="s">
        <v>41</v>
      </c>
      <c r="E11" s="7">
        <v>55</v>
      </c>
      <c r="F11" s="126"/>
      <c r="G11" s="131"/>
      <c r="H11" s="131"/>
      <c r="I11" s="126"/>
      <c r="J11" s="111"/>
    </row>
    <row r="12" spans="1:10" ht="34.5" customHeight="1" x14ac:dyDescent="0.25">
      <c r="A12" s="129"/>
      <c r="B12" s="131"/>
      <c r="C12" s="131"/>
      <c r="D12" s="7" t="s">
        <v>42</v>
      </c>
      <c r="E12" s="7">
        <v>80</v>
      </c>
      <c r="F12" s="126"/>
      <c r="G12" s="131"/>
      <c r="H12" s="131"/>
      <c r="I12" s="126"/>
      <c r="J12" s="111"/>
    </row>
    <row r="13" spans="1:10" ht="40.5" customHeight="1" x14ac:dyDescent="0.25">
      <c r="A13" s="130"/>
      <c r="B13" s="131"/>
      <c r="C13" s="131"/>
      <c r="D13" s="7" t="s">
        <v>43</v>
      </c>
      <c r="E13" s="7">
        <v>100</v>
      </c>
      <c r="F13" s="126"/>
      <c r="G13" s="131"/>
      <c r="H13" s="131"/>
      <c r="I13" s="127"/>
      <c r="J13" s="112"/>
    </row>
    <row r="14" spans="1:10" x14ac:dyDescent="0.25">
      <c r="A14" s="83" t="s">
        <v>27</v>
      </c>
      <c r="B14" s="137" t="s">
        <v>157</v>
      </c>
      <c r="C14" s="138"/>
      <c r="D14" s="7"/>
      <c r="E14" s="7"/>
      <c r="F14" s="126"/>
      <c r="G14" s="30">
        <v>13</v>
      </c>
      <c r="H14" s="89"/>
      <c r="I14" s="89"/>
      <c r="J14" s="14"/>
    </row>
    <row r="15" spans="1:10" ht="34.5" customHeight="1" x14ac:dyDescent="0.25">
      <c r="A15" s="128" t="s">
        <v>49</v>
      </c>
      <c r="B15" s="125" t="s">
        <v>156</v>
      </c>
      <c r="C15" s="125" t="s">
        <v>9</v>
      </c>
      <c r="D15" s="7" t="s">
        <v>40</v>
      </c>
      <c r="E15" s="7" t="s">
        <v>178</v>
      </c>
      <c r="F15" s="126"/>
      <c r="G15" s="125">
        <v>3</v>
      </c>
      <c r="H15" s="131" t="s">
        <v>175</v>
      </c>
      <c r="I15" s="125"/>
      <c r="J15" s="110"/>
    </row>
    <row r="16" spans="1:10" ht="36" customHeight="1" x14ac:dyDescent="0.25">
      <c r="A16" s="129"/>
      <c r="B16" s="126"/>
      <c r="C16" s="126"/>
      <c r="D16" s="7" t="s">
        <v>41</v>
      </c>
      <c r="E16" s="7" t="s">
        <v>45</v>
      </c>
      <c r="F16" s="126"/>
      <c r="G16" s="126"/>
      <c r="H16" s="131"/>
      <c r="I16" s="126"/>
      <c r="J16" s="111"/>
    </row>
    <row r="17" spans="1:10" ht="31.5" customHeight="1" x14ac:dyDescent="0.25">
      <c r="A17" s="129"/>
      <c r="B17" s="126"/>
      <c r="C17" s="126"/>
      <c r="D17" s="7" t="s">
        <v>42</v>
      </c>
      <c r="E17" s="7" t="s">
        <v>179</v>
      </c>
      <c r="F17" s="126"/>
      <c r="G17" s="126"/>
      <c r="H17" s="131"/>
      <c r="I17" s="126"/>
      <c r="J17" s="111"/>
    </row>
    <row r="18" spans="1:10" ht="42.75" customHeight="1" x14ac:dyDescent="0.25">
      <c r="A18" s="130"/>
      <c r="B18" s="127"/>
      <c r="C18" s="127"/>
      <c r="D18" s="7" t="s">
        <v>43</v>
      </c>
      <c r="E18" s="7" t="s">
        <v>135</v>
      </c>
      <c r="F18" s="126"/>
      <c r="G18" s="127"/>
      <c r="H18" s="131"/>
      <c r="I18" s="127"/>
      <c r="J18" s="112"/>
    </row>
    <row r="19" spans="1:10" ht="54.75" customHeight="1" x14ac:dyDescent="0.25">
      <c r="A19" s="128" t="s">
        <v>50</v>
      </c>
      <c r="B19" s="125" t="s">
        <v>20</v>
      </c>
      <c r="C19" s="125" t="s">
        <v>9</v>
      </c>
      <c r="D19" s="7" t="s">
        <v>40</v>
      </c>
      <c r="E19" s="7" t="s">
        <v>165</v>
      </c>
      <c r="F19" s="126"/>
      <c r="G19" s="125">
        <v>5</v>
      </c>
      <c r="H19" s="131" t="s">
        <v>462</v>
      </c>
      <c r="I19" s="125"/>
      <c r="J19" s="110"/>
    </row>
    <row r="20" spans="1:10" ht="33" customHeight="1" x14ac:dyDescent="0.25">
      <c r="A20" s="129"/>
      <c r="B20" s="126"/>
      <c r="C20" s="126"/>
      <c r="D20" s="7" t="s">
        <v>41</v>
      </c>
      <c r="E20" s="7" t="s">
        <v>180</v>
      </c>
      <c r="F20" s="126"/>
      <c r="G20" s="126"/>
      <c r="H20" s="131"/>
      <c r="I20" s="126"/>
      <c r="J20" s="111"/>
    </row>
    <row r="21" spans="1:10" ht="36.75" customHeight="1" x14ac:dyDescent="0.25">
      <c r="A21" s="129"/>
      <c r="B21" s="126"/>
      <c r="C21" s="126"/>
      <c r="D21" s="7" t="s">
        <v>42</v>
      </c>
      <c r="E21" s="7" t="s">
        <v>181</v>
      </c>
      <c r="F21" s="126"/>
      <c r="G21" s="126"/>
      <c r="H21" s="131"/>
      <c r="I21" s="126"/>
      <c r="J21" s="111"/>
    </row>
    <row r="22" spans="1:10" ht="38.25" customHeight="1" x14ac:dyDescent="0.25">
      <c r="A22" s="130"/>
      <c r="B22" s="127"/>
      <c r="C22" s="127"/>
      <c r="D22" s="7" t="s">
        <v>43</v>
      </c>
      <c r="E22" s="7" t="s">
        <v>135</v>
      </c>
      <c r="F22" s="126"/>
      <c r="G22" s="127"/>
      <c r="H22" s="131"/>
      <c r="I22" s="127"/>
      <c r="J22" s="112"/>
    </row>
    <row r="23" spans="1:10" ht="37.5" customHeight="1" x14ac:dyDescent="0.25">
      <c r="A23" s="128" t="s">
        <v>51</v>
      </c>
      <c r="B23" s="125" t="s">
        <v>21</v>
      </c>
      <c r="C23" s="125" t="s">
        <v>9</v>
      </c>
      <c r="D23" s="7" t="s">
        <v>40</v>
      </c>
      <c r="E23" s="7" t="s">
        <v>165</v>
      </c>
      <c r="F23" s="126"/>
      <c r="G23" s="131">
        <v>5</v>
      </c>
      <c r="H23" s="113" t="s">
        <v>463</v>
      </c>
      <c r="I23" s="125"/>
      <c r="J23" s="110"/>
    </row>
    <row r="24" spans="1:10" ht="42" customHeight="1" x14ac:dyDescent="0.25">
      <c r="A24" s="129"/>
      <c r="B24" s="126"/>
      <c r="C24" s="126"/>
      <c r="D24" s="7" t="s">
        <v>41</v>
      </c>
      <c r="E24" s="7" t="s">
        <v>180</v>
      </c>
      <c r="F24" s="126"/>
      <c r="G24" s="131"/>
      <c r="H24" s="113"/>
      <c r="I24" s="126"/>
      <c r="J24" s="111"/>
    </row>
    <row r="25" spans="1:10" ht="36.75" customHeight="1" x14ac:dyDescent="0.25">
      <c r="A25" s="129"/>
      <c r="B25" s="126"/>
      <c r="C25" s="126"/>
      <c r="D25" s="7" t="s">
        <v>42</v>
      </c>
      <c r="E25" s="7" t="s">
        <v>181</v>
      </c>
      <c r="F25" s="126"/>
      <c r="G25" s="131"/>
      <c r="H25" s="113"/>
      <c r="I25" s="126"/>
      <c r="J25" s="111"/>
    </row>
    <row r="26" spans="1:10" ht="46.5" customHeight="1" x14ac:dyDescent="0.25">
      <c r="A26" s="130"/>
      <c r="B26" s="127"/>
      <c r="C26" s="127"/>
      <c r="D26" s="7" t="s">
        <v>43</v>
      </c>
      <c r="E26" s="7" t="s">
        <v>135</v>
      </c>
      <c r="F26" s="126"/>
      <c r="G26" s="131"/>
      <c r="H26" s="113"/>
      <c r="I26" s="127"/>
      <c r="J26" s="112"/>
    </row>
    <row r="27" spans="1:10" x14ac:dyDescent="0.25">
      <c r="A27" s="85" t="s">
        <v>28</v>
      </c>
      <c r="B27" s="135" t="s">
        <v>197</v>
      </c>
      <c r="C27" s="136"/>
      <c r="D27" s="7"/>
      <c r="E27" s="7"/>
      <c r="F27" s="126"/>
      <c r="G27" s="30">
        <v>10</v>
      </c>
      <c r="H27" s="89"/>
      <c r="I27" s="89"/>
      <c r="J27" s="14"/>
    </row>
    <row r="28" spans="1:10" ht="39" customHeight="1" x14ac:dyDescent="0.25">
      <c r="A28" s="128" t="s">
        <v>159</v>
      </c>
      <c r="B28" s="125" t="s">
        <v>158</v>
      </c>
      <c r="C28" s="125" t="s">
        <v>9</v>
      </c>
      <c r="D28" s="7" t="s">
        <v>40</v>
      </c>
      <c r="E28" s="7">
        <v>30</v>
      </c>
      <c r="F28" s="126"/>
      <c r="G28" s="131">
        <v>5</v>
      </c>
      <c r="H28" s="131" t="s">
        <v>317</v>
      </c>
      <c r="I28" s="125"/>
      <c r="J28" s="110"/>
    </row>
    <row r="29" spans="1:10" ht="33" customHeight="1" x14ac:dyDescent="0.25">
      <c r="A29" s="129"/>
      <c r="B29" s="126"/>
      <c r="C29" s="126"/>
      <c r="D29" s="7" t="s">
        <v>41</v>
      </c>
      <c r="E29" s="7">
        <v>55</v>
      </c>
      <c r="F29" s="126"/>
      <c r="G29" s="131"/>
      <c r="H29" s="131"/>
      <c r="I29" s="126"/>
      <c r="J29" s="111"/>
    </row>
    <row r="30" spans="1:10" ht="36.75" customHeight="1" x14ac:dyDescent="0.25">
      <c r="A30" s="129"/>
      <c r="B30" s="126"/>
      <c r="C30" s="126"/>
      <c r="D30" s="7" t="s">
        <v>42</v>
      </c>
      <c r="E30" s="7">
        <v>80</v>
      </c>
      <c r="F30" s="126"/>
      <c r="G30" s="131"/>
      <c r="H30" s="131"/>
      <c r="I30" s="126"/>
      <c r="J30" s="111"/>
    </row>
    <row r="31" spans="1:10" ht="34.5" customHeight="1" x14ac:dyDescent="0.25">
      <c r="A31" s="130"/>
      <c r="B31" s="127"/>
      <c r="C31" s="127"/>
      <c r="D31" s="7" t="s">
        <v>43</v>
      </c>
      <c r="E31" s="7">
        <v>100</v>
      </c>
      <c r="F31" s="126"/>
      <c r="G31" s="131"/>
      <c r="H31" s="131"/>
      <c r="I31" s="127"/>
      <c r="J31" s="112"/>
    </row>
    <row r="32" spans="1:10" ht="30.75" customHeight="1" x14ac:dyDescent="0.25">
      <c r="A32" s="128" t="s">
        <v>160</v>
      </c>
      <c r="B32" s="125" t="s">
        <v>152</v>
      </c>
      <c r="C32" s="125" t="s">
        <v>9</v>
      </c>
      <c r="D32" s="7" t="s">
        <v>40</v>
      </c>
      <c r="E32" s="7" t="s">
        <v>165</v>
      </c>
      <c r="F32" s="126"/>
      <c r="G32" s="125">
        <v>5</v>
      </c>
      <c r="H32" s="131" t="s">
        <v>470</v>
      </c>
      <c r="I32" s="125"/>
      <c r="J32" s="110"/>
    </row>
    <row r="33" spans="1:10" ht="52.5" customHeight="1" x14ac:dyDescent="0.25">
      <c r="A33" s="129"/>
      <c r="B33" s="126"/>
      <c r="C33" s="126"/>
      <c r="D33" s="7" t="s">
        <v>41</v>
      </c>
      <c r="E33" s="7" t="s">
        <v>180</v>
      </c>
      <c r="F33" s="126"/>
      <c r="G33" s="126"/>
      <c r="H33" s="131"/>
      <c r="I33" s="126"/>
      <c r="J33" s="111"/>
    </row>
    <row r="34" spans="1:10" ht="46.5" customHeight="1" x14ac:dyDescent="0.25">
      <c r="A34" s="129"/>
      <c r="B34" s="126"/>
      <c r="C34" s="126"/>
      <c r="D34" s="7" t="s">
        <v>42</v>
      </c>
      <c r="E34" s="7" t="s">
        <v>181</v>
      </c>
      <c r="F34" s="126"/>
      <c r="G34" s="126"/>
      <c r="H34" s="131"/>
      <c r="I34" s="126"/>
      <c r="J34" s="111"/>
    </row>
    <row r="35" spans="1:10" ht="36" customHeight="1" x14ac:dyDescent="0.25">
      <c r="A35" s="130"/>
      <c r="B35" s="127"/>
      <c r="C35" s="127"/>
      <c r="D35" s="7" t="s">
        <v>43</v>
      </c>
      <c r="E35" s="7" t="s">
        <v>135</v>
      </c>
      <c r="F35" s="126"/>
      <c r="G35" s="127"/>
      <c r="H35" s="131"/>
      <c r="I35" s="127"/>
      <c r="J35" s="112"/>
    </row>
    <row r="36" spans="1:10" x14ac:dyDescent="0.25">
      <c r="A36" s="81" t="s">
        <v>29</v>
      </c>
      <c r="B36" s="132" t="s">
        <v>161</v>
      </c>
      <c r="C36" s="133"/>
      <c r="D36" s="7"/>
      <c r="E36" s="7"/>
      <c r="F36" s="126"/>
      <c r="G36" s="30">
        <v>10</v>
      </c>
      <c r="H36" s="89"/>
      <c r="I36" s="89"/>
      <c r="J36" s="14"/>
    </row>
    <row r="37" spans="1:10" ht="32.25" customHeight="1" x14ac:dyDescent="0.25">
      <c r="A37" s="134" t="s">
        <v>162</v>
      </c>
      <c r="B37" s="131" t="s">
        <v>164</v>
      </c>
      <c r="C37" s="131" t="s">
        <v>9</v>
      </c>
      <c r="D37" s="7" t="s">
        <v>40</v>
      </c>
      <c r="E37" s="7">
        <v>30</v>
      </c>
      <c r="F37" s="126"/>
      <c r="G37" s="131">
        <v>5</v>
      </c>
      <c r="H37" s="131" t="s">
        <v>318</v>
      </c>
      <c r="I37" s="125"/>
      <c r="J37" s="110"/>
    </row>
    <row r="38" spans="1:10" ht="42" customHeight="1" x14ac:dyDescent="0.25">
      <c r="A38" s="134"/>
      <c r="B38" s="131"/>
      <c r="C38" s="131"/>
      <c r="D38" s="7" t="s">
        <v>41</v>
      </c>
      <c r="E38" s="7">
        <v>55</v>
      </c>
      <c r="F38" s="126"/>
      <c r="G38" s="131"/>
      <c r="H38" s="131"/>
      <c r="I38" s="126"/>
      <c r="J38" s="111"/>
    </row>
    <row r="39" spans="1:10" ht="34.5" customHeight="1" x14ac:dyDescent="0.25">
      <c r="A39" s="134"/>
      <c r="B39" s="131"/>
      <c r="C39" s="131"/>
      <c r="D39" s="7" t="s">
        <v>42</v>
      </c>
      <c r="E39" s="7">
        <v>80</v>
      </c>
      <c r="F39" s="126"/>
      <c r="G39" s="131"/>
      <c r="H39" s="131"/>
      <c r="I39" s="126"/>
      <c r="J39" s="111"/>
    </row>
    <row r="40" spans="1:10" ht="38.25" customHeight="1" x14ac:dyDescent="0.25">
      <c r="A40" s="134"/>
      <c r="B40" s="131"/>
      <c r="C40" s="131"/>
      <c r="D40" s="7" t="s">
        <v>43</v>
      </c>
      <c r="E40" s="7">
        <v>100</v>
      </c>
      <c r="F40" s="126"/>
      <c r="G40" s="131"/>
      <c r="H40" s="131"/>
      <c r="I40" s="127"/>
      <c r="J40" s="112"/>
    </row>
    <row r="41" spans="1:10" ht="36" customHeight="1" x14ac:dyDescent="0.25">
      <c r="A41" s="128" t="s">
        <v>163</v>
      </c>
      <c r="B41" s="131" t="s">
        <v>153</v>
      </c>
      <c r="C41" s="131" t="s">
        <v>9</v>
      </c>
      <c r="D41" s="7" t="s">
        <v>40</v>
      </c>
      <c r="E41" s="7">
        <v>30</v>
      </c>
      <c r="F41" s="126"/>
      <c r="G41" s="131">
        <v>5</v>
      </c>
      <c r="H41" s="131" t="s">
        <v>182</v>
      </c>
      <c r="I41" s="125"/>
      <c r="J41" s="110"/>
    </row>
    <row r="42" spans="1:10" ht="36.75" customHeight="1" x14ac:dyDescent="0.25">
      <c r="A42" s="129"/>
      <c r="B42" s="131"/>
      <c r="C42" s="131"/>
      <c r="D42" s="7" t="s">
        <v>41</v>
      </c>
      <c r="E42" s="7">
        <v>55</v>
      </c>
      <c r="F42" s="126"/>
      <c r="G42" s="131"/>
      <c r="H42" s="131"/>
      <c r="I42" s="126"/>
      <c r="J42" s="111"/>
    </row>
    <row r="43" spans="1:10" ht="37.5" customHeight="1" x14ac:dyDescent="0.25">
      <c r="A43" s="129"/>
      <c r="B43" s="131"/>
      <c r="C43" s="131"/>
      <c r="D43" s="7" t="s">
        <v>42</v>
      </c>
      <c r="E43" s="7">
        <v>80</v>
      </c>
      <c r="F43" s="126"/>
      <c r="G43" s="131"/>
      <c r="H43" s="131"/>
      <c r="I43" s="126"/>
      <c r="J43" s="111"/>
    </row>
    <row r="44" spans="1:10" ht="42.75" customHeight="1" x14ac:dyDescent="0.25">
      <c r="A44" s="130"/>
      <c r="B44" s="131"/>
      <c r="C44" s="131"/>
      <c r="D44" s="7" t="s">
        <v>43</v>
      </c>
      <c r="E44" s="7">
        <v>100</v>
      </c>
      <c r="F44" s="127"/>
      <c r="G44" s="131"/>
      <c r="H44" s="131"/>
      <c r="I44" s="127"/>
      <c r="J44" s="112"/>
    </row>
    <row r="45" spans="1:10" ht="165" x14ac:dyDescent="0.25">
      <c r="A45" s="81" t="s">
        <v>30</v>
      </c>
      <c r="B45" s="30" t="s">
        <v>10</v>
      </c>
      <c r="C45" s="30" t="s">
        <v>9</v>
      </c>
      <c r="D45" s="30" t="s">
        <v>75</v>
      </c>
      <c r="E45" s="30" t="s">
        <v>165</v>
      </c>
      <c r="F45" s="30" t="s">
        <v>23</v>
      </c>
      <c r="G45" s="30">
        <v>10</v>
      </c>
      <c r="H45" s="92" t="s">
        <v>464</v>
      </c>
      <c r="I45" s="30"/>
      <c r="J45" s="51"/>
    </row>
    <row r="46" spans="1:10" ht="105" x14ac:dyDescent="0.25">
      <c r="A46" s="81" t="s">
        <v>31</v>
      </c>
      <c r="B46" s="30" t="s">
        <v>12</v>
      </c>
      <c r="C46" s="30" t="s">
        <v>183</v>
      </c>
      <c r="D46" s="30" t="s">
        <v>125</v>
      </c>
      <c r="E46" s="30" t="s">
        <v>336</v>
      </c>
      <c r="F46" s="30" t="s">
        <v>11</v>
      </c>
      <c r="G46" s="30">
        <v>10</v>
      </c>
      <c r="H46" s="30" t="s">
        <v>342</v>
      </c>
      <c r="I46" s="30"/>
      <c r="J46" s="51"/>
    </row>
    <row r="47" spans="1:10" ht="45" customHeight="1" x14ac:dyDescent="0.25">
      <c r="A47" s="83" t="s">
        <v>32</v>
      </c>
      <c r="B47" s="75" t="s">
        <v>167</v>
      </c>
      <c r="C47" s="75" t="s">
        <v>13</v>
      </c>
      <c r="D47" s="7" t="s">
        <v>166</v>
      </c>
      <c r="E47" s="7"/>
      <c r="F47" s="82"/>
      <c r="G47" s="75">
        <v>10</v>
      </c>
      <c r="H47" s="125" t="s">
        <v>466</v>
      </c>
      <c r="I47" s="125"/>
      <c r="J47" s="110"/>
    </row>
    <row r="48" spans="1:10" x14ac:dyDescent="0.25">
      <c r="A48" s="128" t="s">
        <v>33</v>
      </c>
      <c r="B48" s="125" t="s">
        <v>24</v>
      </c>
      <c r="C48" s="125" t="s">
        <v>13</v>
      </c>
      <c r="D48" s="7" t="s">
        <v>40</v>
      </c>
      <c r="E48" s="7" t="s">
        <v>170</v>
      </c>
      <c r="F48" s="125" t="s">
        <v>17</v>
      </c>
      <c r="G48" s="125">
        <v>5</v>
      </c>
      <c r="H48" s="126"/>
      <c r="I48" s="126"/>
      <c r="J48" s="111"/>
    </row>
    <row r="49" spans="1:10" x14ac:dyDescent="0.25">
      <c r="A49" s="129"/>
      <c r="B49" s="126"/>
      <c r="C49" s="126"/>
      <c r="D49" s="7" t="s">
        <v>41</v>
      </c>
      <c r="E49" s="7" t="s">
        <v>171</v>
      </c>
      <c r="F49" s="126"/>
      <c r="G49" s="126"/>
      <c r="H49" s="126"/>
      <c r="I49" s="126"/>
      <c r="J49" s="111"/>
    </row>
    <row r="50" spans="1:10" x14ac:dyDescent="0.25">
      <c r="A50" s="129"/>
      <c r="B50" s="126"/>
      <c r="C50" s="126"/>
      <c r="D50" s="7" t="s">
        <v>42</v>
      </c>
      <c r="E50" s="7" t="s">
        <v>172</v>
      </c>
      <c r="F50" s="126"/>
      <c r="G50" s="126"/>
      <c r="H50" s="126"/>
      <c r="I50" s="126"/>
      <c r="J50" s="111"/>
    </row>
    <row r="51" spans="1:10" x14ac:dyDescent="0.25">
      <c r="A51" s="130"/>
      <c r="B51" s="127"/>
      <c r="C51" s="127"/>
      <c r="D51" s="7" t="s">
        <v>43</v>
      </c>
      <c r="E51" s="7" t="s">
        <v>173</v>
      </c>
      <c r="F51" s="126"/>
      <c r="G51" s="127"/>
      <c r="H51" s="126"/>
      <c r="I51" s="126"/>
      <c r="J51" s="111"/>
    </row>
    <row r="52" spans="1:10" x14ac:dyDescent="0.25">
      <c r="A52" s="128" t="s">
        <v>34</v>
      </c>
      <c r="B52" s="125" t="s">
        <v>25</v>
      </c>
      <c r="C52" s="125" t="s">
        <v>13</v>
      </c>
      <c r="D52" s="7" t="s">
        <v>40</v>
      </c>
      <c r="E52" s="7" t="s">
        <v>170</v>
      </c>
      <c r="F52" s="126"/>
      <c r="G52" s="125">
        <v>5</v>
      </c>
      <c r="H52" s="126"/>
      <c r="I52" s="126"/>
      <c r="J52" s="111"/>
    </row>
    <row r="53" spans="1:10" x14ac:dyDescent="0.25">
      <c r="A53" s="129"/>
      <c r="B53" s="126"/>
      <c r="C53" s="126"/>
      <c r="D53" s="7" t="s">
        <v>41</v>
      </c>
      <c r="E53" s="7" t="s">
        <v>171</v>
      </c>
      <c r="F53" s="126"/>
      <c r="G53" s="126"/>
      <c r="H53" s="126"/>
      <c r="I53" s="126"/>
      <c r="J53" s="111"/>
    </row>
    <row r="54" spans="1:10" x14ac:dyDescent="0.25">
      <c r="A54" s="129"/>
      <c r="B54" s="126"/>
      <c r="C54" s="126"/>
      <c r="D54" s="7" t="s">
        <v>42</v>
      </c>
      <c r="E54" s="7" t="s">
        <v>172</v>
      </c>
      <c r="F54" s="126"/>
      <c r="G54" s="126"/>
      <c r="H54" s="126"/>
      <c r="I54" s="126"/>
      <c r="J54" s="111"/>
    </row>
    <row r="55" spans="1:10" x14ac:dyDescent="0.25">
      <c r="A55" s="130"/>
      <c r="B55" s="127"/>
      <c r="C55" s="127"/>
      <c r="D55" s="7" t="s">
        <v>43</v>
      </c>
      <c r="E55" s="7" t="s">
        <v>173</v>
      </c>
      <c r="F55" s="127"/>
      <c r="G55" s="127"/>
      <c r="H55" s="127"/>
      <c r="I55" s="127"/>
      <c r="J55" s="112"/>
    </row>
    <row r="56" spans="1:10" ht="36.75" customHeight="1" x14ac:dyDescent="0.25">
      <c r="A56" s="128" t="s">
        <v>35</v>
      </c>
      <c r="B56" s="125" t="s">
        <v>52</v>
      </c>
      <c r="C56" s="125" t="s">
        <v>13</v>
      </c>
      <c r="D56" s="7" t="s">
        <v>40</v>
      </c>
      <c r="E56" s="7" t="s">
        <v>170</v>
      </c>
      <c r="F56" s="125" t="s">
        <v>14</v>
      </c>
      <c r="G56" s="125">
        <v>5</v>
      </c>
      <c r="H56" s="125" t="s">
        <v>467</v>
      </c>
      <c r="I56" s="125"/>
      <c r="J56" s="110"/>
    </row>
    <row r="57" spans="1:10" ht="60.75" customHeight="1" x14ac:dyDescent="0.25">
      <c r="A57" s="129"/>
      <c r="B57" s="126"/>
      <c r="C57" s="126"/>
      <c r="D57" s="7" t="s">
        <v>41</v>
      </c>
      <c r="E57" s="7" t="s">
        <v>171</v>
      </c>
      <c r="F57" s="126"/>
      <c r="G57" s="126"/>
      <c r="H57" s="126"/>
      <c r="I57" s="126"/>
      <c r="J57" s="111"/>
    </row>
    <row r="58" spans="1:10" ht="32.25" customHeight="1" x14ac:dyDescent="0.25">
      <c r="A58" s="129"/>
      <c r="B58" s="126"/>
      <c r="C58" s="126"/>
      <c r="D58" s="7" t="s">
        <v>42</v>
      </c>
      <c r="E58" s="7" t="s">
        <v>172</v>
      </c>
      <c r="F58" s="126"/>
      <c r="G58" s="126"/>
      <c r="H58" s="126"/>
      <c r="I58" s="126"/>
      <c r="J58" s="111"/>
    </row>
    <row r="59" spans="1:10" ht="57" customHeight="1" x14ac:dyDescent="0.25">
      <c r="A59" s="130"/>
      <c r="B59" s="127"/>
      <c r="C59" s="127"/>
      <c r="D59" s="7" t="s">
        <v>43</v>
      </c>
      <c r="E59" s="7" t="s">
        <v>173</v>
      </c>
      <c r="F59" s="127"/>
      <c r="G59" s="127"/>
      <c r="H59" s="127"/>
      <c r="I59" s="127"/>
      <c r="J59" s="112"/>
    </row>
    <row r="60" spans="1:10" ht="135" x14ac:dyDescent="0.25">
      <c r="A60" s="81" t="s">
        <v>36</v>
      </c>
      <c r="B60" s="30" t="s">
        <v>184</v>
      </c>
      <c r="C60" s="30" t="s">
        <v>9</v>
      </c>
      <c r="D60" s="30" t="s">
        <v>75</v>
      </c>
      <c r="E60" s="30">
        <v>90</v>
      </c>
      <c r="F60" s="30" t="s">
        <v>17</v>
      </c>
      <c r="G60" s="30">
        <v>5</v>
      </c>
      <c r="H60" s="30" t="s">
        <v>185</v>
      </c>
      <c r="I60" s="30"/>
      <c r="J60" s="51"/>
    </row>
    <row r="61" spans="1:10" ht="135" x14ac:dyDescent="0.25">
      <c r="A61" s="81" t="s">
        <v>77</v>
      </c>
      <c r="B61" s="30" t="s">
        <v>186</v>
      </c>
      <c r="C61" s="30" t="s">
        <v>9</v>
      </c>
      <c r="D61" s="30" t="s">
        <v>75</v>
      </c>
      <c r="E61" s="30">
        <v>20</v>
      </c>
      <c r="F61" s="30" t="s">
        <v>17</v>
      </c>
      <c r="G61" s="30">
        <v>5</v>
      </c>
      <c r="H61" s="75" t="s">
        <v>187</v>
      </c>
      <c r="I61" s="30"/>
      <c r="J61" s="51"/>
    </row>
    <row r="62" spans="1:10" ht="75" x14ac:dyDescent="0.25">
      <c r="A62" s="81" t="s">
        <v>78</v>
      </c>
      <c r="B62" s="30" t="s">
        <v>191</v>
      </c>
      <c r="C62" s="30" t="s">
        <v>169</v>
      </c>
      <c r="D62" s="30" t="s">
        <v>75</v>
      </c>
      <c r="E62" s="30">
        <v>1</v>
      </c>
      <c r="F62" s="30" t="s">
        <v>192</v>
      </c>
      <c r="G62" s="30">
        <v>1</v>
      </c>
      <c r="H62" s="30" t="s">
        <v>323</v>
      </c>
      <c r="I62" s="30"/>
      <c r="J62" s="30"/>
    </row>
    <row r="63" spans="1:10" ht="60" x14ac:dyDescent="0.25">
      <c r="A63" s="81" t="s">
        <v>79</v>
      </c>
      <c r="B63" s="30" t="s">
        <v>229</v>
      </c>
      <c r="C63" s="30" t="s">
        <v>169</v>
      </c>
      <c r="D63" s="30" t="s">
        <v>75</v>
      </c>
      <c r="E63" s="30">
        <v>1</v>
      </c>
      <c r="F63" s="30" t="s">
        <v>230</v>
      </c>
      <c r="G63" s="30">
        <v>1</v>
      </c>
      <c r="H63" s="30" t="s">
        <v>468</v>
      </c>
      <c r="I63" s="30"/>
      <c r="J63" s="30"/>
    </row>
    <row r="64" spans="1:10" ht="135" x14ac:dyDescent="0.25">
      <c r="A64" s="81" t="s">
        <v>94</v>
      </c>
      <c r="B64" s="86" t="s">
        <v>194</v>
      </c>
      <c r="C64" s="87" t="s">
        <v>137</v>
      </c>
      <c r="D64" s="30" t="s">
        <v>75</v>
      </c>
      <c r="E64" s="87">
        <v>100</v>
      </c>
      <c r="F64" s="87" t="s">
        <v>193</v>
      </c>
      <c r="G64" s="30">
        <v>1</v>
      </c>
      <c r="H64" s="75" t="s">
        <v>202</v>
      </c>
      <c r="I64" s="30"/>
      <c r="J64" s="30"/>
    </row>
    <row r="65" spans="1:10" ht="165" x14ac:dyDescent="0.25">
      <c r="A65" s="81" t="s">
        <v>91</v>
      </c>
      <c r="B65" s="86" t="s">
        <v>195</v>
      </c>
      <c r="C65" s="87" t="s">
        <v>137</v>
      </c>
      <c r="D65" s="30" t="s">
        <v>75</v>
      </c>
      <c r="E65" s="87">
        <v>100</v>
      </c>
      <c r="F65" s="87" t="s">
        <v>193</v>
      </c>
      <c r="G65" s="30">
        <v>1</v>
      </c>
      <c r="H65" s="30" t="s">
        <v>216</v>
      </c>
      <c r="I65" s="30"/>
      <c r="J65" s="30"/>
    </row>
    <row r="66" spans="1:10" ht="30" x14ac:dyDescent="0.25">
      <c r="A66" s="81" t="s">
        <v>92</v>
      </c>
      <c r="B66" s="30" t="s">
        <v>168</v>
      </c>
      <c r="C66" s="30" t="s">
        <v>16</v>
      </c>
      <c r="D66" s="30" t="s">
        <v>75</v>
      </c>
      <c r="E66" s="30"/>
      <c r="F66" s="75"/>
      <c r="G66" s="30">
        <v>6</v>
      </c>
      <c r="H66" s="125" t="s">
        <v>203</v>
      </c>
      <c r="I66" s="30"/>
      <c r="J66" s="51"/>
    </row>
    <row r="67" spans="1:10" ht="45" x14ac:dyDescent="0.25">
      <c r="A67" s="81" t="s">
        <v>221</v>
      </c>
      <c r="B67" s="30" t="s">
        <v>15</v>
      </c>
      <c r="C67" s="30" t="s">
        <v>16</v>
      </c>
      <c r="D67" s="30" t="s">
        <v>75</v>
      </c>
      <c r="E67" s="30">
        <v>0</v>
      </c>
      <c r="F67" s="125" t="s">
        <v>17</v>
      </c>
      <c r="G67" s="30">
        <v>3</v>
      </c>
      <c r="H67" s="126"/>
      <c r="I67" s="30"/>
      <c r="J67" s="51"/>
    </row>
    <row r="68" spans="1:10" ht="60" x14ac:dyDescent="0.25">
      <c r="A68" s="81" t="s">
        <v>222</v>
      </c>
      <c r="B68" s="30" t="s">
        <v>18</v>
      </c>
      <c r="C68" s="30" t="s">
        <v>16</v>
      </c>
      <c r="D68" s="30" t="s">
        <v>75</v>
      </c>
      <c r="E68" s="30">
        <v>0</v>
      </c>
      <c r="F68" s="127"/>
      <c r="G68" s="30">
        <v>3</v>
      </c>
      <c r="H68" s="127"/>
      <c r="I68" s="30"/>
      <c r="J68" s="51"/>
    </row>
    <row r="69" spans="1:10" ht="105" x14ac:dyDescent="0.25">
      <c r="A69" s="88" t="s">
        <v>223</v>
      </c>
      <c r="B69" s="30" t="s">
        <v>93</v>
      </c>
      <c r="C69" s="30" t="s">
        <v>169</v>
      </c>
      <c r="D69" s="30" t="s">
        <v>75</v>
      </c>
      <c r="E69" s="30">
        <v>0</v>
      </c>
      <c r="F69" s="30" t="s">
        <v>17</v>
      </c>
      <c r="G69" s="30">
        <v>5</v>
      </c>
      <c r="H69" s="30" t="s">
        <v>205</v>
      </c>
      <c r="I69" s="30"/>
      <c r="J69" s="51"/>
    </row>
    <row r="70" spans="1:10" x14ac:dyDescent="0.25">
      <c r="A70" s="23"/>
      <c r="B70" s="43" t="s">
        <v>19</v>
      </c>
      <c r="C70" s="24"/>
      <c r="D70" s="24"/>
      <c r="E70" s="24"/>
      <c r="F70" s="24"/>
      <c r="G70" s="24">
        <f>G69+G66+G62+G61+G60+G56+G47+G46+G45+G4+G65+G64+G63</f>
        <v>100</v>
      </c>
      <c r="H70" s="24"/>
      <c r="I70" s="24"/>
      <c r="J70" s="24"/>
    </row>
  </sheetData>
  <mergeCells count="92">
    <mergeCell ref="A56:A59"/>
    <mergeCell ref="B56:B59"/>
    <mergeCell ref="C56:C59"/>
    <mergeCell ref="F56:F59"/>
    <mergeCell ref="G56:G59"/>
    <mergeCell ref="A41:A44"/>
    <mergeCell ref="B41:B44"/>
    <mergeCell ref="C41:C44"/>
    <mergeCell ref="G41:G44"/>
    <mergeCell ref="H47:H55"/>
    <mergeCell ref="A48:A51"/>
    <mergeCell ref="B48:B51"/>
    <mergeCell ref="C48:C51"/>
    <mergeCell ref="G48:G51"/>
    <mergeCell ref="A52:A55"/>
    <mergeCell ref="B52:B55"/>
    <mergeCell ref="C52:C55"/>
    <mergeCell ref="G52:G55"/>
    <mergeCell ref="A2:J2"/>
    <mergeCell ref="G15:G18"/>
    <mergeCell ref="G23:G26"/>
    <mergeCell ref="G32:G35"/>
    <mergeCell ref="A37:A40"/>
    <mergeCell ref="B37:B40"/>
    <mergeCell ref="C37:C40"/>
    <mergeCell ref="G37:G40"/>
    <mergeCell ref="B4:C4"/>
    <mergeCell ref="B5:C5"/>
    <mergeCell ref="F5:F44"/>
    <mergeCell ref="A6:A9"/>
    <mergeCell ref="B6:B9"/>
    <mergeCell ref="C6:C9"/>
    <mergeCell ref="B14:C14"/>
    <mergeCell ref="A15:A18"/>
    <mergeCell ref="A32:A35"/>
    <mergeCell ref="B32:B35"/>
    <mergeCell ref="C32:C35"/>
    <mergeCell ref="G6:G9"/>
    <mergeCell ref="H6:H9"/>
    <mergeCell ref="H15:H18"/>
    <mergeCell ref="H23:H26"/>
    <mergeCell ref="H32:H35"/>
    <mergeCell ref="B15:B18"/>
    <mergeCell ref="C15:C18"/>
    <mergeCell ref="A23:A26"/>
    <mergeCell ref="B23:B26"/>
    <mergeCell ref="C23:C26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I15:I18"/>
    <mergeCell ref="J15:J18"/>
    <mergeCell ref="A19:A22"/>
    <mergeCell ref="B19:B22"/>
    <mergeCell ref="C19:C22"/>
    <mergeCell ref="G19:G22"/>
    <mergeCell ref="H19:H22"/>
    <mergeCell ref="I19:I22"/>
    <mergeCell ref="J19:J22"/>
    <mergeCell ref="I23:I26"/>
    <mergeCell ref="J23:J26"/>
    <mergeCell ref="B27:C27"/>
    <mergeCell ref="A28:A31"/>
    <mergeCell ref="B28:B31"/>
    <mergeCell ref="C28:C31"/>
    <mergeCell ref="G28:G31"/>
    <mergeCell ref="H28:H31"/>
    <mergeCell ref="I28:I31"/>
    <mergeCell ref="J28:J31"/>
    <mergeCell ref="I32:I35"/>
    <mergeCell ref="J32:J35"/>
    <mergeCell ref="B36:C36"/>
    <mergeCell ref="H37:H40"/>
    <mergeCell ref="I37:I40"/>
    <mergeCell ref="J37:J40"/>
    <mergeCell ref="I56:I59"/>
    <mergeCell ref="J56:J59"/>
    <mergeCell ref="H66:H68"/>
    <mergeCell ref="F67:F68"/>
    <mergeCell ref="H41:H44"/>
    <mergeCell ref="I41:I44"/>
    <mergeCell ref="J41:J44"/>
    <mergeCell ref="F48:F55"/>
    <mergeCell ref="H56:H59"/>
    <mergeCell ref="I47:I55"/>
    <mergeCell ref="J47:J55"/>
  </mergeCells>
  <pageMargins left="0.51181102362204722" right="0.51181102362204722" top="0.55118110236220474" bottom="0.35433070866141736" header="0.31496062992125984" footer="0.31496062992125984"/>
  <pageSetup paperSize="9" scale="50" fitToHeight="2" orientation="portrait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6"/>
  <sheetViews>
    <sheetView zoomScale="90" zoomScaleNormal="90" workbookViewId="0">
      <pane xSplit="1" ySplit="3" topLeftCell="B4" activePane="bottomRight" state="frozen"/>
      <selection activeCell="C15" sqref="C15:C18"/>
      <selection pane="topRight" activeCell="C15" sqref="C15:C18"/>
      <selection pane="bottomLeft" activeCell="C15" sqref="C15:C18"/>
      <selection pane="bottomRight" activeCell="C15" sqref="C15:C18"/>
    </sheetView>
  </sheetViews>
  <sheetFormatPr defaultRowHeight="15" x14ac:dyDescent="0.25"/>
  <cols>
    <col min="1" max="1" width="4.85546875" style="3" customWidth="1"/>
    <col min="2" max="2" width="23.42578125" style="1" customWidth="1"/>
    <col min="3" max="3" width="14.5703125" style="1" customWidth="1"/>
    <col min="4" max="4" width="22.7109375" style="1" customWidth="1"/>
    <col min="5" max="5" width="11.7109375" style="1" customWidth="1"/>
    <col min="6" max="6" width="14.42578125" style="1" customWidth="1"/>
    <col min="7" max="7" width="13.140625" style="1" customWidth="1"/>
    <col min="8" max="8" width="21.85546875" style="1" customWidth="1"/>
    <col min="9" max="9" width="7.5703125" style="1" customWidth="1"/>
    <col min="10" max="10" width="32.140625" style="1" customWidth="1"/>
    <col min="11" max="11" width="16.42578125" customWidth="1"/>
  </cols>
  <sheetData>
    <row r="1" spans="1:11" ht="75" x14ac:dyDescent="0.25">
      <c r="J1" s="9" t="s">
        <v>366</v>
      </c>
    </row>
    <row r="2" spans="1:11" ht="32.25" customHeight="1" x14ac:dyDescent="0.25">
      <c r="A2" s="144" t="s">
        <v>431</v>
      </c>
      <c r="B2" s="144"/>
      <c r="C2" s="144"/>
      <c r="D2" s="144"/>
      <c r="E2" s="144"/>
      <c r="F2" s="144"/>
      <c r="G2" s="144"/>
      <c r="H2" s="144"/>
      <c r="I2" s="144"/>
      <c r="J2" s="144"/>
      <c r="K2" s="4"/>
    </row>
    <row r="3" spans="1:11" ht="46.5" customHeight="1" x14ac:dyDescent="0.25">
      <c r="A3" s="2" t="s">
        <v>0</v>
      </c>
      <c r="B3" s="10" t="s">
        <v>1</v>
      </c>
      <c r="C3" s="10" t="s">
        <v>2</v>
      </c>
      <c r="D3" s="10" t="s">
        <v>39</v>
      </c>
      <c r="E3" s="10" t="s">
        <v>3</v>
      </c>
      <c r="F3" s="10" t="s">
        <v>4</v>
      </c>
      <c r="G3" s="10" t="s">
        <v>5</v>
      </c>
      <c r="H3" s="6" t="s">
        <v>48</v>
      </c>
      <c r="I3" s="10" t="s">
        <v>6</v>
      </c>
      <c r="J3" s="10" t="s">
        <v>7</v>
      </c>
    </row>
    <row r="4" spans="1:11" ht="39.75" customHeight="1" x14ac:dyDescent="0.25">
      <c r="A4" s="128">
        <v>1</v>
      </c>
      <c r="B4" s="125" t="s">
        <v>112</v>
      </c>
      <c r="C4" s="125" t="s">
        <v>9</v>
      </c>
      <c r="D4" s="7" t="s">
        <v>40</v>
      </c>
      <c r="E4" s="7" t="s">
        <v>44</v>
      </c>
      <c r="F4" s="125" t="s">
        <v>252</v>
      </c>
      <c r="G4" s="125">
        <v>40</v>
      </c>
      <c r="H4" s="125" t="s">
        <v>319</v>
      </c>
      <c r="I4" s="110"/>
      <c r="J4" s="110"/>
    </row>
    <row r="5" spans="1:11" ht="39.75" customHeight="1" x14ac:dyDescent="0.25">
      <c r="A5" s="129"/>
      <c r="B5" s="126"/>
      <c r="C5" s="126"/>
      <c r="D5" s="7" t="s">
        <v>41</v>
      </c>
      <c r="E5" s="7" t="s">
        <v>45</v>
      </c>
      <c r="F5" s="126"/>
      <c r="G5" s="126"/>
      <c r="H5" s="126"/>
      <c r="I5" s="111"/>
      <c r="J5" s="111"/>
    </row>
    <row r="6" spans="1:11" ht="39.75" customHeight="1" x14ac:dyDescent="0.25">
      <c r="A6" s="129"/>
      <c r="B6" s="126"/>
      <c r="C6" s="126"/>
      <c r="D6" s="7" t="s">
        <v>42</v>
      </c>
      <c r="E6" s="7" t="s">
        <v>46</v>
      </c>
      <c r="F6" s="126"/>
      <c r="G6" s="126"/>
      <c r="H6" s="126"/>
      <c r="I6" s="111"/>
      <c r="J6" s="111"/>
    </row>
    <row r="7" spans="1:11" ht="49.5" customHeight="1" x14ac:dyDescent="0.25">
      <c r="A7" s="130"/>
      <c r="B7" s="127"/>
      <c r="C7" s="127"/>
      <c r="D7" s="7" t="s">
        <v>43</v>
      </c>
      <c r="E7" s="7" t="s">
        <v>47</v>
      </c>
      <c r="F7" s="127"/>
      <c r="G7" s="127"/>
      <c r="H7" s="127"/>
      <c r="I7" s="112"/>
      <c r="J7" s="112"/>
    </row>
    <row r="8" spans="1:11" s="20" customFormat="1" ht="218.25" customHeight="1" x14ac:dyDescent="0.25">
      <c r="A8" s="81">
        <v>2</v>
      </c>
      <c r="B8" s="30" t="s">
        <v>248</v>
      </c>
      <c r="C8" s="30" t="s">
        <v>9</v>
      </c>
      <c r="D8" s="30" t="s">
        <v>75</v>
      </c>
      <c r="E8" s="30">
        <v>30</v>
      </c>
      <c r="F8" s="30" t="s">
        <v>231</v>
      </c>
      <c r="G8" s="30">
        <v>10</v>
      </c>
      <c r="H8" s="92" t="s">
        <v>249</v>
      </c>
      <c r="I8" s="30"/>
      <c r="J8" s="30"/>
    </row>
    <row r="9" spans="1:11" ht="189" customHeight="1" x14ac:dyDescent="0.25">
      <c r="A9" s="81" t="s">
        <v>31</v>
      </c>
      <c r="B9" s="30" t="s">
        <v>247</v>
      </c>
      <c r="C9" s="30" t="s">
        <v>9</v>
      </c>
      <c r="D9" s="30" t="s">
        <v>75</v>
      </c>
      <c r="E9" s="30">
        <v>55</v>
      </c>
      <c r="F9" s="30" t="s">
        <v>231</v>
      </c>
      <c r="G9" s="30">
        <v>10</v>
      </c>
      <c r="H9" s="30" t="s">
        <v>250</v>
      </c>
      <c r="I9" s="10"/>
      <c r="J9" s="10"/>
    </row>
    <row r="10" spans="1:11" ht="136.5" customHeight="1" x14ac:dyDescent="0.25">
      <c r="A10" s="81" t="s">
        <v>32</v>
      </c>
      <c r="B10" s="30" t="s">
        <v>254</v>
      </c>
      <c r="C10" s="30" t="s">
        <v>9</v>
      </c>
      <c r="D10" s="30" t="s">
        <v>75</v>
      </c>
      <c r="E10" s="30" t="s">
        <v>253</v>
      </c>
      <c r="F10" s="30" t="s">
        <v>231</v>
      </c>
      <c r="G10" s="30">
        <v>10</v>
      </c>
      <c r="H10" s="30" t="s">
        <v>492</v>
      </c>
      <c r="I10" s="60"/>
      <c r="J10" s="60"/>
    </row>
    <row r="11" spans="1:11" ht="123.75" customHeight="1" x14ac:dyDescent="0.25">
      <c r="A11" s="81" t="s">
        <v>35</v>
      </c>
      <c r="B11" s="30" t="s">
        <v>37</v>
      </c>
      <c r="C11" s="30" t="s">
        <v>38</v>
      </c>
      <c r="D11" s="30" t="s">
        <v>75</v>
      </c>
      <c r="E11" s="30">
        <v>14</v>
      </c>
      <c r="F11" s="30" t="s">
        <v>231</v>
      </c>
      <c r="G11" s="30">
        <v>10</v>
      </c>
      <c r="H11" s="30" t="s">
        <v>251</v>
      </c>
      <c r="I11" s="10"/>
      <c r="J11" s="10"/>
    </row>
    <row r="12" spans="1:11" ht="95.25" customHeight="1" x14ac:dyDescent="0.25">
      <c r="A12" s="81" t="s">
        <v>36</v>
      </c>
      <c r="B12" s="30" t="s">
        <v>168</v>
      </c>
      <c r="C12" s="30" t="s">
        <v>16</v>
      </c>
      <c r="D12" s="30" t="s">
        <v>75</v>
      </c>
      <c r="E12" s="30"/>
      <c r="F12" s="75"/>
      <c r="G12" s="30">
        <f>G13+G14</f>
        <v>10</v>
      </c>
      <c r="H12" s="125" t="s">
        <v>203</v>
      </c>
      <c r="I12" s="55"/>
      <c r="J12" s="55"/>
    </row>
    <row r="13" spans="1:11" ht="60" customHeight="1" x14ac:dyDescent="0.25">
      <c r="A13" s="81" t="s">
        <v>196</v>
      </c>
      <c r="B13" s="30" t="s">
        <v>15</v>
      </c>
      <c r="C13" s="30" t="s">
        <v>16</v>
      </c>
      <c r="D13" s="84" t="s">
        <v>75</v>
      </c>
      <c r="E13" s="30">
        <v>0</v>
      </c>
      <c r="F13" s="125" t="s">
        <v>17</v>
      </c>
      <c r="G13" s="30">
        <v>4</v>
      </c>
      <c r="H13" s="126"/>
      <c r="I13" s="10"/>
      <c r="J13" s="10"/>
    </row>
    <row r="14" spans="1:11" ht="75" x14ac:dyDescent="0.25">
      <c r="A14" s="81" t="s">
        <v>237</v>
      </c>
      <c r="B14" s="30" t="s">
        <v>18</v>
      </c>
      <c r="C14" s="30" t="s">
        <v>16</v>
      </c>
      <c r="D14" s="84" t="s">
        <v>75</v>
      </c>
      <c r="E14" s="30">
        <v>0</v>
      </c>
      <c r="F14" s="127"/>
      <c r="G14" s="30">
        <v>6</v>
      </c>
      <c r="H14" s="127"/>
      <c r="I14" s="10"/>
      <c r="J14" s="10"/>
    </row>
    <row r="15" spans="1:11" ht="190.5" customHeight="1" x14ac:dyDescent="0.25">
      <c r="A15" s="81" t="s">
        <v>77</v>
      </c>
      <c r="B15" s="30" t="s">
        <v>93</v>
      </c>
      <c r="C15" s="84" t="s">
        <v>169</v>
      </c>
      <c r="D15" s="84" t="s">
        <v>75</v>
      </c>
      <c r="E15" s="84">
        <v>0</v>
      </c>
      <c r="F15" s="84" t="s">
        <v>17</v>
      </c>
      <c r="G15" s="30">
        <v>10</v>
      </c>
      <c r="H15" s="30" t="s">
        <v>205</v>
      </c>
      <c r="I15" s="22"/>
      <c r="J15" s="22"/>
    </row>
    <row r="16" spans="1:11" x14ac:dyDescent="0.25">
      <c r="A16" s="27"/>
      <c r="B16" s="28" t="s">
        <v>19</v>
      </c>
      <c r="C16" s="28"/>
      <c r="D16" s="28"/>
      <c r="E16" s="28"/>
      <c r="F16" s="28"/>
      <c r="G16" s="24">
        <f>G15+G12+G11+G10+G9+G8+G4</f>
        <v>100</v>
      </c>
      <c r="H16" s="28"/>
      <c r="I16" s="28"/>
      <c r="J16" s="28"/>
    </row>
  </sheetData>
  <mergeCells count="11">
    <mergeCell ref="F13:F14"/>
    <mergeCell ref="H12:H14"/>
    <mergeCell ref="A2:J2"/>
    <mergeCell ref="A4:A7"/>
    <mergeCell ref="B4:B7"/>
    <mergeCell ref="C4:C7"/>
    <mergeCell ref="F4:F7"/>
    <mergeCell ref="G4:G7"/>
    <mergeCell ref="H4:H7"/>
    <mergeCell ref="I4:I7"/>
    <mergeCell ref="J4:J7"/>
  </mergeCells>
  <pageMargins left="0.62992125984251968" right="0.23622047244094491" top="0.35433070866141736" bottom="0" header="0.31496062992125984" footer="0.31496062992125984"/>
  <pageSetup paperSize="9" scale="55" orientation="portrait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6"/>
  <sheetViews>
    <sheetView zoomScale="90" zoomScaleNormal="90" workbookViewId="0">
      <selection activeCell="C15" sqref="C15:C18"/>
    </sheetView>
  </sheetViews>
  <sheetFormatPr defaultRowHeight="15" x14ac:dyDescent="0.25"/>
  <cols>
    <col min="1" max="1" width="4.5703125" style="1" customWidth="1"/>
    <col min="2" max="2" width="25.85546875" style="1" customWidth="1"/>
    <col min="3" max="3" width="12.7109375" style="1" customWidth="1"/>
    <col min="4" max="4" width="23.140625" style="1" customWidth="1"/>
    <col min="5" max="5" width="9.140625" style="1" customWidth="1"/>
    <col min="6" max="6" width="16.85546875" style="1" customWidth="1"/>
    <col min="7" max="7" width="12.140625" style="1" customWidth="1"/>
    <col min="8" max="8" width="24.28515625" style="1" customWidth="1"/>
    <col min="9" max="9" width="7.28515625" style="1" customWidth="1"/>
    <col min="10" max="10" width="38.42578125" style="1" customWidth="1"/>
  </cols>
  <sheetData>
    <row r="1" spans="1:10" ht="75" x14ac:dyDescent="0.25">
      <c r="J1" s="9" t="s">
        <v>367</v>
      </c>
    </row>
    <row r="2" spans="1:10" ht="30.75" customHeight="1" x14ac:dyDescent="0.25">
      <c r="A2" s="142" t="s">
        <v>429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45" x14ac:dyDescent="0.25">
      <c r="A3" s="2" t="s">
        <v>0</v>
      </c>
      <c r="B3" s="10" t="s">
        <v>1</v>
      </c>
      <c r="C3" s="10" t="s">
        <v>2</v>
      </c>
      <c r="D3" s="10" t="s">
        <v>39</v>
      </c>
      <c r="E3" s="10" t="s">
        <v>3</v>
      </c>
      <c r="F3" s="10" t="s">
        <v>4</v>
      </c>
      <c r="G3" s="10" t="s">
        <v>5</v>
      </c>
      <c r="H3" s="6" t="s">
        <v>48</v>
      </c>
      <c r="I3" s="10" t="s">
        <v>6</v>
      </c>
      <c r="J3" s="10" t="s">
        <v>7</v>
      </c>
    </row>
    <row r="4" spans="1:10" ht="48.75" customHeight="1" x14ac:dyDescent="0.25">
      <c r="A4" s="128">
        <v>1</v>
      </c>
      <c r="B4" s="125" t="s">
        <v>112</v>
      </c>
      <c r="C4" s="125" t="s">
        <v>9</v>
      </c>
      <c r="D4" s="7" t="s">
        <v>40</v>
      </c>
      <c r="E4" s="7" t="s">
        <v>44</v>
      </c>
      <c r="F4" s="125" t="s">
        <v>252</v>
      </c>
      <c r="G4" s="125">
        <v>40</v>
      </c>
      <c r="H4" s="125" t="s">
        <v>319</v>
      </c>
      <c r="I4" s="110"/>
      <c r="J4" s="110"/>
    </row>
    <row r="5" spans="1:10" ht="49.5" customHeight="1" x14ac:dyDescent="0.25">
      <c r="A5" s="129"/>
      <c r="B5" s="126"/>
      <c r="C5" s="126"/>
      <c r="D5" s="7" t="s">
        <v>41</v>
      </c>
      <c r="E5" s="7" t="s">
        <v>45</v>
      </c>
      <c r="F5" s="126"/>
      <c r="G5" s="126"/>
      <c r="H5" s="126"/>
      <c r="I5" s="111"/>
      <c r="J5" s="111"/>
    </row>
    <row r="6" spans="1:10" ht="39" customHeight="1" x14ac:dyDescent="0.25">
      <c r="A6" s="129"/>
      <c r="B6" s="126"/>
      <c r="C6" s="126"/>
      <c r="D6" s="7" t="s">
        <v>42</v>
      </c>
      <c r="E6" s="7" t="s">
        <v>46</v>
      </c>
      <c r="F6" s="126"/>
      <c r="G6" s="126"/>
      <c r="H6" s="126"/>
      <c r="I6" s="111"/>
      <c r="J6" s="111"/>
    </row>
    <row r="7" spans="1:10" ht="29.25" customHeight="1" x14ac:dyDescent="0.25">
      <c r="A7" s="130"/>
      <c r="B7" s="127"/>
      <c r="C7" s="127"/>
      <c r="D7" s="7" t="s">
        <v>43</v>
      </c>
      <c r="E7" s="7" t="s">
        <v>47</v>
      </c>
      <c r="F7" s="127"/>
      <c r="G7" s="127"/>
      <c r="H7" s="127"/>
      <c r="I7" s="112"/>
      <c r="J7" s="112"/>
    </row>
    <row r="8" spans="1:10" ht="165" x14ac:dyDescent="0.25">
      <c r="A8" s="81">
        <v>2</v>
      </c>
      <c r="B8" s="30" t="s">
        <v>248</v>
      </c>
      <c r="C8" s="30" t="s">
        <v>9</v>
      </c>
      <c r="D8" s="30" t="s">
        <v>75</v>
      </c>
      <c r="E8" s="30">
        <v>30</v>
      </c>
      <c r="F8" s="30" t="s">
        <v>231</v>
      </c>
      <c r="G8" s="30">
        <v>10</v>
      </c>
      <c r="H8" s="92" t="s">
        <v>249</v>
      </c>
      <c r="I8" s="30"/>
      <c r="J8" s="30"/>
    </row>
    <row r="9" spans="1:10" ht="150" x14ac:dyDescent="0.25">
      <c r="A9" s="81" t="s">
        <v>31</v>
      </c>
      <c r="B9" s="30" t="s">
        <v>247</v>
      </c>
      <c r="C9" s="30" t="s">
        <v>9</v>
      </c>
      <c r="D9" s="30" t="s">
        <v>75</v>
      </c>
      <c r="E9" s="30">
        <v>55</v>
      </c>
      <c r="F9" s="30" t="s">
        <v>231</v>
      </c>
      <c r="G9" s="30">
        <v>10</v>
      </c>
      <c r="H9" s="30" t="s">
        <v>250</v>
      </c>
      <c r="I9" s="60"/>
      <c r="J9" s="60"/>
    </row>
    <row r="10" spans="1:10" ht="105" x14ac:dyDescent="0.25">
      <c r="A10" s="81" t="s">
        <v>32</v>
      </c>
      <c r="B10" s="30" t="s">
        <v>254</v>
      </c>
      <c r="C10" s="30" t="s">
        <v>9</v>
      </c>
      <c r="D10" s="30" t="s">
        <v>75</v>
      </c>
      <c r="E10" s="30" t="s">
        <v>253</v>
      </c>
      <c r="F10" s="30" t="s">
        <v>231</v>
      </c>
      <c r="G10" s="30">
        <v>10</v>
      </c>
      <c r="H10" s="30" t="s">
        <v>492</v>
      </c>
      <c r="I10" s="60"/>
      <c r="J10" s="60"/>
    </row>
    <row r="11" spans="1:10" ht="90" x14ac:dyDescent="0.25">
      <c r="A11" s="81" t="s">
        <v>35</v>
      </c>
      <c r="B11" s="30" t="s">
        <v>37</v>
      </c>
      <c r="C11" s="30" t="s">
        <v>38</v>
      </c>
      <c r="D11" s="30" t="s">
        <v>75</v>
      </c>
      <c r="E11" s="30">
        <v>14</v>
      </c>
      <c r="F11" s="30" t="s">
        <v>231</v>
      </c>
      <c r="G11" s="30">
        <v>10</v>
      </c>
      <c r="H11" s="30" t="s">
        <v>251</v>
      </c>
      <c r="I11" s="60"/>
      <c r="J11" s="60"/>
    </row>
    <row r="12" spans="1:10" ht="30" x14ac:dyDescent="0.25">
      <c r="A12" s="81" t="s">
        <v>36</v>
      </c>
      <c r="B12" s="30" t="s">
        <v>168</v>
      </c>
      <c r="C12" s="30" t="s">
        <v>16</v>
      </c>
      <c r="D12" s="30" t="s">
        <v>75</v>
      </c>
      <c r="E12" s="30"/>
      <c r="F12" s="75"/>
      <c r="G12" s="30">
        <f>G13+G14</f>
        <v>10</v>
      </c>
      <c r="H12" s="125" t="s">
        <v>203</v>
      </c>
      <c r="I12" s="60"/>
      <c r="J12" s="60"/>
    </row>
    <row r="13" spans="1:10" ht="45" x14ac:dyDescent="0.25">
      <c r="A13" s="81" t="s">
        <v>196</v>
      </c>
      <c r="B13" s="30" t="s">
        <v>15</v>
      </c>
      <c r="C13" s="30" t="s">
        <v>16</v>
      </c>
      <c r="D13" s="84" t="s">
        <v>75</v>
      </c>
      <c r="E13" s="30">
        <v>0</v>
      </c>
      <c r="F13" s="125" t="s">
        <v>17</v>
      </c>
      <c r="G13" s="30">
        <v>4</v>
      </c>
      <c r="H13" s="126"/>
      <c r="I13" s="60"/>
      <c r="J13" s="60"/>
    </row>
    <row r="14" spans="1:10" ht="60" x14ac:dyDescent="0.25">
      <c r="A14" s="81" t="s">
        <v>237</v>
      </c>
      <c r="B14" s="30" t="s">
        <v>18</v>
      </c>
      <c r="C14" s="30" t="s">
        <v>16</v>
      </c>
      <c r="D14" s="84" t="s">
        <v>75</v>
      </c>
      <c r="E14" s="30">
        <v>0</v>
      </c>
      <c r="F14" s="127"/>
      <c r="G14" s="30">
        <v>6</v>
      </c>
      <c r="H14" s="127"/>
      <c r="I14" s="60"/>
      <c r="J14" s="60"/>
    </row>
    <row r="15" spans="1:10" ht="150" x14ac:dyDescent="0.25">
      <c r="A15" s="81" t="s">
        <v>77</v>
      </c>
      <c r="B15" s="30" t="s">
        <v>93</v>
      </c>
      <c r="C15" s="84" t="s">
        <v>169</v>
      </c>
      <c r="D15" s="84" t="s">
        <v>75</v>
      </c>
      <c r="E15" s="84">
        <v>0</v>
      </c>
      <c r="F15" s="84" t="s">
        <v>17</v>
      </c>
      <c r="G15" s="30">
        <v>10</v>
      </c>
      <c r="H15" s="30" t="s">
        <v>205</v>
      </c>
      <c r="I15" s="60"/>
      <c r="J15" s="60"/>
    </row>
    <row r="16" spans="1:10" x14ac:dyDescent="0.25">
      <c r="A16" s="27"/>
      <c r="B16" s="28" t="s">
        <v>19</v>
      </c>
      <c r="C16" s="28"/>
      <c r="D16" s="28"/>
      <c r="E16" s="28"/>
      <c r="F16" s="28"/>
      <c r="G16" s="24">
        <f>G15+G12+G11+G10+G9+G8+G4</f>
        <v>100</v>
      </c>
      <c r="H16" s="28"/>
      <c r="I16" s="28"/>
      <c r="J16" s="28"/>
    </row>
  </sheetData>
  <mergeCells count="11">
    <mergeCell ref="H4:H7"/>
    <mergeCell ref="H12:H14"/>
    <mergeCell ref="F13:F14"/>
    <mergeCell ref="A2:J2"/>
    <mergeCell ref="A4:A7"/>
    <mergeCell ref="B4:B7"/>
    <mergeCell ref="C4:C7"/>
    <mergeCell ref="F4:F7"/>
    <mergeCell ref="G4:G7"/>
    <mergeCell ref="J4:J7"/>
    <mergeCell ref="I4:I7"/>
  </mergeCells>
  <pageMargins left="0.31496062992125984" right="0.31496062992125984" top="0.74803149606299213" bottom="0.74803149606299213" header="0.31496062992125984" footer="0.31496062992125984"/>
  <pageSetup paperSize="9" scale="56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6"/>
  <sheetViews>
    <sheetView zoomScale="90" zoomScaleNormal="90" workbookViewId="0">
      <pane xSplit="1" ySplit="3" topLeftCell="B4" activePane="bottomRight" state="frozen"/>
      <selection activeCell="C15" sqref="C15:C18"/>
      <selection pane="topRight" activeCell="C15" sqref="C15:C18"/>
      <selection pane="bottomLeft" activeCell="C15" sqref="C15:C18"/>
      <selection pane="bottomRight" activeCell="C15" sqref="C15:C18"/>
    </sheetView>
  </sheetViews>
  <sheetFormatPr defaultRowHeight="15" x14ac:dyDescent="0.25"/>
  <cols>
    <col min="1" max="1" width="5" style="1" customWidth="1"/>
    <col min="2" max="2" width="20" style="1" customWidth="1"/>
    <col min="3" max="3" width="12.42578125" style="1" customWidth="1"/>
    <col min="4" max="4" width="22.7109375" style="1" customWidth="1"/>
    <col min="5" max="5" width="10" style="1" customWidth="1"/>
    <col min="6" max="6" width="17" style="1" customWidth="1"/>
    <col min="7" max="7" width="11.42578125" style="1" customWidth="1"/>
    <col min="8" max="8" width="23.28515625" style="1" customWidth="1"/>
    <col min="9" max="9" width="9.140625" style="1"/>
    <col min="10" max="10" width="41" style="1" customWidth="1"/>
  </cols>
  <sheetData>
    <row r="1" spans="1:10" ht="60" x14ac:dyDescent="0.25">
      <c r="J1" s="9" t="s">
        <v>368</v>
      </c>
    </row>
    <row r="2" spans="1:10" ht="32.25" customHeight="1" x14ac:dyDescent="0.25">
      <c r="A2" s="142" t="s">
        <v>428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52.5" customHeight="1" x14ac:dyDescent="0.25">
      <c r="A3" s="2" t="s">
        <v>0</v>
      </c>
      <c r="B3" s="10" t="s">
        <v>1</v>
      </c>
      <c r="C3" s="10" t="s">
        <v>2</v>
      </c>
      <c r="D3" s="10" t="s">
        <v>39</v>
      </c>
      <c r="E3" s="10" t="s">
        <v>3</v>
      </c>
      <c r="F3" s="10" t="s">
        <v>4</v>
      </c>
      <c r="G3" s="10" t="s">
        <v>5</v>
      </c>
      <c r="H3" s="6" t="s">
        <v>48</v>
      </c>
      <c r="I3" s="10" t="s">
        <v>6</v>
      </c>
      <c r="J3" s="10" t="s">
        <v>7</v>
      </c>
    </row>
    <row r="4" spans="1:10" ht="49.5" customHeight="1" x14ac:dyDescent="0.25">
      <c r="A4" s="128">
        <v>1</v>
      </c>
      <c r="B4" s="125" t="s">
        <v>112</v>
      </c>
      <c r="C4" s="125" t="s">
        <v>9</v>
      </c>
      <c r="D4" s="7" t="s">
        <v>40</v>
      </c>
      <c r="E4" s="7" t="s">
        <v>44</v>
      </c>
      <c r="F4" s="125" t="s">
        <v>252</v>
      </c>
      <c r="G4" s="125">
        <v>40</v>
      </c>
      <c r="H4" s="125" t="s">
        <v>319</v>
      </c>
      <c r="I4" s="110"/>
      <c r="J4" s="110"/>
    </row>
    <row r="5" spans="1:10" ht="39" customHeight="1" x14ac:dyDescent="0.25">
      <c r="A5" s="129"/>
      <c r="B5" s="126"/>
      <c r="C5" s="126"/>
      <c r="D5" s="7" t="s">
        <v>41</v>
      </c>
      <c r="E5" s="7" t="s">
        <v>45</v>
      </c>
      <c r="F5" s="126"/>
      <c r="G5" s="126"/>
      <c r="H5" s="126"/>
      <c r="I5" s="111"/>
      <c r="J5" s="111"/>
    </row>
    <row r="6" spans="1:10" ht="36" customHeight="1" x14ac:dyDescent="0.25">
      <c r="A6" s="129"/>
      <c r="B6" s="126"/>
      <c r="C6" s="126"/>
      <c r="D6" s="7" t="s">
        <v>42</v>
      </c>
      <c r="E6" s="7" t="s">
        <v>46</v>
      </c>
      <c r="F6" s="126"/>
      <c r="G6" s="126"/>
      <c r="H6" s="126"/>
      <c r="I6" s="111"/>
      <c r="J6" s="111"/>
    </row>
    <row r="7" spans="1:10" ht="48" customHeight="1" x14ac:dyDescent="0.25">
      <c r="A7" s="130"/>
      <c r="B7" s="127"/>
      <c r="C7" s="127"/>
      <c r="D7" s="7" t="s">
        <v>43</v>
      </c>
      <c r="E7" s="7" t="s">
        <v>47</v>
      </c>
      <c r="F7" s="127"/>
      <c r="G7" s="127"/>
      <c r="H7" s="127"/>
      <c r="I7" s="112"/>
      <c r="J7" s="112"/>
    </row>
    <row r="8" spans="1:10" ht="165" x14ac:dyDescent="0.25">
      <c r="A8" s="81">
        <v>2</v>
      </c>
      <c r="B8" s="30" t="s">
        <v>248</v>
      </c>
      <c r="C8" s="30" t="s">
        <v>9</v>
      </c>
      <c r="D8" s="30" t="s">
        <v>75</v>
      </c>
      <c r="E8" s="30">
        <v>30</v>
      </c>
      <c r="F8" s="30" t="s">
        <v>231</v>
      </c>
      <c r="G8" s="30">
        <v>10</v>
      </c>
      <c r="H8" s="92" t="s">
        <v>249</v>
      </c>
      <c r="I8" s="30"/>
      <c r="J8" s="30"/>
    </row>
    <row r="9" spans="1:10" ht="150" x14ac:dyDescent="0.25">
      <c r="A9" s="81" t="s">
        <v>31</v>
      </c>
      <c r="B9" s="30" t="s">
        <v>247</v>
      </c>
      <c r="C9" s="30" t="s">
        <v>9</v>
      </c>
      <c r="D9" s="30" t="s">
        <v>75</v>
      </c>
      <c r="E9" s="30">
        <v>55</v>
      </c>
      <c r="F9" s="30" t="s">
        <v>231</v>
      </c>
      <c r="G9" s="30">
        <v>10</v>
      </c>
      <c r="H9" s="30" t="s">
        <v>493</v>
      </c>
      <c r="I9" s="60"/>
      <c r="J9" s="60"/>
    </row>
    <row r="10" spans="1:10" ht="105" x14ac:dyDescent="0.25">
      <c r="A10" s="81" t="s">
        <v>32</v>
      </c>
      <c r="B10" s="30" t="s">
        <v>254</v>
      </c>
      <c r="C10" s="30" t="s">
        <v>9</v>
      </c>
      <c r="D10" s="30" t="s">
        <v>75</v>
      </c>
      <c r="E10" s="30" t="s">
        <v>253</v>
      </c>
      <c r="F10" s="30" t="s">
        <v>231</v>
      </c>
      <c r="G10" s="30">
        <v>10</v>
      </c>
      <c r="H10" s="30" t="s">
        <v>492</v>
      </c>
      <c r="I10" s="60"/>
      <c r="J10" s="60"/>
    </row>
    <row r="11" spans="1:10" ht="120" x14ac:dyDescent="0.25">
      <c r="A11" s="81" t="s">
        <v>35</v>
      </c>
      <c r="B11" s="30" t="s">
        <v>37</v>
      </c>
      <c r="C11" s="30" t="s">
        <v>38</v>
      </c>
      <c r="D11" s="30" t="s">
        <v>75</v>
      </c>
      <c r="E11" s="30">
        <v>14</v>
      </c>
      <c r="F11" s="30" t="s">
        <v>231</v>
      </c>
      <c r="G11" s="30">
        <v>10</v>
      </c>
      <c r="H11" s="30" t="s">
        <v>251</v>
      </c>
      <c r="I11" s="60"/>
      <c r="J11" s="60"/>
    </row>
    <row r="12" spans="1:10" ht="30" x14ac:dyDescent="0.25">
      <c r="A12" s="81" t="s">
        <v>36</v>
      </c>
      <c r="B12" s="30" t="s">
        <v>168</v>
      </c>
      <c r="C12" s="30" t="s">
        <v>16</v>
      </c>
      <c r="D12" s="30" t="s">
        <v>75</v>
      </c>
      <c r="E12" s="30"/>
      <c r="F12" s="75"/>
      <c r="G12" s="30">
        <f>G13+G14</f>
        <v>10</v>
      </c>
      <c r="H12" s="125" t="s">
        <v>203</v>
      </c>
      <c r="I12" s="60"/>
      <c r="J12" s="60"/>
    </row>
    <row r="13" spans="1:10" ht="75" x14ac:dyDescent="0.25">
      <c r="A13" s="81" t="s">
        <v>196</v>
      </c>
      <c r="B13" s="30" t="s">
        <v>15</v>
      </c>
      <c r="C13" s="30" t="s">
        <v>16</v>
      </c>
      <c r="D13" s="84" t="s">
        <v>75</v>
      </c>
      <c r="E13" s="30">
        <v>0</v>
      </c>
      <c r="F13" s="125" t="s">
        <v>17</v>
      </c>
      <c r="G13" s="30">
        <v>4</v>
      </c>
      <c r="H13" s="126"/>
      <c r="I13" s="60"/>
      <c r="J13" s="60"/>
    </row>
    <row r="14" spans="1:10" ht="90" x14ac:dyDescent="0.25">
      <c r="A14" s="81" t="s">
        <v>237</v>
      </c>
      <c r="B14" s="30" t="s">
        <v>18</v>
      </c>
      <c r="C14" s="30" t="s">
        <v>16</v>
      </c>
      <c r="D14" s="84" t="s">
        <v>75</v>
      </c>
      <c r="E14" s="30">
        <v>0</v>
      </c>
      <c r="F14" s="127"/>
      <c r="G14" s="30">
        <v>6</v>
      </c>
      <c r="H14" s="127"/>
      <c r="I14" s="60"/>
      <c r="J14" s="60"/>
    </row>
    <row r="15" spans="1:10" ht="150" x14ac:dyDescent="0.25">
      <c r="A15" s="81" t="s">
        <v>77</v>
      </c>
      <c r="B15" s="30" t="s">
        <v>93</v>
      </c>
      <c r="C15" s="84" t="s">
        <v>169</v>
      </c>
      <c r="D15" s="84" t="s">
        <v>75</v>
      </c>
      <c r="E15" s="84">
        <v>0</v>
      </c>
      <c r="F15" s="84" t="s">
        <v>17</v>
      </c>
      <c r="G15" s="30">
        <v>10</v>
      </c>
      <c r="H15" s="30" t="s">
        <v>205</v>
      </c>
      <c r="I15" s="60"/>
      <c r="J15" s="60"/>
    </row>
    <row r="16" spans="1:10" x14ac:dyDescent="0.25">
      <c r="A16" s="27"/>
      <c r="B16" s="28" t="s">
        <v>19</v>
      </c>
      <c r="C16" s="28"/>
      <c r="D16" s="28"/>
      <c r="E16" s="28"/>
      <c r="F16" s="28"/>
      <c r="G16" s="24">
        <f>G15+G12+G11+G10+G9+G8+G4</f>
        <v>100</v>
      </c>
      <c r="H16" s="28"/>
      <c r="I16" s="28"/>
      <c r="J16" s="28"/>
    </row>
  </sheetData>
  <mergeCells count="11">
    <mergeCell ref="H4:H7"/>
    <mergeCell ref="H12:H14"/>
    <mergeCell ref="F13:F14"/>
    <mergeCell ref="A2:J2"/>
    <mergeCell ref="A4:A7"/>
    <mergeCell ref="B4:B7"/>
    <mergeCell ref="C4:C7"/>
    <mergeCell ref="F4:F7"/>
    <mergeCell ref="G4:G7"/>
    <mergeCell ref="J4:J7"/>
    <mergeCell ref="I4:I7"/>
  </mergeCells>
  <pageMargins left="0.31496062992125984" right="0.31496062992125984" top="0.74803149606299213" bottom="0.74803149606299213" header="0.31496062992125984" footer="0.31496062992125984"/>
  <pageSetup paperSize="9" scale="57" orientation="portrait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6"/>
  <sheetViews>
    <sheetView zoomScale="90" zoomScaleNormal="90" workbookViewId="0">
      <pane xSplit="1" ySplit="3" topLeftCell="B4" activePane="bottomRight" state="frozen"/>
      <selection activeCell="C15" sqref="C15:C18"/>
      <selection pane="topRight" activeCell="C15" sqref="C15:C18"/>
      <selection pane="bottomLeft" activeCell="C15" sqref="C15:C18"/>
      <selection pane="bottomRight" activeCell="C15" sqref="C15:C18"/>
    </sheetView>
  </sheetViews>
  <sheetFormatPr defaultRowHeight="15" x14ac:dyDescent="0.25"/>
  <cols>
    <col min="1" max="1" width="5" style="1" customWidth="1"/>
    <col min="2" max="2" width="18.85546875" style="1" customWidth="1"/>
    <col min="3" max="3" width="10.5703125" style="1" customWidth="1"/>
    <col min="4" max="4" width="22" style="1" customWidth="1"/>
    <col min="5" max="5" width="9.7109375" style="1" customWidth="1"/>
    <col min="6" max="6" width="16.5703125" style="1" customWidth="1"/>
    <col min="7" max="7" width="11.28515625" style="1" customWidth="1"/>
    <col min="8" max="8" width="24.140625" style="1" customWidth="1"/>
    <col min="9" max="9" width="9.140625" style="1"/>
    <col min="10" max="10" width="38.28515625" style="1" customWidth="1"/>
  </cols>
  <sheetData>
    <row r="1" spans="1:10" ht="75" x14ac:dyDescent="0.25">
      <c r="J1" s="9" t="s">
        <v>369</v>
      </c>
    </row>
    <row r="2" spans="1:10" ht="45" customHeight="1" x14ac:dyDescent="0.25">
      <c r="A2" s="142" t="s">
        <v>427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51" customHeight="1" x14ac:dyDescent="0.25">
      <c r="A3" s="2" t="s">
        <v>0</v>
      </c>
      <c r="B3" s="10" t="s">
        <v>1</v>
      </c>
      <c r="C3" s="10" t="s">
        <v>2</v>
      </c>
      <c r="D3" s="10" t="s">
        <v>39</v>
      </c>
      <c r="E3" s="10" t="s">
        <v>3</v>
      </c>
      <c r="F3" s="10" t="s">
        <v>4</v>
      </c>
      <c r="G3" s="10" t="s">
        <v>5</v>
      </c>
      <c r="H3" s="6" t="s">
        <v>48</v>
      </c>
      <c r="I3" s="10" t="s">
        <v>6</v>
      </c>
      <c r="J3" s="10" t="s">
        <v>7</v>
      </c>
    </row>
    <row r="4" spans="1:10" ht="45" customHeight="1" x14ac:dyDescent="0.25">
      <c r="A4" s="128">
        <v>1</v>
      </c>
      <c r="B4" s="125" t="s">
        <v>112</v>
      </c>
      <c r="C4" s="125" t="s">
        <v>9</v>
      </c>
      <c r="D4" s="7" t="s">
        <v>40</v>
      </c>
      <c r="E4" s="7" t="s">
        <v>44</v>
      </c>
      <c r="F4" s="125" t="s">
        <v>252</v>
      </c>
      <c r="G4" s="125">
        <v>40</v>
      </c>
      <c r="H4" s="125" t="s">
        <v>319</v>
      </c>
      <c r="I4" s="110"/>
      <c r="J4" s="110"/>
    </row>
    <row r="5" spans="1:10" ht="46.5" customHeight="1" x14ac:dyDescent="0.25">
      <c r="A5" s="129"/>
      <c r="B5" s="126"/>
      <c r="C5" s="126"/>
      <c r="D5" s="7" t="s">
        <v>41</v>
      </c>
      <c r="E5" s="7" t="s">
        <v>45</v>
      </c>
      <c r="F5" s="126"/>
      <c r="G5" s="126"/>
      <c r="H5" s="126"/>
      <c r="I5" s="111"/>
      <c r="J5" s="111"/>
    </row>
    <row r="6" spans="1:10" ht="39" customHeight="1" x14ac:dyDescent="0.25">
      <c r="A6" s="129"/>
      <c r="B6" s="126"/>
      <c r="C6" s="126"/>
      <c r="D6" s="7" t="s">
        <v>42</v>
      </c>
      <c r="E6" s="7" t="s">
        <v>46</v>
      </c>
      <c r="F6" s="126"/>
      <c r="G6" s="126"/>
      <c r="H6" s="126"/>
      <c r="I6" s="111"/>
      <c r="J6" s="111"/>
    </row>
    <row r="7" spans="1:10" ht="35.25" customHeight="1" x14ac:dyDescent="0.25">
      <c r="A7" s="130"/>
      <c r="B7" s="127"/>
      <c r="C7" s="127"/>
      <c r="D7" s="7" t="s">
        <v>43</v>
      </c>
      <c r="E7" s="7" t="s">
        <v>47</v>
      </c>
      <c r="F7" s="127"/>
      <c r="G7" s="127"/>
      <c r="H7" s="127"/>
      <c r="I7" s="112"/>
      <c r="J7" s="112"/>
    </row>
    <row r="8" spans="1:10" ht="165" x14ac:dyDescent="0.25">
      <c r="A8" s="81">
        <v>2</v>
      </c>
      <c r="B8" s="30" t="s">
        <v>248</v>
      </c>
      <c r="C8" s="30" t="s">
        <v>9</v>
      </c>
      <c r="D8" s="30" t="s">
        <v>75</v>
      </c>
      <c r="E8" s="30">
        <v>30</v>
      </c>
      <c r="F8" s="30" t="s">
        <v>231</v>
      </c>
      <c r="G8" s="30">
        <v>10</v>
      </c>
      <c r="H8" s="92" t="s">
        <v>249</v>
      </c>
      <c r="I8" s="30"/>
      <c r="J8" s="30"/>
    </row>
    <row r="9" spans="1:10" ht="150" x14ac:dyDescent="0.25">
      <c r="A9" s="81" t="s">
        <v>31</v>
      </c>
      <c r="B9" s="30" t="s">
        <v>247</v>
      </c>
      <c r="C9" s="30" t="s">
        <v>9</v>
      </c>
      <c r="D9" s="30" t="s">
        <v>75</v>
      </c>
      <c r="E9" s="30">
        <v>55</v>
      </c>
      <c r="F9" s="30" t="s">
        <v>231</v>
      </c>
      <c r="G9" s="30">
        <v>10</v>
      </c>
      <c r="H9" s="30" t="s">
        <v>493</v>
      </c>
      <c r="I9" s="60"/>
      <c r="J9" s="60"/>
    </row>
    <row r="10" spans="1:10" ht="120" x14ac:dyDescent="0.25">
      <c r="A10" s="81" t="s">
        <v>32</v>
      </c>
      <c r="B10" s="30" t="s">
        <v>254</v>
      </c>
      <c r="C10" s="30" t="s">
        <v>9</v>
      </c>
      <c r="D10" s="30" t="s">
        <v>75</v>
      </c>
      <c r="E10" s="30" t="s">
        <v>253</v>
      </c>
      <c r="F10" s="30" t="s">
        <v>231</v>
      </c>
      <c r="G10" s="30">
        <v>10</v>
      </c>
      <c r="H10" s="30" t="s">
        <v>494</v>
      </c>
      <c r="I10" s="60"/>
      <c r="J10" s="60"/>
    </row>
    <row r="11" spans="1:10" ht="120" x14ac:dyDescent="0.25">
      <c r="A11" s="81" t="s">
        <v>35</v>
      </c>
      <c r="B11" s="30" t="s">
        <v>37</v>
      </c>
      <c r="C11" s="30" t="s">
        <v>38</v>
      </c>
      <c r="D11" s="30" t="s">
        <v>75</v>
      </c>
      <c r="E11" s="30">
        <v>14</v>
      </c>
      <c r="F11" s="30" t="s">
        <v>231</v>
      </c>
      <c r="G11" s="30">
        <v>10</v>
      </c>
      <c r="H11" s="30" t="s">
        <v>251</v>
      </c>
      <c r="I11" s="60"/>
      <c r="J11" s="60"/>
    </row>
    <row r="12" spans="1:10" ht="30" x14ac:dyDescent="0.25">
      <c r="A12" s="81" t="s">
        <v>36</v>
      </c>
      <c r="B12" s="30" t="s">
        <v>168</v>
      </c>
      <c r="C12" s="30" t="s">
        <v>16</v>
      </c>
      <c r="D12" s="30" t="s">
        <v>75</v>
      </c>
      <c r="E12" s="30"/>
      <c r="F12" s="75"/>
      <c r="G12" s="30">
        <f>G13+G14</f>
        <v>10</v>
      </c>
      <c r="H12" s="125" t="s">
        <v>203</v>
      </c>
      <c r="I12" s="60"/>
      <c r="J12" s="60"/>
    </row>
    <row r="13" spans="1:10" ht="75" x14ac:dyDescent="0.25">
      <c r="A13" s="81" t="s">
        <v>196</v>
      </c>
      <c r="B13" s="30" t="s">
        <v>15</v>
      </c>
      <c r="C13" s="30" t="s">
        <v>16</v>
      </c>
      <c r="D13" s="84" t="s">
        <v>75</v>
      </c>
      <c r="E13" s="30">
        <v>0</v>
      </c>
      <c r="F13" s="125" t="s">
        <v>17</v>
      </c>
      <c r="G13" s="30">
        <v>4</v>
      </c>
      <c r="H13" s="126"/>
      <c r="I13" s="60"/>
      <c r="J13" s="60"/>
    </row>
    <row r="14" spans="1:10" ht="90" x14ac:dyDescent="0.25">
      <c r="A14" s="81" t="s">
        <v>237</v>
      </c>
      <c r="B14" s="30" t="s">
        <v>18</v>
      </c>
      <c r="C14" s="30" t="s">
        <v>16</v>
      </c>
      <c r="D14" s="84" t="s">
        <v>75</v>
      </c>
      <c r="E14" s="30">
        <v>0</v>
      </c>
      <c r="F14" s="127"/>
      <c r="G14" s="30">
        <v>6</v>
      </c>
      <c r="H14" s="127"/>
      <c r="I14" s="60"/>
      <c r="J14" s="60"/>
    </row>
    <row r="15" spans="1:10" ht="150" x14ac:dyDescent="0.25">
      <c r="A15" s="81" t="s">
        <v>77</v>
      </c>
      <c r="B15" s="30" t="s">
        <v>93</v>
      </c>
      <c r="C15" s="84" t="s">
        <v>169</v>
      </c>
      <c r="D15" s="84" t="s">
        <v>75</v>
      </c>
      <c r="E15" s="84">
        <v>0</v>
      </c>
      <c r="F15" s="84" t="s">
        <v>17</v>
      </c>
      <c r="G15" s="30">
        <v>10</v>
      </c>
      <c r="H15" s="30" t="s">
        <v>205</v>
      </c>
      <c r="I15" s="60"/>
      <c r="J15" s="60"/>
    </row>
    <row r="16" spans="1:10" x14ac:dyDescent="0.25">
      <c r="A16" s="27"/>
      <c r="B16" s="28" t="s">
        <v>19</v>
      </c>
      <c r="C16" s="28"/>
      <c r="D16" s="28"/>
      <c r="E16" s="28"/>
      <c r="F16" s="28"/>
      <c r="G16" s="24">
        <f>G15+G12+G11+G10+G9+G8+G4</f>
        <v>100</v>
      </c>
      <c r="H16" s="28"/>
      <c r="I16" s="28"/>
      <c r="J16" s="28"/>
    </row>
  </sheetData>
  <mergeCells count="11">
    <mergeCell ref="A2:J2"/>
    <mergeCell ref="A4:A7"/>
    <mergeCell ref="B4:B7"/>
    <mergeCell ref="C4:C7"/>
    <mergeCell ref="F4:F7"/>
    <mergeCell ref="G4:G7"/>
    <mergeCell ref="J4:J7"/>
    <mergeCell ref="I4:I7"/>
    <mergeCell ref="H4:H7"/>
    <mergeCell ref="H12:H14"/>
    <mergeCell ref="F13:F14"/>
  </mergeCells>
  <pageMargins left="0.31496062992125984" right="0.31496062992125984" top="0.55118110236220474" bottom="0.55118110236220474" header="0.31496062992125984" footer="0.31496062992125984"/>
  <pageSetup paperSize="9" scale="5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71"/>
  <sheetViews>
    <sheetView zoomScale="90" zoomScaleNormal="90" workbookViewId="0">
      <pane xSplit="1" ySplit="3" topLeftCell="B4" activePane="bottomRight" state="frozen"/>
      <selection activeCell="H23" sqref="H23:H26"/>
      <selection pane="topRight" activeCell="H23" sqref="H23:H26"/>
      <selection pane="bottomLeft" activeCell="H23" sqref="H23:H26"/>
      <selection pane="bottomRight" activeCell="A4" sqref="A4:J71"/>
    </sheetView>
  </sheetViews>
  <sheetFormatPr defaultRowHeight="15" x14ac:dyDescent="0.25"/>
  <cols>
    <col min="1" max="1" width="5.42578125" style="29" customWidth="1"/>
    <col min="2" max="2" width="25.85546875" style="13" customWidth="1"/>
    <col min="3" max="3" width="13.7109375" style="13" customWidth="1"/>
    <col min="4" max="4" width="22.5703125" style="13" customWidth="1"/>
    <col min="5" max="5" width="11.7109375" style="13" customWidth="1"/>
    <col min="6" max="6" width="17.140625" style="13" customWidth="1"/>
    <col min="7" max="7" width="10.7109375" style="13" customWidth="1"/>
    <col min="8" max="8" width="32" style="13" customWidth="1"/>
    <col min="9" max="9" width="9.140625" style="13"/>
    <col min="10" max="10" width="32.28515625" style="13" customWidth="1"/>
    <col min="11" max="11" width="9.140625" style="25"/>
  </cols>
  <sheetData>
    <row r="1" spans="1:10" ht="75" x14ac:dyDescent="0.25">
      <c r="J1" s="9" t="s">
        <v>344</v>
      </c>
    </row>
    <row r="2" spans="1:10" ht="28.5" customHeight="1" x14ac:dyDescent="0.25">
      <c r="A2" s="114" t="s">
        <v>459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45" customHeight="1" x14ac:dyDescent="0.25">
      <c r="A3" s="46" t="s">
        <v>0</v>
      </c>
      <c r="B3" s="44" t="s">
        <v>1</v>
      </c>
      <c r="C3" s="44" t="s">
        <v>2</v>
      </c>
      <c r="D3" s="44" t="s">
        <v>39</v>
      </c>
      <c r="E3" s="44" t="s">
        <v>3</v>
      </c>
      <c r="F3" s="44" t="s">
        <v>4</v>
      </c>
      <c r="G3" s="44" t="s">
        <v>5</v>
      </c>
      <c r="H3" s="6" t="s">
        <v>48</v>
      </c>
      <c r="I3" s="44" t="s">
        <v>6</v>
      </c>
      <c r="J3" s="44" t="s">
        <v>7</v>
      </c>
    </row>
    <row r="4" spans="1:10" ht="44.25" customHeight="1" x14ac:dyDescent="0.25">
      <c r="A4" s="109">
        <v>1</v>
      </c>
      <c r="B4" s="139" t="s">
        <v>8</v>
      </c>
      <c r="C4" s="140"/>
      <c r="D4" s="108"/>
      <c r="E4" s="108">
        <v>100</v>
      </c>
      <c r="F4" s="82"/>
      <c r="G4" s="108">
        <f>G5+G14+G27+G36</f>
        <v>40</v>
      </c>
      <c r="H4" s="89"/>
      <c r="I4" s="108"/>
      <c r="J4" s="108"/>
    </row>
    <row r="5" spans="1:10" ht="23.25" customHeight="1" x14ac:dyDescent="0.25">
      <c r="A5" s="106" t="s">
        <v>26</v>
      </c>
      <c r="B5" s="135" t="s">
        <v>174</v>
      </c>
      <c r="C5" s="136"/>
      <c r="D5" s="108"/>
      <c r="E5" s="108"/>
      <c r="F5" s="125" t="s">
        <v>22</v>
      </c>
      <c r="G5" s="104">
        <f>G6+G10</f>
        <v>7</v>
      </c>
      <c r="H5" s="89"/>
      <c r="I5" s="108"/>
      <c r="J5" s="108"/>
    </row>
    <row r="6" spans="1:10" ht="27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5</v>
      </c>
      <c r="H6" s="131" t="s">
        <v>176</v>
      </c>
      <c r="I6" s="125"/>
      <c r="J6" s="125"/>
    </row>
    <row r="7" spans="1:10" ht="29.25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26"/>
      <c r="J7" s="126"/>
    </row>
    <row r="8" spans="1:10" ht="25.5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26"/>
      <c r="J8" s="126"/>
    </row>
    <row r="9" spans="1:10" ht="27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27"/>
      <c r="J9" s="127"/>
    </row>
    <row r="10" spans="1:10" ht="35.25" customHeight="1" x14ac:dyDescent="0.25">
      <c r="A10" s="128" t="s">
        <v>81</v>
      </c>
      <c r="B10" s="131" t="s">
        <v>154</v>
      </c>
      <c r="C10" s="131" t="s">
        <v>9</v>
      </c>
      <c r="D10" s="7" t="s">
        <v>40</v>
      </c>
      <c r="E10" s="7">
        <v>30</v>
      </c>
      <c r="F10" s="126"/>
      <c r="G10" s="131">
        <v>2</v>
      </c>
      <c r="H10" s="131" t="s">
        <v>177</v>
      </c>
      <c r="I10" s="125"/>
      <c r="J10" s="125"/>
    </row>
    <row r="11" spans="1:10" ht="29.25" customHeight="1" x14ac:dyDescent="0.25">
      <c r="A11" s="129"/>
      <c r="B11" s="131"/>
      <c r="C11" s="131"/>
      <c r="D11" s="7" t="s">
        <v>41</v>
      </c>
      <c r="E11" s="7">
        <v>55</v>
      </c>
      <c r="F11" s="126"/>
      <c r="G11" s="131"/>
      <c r="H11" s="131"/>
      <c r="I11" s="126"/>
      <c r="J11" s="126"/>
    </row>
    <row r="12" spans="1:10" ht="24.75" customHeight="1" x14ac:dyDescent="0.25">
      <c r="A12" s="129"/>
      <c r="B12" s="131"/>
      <c r="C12" s="131"/>
      <c r="D12" s="7" t="s">
        <v>42</v>
      </c>
      <c r="E12" s="7">
        <v>80</v>
      </c>
      <c r="F12" s="126"/>
      <c r="G12" s="131"/>
      <c r="H12" s="131"/>
      <c r="I12" s="126"/>
      <c r="J12" s="126"/>
    </row>
    <row r="13" spans="1:10" ht="30" customHeight="1" x14ac:dyDescent="0.25">
      <c r="A13" s="130"/>
      <c r="B13" s="131"/>
      <c r="C13" s="131"/>
      <c r="D13" s="7" t="s">
        <v>43</v>
      </c>
      <c r="E13" s="7">
        <v>100</v>
      </c>
      <c r="F13" s="126"/>
      <c r="G13" s="131"/>
      <c r="H13" s="131"/>
      <c r="I13" s="127"/>
      <c r="J13" s="127"/>
    </row>
    <row r="14" spans="1:10" ht="15.75" customHeight="1" x14ac:dyDescent="0.25">
      <c r="A14" s="106" t="s">
        <v>27</v>
      </c>
      <c r="B14" s="137" t="s">
        <v>157</v>
      </c>
      <c r="C14" s="138"/>
      <c r="D14" s="7"/>
      <c r="E14" s="7"/>
      <c r="F14" s="126"/>
      <c r="G14" s="108">
        <f>G15+G19+G23</f>
        <v>13</v>
      </c>
      <c r="H14" s="89"/>
      <c r="I14" s="89"/>
      <c r="J14" s="89"/>
    </row>
    <row r="15" spans="1:10" ht="24.75" customHeight="1" x14ac:dyDescent="0.25">
      <c r="A15" s="128" t="s">
        <v>49</v>
      </c>
      <c r="B15" s="125" t="s">
        <v>156</v>
      </c>
      <c r="C15" s="125" t="s">
        <v>9</v>
      </c>
      <c r="D15" s="7" t="s">
        <v>40</v>
      </c>
      <c r="E15" s="7" t="s">
        <v>178</v>
      </c>
      <c r="F15" s="126"/>
      <c r="G15" s="125">
        <v>3</v>
      </c>
      <c r="H15" s="131" t="s">
        <v>175</v>
      </c>
      <c r="I15" s="125"/>
      <c r="J15" s="125"/>
    </row>
    <row r="16" spans="1:10" ht="41.25" customHeight="1" x14ac:dyDescent="0.25">
      <c r="A16" s="129"/>
      <c r="B16" s="126"/>
      <c r="C16" s="126"/>
      <c r="D16" s="7" t="s">
        <v>41</v>
      </c>
      <c r="E16" s="7" t="s">
        <v>45</v>
      </c>
      <c r="F16" s="126"/>
      <c r="G16" s="126"/>
      <c r="H16" s="131"/>
      <c r="I16" s="126"/>
      <c r="J16" s="126"/>
    </row>
    <row r="17" spans="1:10" ht="25.5" customHeight="1" x14ac:dyDescent="0.25">
      <c r="A17" s="129"/>
      <c r="B17" s="126"/>
      <c r="C17" s="126"/>
      <c r="D17" s="7" t="s">
        <v>42</v>
      </c>
      <c r="E17" s="7" t="s">
        <v>179</v>
      </c>
      <c r="F17" s="126"/>
      <c r="G17" s="126"/>
      <c r="H17" s="131"/>
      <c r="I17" s="126"/>
      <c r="J17" s="126"/>
    </row>
    <row r="18" spans="1:10" ht="33.75" customHeight="1" x14ac:dyDescent="0.25">
      <c r="A18" s="130"/>
      <c r="B18" s="127"/>
      <c r="C18" s="127"/>
      <c r="D18" s="7" t="s">
        <v>43</v>
      </c>
      <c r="E18" s="7" t="s">
        <v>135</v>
      </c>
      <c r="F18" s="126"/>
      <c r="G18" s="127"/>
      <c r="H18" s="131"/>
      <c r="I18" s="127"/>
      <c r="J18" s="127"/>
    </row>
    <row r="19" spans="1:10" ht="27.75" customHeight="1" x14ac:dyDescent="0.25">
      <c r="A19" s="128" t="s">
        <v>50</v>
      </c>
      <c r="B19" s="125" t="s">
        <v>20</v>
      </c>
      <c r="C19" s="125" t="s">
        <v>9</v>
      </c>
      <c r="D19" s="7" t="s">
        <v>40</v>
      </c>
      <c r="E19" s="7" t="s">
        <v>165</v>
      </c>
      <c r="F19" s="126"/>
      <c r="G19" s="125">
        <v>5</v>
      </c>
      <c r="H19" s="131" t="s">
        <v>462</v>
      </c>
      <c r="I19" s="125"/>
      <c r="J19" s="125"/>
    </row>
    <row r="20" spans="1:10" ht="37.5" customHeight="1" x14ac:dyDescent="0.25">
      <c r="A20" s="129"/>
      <c r="B20" s="126"/>
      <c r="C20" s="126"/>
      <c r="D20" s="7" t="s">
        <v>41</v>
      </c>
      <c r="E20" s="7" t="s">
        <v>180</v>
      </c>
      <c r="F20" s="126"/>
      <c r="G20" s="126"/>
      <c r="H20" s="131"/>
      <c r="I20" s="126"/>
      <c r="J20" s="126"/>
    </row>
    <row r="21" spans="1:10" ht="37.5" customHeight="1" x14ac:dyDescent="0.25">
      <c r="A21" s="129"/>
      <c r="B21" s="126"/>
      <c r="C21" s="126"/>
      <c r="D21" s="7" t="s">
        <v>42</v>
      </c>
      <c r="E21" s="7" t="s">
        <v>181</v>
      </c>
      <c r="F21" s="126"/>
      <c r="G21" s="126"/>
      <c r="H21" s="131"/>
      <c r="I21" s="126"/>
      <c r="J21" s="126"/>
    </row>
    <row r="22" spans="1:10" ht="48.75" customHeight="1" x14ac:dyDescent="0.25">
      <c r="A22" s="130"/>
      <c r="B22" s="127"/>
      <c r="C22" s="127"/>
      <c r="D22" s="7" t="s">
        <v>43</v>
      </c>
      <c r="E22" s="7" t="s">
        <v>135</v>
      </c>
      <c r="F22" s="126"/>
      <c r="G22" s="127"/>
      <c r="H22" s="131"/>
      <c r="I22" s="127"/>
      <c r="J22" s="127"/>
    </row>
    <row r="23" spans="1:10" ht="39" customHeight="1" x14ac:dyDescent="0.25">
      <c r="A23" s="128" t="s">
        <v>51</v>
      </c>
      <c r="B23" s="125" t="s">
        <v>21</v>
      </c>
      <c r="C23" s="125" t="s">
        <v>9</v>
      </c>
      <c r="D23" s="7" t="s">
        <v>40</v>
      </c>
      <c r="E23" s="7" t="s">
        <v>165</v>
      </c>
      <c r="F23" s="126"/>
      <c r="G23" s="131">
        <v>5</v>
      </c>
      <c r="H23" s="131" t="s">
        <v>463</v>
      </c>
      <c r="I23" s="125"/>
      <c r="J23" s="125"/>
    </row>
    <row r="24" spans="1:10" ht="33" customHeight="1" x14ac:dyDescent="0.25">
      <c r="A24" s="129"/>
      <c r="B24" s="126"/>
      <c r="C24" s="126"/>
      <c r="D24" s="7" t="s">
        <v>41</v>
      </c>
      <c r="E24" s="7" t="s">
        <v>180</v>
      </c>
      <c r="F24" s="126"/>
      <c r="G24" s="131"/>
      <c r="H24" s="131"/>
      <c r="I24" s="126"/>
      <c r="J24" s="126"/>
    </row>
    <row r="25" spans="1:10" ht="26.25" customHeight="1" x14ac:dyDescent="0.25">
      <c r="A25" s="129"/>
      <c r="B25" s="126"/>
      <c r="C25" s="126"/>
      <c r="D25" s="7" t="s">
        <v>42</v>
      </c>
      <c r="E25" s="7" t="s">
        <v>181</v>
      </c>
      <c r="F25" s="126"/>
      <c r="G25" s="131"/>
      <c r="H25" s="131"/>
      <c r="I25" s="126"/>
      <c r="J25" s="126"/>
    </row>
    <row r="26" spans="1:10" ht="48.75" customHeight="1" x14ac:dyDescent="0.25">
      <c r="A26" s="130"/>
      <c r="B26" s="127"/>
      <c r="C26" s="127"/>
      <c r="D26" s="7" t="s">
        <v>43</v>
      </c>
      <c r="E26" s="7" t="s">
        <v>135</v>
      </c>
      <c r="F26" s="126"/>
      <c r="G26" s="131"/>
      <c r="H26" s="131"/>
      <c r="I26" s="127"/>
      <c r="J26" s="127"/>
    </row>
    <row r="27" spans="1:10" ht="30" customHeight="1" x14ac:dyDescent="0.25">
      <c r="A27" s="107" t="s">
        <v>28</v>
      </c>
      <c r="B27" s="135" t="s">
        <v>197</v>
      </c>
      <c r="C27" s="136"/>
      <c r="D27" s="7"/>
      <c r="E27" s="7"/>
      <c r="F27" s="126"/>
      <c r="G27" s="108">
        <f>G28+G32</f>
        <v>10</v>
      </c>
      <c r="H27" s="89"/>
      <c r="I27" s="89"/>
      <c r="J27" s="89"/>
    </row>
    <row r="28" spans="1:10" ht="30" customHeight="1" x14ac:dyDescent="0.25">
      <c r="A28" s="128" t="s">
        <v>159</v>
      </c>
      <c r="B28" s="125" t="s">
        <v>158</v>
      </c>
      <c r="C28" s="125" t="s">
        <v>9</v>
      </c>
      <c r="D28" s="7" t="s">
        <v>40</v>
      </c>
      <c r="E28" s="7">
        <v>30</v>
      </c>
      <c r="F28" s="126"/>
      <c r="G28" s="131">
        <v>5</v>
      </c>
      <c r="H28" s="131" t="s">
        <v>317</v>
      </c>
      <c r="I28" s="125"/>
      <c r="J28" s="125"/>
    </row>
    <row r="29" spans="1:10" ht="22.5" customHeight="1" x14ac:dyDescent="0.25">
      <c r="A29" s="129"/>
      <c r="B29" s="126"/>
      <c r="C29" s="126"/>
      <c r="D29" s="7" t="s">
        <v>41</v>
      </c>
      <c r="E29" s="7">
        <v>55</v>
      </c>
      <c r="F29" s="126"/>
      <c r="G29" s="131"/>
      <c r="H29" s="131"/>
      <c r="I29" s="126"/>
      <c r="J29" s="126"/>
    </row>
    <row r="30" spans="1:10" ht="27" customHeight="1" x14ac:dyDescent="0.25">
      <c r="A30" s="129"/>
      <c r="B30" s="126"/>
      <c r="C30" s="126"/>
      <c r="D30" s="7" t="s">
        <v>42</v>
      </c>
      <c r="E30" s="7">
        <v>80</v>
      </c>
      <c r="F30" s="126"/>
      <c r="G30" s="131"/>
      <c r="H30" s="131"/>
      <c r="I30" s="126"/>
      <c r="J30" s="126"/>
    </row>
    <row r="31" spans="1:10" ht="27.75" customHeight="1" x14ac:dyDescent="0.25">
      <c r="A31" s="130"/>
      <c r="B31" s="127"/>
      <c r="C31" s="127"/>
      <c r="D31" s="7" t="s">
        <v>43</v>
      </c>
      <c r="E31" s="7">
        <v>100</v>
      </c>
      <c r="F31" s="126"/>
      <c r="G31" s="131"/>
      <c r="H31" s="131"/>
      <c r="I31" s="127"/>
      <c r="J31" s="127"/>
    </row>
    <row r="32" spans="1:10" ht="37.5" customHeight="1" x14ac:dyDescent="0.25">
      <c r="A32" s="128" t="s">
        <v>160</v>
      </c>
      <c r="B32" s="125" t="s">
        <v>152</v>
      </c>
      <c r="C32" s="125" t="s">
        <v>9</v>
      </c>
      <c r="D32" s="7" t="s">
        <v>40</v>
      </c>
      <c r="E32" s="7" t="s">
        <v>165</v>
      </c>
      <c r="F32" s="126"/>
      <c r="G32" s="125">
        <v>5</v>
      </c>
      <c r="H32" s="131" t="s">
        <v>470</v>
      </c>
      <c r="I32" s="125"/>
      <c r="J32" s="125"/>
    </row>
    <row r="33" spans="1:10" ht="41.25" customHeight="1" x14ac:dyDescent="0.25">
      <c r="A33" s="129"/>
      <c r="B33" s="126"/>
      <c r="C33" s="126"/>
      <c r="D33" s="7" t="s">
        <v>41</v>
      </c>
      <c r="E33" s="7" t="s">
        <v>180</v>
      </c>
      <c r="F33" s="126"/>
      <c r="G33" s="126"/>
      <c r="H33" s="131"/>
      <c r="I33" s="126"/>
      <c r="J33" s="126"/>
    </row>
    <row r="34" spans="1:10" ht="35.25" customHeight="1" x14ac:dyDescent="0.25">
      <c r="A34" s="129"/>
      <c r="B34" s="126"/>
      <c r="C34" s="126"/>
      <c r="D34" s="7" t="s">
        <v>42</v>
      </c>
      <c r="E34" s="7" t="s">
        <v>181</v>
      </c>
      <c r="F34" s="126"/>
      <c r="G34" s="126"/>
      <c r="H34" s="131"/>
      <c r="I34" s="126"/>
      <c r="J34" s="126"/>
    </row>
    <row r="35" spans="1:10" ht="36" customHeight="1" x14ac:dyDescent="0.25">
      <c r="A35" s="130"/>
      <c r="B35" s="127"/>
      <c r="C35" s="127"/>
      <c r="D35" s="7" t="s">
        <v>43</v>
      </c>
      <c r="E35" s="7" t="s">
        <v>135</v>
      </c>
      <c r="F35" s="126"/>
      <c r="G35" s="127"/>
      <c r="H35" s="131"/>
      <c r="I35" s="127"/>
      <c r="J35" s="127"/>
    </row>
    <row r="36" spans="1:10" ht="21" customHeight="1" x14ac:dyDescent="0.25">
      <c r="A36" s="109" t="s">
        <v>29</v>
      </c>
      <c r="B36" s="132" t="s">
        <v>161</v>
      </c>
      <c r="C36" s="133"/>
      <c r="D36" s="7"/>
      <c r="E36" s="7"/>
      <c r="F36" s="126"/>
      <c r="G36" s="108">
        <f>G37+G41</f>
        <v>10</v>
      </c>
      <c r="H36" s="89"/>
      <c r="I36" s="89"/>
      <c r="J36" s="89"/>
    </row>
    <row r="37" spans="1:10" ht="30.75" customHeight="1" x14ac:dyDescent="0.25">
      <c r="A37" s="134" t="s">
        <v>162</v>
      </c>
      <c r="B37" s="131" t="s">
        <v>164</v>
      </c>
      <c r="C37" s="131" t="s">
        <v>9</v>
      </c>
      <c r="D37" s="7" t="s">
        <v>40</v>
      </c>
      <c r="E37" s="7">
        <v>30</v>
      </c>
      <c r="F37" s="126"/>
      <c r="G37" s="131">
        <v>5</v>
      </c>
      <c r="H37" s="131" t="s">
        <v>176</v>
      </c>
      <c r="I37" s="125"/>
      <c r="J37" s="125"/>
    </row>
    <row r="38" spans="1:10" ht="28.5" customHeight="1" x14ac:dyDescent="0.25">
      <c r="A38" s="134"/>
      <c r="B38" s="131"/>
      <c r="C38" s="131"/>
      <c r="D38" s="7" t="s">
        <v>41</v>
      </c>
      <c r="E38" s="7">
        <v>55</v>
      </c>
      <c r="F38" s="126"/>
      <c r="G38" s="131"/>
      <c r="H38" s="131"/>
      <c r="I38" s="126"/>
      <c r="J38" s="126"/>
    </row>
    <row r="39" spans="1:10" ht="27" customHeight="1" x14ac:dyDescent="0.25">
      <c r="A39" s="134"/>
      <c r="B39" s="131"/>
      <c r="C39" s="131"/>
      <c r="D39" s="7" t="s">
        <v>42</v>
      </c>
      <c r="E39" s="7">
        <v>80</v>
      </c>
      <c r="F39" s="126"/>
      <c r="G39" s="131"/>
      <c r="H39" s="131"/>
      <c r="I39" s="126"/>
      <c r="J39" s="126"/>
    </row>
    <row r="40" spans="1:10" ht="28.5" customHeight="1" x14ac:dyDescent="0.25">
      <c r="A40" s="134"/>
      <c r="B40" s="131"/>
      <c r="C40" s="131"/>
      <c r="D40" s="7" t="s">
        <v>43</v>
      </c>
      <c r="E40" s="7">
        <v>100</v>
      </c>
      <c r="F40" s="126"/>
      <c r="G40" s="131"/>
      <c r="H40" s="131"/>
      <c r="I40" s="127"/>
      <c r="J40" s="127"/>
    </row>
    <row r="41" spans="1:10" ht="31.5" customHeight="1" x14ac:dyDescent="0.25">
      <c r="A41" s="128" t="s">
        <v>163</v>
      </c>
      <c r="B41" s="131" t="s">
        <v>153</v>
      </c>
      <c r="C41" s="131" t="s">
        <v>9</v>
      </c>
      <c r="D41" s="7" t="s">
        <v>40</v>
      </c>
      <c r="E41" s="7">
        <v>30</v>
      </c>
      <c r="F41" s="126"/>
      <c r="G41" s="131">
        <v>5</v>
      </c>
      <c r="H41" s="131" t="s">
        <v>182</v>
      </c>
      <c r="I41" s="125"/>
      <c r="J41" s="125"/>
    </row>
    <row r="42" spans="1:10" ht="27.75" customHeight="1" x14ac:dyDescent="0.25">
      <c r="A42" s="129"/>
      <c r="B42" s="131"/>
      <c r="C42" s="131"/>
      <c r="D42" s="7" t="s">
        <v>41</v>
      </c>
      <c r="E42" s="7">
        <v>55</v>
      </c>
      <c r="F42" s="126"/>
      <c r="G42" s="131"/>
      <c r="H42" s="131"/>
      <c r="I42" s="126"/>
      <c r="J42" s="126"/>
    </row>
    <row r="43" spans="1:10" ht="24.75" customHeight="1" x14ac:dyDescent="0.25">
      <c r="A43" s="129"/>
      <c r="B43" s="131"/>
      <c r="C43" s="131"/>
      <c r="D43" s="7" t="s">
        <v>42</v>
      </c>
      <c r="E43" s="7">
        <v>80</v>
      </c>
      <c r="F43" s="126"/>
      <c r="G43" s="131"/>
      <c r="H43" s="131"/>
      <c r="I43" s="126"/>
      <c r="J43" s="126"/>
    </row>
    <row r="44" spans="1:10" ht="30.75" customHeight="1" x14ac:dyDescent="0.25">
      <c r="A44" s="130"/>
      <c r="B44" s="131"/>
      <c r="C44" s="131"/>
      <c r="D44" s="7" t="s">
        <v>43</v>
      </c>
      <c r="E44" s="7">
        <v>100</v>
      </c>
      <c r="F44" s="127"/>
      <c r="G44" s="131"/>
      <c r="H44" s="131"/>
      <c r="I44" s="127"/>
      <c r="J44" s="127"/>
    </row>
    <row r="45" spans="1:10" ht="156" customHeight="1" x14ac:dyDescent="0.25">
      <c r="A45" s="109" t="s">
        <v>30</v>
      </c>
      <c r="B45" s="108" t="s">
        <v>10</v>
      </c>
      <c r="C45" s="108" t="s">
        <v>9</v>
      </c>
      <c r="D45" s="108" t="s">
        <v>75</v>
      </c>
      <c r="E45" s="108" t="s">
        <v>165</v>
      </c>
      <c r="F45" s="108" t="s">
        <v>23</v>
      </c>
      <c r="G45" s="108">
        <v>10</v>
      </c>
      <c r="H45" s="92" t="s">
        <v>464</v>
      </c>
      <c r="I45" s="108"/>
      <c r="J45" s="108"/>
    </row>
    <row r="46" spans="1:10" ht="89.25" customHeight="1" x14ac:dyDescent="0.25">
      <c r="A46" s="109" t="s">
        <v>31</v>
      </c>
      <c r="B46" s="108" t="s">
        <v>12</v>
      </c>
      <c r="C46" s="108" t="s">
        <v>183</v>
      </c>
      <c r="D46" s="108" t="s">
        <v>125</v>
      </c>
      <c r="E46" s="108" t="s">
        <v>336</v>
      </c>
      <c r="F46" s="108" t="s">
        <v>11</v>
      </c>
      <c r="G46" s="108">
        <v>10</v>
      </c>
      <c r="H46" s="108" t="s">
        <v>342</v>
      </c>
      <c r="I46" s="108"/>
      <c r="J46" s="108"/>
    </row>
    <row r="47" spans="1:10" ht="61.5" customHeight="1" x14ac:dyDescent="0.25">
      <c r="A47" s="106" t="s">
        <v>32</v>
      </c>
      <c r="B47" s="104" t="s">
        <v>167</v>
      </c>
      <c r="C47" s="104" t="s">
        <v>13</v>
      </c>
      <c r="D47" s="7" t="s">
        <v>166</v>
      </c>
      <c r="E47" s="7"/>
      <c r="F47" s="82"/>
      <c r="G47" s="104">
        <v>10</v>
      </c>
      <c r="H47" s="125" t="s">
        <v>469</v>
      </c>
      <c r="I47" s="89"/>
      <c r="J47" s="89"/>
    </row>
    <row r="48" spans="1:10" ht="16.5" customHeight="1" x14ac:dyDescent="0.25">
      <c r="A48" s="128" t="s">
        <v>33</v>
      </c>
      <c r="B48" s="125" t="s">
        <v>24</v>
      </c>
      <c r="C48" s="125" t="s">
        <v>13</v>
      </c>
      <c r="D48" s="7" t="s">
        <v>40</v>
      </c>
      <c r="E48" s="7" t="s">
        <v>170</v>
      </c>
      <c r="F48" s="125" t="s">
        <v>17</v>
      </c>
      <c r="G48" s="125">
        <v>5</v>
      </c>
      <c r="H48" s="126"/>
      <c r="I48" s="125"/>
      <c r="J48" s="125"/>
    </row>
    <row r="49" spans="1:10" ht="16.5" customHeight="1" x14ac:dyDescent="0.25">
      <c r="A49" s="129"/>
      <c r="B49" s="126"/>
      <c r="C49" s="126"/>
      <c r="D49" s="7" t="s">
        <v>41</v>
      </c>
      <c r="E49" s="7" t="s">
        <v>171</v>
      </c>
      <c r="F49" s="126"/>
      <c r="G49" s="126"/>
      <c r="H49" s="126"/>
      <c r="I49" s="126"/>
      <c r="J49" s="126"/>
    </row>
    <row r="50" spans="1:10" ht="16.5" customHeight="1" x14ac:dyDescent="0.25">
      <c r="A50" s="129"/>
      <c r="B50" s="126"/>
      <c r="C50" s="126"/>
      <c r="D50" s="7" t="s">
        <v>42</v>
      </c>
      <c r="E50" s="7" t="s">
        <v>172</v>
      </c>
      <c r="F50" s="126"/>
      <c r="G50" s="126"/>
      <c r="H50" s="126"/>
      <c r="I50" s="126"/>
      <c r="J50" s="126"/>
    </row>
    <row r="51" spans="1:10" ht="16.5" customHeight="1" x14ac:dyDescent="0.25">
      <c r="A51" s="130"/>
      <c r="B51" s="127"/>
      <c r="C51" s="127"/>
      <c r="D51" s="7" t="s">
        <v>43</v>
      </c>
      <c r="E51" s="7" t="s">
        <v>173</v>
      </c>
      <c r="F51" s="126"/>
      <c r="G51" s="127"/>
      <c r="H51" s="126"/>
      <c r="I51" s="127"/>
      <c r="J51" s="127"/>
    </row>
    <row r="52" spans="1:10" ht="15.75" customHeight="1" x14ac:dyDescent="0.25">
      <c r="A52" s="128" t="s">
        <v>34</v>
      </c>
      <c r="B52" s="125" t="s">
        <v>25</v>
      </c>
      <c r="C52" s="125" t="s">
        <v>13</v>
      </c>
      <c r="D52" s="7" t="s">
        <v>40</v>
      </c>
      <c r="E52" s="7" t="s">
        <v>170</v>
      </c>
      <c r="F52" s="126"/>
      <c r="G52" s="125">
        <v>5</v>
      </c>
      <c r="H52" s="126"/>
      <c r="I52" s="125"/>
      <c r="J52" s="125"/>
    </row>
    <row r="53" spans="1:10" ht="15.75" customHeight="1" x14ac:dyDescent="0.25">
      <c r="A53" s="129"/>
      <c r="B53" s="126"/>
      <c r="C53" s="126"/>
      <c r="D53" s="7" t="s">
        <v>41</v>
      </c>
      <c r="E53" s="7" t="s">
        <v>171</v>
      </c>
      <c r="F53" s="126"/>
      <c r="G53" s="126"/>
      <c r="H53" s="126"/>
      <c r="I53" s="126"/>
      <c r="J53" s="126"/>
    </row>
    <row r="54" spans="1:10" ht="15.75" customHeight="1" x14ac:dyDescent="0.25">
      <c r="A54" s="129"/>
      <c r="B54" s="126"/>
      <c r="C54" s="126"/>
      <c r="D54" s="7" t="s">
        <v>42</v>
      </c>
      <c r="E54" s="7" t="s">
        <v>172</v>
      </c>
      <c r="F54" s="126"/>
      <c r="G54" s="126"/>
      <c r="H54" s="126"/>
      <c r="I54" s="126"/>
      <c r="J54" s="126"/>
    </row>
    <row r="55" spans="1:10" ht="15.75" customHeight="1" x14ac:dyDescent="0.25">
      <c r="A55" s="130"/>
      <c r="B55" s="127"/>
      <c r="C55" s="127"/>
      <c r="D55" s="7" t="s">
        <v>43</v>
      </c>
      <c r="E55" s="7" t="s">
        <v>173</v>
      </c>
      <c r="F55" s="127"/>
      <c r="G55" s="127"/>
      <c r="H55" s="127"/>
      <c r="I55" s="127"/>
      <c r="J55" s="127"/>
    </row>
    <row r="56" spans="1:10" ht="30" customHeight="1" x14ac:dyDescent="0.25">
      <c r="A56" s="128" t="s">
        <v>35</v>
      </c>
      <c r="B56" s="125" t="s">
        <v>52</v>
      </c>
      <c r="C56" s="125" t="s">
        <v>13</v>
      </c>
      <c r="D56" s="7" t="s">
        <v>40</v>
      </c>
      <c r="E56" s="7" t="s">
        <v>170</v>
      </c>
      <c r="F56" s="125" t="s">
        <v>14</v>
      </c>
      <c r="G56" s="125">
        <v>5</v>
      </c>
      <c r="H56" s="125" t="s">
        <v>467</v>
      </c>
      <c r="I56" s="125"/>
      <c r="J56" s="125"/>
    </row>
    <row r="57" spans="1:10" ht="30" customHeight="1" x14ac:dyDescent="0.25">
      <c r="A57" s="129"/>
      <c r="B57" s="126"/>
      <c r="C57" s="126"/>
      <c r="D57" s="7" t="s">
        <v>41</v>
      </c>
      <c r="E57" s="7" t="s">
        <v>171</v>
      </c>
      <c r="F57" s="126"/>
      <c r="G57" s="126"/>
      <c r="H57" s="126"/>
      <c r="I57" s="126"/>
      <c r="J57" s="126"/>
    </row>
    <row r="58" spans="1:10" ht="30" customHeight="1" x14ac:dyDescent="0.25">
      <c r="A58" s="129"/>
      <c r="B58" s="126"/>
      <c r="C58" s="126"/>
      <c r="D58" s="7" t="s">
        <v>42</v>
      </c>
      <c r="E58" s="7" t="s">
        <v>172</v>
      </c>
      <c r="F58" s="126"/>
      <c r="G58" s="126"/>
      <c r="H58" s="126"/>
      <c r="I58" s="126"/>
      <c r="J58" s="126"/>
    </row>
    <row r="59" spans="1:10" ht="75.75" customHeight="1" x14ac:dyDescent="0.25">
      <c r="A59" s="130"/>
      <c r="B59" s="127"/>
      <c r="C59" s="127"/>
      <c r="D59" s="7" t="s">
        <v>43</v>
      </c>
      <c r="E59" s="7" t="s">
        <v>173</v>
      </c>
      <c r="F59" s="127"/>
      <c r="G59" s="127"/>
      <c r="H59" s="127"/>
      <c r="I59" s="127"/>
      <c r="J59" s="127"/>
    </row>
    <row r="60" spans="1:10" ht="135" x14ac:dyDescent="0.25">
      <c r="A60" s="109" t="s">
        <v>36</v>
      </c>
      <c r="B60" s="108" t="s">
        <v>184</v>
      </c>
      <c r="C60" s="108" t="s">
        <v>9</v>
      </c>
      <c r="D60" s="108" t="s">
        <v>75</v>
      </c>
      <c r="E60" s="108">
        <v>90</v>
      </c>
      <c r="F60" s="108" t="s">
        <v>17</v>
      </c>
      <c r="G60" s="108">
        <v>5</v>
      </c>
      <c r="H60" s="108" t="s">
        <v>185</v>
      </c>
      <c r="I60" s="108"/>
      <c r="J60" s="108"/>
    </row>
    <row r="61" spans="1:10" ht="135" x14ac:dyDescent="0.25">
      <c r="A61" s="109" t="s">
        <v>77</v>
      </c>
      <c r="B61" s="108" t="s">
        <v>186</v>
      </c>
      <c r="C61" s="108" t="s">
        <v>9</v>
      </c>
      <c r="D61" s="108" t="s">
        <v>75</v>
      </c>
      <c r="E61" s="108">
        <v>20</v>
      </c>
      <c r="F61" s="108" t="s">
        <v>17</v>
      </c>
      <c r="G61" s="108">
        <v>5</v>
      </c>
      <c r="H61" s="104" t="s">
        <v>187</v>
      </c>
      <c r="I61" s="108"/>
      <c r="J61" s="108"/>
    </row>
    <row r="62" spans="1:10" ht="75" x14ac:dyDescent="0.25">
      <c r="A62" s="109" t="s">
        <v>78</v>
      </c>
      <c r="B62" s="108" t="s">
        <v>191</v>
      </c>
      <c r="C62" s="108" t="s">
        <v>169</v>
      </c>
      <c r="D62" s="108" t="s">
        <v>75</v>
      </c>
      <c r="E62" s="108">
        <v>1</v>
      </c>
      <c r="F62" s="108" t="s">
        <v>192</v>
      </c>
      <c r="G62" s="108">
        <v>1</v>
      </c>
      <c r="H62" s="108" t="s">
        <v>323</v>
      </c>
      <c r="I62" s="108"/>
      <c r="J62" s="108"/>
    </row>
    <row r="63" spans="1:10" ht="60" x14ac:dyDescent="0.25">
      <c r="A63" s="109" t="s">
        <v>79</v>
      </c>
      <c r="B63" s="108" t="s">
        <v>229</v>
      </c>
      <c r="C63" s="108" t="s">
        <v>169</v>
      </c>
      <c r="D63" s="108" t="s">
        <v>75</v>
      </c>
      <c r="E63" s="108">
        <v>1</v>
      </c>
      <c r="F63" s="108" t="s">
        <v>230</v>
      </c>
      <c r="G63" s="108">
        <v>1</v>
      </c>
      <c r="H63" s="108" t="s">
        <v>468</v>
      </c>
      <c r="I63" s="108"/>
      <c r="J63" s="108"/>
    </row>
    <row r="64" spans="1:10" ht="135" x14ac:dyDescent="0.25">
      <c r="A64" s="109" t="s">
        <v>94</v>
      </c>
      <c r="B64" s="86" t="s">
        <v>194</v>
      </c>
      <c r="C64" s="87" t="s">
        <v>137</v>
      </c>
      <c r="D64" s="108" t="s">
        <v>75</v>
      </c>
      <c r="E64" s="87">
        <v>100</v>
      </c>
      <c r="F64" s="87" t="s">
        <v>193</v>
      </c>
      <c r="G64" s="108">
        <v>1</v>
      </c>
      <c r="H64" s="104" t="s">
        <v>202</v>
      </c>
      <c r="I64" s="108"/>
      <c r="J64" s="108"/>
    </row>
    <row r="65" spans="1:10" ht="165" x14ac:dyDescent="0.25">
      <c r="A65" s="109" t="s">
        <v>91</v>
      </c>
      <c r="B65" s="86" t="s">
        <v>195</v>
      </c>
      <c r="C65" s="87" t="s">
        <v>137</v>
      </c>
      <c r="D65" s="108" t="s">
        <v>75</v>
      </c>
      <c r="E65" s="87">
        <v>100</v>
      </c>
      <c r="F65" s="87" t="s">
        <v>193</v>
      </c>
      <c r="G65" s="108">
        <v>1</v>
      </c>
      <c r="H65" s="108" t="s">
        <v>216</v>
      </c>
      <c r="I65" s="108"/>
      <c r="J65" s="108"/>
    </row>
    <row r="66" spans="1:10" ht="30" customHeight="1" x14ac:dyDescent="0.25">
      <c r="A66" s="109" t="s">
        <v>92</v>
      </c>
      <c r="B66" s="108" t="s">
        <v>168</v>
      </c>
      <c r="C66" s="108" t="s">
        <v>16</v>
      </c>
      <c r="D66" s="108" t="s">
        <v>75</v>
      </c>
      <c r="E66" s="108"/>
      <c r="F66" s="104"/>
      <c r="G66" s="108">
        <v>6</v>
      </c>
      <c r="H66" s="125" t="s">
        <v>203</v>
      </c>
      <c r="I66" s="108"/>
      <c r="J66" s="108"/>
    </row>
    <row r="67" spans="1:10" ht="45.75" customHeight="1" x14ac:dyDescent="0.25">
      <c r="A67" s="109" t="s">
        <v>221</v>
      </c>
      <c r="B67" s="108" t="s">
        <v>15</v>
      </c>
      <c r="C67" s="108" t="s">
        <v>16</v>
      </c>
      <c r="D67" s="108" t="s">
        <v>75</v>
      </c>
      <c r="E67" s="108">
        <v>0</v>
      </c>
      <c r="F67" s="125" t="s">
        <v>17</v>
      </c>
      <c r="G67" s="108">
        <v>3</v>
      </c>
      <c r="H67" s="126"/>
      <c r="I67" s="108"/>
      <c r="J67" s="108"/>
    </row>
    <row r="68" spans="1:10" ht="47.25" customHeight="1" x14ac:dyDescent="0.25">
      <c r="A68" s="109" t="s">
        <v>222</v>
      </c>
      <c r="B68" s="108" t="s">
        <v>18</v>
      </c>
      <c r="C68" s="108" t="s">
        <v>16</v>
      </c>
      <c r="D68" s="108" t="s">
        <v>75</v>
      </c>
      <c r="E68" s="108">
        <v>0</v>
      </c>
      <c r="F68" s="127"/>
      <c r="G68" s="108">
        <v>3</v>
      </c>
      <c r="H68" s="127"/>
      <c r="I68" s="108"/>
      <c r="J68" s="108"/>
    </row>
    <row r="69" spans="1:10" ht="105" x14ac:dyDescent="0.25">
      <c r="A69" s="88" t="s">
        <v>223</v>
      </c>
      <c r="B69" s="108" t="s">
        <v>93</v>
      </c>
      <c r="C69" s="108" t="s">
        <v>169</v>
      </c>
      <c r="D69" s="108" t="s">
        <v>75</v>
      </c>
      <c r="E69" s="108">
        <v>0</v>
      </c>
      <c r="F69" s="108" t="s">
        <v>17</v>
      </c>
      <c r="G69" s="108">
        <v>5</v>
      </c>
      <c r="H69" s="108" t="s">
        <v>205</v>
      </c>
      <c r="I69" s="108"/>
      <c r="J69" s="108"/>
    </row>
    <row r="70" spans="1:10" x14ac:dyDescent="0.25">
      <c r="A70" s="88"/>
      <c r="B70" s="96" t="s">
        <v>19</v>
      </c>
      <c r="C70" s="39"/>
      <c r="D70" s="39"/>
      <c r="E70" s="39"/>
      <c r="F70" s="39"/>
      <c r="G70" s="39">
        <f>G69+G66+G62+G61+G60+G56+G47+G46+G45+G4+G65+G64+G63</f>
        <v>100</v>
      </c>
      <c r="H70" s="39"/>
      <c r="I70" s="39"/>
      <c r="J70" s="39"/>
    </row>
    <row r="71" spans="1:10" x14ac:dyDescent="0.25">
      <c r="A71" s="183"/>
      <c r="B71" s="97"/>
      <c r="C71" s="97"/>
      <c r="D71" s="97"/>
      <c r="E71" s="97"/>
      <c r="F71" s="97"/>
      <c r="G71" s="97"/>
      <c r="H71" s="97"/>
      <c r="I71" s="97"/>
      <c r="J71" s="97"/>
    </row>
  </sheetData>
  <mergeCells count="94">
    <mergeCell ref="A2:J2"/>
    <mergeCell ref="B4:C4"/>
    <mergeCell ref="B5:C5"/>
    <mergeCell ref="A6:A9"/>
    <mergeCell ref="B6:B9"/>
    <mergeCell ref="C6:C9"/>
    <mergeCell ref="G6:G9"/>
    <mergeCell ref="H6:H9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B14:C14"/>
    <mergeCell ref="A15:A18"/>
    <mergeCell ref="B15:B18"/>
    <mergeCell ref="C15:C18"/>
    <mergeCell ref="G15:G18"/>
    <mergeCell ref="I15:I18"/>
    <mergeCell ref="J15:J18"/>
    <mergeCell ref="F5:F44"/>
    <mergeCell ref="A19:A22"/>
    <mergeCell ref="B19:B22"/>
    <mergeCell ref="C19:C22"/>
    <mergeCell ref="G19:G22"/>
    <mergeCell ref="H19:H22"/>
    <mergeCell ref="I19:I22"/>
    <mergeCell ref="J19:J22"/>
    <mergeCell ref="H15:H18"/>
    <mergeCell ref="J23:J26"/>
    <mergeCell ref="B27:C27"/>
    <mergeCell ref="I28:I31"/>
    <mergeCell ref="J28:J31"/>
    <mergeCell ref="I23:I26"/>
    <mergeCell ref="A23:A26"/>
    <mergeCell ref="B23:B26"/>
    <mergeCell ref="C23:C26"/>
    <mergeCell ref="G23:G26"/>
    <mergeCell ref="H23:H26"/>
    <mergeCell ref="A28:A31"/>
    <mergeCell ref="B28:B31"/>
    <mergeCell ref="C28:C31"/>
    <mergeCell ref="G28:G31"/>
    <mergeCell ref="H28:H31"/>
    <mergeCell ref="J32:J35"/>
    <mergeCell ref="B36:C36"/>
    <mergeCell ref="A37:A40"/>
    <mergeCell ref="B37:B40"/>
    <mergeCell ref="C37:C40"/>
    <mergeCell ref="G37:G40"/>
    <mergeCell ref="H37:H40"/>
    <mergeCell ref="I37:I40"/>
    <mergeCell ref="J37:J40"/>
    <mergeCell ref="A32:A35"/>
    <mergeCell ref="B32:B35"/>
    <mergeCell ref="C32:C35"/>
    <mergeCell ref="G32:G35"/>
    <mergeCell ref="H32:H35"/>
    <mergeCell ref="I32:I35"/>
    <mergeCell ref="J41:J44"/>
    <mergeCell ref="H47:H55"/>
    <mergeCell ref="A48:A51"/>
    <mergeCell ref="B48:B51"/>
    <mergeCell ref="C48:C51"/>
    <mergeCell ref="G48:G51"/>
    <mergeCell ref="I48:I51"/>
    <mergeCell ref="J48:J51"/>
    <mergeCell ref="A52:A55"/>
    <mergeCell ref="A41:A44"/>
    <mergeCell ref="B41:B44"/>
    <mergeCell ref="C41:C44"/>
    <mergeCell ref="G41:G44"/>
    <mergeCell ref="H41:H44"/>
    <mergeCell ref="I41:I44"/>
    <mergeCell ref="B52:B55"/>
    <mergeCell ref="A56:A59"/>
    <mergeCell ref="B56:B59"/>
    <mergeCell ref="C56:C59"/>
    <mergeCell ref="F56:F59"/>
    <mergeCell ref="G56:G59"/>
    <mergeCell ref="C52:C55"/>
    <mergeCell ref="G52:G55"/>
    <mergeCell ref="I52:I55"/>
    <mergeCell ref="J52:J55"/>
    <mergeCell ref="F48:F55"/>
    <mergeCell ref="H56:H59"/>
    <mergeCell ref="I56:I59"/>
    <mergeCell ref="J56:J59"/>
    <mergeCell ref="H66:H68"/>
    <mergeCell ref="F67:F68"/>
  </mergeCells>
  <pageMargins left="0.23622047244094491" right="0.23622047244094491" top="0.35433070866141736" bottom="0.15748031496062992" header="0.31496062992125984" footer="0.31496062992125984"/>
  <pageSetup paperSize="9" scale="53" fitToHeight="2" orientation="portrait" horizontalDpi="429496729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2"/>
  <sheetViews>
    <sheetView zoomScale="90" zoomScaleNormal="90" workbookViewId="0">
      <pane xSplit="1" ySplit="3" topLeftCell="B4" activePane="bottomRight" state="frozen"/>
      <selection activeCell="C15" sqref="C15:C18"/>
      <selection pane="topRight" activeCell="C15" sqref="C15:C18"/>
      <selection pane="bottomLeft" activeCell="C15" sqref="C15:C18"/>
      <selection pane="bottomRight" activeCell="C15" sqref="C15:C18"/>
    </sheetView>
  </sheetViews>
  <sheetFormatPr defaultRowHeight="15" x14ac:dyDescent="0.25"/>
  <cols>
    <col min="1" max="1" width="9.140625" style="13"/>
    <col min="2" max="2" width="17.140625" style="13" customWidth="1"/>
    <col min="3" max="3" width="14.42578125" style="13" customWidth="1"/>
    <col min="4" max="4" width="22.7109375" style="13" customWidth="1"/>
    <col min="5" max="5" width="9.5703125" style="13" customWidth="1"/>
    <col min="6" max="7" width="16.7109375" style="13" customWidth="1"/>
    <col min="8" max="8" width="29" style="13" customWidth="1"/>
    <col min="9" max="9" width="9.140625" style="13"/>
    <col min="10" max="10" width="32.140625" style="13" customWidth="1"/>
  </cols>
  <sheetData>
    <row r="1" spans="1:13" ht="73.5" customHeight="1" x14ac:dyDescent="0.25">
      <c r="J1" s="9" t="s">
        <v>370</v>
      </c>
    </row>
    <row r="2" spans="1:13" ht="51" customHeight="1" x14ac:dyDescent="0.25">
      <c r="A2" s="144" t="s">
        <v>426</v>
      </c>
      <c r="B2" s="144"/>
      <c r="C2" s="144"/>
      <c r="D2" s="144"/>
      <c r="E2" s="144"/>
      <c r="F2" s="144"/>
      <c r="G2" s="144"/>
      <c r="H2" s="144"/>
      <c r="I2" s="144"/>
      <c r="J2" s="144"/>
      <c r="K2" s="12"/>
      <c r="L2" s="12"/>
      <c r="M2" s="12"/>
    </row>
    <row r="3" spans="1:13" ht="46.5" customHeight="1" x14ac:dyDescent="0.25">
      <c r="A3" s="22" t="s">
        <v>0</v>
      </c>
      <c r="B3" s="22" t="s">
        <v>1</v>
      </c>
      <c r="C3" s="22" t="s">
        <v>2</v>
      </c>
      <c r="D3" s="22" t="s">
        <v>39</v>
      </c>
      <c r="E3" s="22" t="s">
        <v>3</v>
      </c>
      <c r="F3" s="22" t="s">
        <v>4</v>
      </c>
      <c r="G3" s="22" t="s">
        <v>5</v>
      </c>
      <c r="H3" s="6" t="s">
        <v>48</v>
      </c>
      <c r="I3" s="22" t="s">
        <v>6</v>
      </c>
      <c r="J3" s="22" t="s">
        <v>7</v>
      </c>
    </row>
    <row r="4" spans="1:13" ht="51.75" customHeight="1" x14ac:dyDescent="0.25">
      <c r="A4" s="125">
        <v>1</v>
      </c>
      <c r="B4" s="125" t="s">
        <v>53</v>
      </c>
      <c r="C4" s="125" t="s">
        <v>9</v>
      </c>
      <c r="D4" s="7" t="s">
        <v>40</v>
      </c>
      <c r="E4" s="7" t="s">
        <v>238</v>
      </c>
      <c r="F4" s="145" t="s">
        <v>17</v>
      </c>
      <c r="G4" s="125">
        <v>40</v>
      </c>
      <c r="H4" s="110" t="s">
        <v>495</v>
      </c>
      <c r="I4" s="110"/>
      <c r="J4" s="110"/>
    </row>
    <row r="5" spans="1:13" ht="51.75" customHeight="1" x14ac:dyDescent="0.25">
      <c r="A5" s="126"/>
      <c r="B5" s="126"/>
      <c r="C5" s="126"/>
      <c r="D5" s="7" t="s">
        <v>41</v>
      </c>
      <c r="E5" s="7" t="s">
        <v>45</v>
      </c>
      <c r="F5" s="146"/>
      <c r="G5" s="126"/>
      <c r="H5" s="111"/>
      <c r="I5" s="111"/>
      <c r="J5" s="111"/>
    </row>
    <row r="6" spans="1:13" ht="51.75" customHeight="1" x14ac:dyDescent="0.25">
      <c r="A6" s="126"/>
      <c r="B6" s="126"/>
      <c r="C6" s="126"/>
      <c r="D6" s="7" t="s">
        <v>42</v>
      </c>
      <c r="E6" s="7" t="s">
        <v>179</v>
      </c>
      <c r="F6" s="146"/>
      <c r="G6" s="126"/>
      <c r="H6" s="111"/>
      <c r="I6" s="111"/>
      <c r="J6" s="111"/>
    </row>
    <row r="7" spans="1:13" ht="37.5" customHeight="1" x14ac:dyDescent="0.25">
      <c r="A7" s="127"/>
      <c r="B7" s="127"/>
      <c r="C7" s="127"/>
      <c r="D7" s="7" t="s">
        <v>43</v>
      </c>
      <c r="E7" s="7" t="s">
        <v>47</v>
      </c>
      <c r="F7" s="147"/>
      <c r="G7" s="127"/>
      <c r="H7" s="112"/>
      <c r="I7" s="112"/>
      <c r="J7" s="112"/>
    </row>
    <row r="8" spans="1:13" ht="120" x14ac:dyDescent="0.25">
      <c r="A8" s="30">
        <v>2</v>
      </c>
      <c r="B8" s="30" t="s">
        <v>54</v>
      </c>
      <c r="C8" s="97" t="s">
        <v>9</v>
      </c>
      <c r="D8" s="30" t="s">
        <v>75</v>
      </c>
      <c r="E8" s="30" t="s">
        <v>55</v>
      </c>
      <c r="F8" s="30" t="s">
        <v>231</v>
      </c>
      <c r="G8" s="30">
        <v>20</v>
      </c>
      <c r="H8" s="22" t="s">
        <v>220</v>
      </c>
      <c r="I8" s="22"/>
      <c r="J8" s="22"/>
    </row>
    <row r="9" spans="1:13" ht="90" x14ac:dyDescent="0.25">
      <c r="A9" s="30">
        <v>3</v>
      </c>
      <c r="B9" s="30" t="s">
        <v>56</v>
      </c>
      <c r="C9" s="30" t="s">
        <v>169</v>
      </c>
      <c r="D9" s="30" t="s">
        <v>75</v>
      </c>
      <c r="E9" s="30">
        <v>0</v>
      </c>
      <c r="F9" s="30" t="s">
        <v>17</v>
      </c>
      <c r="G9" s="30">
        <v>20</v>
      </c>
      <c r="H9" s="22" t="s">
        <v>219</v>
      </c>
      <c r="I9" s="22"/>
      <c r="J9" s="22"/>
    </row>
    <row r="10" spans="1:13" ht="75" x14ac:dyDescent="0.25">
      <c r="A10" s="30">
        <v>4</v>
      </c>
      <c r="B10" s="30" t="s">
        <v>58</v>
      </c>
      <c r="C10" s="30" t="s">
        <v>16</v>
      </c>
      <c r="D10" s="30" t="s">
        <v>75</v>
      </c>
      <c r="E10" s="30">
        <v>0</v>
      </c>
      <c r="F10" s="30" t="s">
        <v>17</v>
      </c>
      <c r="G10" s="30">
        <v>10</v>
      </c>
      <c r="H10" s="51" t="s">
        <v>203</v>
      </c>
      <c r="I10" s="22"/>
      <c r="J10" s="22"/>
    </row>
    <row r="11" spans="1:13" ht="120" x14ac:dyDescent="0.25">
      <c r="A11" s="81" t="s">
        <v>35</v>
      </c>
      <c r="B11" s="30" t="s">
        <v>93</v>
      </c>
      <c r="C11" s="30" t="s">
        <v>169</v>
      </c>
      <c r="D11" s="30" t="s">
        <v>75</v>
      </c>
      <c r="E11" s="30">
        <v>0</v>
      </c>
      <c r="F11" s="30" t="s">
        <v>17</v>
      </c>
      <c r="G11" s="30">
        <v>10</v>
      </c>
      <c r="H11" s="51" t="s">
        <v>205</v>
      </c>
      <c r="I11" s="22"/>
      <c r="J11" s="22"/>
    </row>
    <row r="12" spans="1:13" x14ac:dyDescent="0.25">
      <c r="A12" s="24"/>
      <c r="B12" s="24" t="s">
        <v>19</v>
      </c>
      <c r="C12" s="24"/>
      <c r="D12" s="24"/>
      <c r="E12" s="24"/>
      <c r="F12" s="24"/>
      <c r="G12" s="24">
        <f>G11+G10+G8+G9+G4</f>
        <v>100</v>
      </c>
      <c r="H12" s="24"/>
      <c r="I12" s="24"/>
      <c r="J12" s="24"/>
    </row>
  </sheetData>
  <mergeCells count="9">
    <mergeCell ref="A2:J2"/>
    <mergeCell ref="A4:A7"/>
    <mergeCell ref="B4:B7"/>
    <mergeCell ref="H4:H7"/>
    <mergeCell ref="G4:G7"/>
    <mergeCell ref="C4:C7"/>
    <mergeCell ref="F4:F7"/>
    <mergeCell ref="I4:I7"/>
    <mergeCell ref="J4:J7"/>
  </mergeCells>
  <pageMargins left="0.31496062992125984" right="0.31496062992125984" top="0.74803149606299213" bottom="0.74803149606299213" header="0.31496062992125984" footer="0.31496062992125984"/>
  <pageSetup paperSize="9" scale="5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2"/>
  <sheetViews>
    <sheetView zoomScale="90" zoomScaleNormal="90" workbookViewId="0">
      <pane xSplit="1" ySplit="3" topLeftCell="B4" activePane="bottomRight" state="frozen"/>
      <selection activeCell="C15" sqref="C15:C18"/>
      <selection pane="topRight" activeCell="C15" sqref="C15:C18"/>
      <selection pane="bottomLeft" activeCell="C15" sqref="C15:C18"/>
      <selection pane="bottomRight" activeCell="C15" sqref="C15:C18"/>
    </sheetView>
  </sheetViews>
  <sheetFormatPr defaultRowHeight="15" x14ac:dyDescent="0.25"/>
  <cols>
    <col min="1" max="1" width="4.85546875" style="1" customWidth="1"/>
    <col min="2" max="2" width="17.7109375" style="1" customWidth="1"/>
    <col min="3" max="3" width="11.140625" style="1" customWidth="1"/>
    <col min="4" max="4" width="22.85546875" style="1" customWidth="1"/>
    <col min="5" max="5" width="9.7109375" style="1" bestFit="1" customWidth="1"/>
    <col min="6" max="6" width="18.28515625" style="1" customWidth="1"/>
    <col min="7" max="7" width="13.28515625" style="1" customWidth="1"/>
    <col min="8" max="8" width="26.28515625" style="1" customWidth="1"/>
    <col min="9" max="9" width="9.140625" style="1"/>
    <col min="10" max="10" width="30.28515625" style="1" customWidth="1"/>
  </cols>
  <sheetData>
    <row r="1" spans="1:13" ht="75" x14ac:dyDescent="0.25">
      <c r="J1" s="9" t="s">
        <v>371</v>
      </c>
    </row>
    <row r="2" spans="1:13" ht="36.75" customHeight="1" x14ac:dyDescent="0.25">
      <c r="A2" s="141" t="s">
        <v>432</v>
      </c>
      <c r="B2" s="141"/>
      <c r="C2" s="141"/>
      <c r="D2" s="141"/>
      <c r="E2" s="141"/>
      <c r="F2" s="141"/>
      <c r="G2" s="141"/>
      <c r="H2" s="141"/>
      <c r="I2" s="141"/>
      <c r="J2" s="141"/>
      <c r="K2" s="16"/>
      <c r="L2" s="16"/>
      <c r="M2" s="16"/>
    </row>
    <row r="3" spans="1:13" ht="45" x14ac:dyDescent="0.25">
      <c r="A3" s="32" t="s">
        <v>0</v>
      </c>
      <c r="B3" s="32" t="s">
        <v>1</v>
      </c>
      <c r="C3" s="32" t="s">
        <v>2</v>
      </c>
      <c r="D3" s="32" t="s">
        <v>39</v>
      </c>
      <c r="E3" s="32" t="s">
        <v>3</v>
      </c>
      <c r="F3" s="32" t="s">
        <v>70</v>
      </c>
      <c r="G3" s="32" t="s">
        <v>5</v>
      </c>
      <c r="H3" s="6" t="s">
        <v>48</v>
      </c>
      <c r="I3" s="32" t="s">
        <v>6</v>
      </c>
      <c r="J3" s="32" t="s">
        <v>7</v>
      </c>
    </row>
    <row r="4" spans="1:13" ht="63.75" customHeight="1" x14ac:dyDescent="0.25">
      <c r="A4" s="125" t="s">
        <v>59</v>
      </c>
      <c r="B4" s="125" t="s">
        <v>60</v>
      </c>
      <c r="C4" s="125" t="s">
        <v>9</v>
      </c>
      <c r="D4" s="7" t="s">
        <v>40</v>
      </c>
      <c r="E4" s="7" t="s">
        <v>44</v>
      </c>
      <c r="F4" s="145" t="s">
        <v>17</v>
      </c>
      <c r="G4" s="125">
        <v>60</v>
      </c>
      <c r="H4" s="125" t="s">
        <v>320</v>
      </c>
      <c r="I4" s="125"/>
      <c r="J4" s="125"/>
    </row>
    <row r="5" spans="1:13" ht="45.75" customHeight="1" x14ac:dyDescent="0.25">
      <c r="A5" s="126"/>
      <c r="B5" s="126"/>
      <c r="C5" s="126"/>
      <c r="D5" s="7" t="s">
        <v>41</v>
      </c>
      <c r="E5" s="7" t="s">
        <v>45</v>
      </c>
      <c r="F5" s="146"/>
      <c r="G5" s="126"/>
      <c r="H5" s="126"/>
      <c r="I5" s="126"/>
      <c r="J5" s="126"/>
    </row>
    <row r="6" spans="1:13" ht="47.25" customHeight="1" x14ac:dyDescent="0.25">
      <c r="A6" s="126"/>
      <c r="B6" s="126"/>
      <c r="C6" s="126"/>
      <c r="D6" s="7" t="s">
        <v>42</v>
      </c>
      <c r="E6" s="7" t="s">
        <v>46</v>
      </c>
      <c r="F6" s="146"/>
      <c r="G6" s="126"/>
      <c r="H6" s="126"/>
      <c r="I6" s="126"/>
      <c r="J6" s="126"/>
    </row>
    <row r="7" spans="1:13" x14ac:dyDescent="0.25">
      <c r="A7" s="127"/>
      <c r="B7" s="127"/>
      <c r="C7" s="127"/>
      <c r="D7" s="7" t="s">
        <v>43</v>
      </c>
      <c r="E7" s="7" t="s">
        <v>47</v>
      </c>
      <c r="F7" s="147"/>
      <c r="G7" s="127"/>
      <c r="H7" s="127"/>
      <c r="I7" s="127"/>
      <c r="J7" s="127"/>
    </row>
    <row r="8" spans="1:13" ht="135" x14ac:dyDescent="0.25">
      <c r="A8" s="30">
        <v>2</v>
      </c>
      <c r="B8" s="30" t="s">
        <v>62</v>
      </c>
      <c r="C8" s="30" t="s">
        <v>9</v>
      </c>
      <c r="D8" s="30" t="s">
        <v>234</v>
      </c>
      <c r="E8" s="30">
        <v>100</v>
      </c>
      <c r="F8" s="30" t="s">
        <v>232</v>
      </c>
      <c r="G8" s="30">
        <v>20</v>
      </c>
      <c r="H8" s="30" t="s">
        <v>233</v>
      </c>
      <c r="I8" s="30"/>
      <c r="J8" s="30"/>
    </row>
    <row r="9" spans="1:13" ht="75" x14ac:dyDescent="0.25">
      <c r="A9" s="30">
        <v>3</v>
      </c>
      <c r="B9" s="30" t="s">
        <v>58</v>
      </c>
      <c r="C9" s="30" t="s">
        <v>16</v>
      </c>
      <c r="D9" s="30" t="s">
        <v>75</v>
      </c>
      <c r="E9" s="30">
        <v>0</v>
      </c>
      <c r="F9" s="30" t="s">
        <v>17</v>
      </c>
      <c r="G9" s="30">
        <v>10</v>
      </c>
      <c r="H9" s="30" t="s">
        <v>203</v>
      </c>
      <c r="I9" s="30"/>
      <c r="J9" s="30"/>
    </row>
    <row r="10" spans="1:13" ht="135" x14ac:dyDescent="0.25">
      <c r="A10" s="81" t="s">
        <v>32</v>
      </c>
      <c r="B10" s="30" t="s">
        <v>93</v>
      </c>
      <c r="C10" s="30" t="s">
        <v>169</v>
      </c>
      <c r="D10" s="30" t="s">
        <v>75</v>
      </c>
      <c r="E10" s="30">
        <v>0</v>
      </c>
      <c r="F10" s="30" t="s">
        <v>17</v>
      </c>
      <c r="G10" s="30">
        <v>10</v>
      </c>
      <c r="H10" s="30" t="s">
        <v>205</v>
      </c>
      <c r="I10" s="30"/>
      <c r="J10" s="30"/>
    </row>
    <row r="11" spans="1:13" x14ac:dyDescent="0.25">
      <c r="A11" s="24"/>
      <c r="B11" s="24" t="s">
        <v>19</v>
      </c>
      <c r="C11" s="24"/>
      <c r="D11" s="24"/>
      <c r="E11" s="24"/>
      <c r="F11" s="24"/>
      <c r="G11" s="24">
        <f>G10+G8+G4+G9</f>
        <v>100</v>
      </c>
      <c r="H11" s="24"/>
      <c r="I11" s="24"/>
      <c r="J11" s="24"/>
    </row>
    <row r="12" spans="1:13" x14ac:dyDescent="0.25">
      <c r="E12" s="17"/>
      <c r="F12" s="17"/>
    </row>
  </sheetData>
  <mergeCells count="9">
    <mergeCell ref="A2:J2"/>
    <mergeCell ref="A4:A7"/>
    <mergeCell ref="B4:B7"/>
    <mergeCell ref="C4:C7"/>
    <mergeCell ref="H4:H7"/>
    <mergeCell ref="G4:G7"/>
    <mergeCell ref="F4:F7"/>
    <mergeCell ref="I4:I7"/>
    <mergeCell ref="J4:J7"/>
  </mergeCells>
  <pageMargins left="0.25" right="0.25" top="0.75" bottom="0.75" header="0.3" footer="0.3"/>
  <pageSetup paperSize="9" scale="61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1"/>
  <sheetViews>
    <sheetView zoomScale="90" zoomScaleNormal="90" workbookViewId="0">
      <pane xSplit="1" ySplit="3" topLeftCell="B13" activePane="bottomRight" state="frozen"/>
      <selection activeCell="C15" sqref="C15:C18"/>
      <selection pane="topRight" activeCell="C15" sqref="C15:C18"/>
      <selection pane="bottomLeft" activeCell="C15" sqref="C15:C18"/>
      <selection pane="bottomRight" activeCell="C15" sqref="C15:C18"/>
    </sheetView>
  </sheetViews>
  <sheetFormatPr defaultRowHeight="15" x14ac:dyDescent="0.25"/>
  <cols>
    <col min="1" max="1" width="6.28515625" style="1" customWidth="1"/>
    <col min="2" max="2" width="19.85546875" style="1" customWidth="1"/>
    <col min="3" max="3" width="10.7109375" style="1" customWidth="1"/>
    <col min="4" max="4" width="24.42578125" style="1" customWidth="1"/>
    <col min="5" max="5" width="13.85546875" style="1" customWidth="1"/>
    <col min="6" max="6" width="16.7109375" style="1" customWidth="1"/>
    <col min="7" max="7" width="12" style="1" bestFit="1" customWidth="1"/>
    <col min="8" max="8" width="30.85546875" style="1" customWidth="1"/>
    <col min="9" max="9" width="9.140625" style="1"/>
    <col min="10" max="10" width="40.7109375" style="1" customWidth="1"/>
  </cols>
  <sheetData>
    <row r="1" spans="1:13" ht="60" x14ac:dyDescent="0.25">
      <c r="J1" s="9" t="s">
        <v>372</v>
      </c>
    </row>
    <row r="2" spans="1:13" ht="30" customHeight="1" x14ac:dyDescent="0.25">
      <c r="A2" s="141" t="s">
        <v>433</v>
      </c>
      <c r="B2" s="141"/>
      <c r="C2" s="141"/>
      <c r="D2" s="141"/>
      <c r="E2" s="141"/>
      <c r="F2" s="141"/>
      <c r="G2" s="141"/>
      <c r="H2" s="141"/>
      <c r="I2" s="141"/>
      <c r="J2" s="141"/>
      <c r="K2" s="12"/>
      <c r="L2" s="12"/>
      <c r="M2" s="12"/>
    </row>
    <row r="3" spans="1:13" ht="45" x14ac:dyDescent="0.25">
      <c r="A3" s="5" t="s">
        <v>0</v>
      </c>
      <c r="B3" s="5" t="s">
        <v>1</v>
      </c>
      <c r="C3" s="5" t="s">
        <v>2</v>
      </c>
      <c r="D3" s="5" t="s">
        <v>39</v>
      </c>
      <c r="E3" s="5" t="s">
        <v>3</v>
      </c>
      <c r="F3" s="5" t="s">
        <v>4</v>
      </c>
      <c r="G3" s="5" t="s">
        <v>5</v>
      </c>
      <c r="H3" s="6" t="s">
        <v>48</v>
      </c>
      <c r="I3" s="5" t="s">
        <v>6</v>
      </c>
      <c r="J3" s="5" t="s">
        <v>7</v>
      </c>
    </row>
    <row r="4" spans="1:13" ht="21.75" customHeight="1" x14ac:dyDescent="0.25">
      <c r="A4" s="81">
        <v>1</v>
      </c>
      <c r="B4" s="149" t="s">
        <v>8</v>
      </c>
      <c r="C4" s="150"/>
      <c r="D4" s="151"/>
      <c r="E4" s="30">
        <v>100</v>
      </c>
      <c r="F4" s="89"/>
      <c r="G4" s="30">
        <f>G5</f>
        <v>40</v>
      </c>
      <c r="H4" s="89"/>
      <c r="I4" s="14"/>
      <c r="J4" s="14"/>
    </row>
    <row r="5" spans="1:13" ht="29.25" customHeight="1" x14ac:dyDescent="0.25">
      <c r="A5" s="83" t="s">
        <v>26</v>
      </c>
      <c r="B5" s="137" t="s">
        <v>157</v>
      </c>
      <c r="C5" s="148"/>
      <c r="D5" s="148"/>
      <c r="E5" s="138"/>
      <c r="F5" s="89"/>
      <c r="G5" s="76">
        <f>G6+G10</f>
        <v>40</v>
      </c>
      <c r="H5" s="98"/>
      <c r="I5" s="14"/>
      <c r="J5" s="14"/>
    </row>
    <row r="6" spans="1:13" ht="44.25" customHeight="1" x14ac:dyDescent="0.25">
      <c r="A6" s="128" t="s">
        <v>80</v>
      </c>
      <c r="B6" s="131" t="s">
        <v>20</v>
      </c>
      <c r="C6" s="131" t="s">
        <v>9</v>
      </c>
      <c r="D6" s="7" t="s">
        <v>40</v>
      </c>
      <c r="E6" s="7" t="s">
        <v>165</v>
      </c>
      <c r="F6" s="131" t="s">
        <v>17</v>
      </c>
      <c r="G6" s="131">
        <v>20</v>
      </c>
      <c r="H6" s="131" t="s">
        <v>496</v>
      </c>
      <c r="I6" s="110"/>
      <c r="J6" s="110"/>
    </row>
    <row r="7" spans="1:13" ht="33.75" customHeight="1" x14ac:dyDescent="0.25">
      <c r="A7" s="129"/>
      <c r="B7" s="131"/>
      <c r="C7" s="131"/>
      <c r="D7" s="7" t="s">
        <v>41</v>
      </c>
      <c r="E7" s="7" t="s">
        <v>180</v>
      </c>
      <c r="F7" s="131"/>
      <c r="G7" s="131"/>
      <c r="H7" s="131"/>
      <c r="I7" s="111"/>
      <c r="J7" s="111"/>
    </row>
    <row r="8" spans="1:13" ht="30.75" customHeight="1" x14ac:dyDescent="0.25">
      <c r="A8" s="129"/>
      <c r="B8" s="131"/>
      <c r="C8" s="131"/>
      <c r="D8" s="7" t="s">
        <v>42</v>
      </c>
      <c r="E8" s="7" t="s">
        <v>181</v>
      </c>
      <c r="F8" s="131"/>
      <c r="G8" s="131"/>
      <c r="H8" s="131"/>
      <c r="I8" s="111"/>
      <c r="J8" s="111"/>
    </row>
    <row r="9" spans="1:13" ht="57.75" customHeight="1" x14ac:dyDescent="0.25">
      <c r="A9" s="130"/>
      <c r="B9" s="131"/>
      <c r="C9" s="131"/>
      <c r="D9" s="7" t="s">
        <v>43</v>
      </c>
      <c r="E9" s="7" t="s">
        <v>135</v>
      </c>
      <c r="F9" s="131"/>
      <c r="G9" s="131"/>
      <c r="H9" s="131"/>
      <c r="I9" s="112"/>
      <c r="J9" s="112"/>
    </row>
    <row r="10" spans="1:13" ht="39" customHeight="1" x14ac:dyDescent="0.25">
      <c r="A10" s="128" t="s">
        <v>81</v>
      </c>
      <c r="B10" s="131" t="s">
        <v>21</v>
      </c>
      <c r="C10" s="131" t="s">
        <v>9</v>
      </c>
      <c r="D10" s="7" t="s">
        <v>40</v>
      </c>
      <c r="E10" s="7" t="s">
        <v>165</v>
      </c>
      <c r="F10" s="131"/>
      <c r="G10" s="131">
        <v>20</v>
      </c>
      <c r="H10" s="131" t="s">
        <v>497</v>
      </c>
      <c r="I10" s="110"/>
      <c r="J10" s="110"/>
    </row>
    <row r="11" spans="1:13" ht="33" customHeight="1" x14ac:dyDescent="0.25">
      <c r="A11" s="129"/>
      <c r="B11" s="131"/>
      <c r="C11" s="131"/>
      <c r="D11" s="7" t="s">
        <v>41</v>
      </c>
      <c r="E11" s="7" t="s">
        <v>180</v>
      </c>
      <c r="F11" s="131"/>
      <c r="G11" s="131"/>
      <c r="H11" s="131"/>
      <c r="I11" s="111"/>
      <c r="J11" s="111"/>
    </row>
    <row r="12" spans="1:13" ht="42.75" customHeight="1" x14ac:dyDescent="0.25">
      <c r="A12" s="129"/>
      <c r="B12" s="131"/>
      <c r="C12" s="131"/>
      <c r="D12" s="7" t="s">
        <v>42</v>
      </c>
      <c r="E12" s="7" t="s">
        <v>181</v>
      </c>
      <c r="F12" s="131"/>
      <c r="G12" s="131"/>
      <c r="H12" s="131"/>
      <c r="I12" s="111"/>
      <c r="J12" s="111"/>
    </row>
    <row r="13" spans="1:13" ht="52.5" customHeight="1" x14ac:dyDescent="0.25">
      <c r="A13" s="130"/>
      <c r="B13" s="131"/>
      <c r="C13" s="131"/>
      <c r="D13" s="7" t="s">
        <v>43</v>
      </c>
      <c r="E13" s="7" t="s">
        <v>135</v>
      </c>
      <c r="F13" s="131"/>
      <c r="G13" s="131"/>
      <c r="H13" s="131"/>
      <c r="I13" s="112"/>
      <c r="J13" s="112"/>
    </row>
    <row r="14" spans="1:13" ht="195.75" customHeight="1" x14ac:dyDescent="0.25">
      <c r="A14" s="30" t="s">
        <v>61</v>
      </c>
      <c r="B14" s="30" t="s">
        <v>235</v>
      </c>
      <c r="C14" s="30" t="s">
        <v>9</v>
      </c>
      <c r="D14" s="30" t="s">
        <v>75</v>
      </c>
      <c r="E14" s="30">
        <v>90</v>
      </c>
      <c r="F14" s="84" t="s">
        <v>231</v>
      </c>
      <c r="G14" s="30">
        <v>20</v>
      </c>
      <c r="H14" s="30" t="s">
        <v>236</v>
      </c>
      <c r="I14" s="5"/>
      <c r="J14" s="5"/>
    </row>
    <row r="15" spans="1:13" ht="184.5" customHeight="1" x14ac:dyDescent="0.25">
      <c r="A15" s="30">
        <v>3</v>
      </c>
      <c r="B15" s="30" t="s">
        <v>64</v>
      </c>
      <c r="C15" s="30" t="s">
        <v>9</v>
      </c>
      <c r="D15" s="30" t="s">
        <v>75</v>
      </c>
      <c r="E15" s="30">
        <v>95</v>
      </c>
      <c r="F15" s="84" t="s">
        <v>231</v>
      </c>
      <c r="G15" s="30">
        <v>20</v>
      </c>
      <c r="H15" s="30" t="s">
        <v>498</v>
      </c>
      <c r="I15" s="5"/>
      <c r="J15" s="5"/>
    </row>
    <row r="16" spans="1:13" ht="105" x14ac:dyDescent="0.25">
      <c r="A16" s="30">
        <v>4</v>
      </c>
      <c r="B16" s="30" t="s">
        <v>65</v>
      </c>
      <c r="C16" s="30" t="s">
        <v>66</v>
      </c>
      <c r="D16" s="30" t="s">
        <v>234</v>
      </c>
      <c r="E16" s="30">
        <v>100</v>
      </c>
      <c r="F16" s="84" t="s">
        <v>231</v>
      </c>
      <c r="G16" s="30">
        <v>5</v>
      </c>
      <c r="H16" s="30" t="s">
        <v>233</v>
      </c>
      <c r="I16" s="5"/>
      <c r="J16" s="5"/>
    </row>
    <row r="17" spans="1:10" ht="73.5" customHeight="1" x14ac:dyDescent="0.25">
      <c r="A17" s="81" t="s">
        <v>35</v>
      </c>
      <c r="B17" s="30" t="s">
        <v>168</v>
      </c>
      <c r="C17" s="30" t="s">
        <v>16</v>
      </c>
      <c r="D17" s="30" t="s">
        <v>75</v>
      </c>
      <c r="E17" s="30"/>
      <c r="F17" s="75"/>
      <c r="G17" s="30">
        <f>G18+G19</f>
        <v>5</v>
      </c>
      <c r="H17" s="125" t="s">
        <v>203</v>
      </c>
      <c r="I17" s="5"/>
      <c r="J17" s="5"/>
    </row>
    <row r="18" spans="1:10" ht="73.5" customHeight="1" x14ac:dyDescent="0.25">
      <c r="A18" s="81" t="s">
        <v>85</v>
      </c>
      <c r="B18" s="30" t="s">
        <v>15</v>
      </c>
      <c r="C18" s="30" t="s">
        <v>16</v>
      </c>
      <c r="D18" s="30" t="s">
        <v>75</v>
      </c>
      <c r="E18" s="30">
        <v>0</v>
      </c>
      <c r="F18" s="125" t="s">
        <v>17</v>
      </c>
      <c r="G18" s="30">
        <v>2</v>
      </c>
      <c r="H18" s="126"/>
      <c r="I18" s="57"/>
      <c r="J18" s="57"/>
    </row>
    <row r="19" spans="1:10" ht="73.5" customHeight="1" x14ac:dyDescent="0.25">
      <c r="A19" s="81" t="s">
        <v>86</v>
      </c>
      <c r="B19" s="30" t="s">
        <v>18</v>
      </c>
      <c r="C19" s="30" t="s">
        <v>16</v>
      </c>
      <c r="D19" s="30" t="s">
        <v>75</v>
      </c>
      <c r="E19" s="30">
        <v>0</v>
      </c>
      <c r="F19" s="127"/>
      <c r="G19" s="30">
        <v>3</v>
      </c>
      <c r="H19" s="127"/>
      <c r="I19" s="57"/>
      <c r="J19" s="57"/>
    </row>
    <row r="20" spans="1:10" ht="189.75" customHeight="1" x14ac:dyDescent="0.25">
      <c r="A20" s="81" t="s">
        <v>97</v>
      </c>
      <c r="B20" s="30" t="s">
        <v>93</v>
      </c>
      <c r="C20" s="30" t="s">
        <v>169</v>
      </c>
      <c r="D20" s="30" t="s">
        <v>75</v>
      </c>
      <c r="E20" s="30">
        <v>0</v>
      </c>
      <c r="F20" s="30" t="s">
        <v>17</v>
      </c>
      <c r="G20" s="30">
        <v>10</v>
      </c>
      <c r="H20" s="30" t="s">
        <v>205</v>
      </c>
      <c r="I20" s="22"/>
      <c r="J20" s="22"/>
    </row>
    <row r="21" spans="1:10" x14ac:dyDescent="0.25">
      <c r="A21" s="24"/>
      <c r="B21" s="24" t="s">
        <v>19</v>
      </c>
      <c r="C21" s="24"/>
      <c r="D21" s="24"/>
      <c r="E21" s="24"/>
      <c r="F21" s="24"/>
      <c r="G21" s="24">
        <f>G20++G17+G16+G15+G14+G4</f>
        <v>100</v>
      </c>
      <c r="H21" s="24"/>
      <c r="I21" s="24"/>
      <c r="J21" s="24"/>
    </row>
  </sheetData>
  <mergeCells count="20">
    <mergeCell ref="H17:H19"/>
    <mergeCell ref="F18:F19"/>
    <mergeCell ref="B5:E5"/>
    <mergeCell ref="B4:D4"/>
    <mergeCell ref="F6:F13"/>
    <mergeCell ref="H6:H9"/>
    <mergeCell ref="H10:H13"/>
    <mergeCell ref="G6:G9"/>
    <mergeCell ref="G10:G13"/>
    <mergeCell ref="B6:B9"/>
    <mergeCell ref="C6:C9"/>
    <mergeCell ref="B10:B13"/>
    <mergeCell ref="C10:C13"/>
    <mergeCell ref="I6:I9"/>
    <mergeCell ref="J6:J9"/>
    <mergeCell ref="I10:I13"/>
    <mergeCell ref="J10:J13"/>
    <mergeCell ref="A2:J2"/>
    <mergeCell ref="A6:A9"/>
    <mergeCell ref="A10:A13"/>
  </mergeCells>
  <pageMargins left="0.31496062992125984" right="0.31496062992125984" top="0.55118110236220474" bottom="0.55118110236220474" header="0.31496062992125984" footer="0.31496062992125984"/>
  <pageSetup paperSize="9" scale="52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5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H10" sqref="H10"/>
    </sheetView>
  </sheetViews>
  <sheetFormatPr defaultRowHeight="15" x14ac:dyDescent="0.25"/>
  <cols>
    <col min="1" max="1" width="4.7109375" style="1" customWidth="1"/>
    <col min="2" max="2" width="17.28515625" style="1" customWidth="1"/>
    <col min="3" max="3" width="11.85546875" style="1" customWidth="1"/>
    <col min="4" max="4" width="24.28515625" style="1" customWidth="1"/>
    <col min="5" max="5" width="10.42578125" style="1" customWidth="1"/>
    <col min="6" max="6" width="17.7109375" style="1" customWidth="1"/>
    <col min="7" max="7" width="11" style="1" customWidth="1"/>
    <col min="8" max="8" width="26.140625" style="1" customWidth="1"/>
    <col min="9" max="9" width="9.140625" style="1"/>
    <col min="10" max="10" width="44.85546875" style="1" customWidth="1"/>
  </cols>
  <sheetData>
    <row r="1" spans="1:13" ht="60" x14ac:dyDescent="0.25">
      <c r="J1" s="9" t="s">
        <v>373</v>
      </c>
    </row>
    <row r="2" spans="1:13" ht="39.75" customHeight="1" x14ac:dyDescent="0.25">
      <c r="A2" s="144" t="s">
        <v>434</v>
      </c>
      <c r="B2" s="144"/>
      <c r="C2" s="144"/>
      <c r="D2" s="144"/>
      <c r="E2" s="144"/>
      <c r="F2" s="144"/>
      <c r="G2" s="144"/>
      <c r="H2" s="144"/>
      <c r="I2" s="144"/>
      <c r="J2" s="144"/>
      <c r="K2" s="4"/>
      <c r="L2" s="4"/>
      <c r="M2" s="4"/>
    </row>
    <row r="3" spans="1:13" ht="46.5" customHeight="1" x14ac:dyDescent="0.25">
      <c r="A3" s="32" t="s">
        <v>0</v>
      </c>
      <c r="B3" s="32" t="s">
        <v>63</v>
      </c>
      <c r="C3" s="32" t="s">
        <v>2</v>
      </c>
      <c r="D3" s="32" t="s">
        <v>39</v>
      </c>
      <c r="E3" s="32" t="s">
        <v>3</v>
      </c>
      <c r="F3" s="32" t="s">
        <v>4</v>
      </c>
      <c r="G3" s="32" t="s">
        <v>5</v>
      </c>
      <c r="H3" s="6" t="s">
        <v>48</v>
      </c>
      <c r="I3" s="32" t="s">
        <v>6</v>
      </c>
      <c r="J3" s="32" t="s">
        <v>7</v>
      </c>
    </row>
    <row r="4" spans="1:13" ht="54" customHeight="1" x14ac:dyDescent="0.25">
      <c r="A4" s="125">
        <v>1</v>
      </c>
      <c r="B4" s="125" t="s">
        <v>53</v>
      </c>
      <c r="C4" s="125" t="s">
        <v>9</v>
      </c>
      <c r="D4" s="7" t="s">
        <v>40</v>
      </c>
      <c r="E4" s="7" t="s">
        <v>44</v>
      </c>
      <c r="F4" s="145" t="s">
        <v>17</v>
      </c>
      <c r="G4" s="125">
        <v>40</v>
      </c>
      <c r="H4" s="125" t="s">
        <v>375</v>
      </c>
      <c r="I4" s="110"/>
      <c r="J4" s="110"/>
    </row>
    <row r="5" spans="1:13" ht="38.25" customHeight="1" x14ac:dyDescent="0.25">
      <c r="A5" s="126"/>
      <c r="B5" s="126"/>
      <c r="C5" s="126"/>
      <c r="D5" s="7" t="s">
        <v>41</v>
      </c>
      <c r="E5" s="7" t="s">
        <v>45</v>
      </c>
      <c r="F5" s="146"/>
      <c r="G5" s="126"/>
      <c r="H5" s="126"/>
      <c r="I5" s="111"/>
      <c r="J5" s="111"/>
    </row>
    <row r="6" spans="1:13" ht="41.25" customHeight="1" x14ac:dyDescent="0.25">
      <c r="A6" s="126"/>
      <c r="B6" s="126"/>
      <c r="C6" s="126"/>
      <c r="D6" s="7" t="s">
        <v>42</v>
      </c>
      <c r="E6" s="7" t="s">
        <v>46</v>
      </c>
      <c r="F6" s="146"/>
      <c r="G6" s="126"/>
      <c r="H6" s="126"/>
      <c r="I6" s="111"/>
      <c r="J6" s="111"/>
    </row>
    <row r="7" spans="1:13" ht="39" customHeight="1" x14ac:dyDescent="0.25">
      <c r="A7" s="127"/>
      <c r="B7" s="127"/>
      <c r="C7" s="127"/>
      <c r="D7" s="7" t="s">
        <v>43</v>
      </c>
      <c r="E7" s="7" t="s">
        <v>47</v>
      </c>
      <c r="F7" s="147"/>
      <c r="G7" s="127"/>
      <c r="H7" s="127"/>
      <c r="I7" s="112"/>
      <c r="J7" s="112"/>
    </row>
    <row r="8" spans="1:13" ht="183" customHeight="1" x14ac:dyDescent="0.25">
      <c r="A8" s="30">
        <v>2</v>
      </c>
      <c r="B8" s="30" t="s">
        <v>68</v>
      </c>
      <c r="C8" s="30" t="s">
        <v>9</v>
      </c>
      <c r="D8" s="30" t="s">
        <v>75</v>
      </c>
      <c r="E8" s="30">
        <v>100</v>
      </c>
      <c r="F8" s="84" t="s">
        <v>231</v>
      </c>
      <c r="G8" s="30">
        <v>20</v>
      </c>
      <c r="H8" s="30" t="s">
        <v>239</v>
      </c>
      <c r="I8" s="32"/>
      <c r="J8" s="32"/>
    </row>
    <row r="9" spans="1:13" ht="129" customHeight="1" x14ac:dyDescent="0.25">
      <c r="A9" s="30">
        <v>3</v>
      </c>
      <c r="B9" s="30" t="s">
        <v>56</v>
      </c>
      <c r="C9" s="30" t="s">
        <v>169</v>
      </c>
      <c r="D9" s="30" t="s">
        <v>75</v>
      </c>
      <c r="E9" s="30">
        <v>0</v>
      </c>
      <c r="F9" s="30" t="s">
        <v>17</v>
      </c>
      <c r="G9" s="30">
        <v>10</v>
      </c>
      <c r="H9" s="30" t="s">
        <v>219</v>
      </c>
      <c r="I9" s="32"/>
      <c r="J9" s="32"/>
    </row>
    <row r="10" spans="1:13" ht="148.5" customHeight="1" x14ac:dyDescent="0.25">
      <c r="A10" s="30">
        <v>4</v>
      </c>
      <c r="B10" s="30" t="s">
        <v>69</v>
      </c>
      <c r="C10" s="30" t="s">
        <v>9</v>
      </c>
      <c r="D10" s="30" t="s">
        <v>75</v>
      </c>
      <c r="E10" s="30">
        <v>95</v>
      </c>
      <c r="F10" s="84" t="s">
        <v>231</v>
      </c>
      <c r="G10" s="30">
        <v>15</v>
      </c>
      <c r="H10" s="30" t="s">
        <v>499</v>
      </c>
      <c r="I10" s="32"/>
      <c r="J10" s="32"/>
    </row>
    <row r="11" spans="1:13" ht="30" customHeight="1" x14ac:dyDescent="0.25">
      <c r="A11" s="81" t="s">
        <v>35</v>
      </c>
      <c r="B11" s="30" t="s">
        <v>168</v>
      </c>
      <c r="C11" s="30" t="s">
        <v>16</v>
      </c>
      <c r="D11" s="30" t="s">
        <v>75</v>
      </c>
      <c r="E11" s="30"/>
      <c r="F11" s="75"/>
      <c r="G11" s="30">
        <f>G12+G13</f>
        <v>5</v>
      </c>
      <c r="H11" s="125" t="s">
        <v>203</v>
      </c>
      <c r="I11" s="57"/>
      <c r="J11" s="57"/>
    </row>
    <row r="12" spans="1:13" ht="75" x14ac:dyDescent="0.25">
      <c r="A12" s="81" t="s">
        <v>85</v>
      </c>
      <c r="B12" s="30" t="s">
        <v>15</v>
      </c>
      <c r="C12" s="30" t="s">
        <v>16</v>
      </c>
      <c r="D12" s="30" t="s">
        <v>75</v>
      </c>
      <c r="E12" s="30">
        <v>0</v>
      </c>
      <c r="F12" s="125" t="s">
        <v>17</v>
      </c>
      <c r="G12" s="30">
        <v>2</v>
      </c>
      <c r="H12" s="126"/>
      <c r="I12" s="57"/>
      <c r="J12" s="57"/>
    </row>
    <row r="13" spans="1:13" ht="90" x14ac:dyDescent="0.25">
      <c r="A13" s="81" t="s">
        <v>86</v>
      </c>
      <c r="B13" s="30" t="s">
        <v>18</v>
      </c>
      <c r="C13" s="30" t="s">
        <v>16</v>
      </c>
      <c r="D13" s="30" t="s">
        <v>75</v>
      </c>
      <c r="E13" s="30">
        <v>0</v>
      </c>
      <c r="F13" s="127"/>
      <c r="G13" s="30">
        <v>3</v>
      </c>
      <c r="H13" s="127"/>
      <c r="I13" s="57"/>
      <c r="J13" s="57"/>
    </row>
    <row r="14" spans="1:13" ht="135" x14ac:dyDescent="0.25">
      <c r="A14" s="81" t="s">
        <v>36</v>
      </c>
      <c r="B14" s="30" t="s">
        <v>93</v>
      </c>
      <c r="C14" s="30" t="s">
        <v>169</v>
      </c>
      <c r="D14" s="30" t="s">
        <v>75</v>
      </c>
      <c r="E14" s="30">
        <v>0</v>
      </c>
      <c r="F14" s="30" t="s">
        <v>17</v>
      </c>
      <c r="G14" s="30">
        <v>10</v>
      </c>
      <c r="H14" s="30" t="s">
        <v>205</v>
      </c>
      <c r="I14" s="32"/>
      <c r="J14" s="32"/>
    </row>
    <row r="15" spans="1:13" x14ac:dyDescent="0.25">
      <c r="A15" s="24"/>
      <c r="B15" s="24" t="s">
        <v>19</v>
      </c>
      <c r="C15" s="24"/>
      <c r="D15" s="24"/>
      <c r="E15" s="24"/>
      <c r="F15" s="24"/>
      <c r="G15" s="24">
        <f>G14+G11+G10+G9+G8+G4</f>
        <v>100</v>
      </c>
      <c r="H15" s="24"/>
      <c r="I15" s="24"/>
      <c r="J15" s="24"/>
    </row>
  </sheetData>
  <mergeCells count="11">
    <mergeCell ref="H11:H13"/>
    <mergeCell ref="F12:F13"/>
    <mergeCell ref="A2:J2"/>
    <mergeCell ref="A4:A7"/>
    <mergeCell ref="B4:B7"/>
    <mergeCell ref="C4:C7"/>
    <mergeCell ref="G4:G7"/>
    <mergeCell ref="H4:H7"/>
    <mergeCell ref="F4:F7"/>
    <mergeCell ref="I4:I7"/>
    <mergeCell ref="J4:J7"/>
  </mergeCells>
  <pageMargins left="0.31496062992125984" right="0.31496062992125984" top="0.55118110236220474" bottom="0.55118110236220474" header="0.31496062992125984" footer="0.31496062992125984"/>
  <pageSetup paperSize="9" scale="5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5"/>
  <sheetViews>
    <sheetView zoomScale="89" zoomScaleNormal="89" workbookViewId="0">
      <pane xSplit="1" ySplit="3" topLeftCell="B4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RowHeight="15" x14ac:dyDescent="0.25"/>
  <cols>
    <col min="1" max="1" width="5.85546875" style="1" customWidth="1"/>
    <col min="2" max="2" width="18.5703125" style="1" customWidth="1"/>
    <col min="3" max="3" width="10.28515625" style="1" customWidth="1"/>
    <col min="4" max="4" width="23.85546875" style="1" customWidth="1"/>
    <col min="5" max="5" width="10" style="1" customWidth="1"/>
    <col min="6" max="6" width="17.28515625" style="1" customWidth="1"/>
    <col min="7" max="7" width="11.28515625" style="1" customWidth="1"/>
    <col min="8" max="8" width="29.85546875" style="1" customWidth="1"/>
    <col min="9" max="9" width="9.5703125" style="1" customWidth="1"/>
    <col min="10" max="10" width="40.85546875" style="1" customWidth="1"/>
  </cols>
  <sheetData>
    <row r="1" spans="1:11" ht="60" x14ac:dyDescent="0.25">
      <c r="J1" s="9" t="s">
        <v>374</v>
      </c>
    </row>
    <row r="2" spans="1:11" ht="33.75" customHeight="1" x14ac:dyDescent="0.25">
      <c r="A2" s="141" t="s">
        <v>425</v>
      </c>
      <c r="B2" s="141"/>
      <c r="C2" s="141"/>
      <c r="D2" s="141"/>
      <c r="E2" s="141"/>
      <c r="F2" s="141"/>
      <c r="G2" s="141"/>
      <c r="H2" s="141"/>
      <c r="I2" s="141"/>
      <c r="J2" s="141"/>
      <c r="K2" s="17"/>
    </row>
    <row r="3" spans="1:11" ht="66.75" customHeight="1" x14ac:dyDescent="0.25">
      <c r="A3" s="5" t="s">
        <v>0</v>
      </c>
      <c r="B3" s="5" t="s">
        <v>63</v>
      </c>
      <c r="C3" s="5" t="s">
        <v>2</v>
      </c>
      <c r="D3" s="5" t="s">
        <v>39</v>
      </c>
      <c r="E3" s="5" t="s">
        <v>3</v>
      </c>
      <c r="F3" s="5" t="s">
        <v>4</v>
      </c>
      <c r="G3" s="5" t="s">
        <v>5</v>
      </c>
      <c r="H3" s="6" t="s">
        <v>48</v>
      </c>
      <c r="I3" s="5" t="s">
        <v>6</v>
      </c>
      <c r="J3" s="5" t="s">
        <v>7</v>
      </c>
    </row>
    <row r="4" spans="1:11" ht="43.5" customHeight="1" x14ac:dyDescent="0.25">
      <c r="A4" s="125">
        <v>1</v>
      </c>
      <c r="B4" s="125" t="s">
        <v>53</v>
      </c>
      <c r="C4" s="125" t="s">
        <v>9</v>
      </c>
      <c r="D4" s="7" t="s">
        <v>40</v>
      </c>
      <c r="E4" s="7" t="s">
        <v>44</v>
      </c>
      <c r="F4" s="145" t="s">
        <v>17</v>
      </c>
      <c r="G4" s="125">
        <v>40</v>
      </c>
      <c r="H4" s="125" t="s">
        <v>500</v>
      </c>
      <c r="I4" s="110"/>
      <c r="J4" s="110"/>
    </row>
    <row r="5" spans="1:11" ht="34.5" customHeight="1" x14ac:dyDescent="0.25">
      <c r="A5" s="126"/>
      <c r="B5" s="126"/>
      <c r="C5" s="126"/>
      <c r="D5" s="7" t="s">
        <v>41</v>
      </c>
      <c r="E5" s="7" t="s">
        <v>45</v>
      </c>
      <c r="F5" s="146"/>
      <c r="G5" s="126"/>
      <c r="H5" s="126"/>
      <c r="I5" s="111"/>
      <c r="J5" s="111"/>
    </row>
    <row r="6" spans="1:11" ht="54" customHeight="1" x14ac:dyDescent="0.25">
      <c r="A6" s="126"/>
      <c r="B6" s="126"/>
      <c r="C6" s="126"/>
      <c r="D6" s="7" t="s">
        <v>42</v>
      </c>
      <c r="E6" s="7" t="s">
        <v>46</v>
      </c>
      <c r="F6" s="146"/>
      <c r="G6" s="126"/>
      <c r="H6" s="126"/>
      <c r="I6" s="111"/>
      <c r="J6" s="111"/>
    </row>
    <row r="7" spans="1:11" ht="19.5" customHeight="1" x14ac:dyDescent="0.25">
      <c r="A7" s="127"/>
      <c r="B7" s="127"/>
      <c r="C7" s="127"/>
      <c r="D7" s="7" t="s">
        <v>43</v>
      </c>
      <c r="E7" s="7" t="s">
        <v>47</v>
      </c>
      <c r="F7" s="147"/>
      <c r="G7" s="127"/>
      <c r="H7" s="127"/>
      <c r="I7" s="112"/>
      <c r="J7" s="112"/>
    </row>
    <row r="8" spans="1:11" ht="155.25" customHeight="1" x14ac:dyDescent="0.25">
      <c r="A8" s="30">
        <v>2</v>
      </c>
      <c r="B8" s="30" t="s">
        <v>68</v>
      </c>
      <c r="C8" s="30" t="s">
        <v>9</v>
      </c>
      <c r="D8" s="30" t="s">
        <v>75</v>
      </c>
      <c r="E8" s="30">
        <v>100</v>
      </c>
      <c r="F8" s="84" t="s">
        <v>231</v>
      </c>
      <c r="G8" s="30">
        <v>20</v>
      </c>
      <c r="H8" s="30" t="s">
        <v>501</v>
      </c>
      <c r="I8" s="57"/>
      <c r="J8" s="57"/>
    </row>
    <row r="9" spans="1:11" ht="75" x14ac:dyDescent="0.25">
      <c r="A9" s="30">
        <v>3</v>
      </c>
      <c r="B9" s="30" t="s">
        <v>56</v>
      </c>
      <c r="C9" s="30" t="s">
        <v>169</v>
      </c>
      <c r="D9" s="30" t="s">
        <v>75</v>
      </c>
      <c r="E9" s="30">
        <v>0</v>
      </c>
      <c r="F9" s="30" t="s">
        <v>17</v>
      </c>
      <c r="G9" s="30">
        <v>10</v>
      </c>
      <c r="H9" s="30" t="s">
        <v>219</v>
      </c>
      <c r="I9" s="57"/>
      <c r="J9" s="57"/>
    </row>
    <row r="10" spans="1:11" ht="125.25" customHeight="1" x14ac:dyDescent="0.25">
      <c r="A10" s="30">
        <v>4</v>
      </c>
      <c r="B10" s="30" t="s">
        <v>69</v>
      </c>
      <c r="C10" s="30" t="s">
        <v>9</v>
      </c>
      <c r="D10" s="30" t="s">
        <v>75</v>
      </c>
      <c r="E10" s="30">
        <v>95</v>
      </c>
      <c r="F10" s="84" t="s">
        <v>231</v>
      </c>
      <c r="G10" s="30">
        <v>15</v>
      </c>
      <c r="H10" s="84" t="s">
        <v>499</v>
      </c>
      <c r="I10" s="57"/>
      <c r="J10" s="57"/>
    </row>
    <row r="11" spans="1:11" ht="30" x14ac:dyDescent="0.25">
      <c r="A11" s="81" t="s">
        <v>35</v>
      </c>
      <c r="B11" s="30" t="s">
        <v>168</v>
      </c>
      <c r="C11" s="30" t="s">
        <v>16</v>
      </c>
      <c r="D11" s="30" t="s">
        <v>75</v>
      </c>
      <c r="E11" s="30"/>
      <c r="F11" s="75"/>
      <c r="G11" s="30">
        <f>G12+G13</f>
        <v>5</v>
      </c>
      <c r="H11" s="125" t="s">
        <v>203</v>
      </c>
      <c r="I11" s="57"/>
      <c r="J11" s="57"/>
    </row>
    <row r="12" spans="1:11" ht="75" x14ac:dyDescent="0.25">
      <c r="A12" s="81" t="s">
        <v>85</v>
      </c>
      <c r="B12" s="30" t="s">
        <v>15</v>
      </c>
      <c r="C12" s="30" t="s">
        <v>16</v>
      </c>
      <c r="D12" s="30" t="s">
        <v>75</v>
      </c>
      <c r="E12" s="30">
        <v>0</v>
      </c>
      <c r="F12" s="125" t="s">
        <v>17</v>
      </c>
      <c r="G12" s="30">
        <v>2</v>
      </c>
      <c r="H12" s="126"/>
      <c r="I12" s="57"/>
      <c r="J12" s="57"/>
    </row>
    <row r="13" spans="1:11" ht="90" x14ac:dyDescent="0.25">
      <c r="A13" s="81" t="s">
        <v>86</v>
      </c>
      <c r="B13" s="30" t="s">
        <v>18</v>
      </c>
      <c r="C13" s="30" t="s">
        <v>16</v>
      </c>
      <c r="D13" s="30" t="s">
        <v>75</v>
      </c>
      <c r="E13" s="30">
        <v>0</v>
      </c>
      <c r="F13" s="127"/>
      <c r="G13" s="30">
        <v>3</v>
      </c>
      <c r="H13" s="127"/>
      <c r="I13" s="57"/>
      <c r="J13" s="57"/>
    </row>
    <row r="14" spans="1:11" ht="105" x14ac:dyDescent="0.25">
      <c r="A14" s="81" t="s">
        <v>36</v>
      </c>
      <c r="B14" s="30" t="s">
        <v>93</v>
      </c>
      <c r="C14" s="30" t="s">
        <v>169</v>
      </c>
      <c r="D14" s="30" t="s">
        <v>75</v>
      </c>
      <c r="E14" s="30">
        <v>0</v>
      </c>
      <c r="F14" s="30" t="s">
        <v>17</v>
      </c>
      <c r="G14" s="30">
        <v>10</v>
      </c>
      <c r="H14" s="30" t="s">
        <v>205</v>
      </c>
      <c r="I14" s="57"/>
      <c r="J14" s="57"/>
    </row>
    <row r="15" spans="1:11" x14ac:dyDescent="0.25">
      <c r="A15" s="24"/>
      <c r="B15" s="24" t="s">
        <v>19</v>
      </c>
      <c r="C15" s="24"/>
      <c r="D15" s="24"/>
      <c r="E15" s="24"/>
      <c r="F15" s="24"/>
      <c r="G15" s="24">
        <f>G14+G11+G10+G9+G8+G4</f>
        <v>100</v>
      </c>
      <c r="H15" s="24"/>
      <c r="I15" s="24"/>
      <c r="J15" s="24"/>
    </row>
  </sheetData>
  <mergeCells count="11">
    <mergeCell ref="A2:J2"/>
    <mergeCell ref="H4:H7"/>
    <mergeCell ref="H11:H13"/>
    <mergeCell ref="F12:F13"/>
    <mergeCell ref="A4:A7"/>
    <mergeCell ref="B4:B7"/>
    <mergeCell ref="C4:C7"/>
    <mergeCell ref="F4:F7"/>
    <mergeCell ref="G4:G7"/>
    <mergeCell ref="I4:I7"/>
    <mergeCell ref="J4:J7"/>
  </mergeCells>
  <pageMargins left="0.51181102362204722" right="0.51181102362204722" top="0.55118110236220474" bottom="0.55118110236220474" header="0.31496062992125984" footer="0.31496062992125984"/>
  <pageSetup paperSize="9" scale="52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5"/>
  <sheetViews>
    <sheetView zoomScale="90" zoomScaleNormal="90" workbookViewId="0">
      <pane xSplit="1" ySplit="3" topLeftCell="B4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RowHeight="15" x14ac:dyDescent="0.25"/>
  <cols>
    <col min="1" max="1" width="4.5703125" style="1" customWidth="1"/>
    <col min="2" max="2" width="18" style="1" customWidth="1"/>
    <col min="3" max="3" width="11.7109375" style="1" customWidth="1"/>
    <col min="4" max="4" width="22.28515625" style="1" customWidth="1"/>
    <col min="5" max="5" width="10.85546875" style="1" customWidth="1"/>
    <col min="6" max="6" width="17" style="1" customWidth="1"/>
    <col min="7" max="7" width="11.7109375" style="1" customWidth="1"/>
    <col min="8" max="8" width="29.85546875" style="1" customWidth="1"/>
    <col min="9" max="9" width="9.140625" style="1"/>
    <col min="10" max="10" width="38.28515625" style="1" customWidth="1"/>
  </cols>
  <sheetData>
    <row r="1" spans="1:10" ht="75" x14ac:dyDescent="0.25">
      <c r="J1" s="9" t="s">
        <v>376</v>
      </c>
    </row>
    <row r="2" spans="1:10" ht="32.25" customHeight="1" x14ac:dyDescent="0.25">
      <c r="A2" s="142" t="s">
        <v>424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67.5" customHeight="1" x14ac:dyDescent="0.25">
      <c r="A3" s="5" t="s">
        <v>0</v>
      </c>
      <c r="B3" s="5" t="s">
        <v>63</v>
      </c>
      <c r="C3" s="5" t="s">
        <v>2</v>
      </c>
      <c r="D3" s="5" t="s">
        <v>39</v>
      </c>
      <c r="E3" s="5" t="s">
        <v>3</v>
      </c>
      <c r="F3" s="5" t="s">
        <v>4</v>
      </c>
      <c r="G3" s="5" t="s">
        <v>5</v>
      </c>
      <c r="H3" s="6" t="s">
        <v>48</v>
      </c>
      <c r="I3" s="5" t="s">
        <v>6</v>
      </c>
      <c r="J3" s="5" t="s">
        <v>7</v>
      </c>
    </row>
    <row r="4" spans="1:10" ht="73.5" customHeight="1" x14ac:dyDescent="0.25">
      <c r="A4" s="125">
        <v>1</v>
      </c>
      <c r="B4" s="125" t="s">
        <v>53</v>
      </c>
      <c r="C4" s="125" t="s">
        <v>9</v>
      </c>
      <c r="D4" s="7" t="s">
        <v>40</v>
      </c>
      <c r="E4" s="7" t="s">
        <v>44</v>
      </c>
      <c r="F4" s="145" t="s">
        <v>17</v>
      </c>
      <c r="G4" s="125">
        <v>40</v>
      </c>
      <c r="H4" s="125" t="s">
        <v>500</v>
      </c>
      <c r="I4" s="110"/>
      <c r="J4" s="110"/>
    </row>
    <row r="5" spans="1:10" ht="51.75" customHeight="1" x14ac:dyDescent="0.25">
      <c r="A5" s="126"/>
      <c r="B5" s="126"/>
      <c r="C5" s="126"/>
      <c r="D5" s="7" t="s">
        <v>41</v>
      </c>
      <c r="E5" s="7" t="s">
        <v>45</v>
      </c>
      <c r="F5" s="146"/>
      <c r="G5" s="126"/>
      <c r="H5" s="126"/>
      <c r="I5" s="111"/>
      <c r="J5" s="111"/>
    </row>
    <row r="6" spans="1:10" ht="53.25" customHeight="1" x14ac:dyDescent="0.25">
      <c r="A6" s="126"/>
      <c r="B6" s="126"/>
      <c r="C6" s="126"/>
      <c r="D6" s="7" t="s">
        <v>42</v>
      </c>
      <c r="E6" s="7" t="s">
        <v>46</v>
      </c>
      <c r="F6" s="146"/>
      <c r="G6" s="126"/>
      <c r="H6" s="126"/>
      <c r="I6" s="111"/>
      <c r="J6" s="111"/>
    </row>
    <row r="7" spans="1:10" x14ac:dyDescent="0.25">
      <c r="A7" s="127"/>
      <c r="B7" s="127"/>
      <c r="C7" s="127"/>
      <c r="D7" s="7" t="s">
        <v>43</v>
      </c>
      <c r="E7" s="7" t="s">
        <v>47</v>
      </c>
      <c r="F7" s="147"/>
      <c r="G7" s="127"/>
      <c r="H7" s="127"/>
      <c r="I7" s="112"/>
      <c r="J7" s="112"/>
    </row>
    <row r="8" spans="1:10" ht="120" x14ac:dyDescent="0.25">
      <c r="A8" s="30">
        <v>2</v>
      </c>
      <c r="B8" s="30" t="s">
        <v>68</v>
      </c>
      <c r="C8" s="30" t="s">
        <v>9</v>
      </c>
      <c r="D8" s="30" t="s">
        <v>75</v>
      </c>
      <c r="E8" s="30">
        <v>100</v>
      </c>
      <c r="F8" s="84" t="s">
        <v>231</v>
      </c>
      <c r="G8" s="30">
        <v>20</v>
      </c>
      <c r="H8" s="30" t="s">
        <v>239</v>
      </c>
      <c r="I8" s="57"/>
      <c r="J8" s="57"/>
    </row>
    <row r="9" spans="1:10" ht="75" x14ac:dyDescent="0.25">
      <c r="A9" s="30">
        <v>3</v>
      </c>
      <c r="B9" s="30" t="s">
        <v>56</v>
      </c>
      <c r="C9" s="30" t="s">
        <v>169</v>
      </c>
      <c r="D9" s="30" t="s">
        <v>75</v>
      </c>
      <c r="E9" s="30">
        <v>0</v>
      </c>
      <c r="F9" s="30" t="s">
        <v>17</v>
      </c>
      <c r="G9" s="30">
        <v>10</v>
      </c>
      <c r="H9" s="30" t="s">
        <v>219</v>
      </c>
      <c r="I9" s="57"/>
      <c r="J9" s="57"/>
    </row>
    <row r="10" spans="1:10" ht="120" x14ac:dyDescent="0.25">
      <c r="A10" s="30">
        <v>4</v>
      </c>
      <c r="B10" s="30" t="s">
        <v>69</v>
      </c>
      <c r="C10" s="30" t="s">
        <v>9</v>
      </c>
      <c r="D10" s="30" t="s">
        <v>75</v>
      </c>
      <c r="E10" s="30">
        <v>95</v>
      </c>
      <c r="F10" s="84" t="s">
        <v>231</v>
      </c>
      <c r="G10" s="30">
        <v>15</v>
      </c>
      <c r="H10" s="84" t="s">
        <v>499</v>
      </c>
      <c r="I10" s="57"/>
      <c r="J10" s="57"/>
    </row>
    <row r="11" spans="1:10" ht="30" x14ac:dyDescent="0.25">
      <c r="A11" s="81" t="s">
        <v>35</v>
      </c>
      <c r="B11" s="30" t="s">
        <v>168</v>
      </c>
      <c r="C11" s="30" t="s">
        <v>16</v>
      </c>
      <c r="D11" s="30" t="s">
        <v>75</v>
      </c>
      <c r="E11" s="30"/>
      <c r="F11" s="75"/>
      <c r="G11" s="30">
        <f>G12+G13</f>
        <v>5</v>
      </c>
      <c r="H11" s="125" t="s">
        <v>203</v>
      </c>
      <c r="I11" s="57"/>
      <c r="J11" s="57"/>
    </row>
    <row r="12" spans="1:10" ht="75" x14ac:dyDescent="0.25">
      <c r="A12" s="81" t="s">
        <v>85</v>
      </c>
      <c r="B12" s="30" t="s">
        <v>15</v>
      </c>
      <c r="C12" s="30" t="s">
        <v>16</v>
      </c>
      <c r="D12" s="30" t="s">
        <v>75</v>
      </c>
      <c r="E12" s="30">
        <v>0</v>
      </c>
      <c r="F12" s="125" t="s">
        <v>17</v>
      </c>
      <c r="G12" s="30">
        <v>2</v>
      </c>
      <c r="H12" s="126"/>
      <c r="I12" s="57"/>
      <c r="J12" s="57"/>
    </row>
    <row r="13" spans="1:10" ht="90" x14ac:dyDescent="0.25">
      <c r="A13" s="81" t="s">
        <v>86</v>
      </c>
      <c r="B13" s="30" t="s">
        <v>18</v>
      </c>
      <c r="C13" s="30" t="s">
        <v>16</v>
      </c>
      <c r="D13" s="30" t="s">
        <v>75</v>
      </c>
      <c r="E13" s="30">
        <v>0</v>
      </c>
      <c r="F13" s="127"/>
      <c r="G13" s="30">
        <v>3</v>
      </c>
      <c r="H13" s="127"/>
      <c r="I13" s="57"/>
      <c r="J13" s="57"/>
    </row>
    <row r="14" spans="1:10" ht="105" x14ac:dyDescent="0.25">
      <c r="A14" s="81" t="s">
        <v>36</v>
      </c>
      <c r="B14" s="30" t="s">
        <v>93</v>
      </c>
      <c r="C14" s="30" t="s">
        <v>169</v>
      </c>
      <c r="D14" s="30" t="s">
        <v>75</v>
      </c>
      <c r="E14" s="30">
        <v>0</v>
      </c>
      <c r="F14" s="30" t="s">
        <v>17</v>
      </c>
      <c r="G14" s="30">
        <v>10</v>
      </c>
      <c r="H14" s="30" t="s">
        <v>205</v>
      </c>
      <c r="I14" s="57"/>
      <c r="J14" s="57"/>
    </row>
    <row r="15" spans="1:10" x14ac:dyDescent="0.25">
      <c r="A15" s="24"/>
      <c r="B15" s="24" t="s">
        <v>19</v>
      </c>
      <c r="C15" s="24"/>
      <c r="D15" s="24"/>
      <c r="E15" s="24"/>
      <c r="F15" s="24"/>
      <c r="G15" s="24">
        <f>G14+G11+G10+G9+G8+G4</f>
        <v>100</v>
      </c>
      <c r="H15" s="24"/>
      <c r="I15" s="24"/>
      <c r="J15" s="24"/>
    </row>
  </sheetData>
  <mergeCells count="11">
    <mergeCell ref="A2:J2"/>
    <mergeCell ref="H4:H7"/>
    <mergeCell ref="H11:H13"/>
    <mergeCell ref="F12:F13"/>
    <mergeCell ref="A4:A7"/>
    <mergeCell ref="B4:B7"/>
    <mergeCell ref="C4:C7"/>
    <mergeCell ref="F4:F7"/>
    <mergeCell ref="G4:G7"/>
    <mergeCell ref="I4:I7"/>
    <mergeCell ref="J4:J7"/>
  </mergeCells>
  <pageMargins left="0.51181102362204722" right="0.51181102362204722" top="0.35433070866141736" bottom="0.35433070866141736" header="0.31496062992125984" footer="0.31496062992125984"/>
  <pageSetup paperSize="9" scale="53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7"/>
  <sheetViews>
    <sheetView zoomScale="90" zoomScaleNormal="90" workbookViewId="0">
      <selection activeCell="H10" sqref="H10"/>
    </sheetView>
  </sheetViews>
  <sheetFormatPr defaultRowHeight="15" x14ac:dyDescent="0.25"/>
  <cols>
    <col min="1" max="1" width="3.85546875" style="18" customWidth="1"/>
    <col min="2" max="2" width="25.5703125" style="11" customWidth="1"/>
    <col min="3" max="3" width="11.140625" customWidth="1"/>
    <col min="4" max="4" width="20.28515625" customWidth="1"/>
    <col min="5" max="5" width="10.28515625" customWidth="1"/>
    <col min="6" max="6" width="18.85546875" customWidth="1"/>
    <col min="7" max="7" width="16.42578125" customWidth="1"/>
    <col min="8" max="8" width="27.5703125" customWidth="1"/>
    <col min="9" max="9" width="11.85546875" customWidth="1"/>
    <col min="10" max="10" width="30.28515625" customWidth="1"/>
  </cols>
  <sheetData>
    <row r="1" spans="1:13" ht="75" x14ac:dyDescent="0.25">
      <c r="J1" s="9" t="s">
        <v>377</v>
      </c>
    </row>
    <row r="2" spans="1:13" ht="31.5" customHeight="1" x14ac:dyDescent="0.25">
      <c r="A2" s="141" t="s">
        <v>423</v>
      </c>
      <c r="B2" s="141"/>
      <c r="C2" s="141"/>
      <c r="D2" s="141"/>
      <c r="E2" s="141"/>
      <c r="F2" s="141"/>
      <c r="G2" s="141"/>
      <c r="H2" s="141"/>
      <c r="I2" s="141"/>
      <c r="J2" s="141"/>
      <c r="K2" s="17"/>
      <c r="L2" s="17"/>
      <c r="M2" s="17"/>
    </row>
    <row r="3" spans="1:13" ht="45" x14ac:dyDescent="0.25">
      <c r="A3" s="2" t="s">
        <v>0</v>
      </c>
      <c r="B3" s="5" t="s">
        <v>1</v>
      </c>
      <c r="C3" s="5" t="s">
        <v>2</v>
      </c>
      <c r="D3" s="5" t="s">
        <v>39</v>
      </c>
      <c r="E3" s="5" t="s">
        <v>3</v>
      </c>
      <c r="F3" s="5" t="s">
        <v>4</v>
      </c>
      <c r="G3" s="5" t="s">
        <v>5</v>
      </c>
      <c r="H3" s="6" t="s">
        <v>48</v>
      </c>
      <c r="I3" s="5" t="s">
        <v>6</v>
      </c>
      <c r="J3" s="5" t="s">
        <v>7</v>
      </c>
    </row>
    <row r="4" spans="1:13" ht="179.25" customHeight="1" x14ac:dyDescent="0.25">
      <c r="A4" s="99" t="s">
        <v>59</v>
      </c>
      <c r="B4" s="30" t="s">
        <v>60</v>
      </c>
      <c r="C4" s="30" t="s">
        <v>9</v>
      </c>
      <c r="D4" s="30" t="s">
        <v>75</v>
      </c>
      <c r="E4" s="30">
        <v>100</v>
      </c>
      <c r="F4" s="30" t="s">
        <v>17</v>
      </c>
      <c r="G4" s="30">
        <v>60</v>
      </c>
      <c r="H4" s="30" t="s">
        <v>502</v>
      </c>
      <c r="I4" s="30"/>
      <c r="J4" s="5"/>
    </row>
    <row r="5" spans="1:13" ht="143.25" customHeight="1" x14ac:dyDescent="0.25">
      <c r="A5" s="99" t="s">
        <v>30</v>
      </c>
      <c r="B5" s="30" t="s">
        <v>62</v>
      </c>
      <c r="C5" s="30" t="s">
        <v>9</v>
      </c>
      <c r="D5" s="30" t="s">
        <v>234</v>
      </c>
      <c r="E5" s="30">
        <v>100</v>
      </c>
      <c r="F5" s="30" t="s">
        <v>240</v>
      </c>
      <c r="G5" s="30">
        <v>20</v>
      </c>
      <c r="H5" s="30" t="s">
        <v>503</v>
      </c>
      <c r="I5" s="30"/>
      <c r="J5" s="5"/>
    </row>
    <row r="6" spans="1:13" ht="116.25" customHeight="1" x14ac:dyDescent="0.25">
      <c r="A6" s="81" t="s">
        <v>31</v>
      </c>
      <c r="B6" s="30" t="s">
        <v>93</v>
      </c>
      <c r="C6" s="30" t="s">
        <v>169</v>
      </c>
      <c r="D6" s="30" t="s">
        <v>75</v>
      </c>
      <c r="E6" s="30">
        <v>0</v>
      </c>
      <c r="F6" s="30" t="s">
        <v>17</v>
      </c>
      <c r="G6" s="30">
        <v>20</v>
      </c>
      <c r="H6" s="30" t="s">
        <v>205</v>
      </c>
      <c r="I6" s="30"/>
      <c r="J6" s="22"/>
    </row>
    <row r="7" spans="1:13" x14ac:dyDescent="0.25">
      <c r="A7" s="24"/>
      <c r="B7" s="24" t="s">
        <v>19</v>
      </c>
      <c r="C7" s="24"/>
      <c r="D7" s="24"/>
      <c r="E7" s="24"/>
      <c r="F7" s="24"/>
      <c r="G7" s="24">
        <f>G6+G5+G4</f>
        <v>100</v>
      </c>
      <c r="H7" s="24"/>
      <c r="I7" s="24"/>
      <c r="J7" s="24"/>
    </row>
  </sheetData>
  <mergeCells count="1">
    <mergeCell ref="A2:J2"/>
  </mergeCells>
  <pageMargins left="0.31496062992125984" right="0.31496062992125984" top="0.74803149606299213" bottom="0.74803149606299213" header="0.31496062992125984" footer="0.31496062992125984"/>
  <pageSetup paperSize="9" scale="5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6"/>
  <sheetViews>
    <sheetView zoomScale="85" zoomScaleNormal="85" workbookViewId="0">
      <pane xSplit="1" ySplit="3" topLeftCell="B4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:H13"/>
    </sheetView>
  </sheetViews>
  <sheetFormatPr defaultRowHeight="15" x14ac:dyDescent="0.25"/>
  <cols>
    <col min="1" max="1" width="5.5703125" style="3" customWidth="1"/>
    <col min="2" max="2" width="26" style="1" customWidth="1"/>
    <col min="3" max="3" width="12" style="1" customWidth="1"/>
    <col min="4" max="4" width="21.5703125" style="1" customWidth="1"/>
    <col min="5" max="5" width="11.7109375" style="1" customWidth="1"/>
    <col min="6" max="6" width="17.42578125" style="1" customWidth="1"/>
    <col min="7" max="7" width="11.28515625" style="1" customWidth="1"/>
    <col min="8" max="8" width="34.28515625" style="1" customWidth="1"/>
    <col min="9" max="9" width="8.7109375" style="1" customWidth="1"/>
    <col min="10" max="10" width="30.42578125" style="1" customWidth="1"/>
  </cols>
  <sheetData>
    <row r="1" spans="1:13" ht="75" x14ac:dyDescent="0.25">
      <c r="J1" s="9" t="s">
        <v>378</v>
      </c>
    </row>
    <row r="2" spans="1:13" ht="32.25" customHeight="1" x14ac:dyDescent="0.25">
      <c r="A2" s="141" t="s">
        <v>422</v>
      </c>
      <c r="B2" s="141"/>
      <c r="C2" s="141"/>
      <c r="D2" s="141"/>
      <c r="E2" s="141"/>
      <c r="F2" s="141"/>
      <c r="G2" s="141"/>
      <c r="H2" s="141"/>
      <c r="I2" s="141"/>
      <c r="J2" s="141"/>
      <c r="K2" s="16"/>
      <c r="L2" s="16"/>
      <c r="M2" s="16"/>
    </row>
    <row r="3" spans="1:13" ht="42.75" customHeight="1" x14ac:dyDescent="0.25">
      <c r="A3" s="71" t="s">
        <v>0</v>
      </c>
      <c r="B3" s="68" t="s">
        <v>1</v>
      </c>
      <c r="C3" s="67" t="s">
        <v>2</v>
      </c>
      <c r="D3" s="67" t="s">
        <v>39</v>
      </c>
      <c r="E3" s="67" t="s">
        <v>3</v>
      </c>
      <c r="F3" s="67" t="s">
        <v>4</v>
      </c>
      <c r="G3" s="67" t="s">
        <v>5</v>
      </c>
      <c r="H3" s="6" t="s">
        <v>48</v>
      </c>
      <c r="I3" s="67" t="s">
        <v>6</v>
      </c>
      <c r="J3" s="67" t="s">
        <v>7</v>
      </c>
    </row>
    <row r="4" spans="1:13" ht="42.75" customHeight="1" x14ac:dyDescent="0.25">
      <c r="A4" s="81">
        <v>1</v>
      </c>
      <c r="B4" s="139" t="s">
        <v>8</v>
      </c>
      <c r="C4" s="140"/>
      <c r="D4" s="30"/>
      <c r="E4" s="30">
        <v>100</v>
      </c>
      <c r="F4" s="82"/>
      <c r="G4" s="30">
        <f>G5+G14+G27</f>
        <v>40</v>
      </c>
      <c r="H4" s="89"/>
      <c r="I4" s="68"/>
      <c r="J4" s="68"/>
    </row>
    <row r="5" spans="1:13" ht="42.75" customHeight="1" x14ac:dyDescent="0.25">
      <c r="A5" s="83" t="s">
        <v>26</v>
      </c>
      <c r="B5" s="135" t="s">
        <v>174</v>
      </c>
      <c r="C5" s="136"/>
      <c r="D5" s="30"/>
      <c r="E5" s="30"/>
      <c r="F5" s="125" t="s">
        <v>22</v>
      </c>
      <c r="G5" s="75">
        <f>G6+G10</f>
        <v>15</v>
      </c>
      <c r="H5" s="89"/>
      <c r="I5" s="68"/>
      <c r="J5" s="68"/>
    </row>
    <row r="6" spans="1:13" ht="34.5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5</v>
      </c>
      <c r="H6" s="131" t="s">
        <v>317</v>
      </c>
      <c r="I6" s="110"/>
      <c r="J6" s="110"/>
    </row>
    <row r="7" spans="1:13" ht="30.75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11"/>
      <c r="J7" s="111"/>
    </row>
    <row r="8" spans="1:13" ht="23.25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11"/>
      <c r="J8" s="111"/>
    </row>
    <row r="9" spans="1:13" ht="19.5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12"/>
      <c r="J9" s="112"/>
    </row>
    <row r="10" spans="1:13" ht="42.75" customHeight="1" x14ac:dyDescent="0.25">
      <c r="A10" s="128" t="s">
        <v>81</v>
      </c>
      <c r="B10" s="131" t="s">
        <v>154</v>
      </c>
      <c r="C10" s="131" t="s">
        <v>9</v>
      </c>
      <c r="D10" s="7" t="s">
        <v>40</v>
      </c>
      <c r="E10" s="7">
        <v>30</v>
      </c>
      <c r="F10" s="126"/>
      <c r="G10" s="131">
        <v>10</v>
      </c>
      <c r="H10" s="131" t="s">
        <v>177</v>
      </c>
      <c r="I10" s="110"/>
      <c r="J10" s="110"/>
    </row>
    <row r="11" spans="1:13" ht="42.75" customHeight="1" x14ac:dyDescent="0.25">
      <c r="A11" s="129"/>
      <c r="B11" s="131"/>
      <c r="C11" s="131"/>
      <c r="D11" s="7" t="s">
        <v>41</v>
      </c>
      <c r="E11" s="7">
        <v>55</v>
      </c>
      <c r="F11" s="126"/>
      <c r="G11" s="131"/>
      <c r="H11" s="131"/>
      <c r="I11" s="111"/>
      <c r="J11" s="111"/>
    </row>
    <row r="12" spans="1:13" ht="21.75" customHeight="1" x14ac:dyDescent="0.25">
      <c r="A12" s="129"/>
      <c r="B12" s="131"/>
      <c r="C12" s="131"/>
      <c r="D12" s="7" t="s">
        <v>42</v>
      </c>
      <c r="E12" s="7">
        <v>80</v>
      </c>
      <c r="F12" s="126"/>
      <c r="G12" s="131"/>
      <c r="H12" s="131"/>
      <c r="I12" s="111"/>
      <c r="J12" s="111"/>
    </row>
    <row r="13" spans="1:13" ht="30.75" customHeight="1" x14ac:dyDescent="0.25">
      <c r="A13" s="130"/>
      <c r="B13" s="131"/>
      <c r="C13" s="131"/>
      <c r="D13" s="7" t="s">
        <v>43</v>
      </c>
      <c r="E13" s="7">
        <v>100</v>
      </c>
      <c r="F13" s="126"/>
      <c r="G13" s="131"/>
      <c r="H13" s="131"/>
      <c r="I13" s="112"/>
      <c r="J13" s="112"/>
    </row>
    <row r="14" spans="1:13" ht="42.75" customHeight="1" x14ac:dyDescent="0.25">
      <c r="A14" s="83" t="s">
        <v>27</v>
      </c>
      <c r="B14" s="137" t="s">
        <v>157</v>
      </c>
      <c r="C14" s="138"/>
      <c r="D14" s="7"/>
      <c r="E14" s="7"/>
      <c r="F14" s="126"/>
      <c r="G14" s="30">
        <f>G15+G19+G23</f>
        <v>15</v>
      </c>
      <c r="H14" s="89"/>
      <c r="I14" s="14"/>
      <c r="J14" s="14"/>
    </row>
    <row r="15" spans="1:13" ht="42.75" customHeight="1" x14ac:dyDescent="0.25">
      <c r="A15" s="128" t="s">
        <v>49</v>
      </c>
      <c r="B15" s="125" t="s">
        <v>156</v>
      </c>
      <c r="C15" s="125" t="s">
        <v>9</v>
      </c>
      <c r="D15" s="7" t="s">
        <v>40</v>
      </c>
      <c r="E15" s="7" t="s">
        <v>178</v>
      </c>
      <c r="F15" s="126"/>
      <c r="G15" s="125">
        <v>5</v>
      </c>
      <c r="H15" s="131" t="s">
        <v>175</v>
      </c>
      <c r="I15" s="110"/>
      <c r="J15" s="110"/>
    </row>
    <row r="16" spans="1:13" ht="42.75" customHeight="1" x14ac:dyDescent="0.25">
      <c r="A16" s="129"/>
      <c r="B16" s="126"/>
      <c r="C16" s="126"/>
      <c r="D16" s="7" t="s">
        <v>41</v>
      </c>
      <c r="E16" s="7" t="s">
        <v>45</v>
      </c>
      <c r="F16" s="126"/>
      <c r="G16" s="126"/>
      <c r="H16" s="131"/>
      <c r="I16" s="111"/>
      <c r="J16" s="111"/>
    </row>
    <row r="17" spans="1:10" ht="15.75" customHeight="1" x14ac:dyDescent="0.25">
      <c r="A17" s="129"/>
      <c r="B17" s="126"/>
      <c r="C17" s="126"/>
      <c r="D17" s="7" t="s">
        <v>42</v>
      </c>
      <c r="E17" s="7" t="s">
        <v>179</v>
      </c>
      <c r="F17" s="126"/>
      <c r="G17" s="126"/>
      <c r="H17" s="131"/>
      <c r="I17" s="111"/>
      <c r="J17" s="111"/>
    </row>
    <row r="18" spans="1:10" ht="20.25" customHeight="1" x14ac:dyDescent="0.25">
      <c r="A18" s="130"/>
      <c r="B18" s="127"/>
      <c r="C18" s="127"/>
      <c r="D18" s="7" t="s">
        <v>43</v>
      </c>
      <c r="E18" s="7" t="s">
        <v>135</v>
      </c>
      <c r="F18" s="126"/>
      <c r="G18" s="127"/>
      <c r="H18" s="131"/>
      <c r="I18" s="112"/>
      <c r="J18" s="112"/>
    </row>
    <row r="19" spans="1:10" ht="42.75" customHeight="1" x14ac:dyDescent="0.25">
      <c r="A19" s="128" t="s">
        <v>50</v>
      </c>
      <c r="B19" s="125" t="s">
        <v>20</v>
      </c>
      <c r="C19" s="125" t="s">
        <v>9</v>
      </c>
      <c r="D19" s="7" t="s">
        <v>40</v>
      </c>
      <c r="E19" s="7" t="s">
        <v>165</v>
      </c>
      <c r="F19" s="126"/>
      <c r="G19" s="125">
        <v>5</v>
      </c>
      <c r="H19" s="131" t="s">
        <v>462</v>
      </c>
      <c r="I19" s="110"/>
      <c r="J19" s="110"/>
    </row>
    <row r="20" spans="1:10" ht="29.25" customHeight="1" x14ac:dyDescent="0.25">
      <c r="A20" s="129"/>
      <c r="B20" s="126"/>
      <c r="C20" s="126"/>
      <c r="D20" s="7" t="s">
        <v>41</v>
      </c>
      <c r="E20" s="7" t="s">
        <v>180</v>
      </c>
      <c r="F20" s="126"/>
      <c r="G20" s="126"/>
      <c r="H20" s="131"/>
      <c r="I20" s="111"/>
      <c r="J20" s="111"/>
    </row>
    <row r="21" spans="1:10" ht="42.75" customHeight="1" x14ac:dyDescent="0.25">
      <c r="A21" s="129"/>
      <c r="B21" s="126"/>
      <c r="C21" s="126"/>
      <c r="D21" s="7" t="s">
        <v>42</v>
      </c>
      <c r="E21" s="7" t="s">
        <v>181</v>
      </c>
      <c r="F21" s="126"/>
      <c r="G21" s="126"/>
      <c r="H21" s="131"/>
      <c r="I21" s="111"/>
      <c r="J21" s="111"/>
    </row>
    <row r="22" spans="1:10" ht="48.75" customHeight="1" x14ac:dyDescent="0.25">
      <c r="A22" s="130"/>
      <c r="B22" s="127"/>
      <c r="C22" s="127"/>
      <c r="D22" s="7" t="s">
        <v>43</v>
      </c>
      <c r="E22" s="7" t="s">
        <v>135</v>
      </c>
      <c r="F22" s="126"/>
      <c r="G22" s="127"/>
      <c r="H22" s="131"/>
      <c r="I22" s="112"/>
      <c r="J22" s="112"/>
    </row>
    <row r="23" spans="1:10" ht="42.75" customHeight="1" x14ac:dyDescent="0.25">
      <c r="A23" s="128" t="s">
        <v>51</v>
      </c>
      <c r="B23" s="125" t="s">
        <v>21</v>
      </c>
      <c r="C23" s="125" t="s">
        <v>9</v>
      </c>
      <c r="D23" s="7" t="s">
        <v>40</v>
      </c>
      <c r="E23" s="7" t="s">
        <v>165</v>
      </c>
      <c r="F23" s="126"/>
      <c r="G23" s="131">
        <v>5</v>
      </c>
      <c r="H23" s="131" t="s">
        <v>463</v>
      </c>
      <c r="I23" s="110"/>
      <c r="J23" s="110"/>
    </row>
    <row r="24" spans="1:10" ht="42.75" customHeight="1" x14ac:dyDescent="0.25">
      <c r="A24" s="129"/>
      <c r="B24" s="126"/>
      <c r="C24" s="126"/>
      <c r="D24" s="7" t="s">
        <v>41</v>
      </c>
      <c r="E24" s="7" t="s">
        <v>180</v>
      </c>
      <c r="F24" s="126"/>
      <c r="G24" s="131"/>
      <c r="H24" s="131"/>
      <c r="I24" s="111"/>
      <c r="J24" s="111"/>
    </row>
    <row r="25" spans="1:10" ht="21" customHeight="1" x14ac:dyDescent="0.25">
      <c r="A25" s="129"/>
      <c r="B25" s="126"/>
      <c r="C25" s="126"/>
      <c r="D25" s="7" t="s">
        <v>42</v>
      </c>
      <c r="E25" s="7" t="s">
        <v>181</v>
      </c>
      <c r="F25" s="126"/>
      <c r="G25" s="131"/>
      <c r="H25" s="131"/>
      <c r="I25" s="111"/>
      <c r="J25" s="111"/>
    </row>
    <row r="26" spans="1:10" ht="37.5" customHeight="1" x14ac:dyDescent="0.25">
      <c r="A26" s="130"/>
      <c r="B26" s="127"/>
      <c r="C26" s="127"/>
      <c r="D26" s="7" t="s">
        <v>43</v>
      </c>
      <c r="E26" s="7" t="s">
        <v>135</v>
      </c>
      <c r="F26" s="126"/>
      <c r="G26" s="131"/>
      <c r="H26" s="131"/>
      <c r="I26" s="112"/>
      <c r="J26" s="112"/>
    </row>
    <row r="27" spans="1:10" ht="42.75" customHeight="1" x14ac:dyDescent="0.25">
      <c r="A27" s="85" t="s">
        <v>28</v>
      </c>
      <c r="B27" s="135" t="s">
        <v>197</v>
      </c>
      <c r="C27" s="136"/>
      <c r="D27" s="7"/>
      <c r="E27" s="7"/>
      <c r="F27" s="126"/>
      <c r="G27" s="30">
        <v>10</v>
      </c>
      <c r="H27" s="89"/>
      <c r="I27" s="14"/>
      <c r="J27" s="14"/>
    </row>
    <row r="28" spans="1:10" ht="42.75" customHeight="1" x14ac:dyDescent="0.25">
      <c r="A28" s="128" t="s">
        <v>159</v>
      </c>
      <c r="B28" s="125" t="s">
        <v>158</v>
      </c>
      <c r="C28" s="125" t="s">
        <v>9</v>
      </c>
      <c r="D28" s="7" t="s">
        <v>40</v>
      </c>
      <c r="E28" s="7">
        <v>30</v>
      </c>
      <c r="F28" s="126"/>
      <c r="G28" s="131">
        <v>5</v>
      </c>
      <c r="H28" s="131" t="s">
        <v>318</v>
      </c>
      <c r="I28" s="110"/>
      <c r="J28" s="110"/>
    </row>
    <row r="29" spans="1:10" ht="27" customHeight="1" x14ac:dyDescent="0.25">
      <c r="A29" s="129"/>
      <c r="B29" s="126"/>
      <c r="C29" s="126"/>
      <c r="D29" s="7" t="s">
        <v>41</v>
      </c>
      <c r="E29" s="7">
        <v>55</v>
      </c>
      <c r="F29" s="126"/>
      <c r="G29" s="131"/>
      <c r="H29" s="131"/>
      <c r="I29" s="111"/>
      <c r="J29" s="111"/>
    </row>
    <row r="30" spans="1:10" ht="21" customHeight="1" x14ac:dyDescent="0.25">
      <c r="A30" s="129"/>
      <c r="B30" s="126"/>
      <c r="C30" s="126"/>
      <c r="D30" s="7" t="s">
        <v>42</v>
      </c>
      <c r="E30" s="7">
        <v>80</v>
      </c>
      <c r="F30" s="126"/>
      <c r="G30" s="131"/>
      <c r="H30" s="131"/>
      <c r="I30" s="111"/>
      <c r="J30" s="111"/>
    </row>
    <row r="31" spans="1:10" ht="28.5" customHeight="1" x14ac:dyDescent="0.25">
      <c r="A31" s="130"/>
      <c r="B31" s="127"/>
      <c r="C31" s="127"/>
      <c r="D31" s="7" t="s">
        <v>43</v>
      </c>
      <c r="E31" s="7">
        <v>100</v>
      </c>
      <c r="F31" s="126"/>
      <c r="G31" s="131"/>
      <c r="H31" s="131"/>
      <c r="I31" s="112"/>
      <c r="J31" s="112"/>
    </row>
    <row r="32" spans="1:10" ht="42.75" customHeight="1" x14ac:dyDescent="0.25">
      <c r="A32" s="128" t="s">
        <v>160</v>
      </c>
      <c r="B32" s="125" t="s">
        <v>152</v>
      </c>
      <c r="C32" s="125" t="s">
        <v>9</v>
      </c>
      <c r="D32" s="7" t="s">
        <v>40</v>
      </c>
      <c r="E32" s="7" t="s">
        <v>165</v>
      </c>
      <c r="F32" s="126"/>
      <c r="G32" s="125">
        <v>5</v>
      </c>
      <c r="H32" s="131" t="s">
        <v>470</v>
      </c>
      <c r="I32" s="110"/>
      <c r="J32" s="110"/>
    </row>
    <row r="33" spans="1:10" ht="26.25" customHeight="1" x14ac:dyDescent="0.25">
      <c r="A33" s="129"/>
      <c r="B33" s="126"/>
      <c r="C33" s="126"/>
      <c r="D33" s="7" t="s">
        <v>41</v>
      </c>
      <c r="E33" s="7" t="s">
        <v>180</v>
      </c>
      <c r="F33" s="126"/>
      <c r="G33" s="126"/>
      <c r="H33" s="131"/>
      <c r="I33" s="111"/>
      <c r="J33" s="111"/>
    </row>
    <row r="34" spans="1:10" ht="66" customHeight="1" x14ac:dyDescent="0.25">
      <c r="A34" s="129"/>
      <c r="B34" s="126"/>
      <c r="C34" s="126"/>
      <c r="D34" s="7" t="s">
        <v>42</v>
      </c>
      <c r="E34" s="7" t="s">
        <v>181</v>
      </c>
      <c r="F34" s="126"/>
      <c r="G34" s="126"/>
      <c r="H34" s="131"/>
      <c r="I34" s="111"/>
      <c r="J34" s="111"/>
    </row>
    <row r="35" spans="1:10" ht="18" customHeight="1" x14ac:dyDescent="0.25">
      <c r="A35" s="130"/>
      <c r="B35" s="127"/>
      <c r="C35" s="127"/>
      <c r="D35" s="7" t="s">
        <v>43</v>
      </c>
      <c r="E35" s="7" t="s">
        <v>135</v>
      </c>
      <c r="F35" s="126"/>
      <c r="G35" s="127"/>
      <c r="H35" s="131"/>
      <c r="I35" s="112"/>
      <c r="J35" s="112"/>
    </row>
    <row r="36" spans="1:10" ht="119.25" customHeight="1" x14ac:dyDescent="0.25">
      <c r="A36" s="81">
        <v>2</v>
      </c>
      <c r="B36" s="30" t="s">
        <v>62</v>
      </c>
      <c r="C36" s="30" t="s">
        <v>9</v>
      </c>
      <c r="D36" s="30" t="s">
        <v>234</v>
      </c>
      <c r="E36" s="30">
        <v>100</v>
      </c>
      <c r="F36" s="30" t="s">
        <v>274</v>
      </c>
      <c r="G36" s="30">
        <v>12</v>
      </c>
      <c r="H36" s="30" t="s">
        <v>504</v>
      </c>
      <c r="I36" s="68"/>
      <c r="J36" s="68"/>
    </row>
    <row r="37" spans="1:10" ht="119.25" customHeight="1" x14ac:dyDescent="0.25">
      <c r="A37" s="81" t="s">
        <v>31</v>
      </c>
      <c r="B37" s="30" t="s">
        <v>89</v>
      </c>
      <c r="C37" s="30" t="s">
        <v>90</v>
      </c>
      <c r="D37" s="39" t="s">
        <v>75</v>
      </c>
      <c r="E37" s="30">
        <v>30</v>
      </c>
      <c r="F37" s="30" t="s">
        <v>274</v>
      </c>
      <c r="G37" s="39">
        <v>10</v>
      </c>
      <c r="H37" s="30" t="s">
        <v>264</v>
      </c>
      <c r="I37" s="68"/>
      <c r="J37" s="68"/>
    </row>
    <row r="38" spans="1:10" ht="119.25" customHeight="1" x14ac:dyDescent="0.25">
      <c r="A38" s="81" t="s">
        <v>32</v>
      </c>
      <c r="B38" s="30" t="s">
        <v>99</v>
      </c>
      <c r="C38" s="30" t="s">
        <v>38</v>
      </c>
      <c r="D38" s="39" t="s">
        <v>75</v>
      </c>
      <c r="E38" s="30">
        <v>14</v>
      </c>
      <c r="F38" s="30" t="s">
        <v>274</v>
      </c>
      <c r="G38" s="39">
        <v>10</v>
      </c>
      <c r="H38" s="30" t="s">
        <v>267</v>
      </c>
      <c r="I38" s="68"/>
      <c r="J38" s="68"/>
    </row>
    <row r="39" spans="1:10" ht="180" x14ac:dyDescent="0.25">
      <c r="A39" s="81" t="s">
        <v>35</v>
      </c>
      <c r="B39" s="30" t="s">
        <v>269</v>
      </c>
      <c r="C39" s="30" t="s">
        <v>169</v>
      </c>
      <c r="D39" s="30" t="s">
        <v>75</v>
      </c>
      <c r="E39" s="30" t="s">
        <v>273</v>
      </c>
      <c r="F39" s="30" t="s">
        <v>274</v>
      </c>
      <c r="G39" s="30">
        <v>10</v>
      </c>
      <c r="H39" s="75" t="s">
        <v>505</v>
      </c>
      <c r="I39" s="68"/>
      <c r="J39" s="68"/>
    </row>
    <row r="40" spans="1:10" ht="120" x14ac:dyDescent="0.25">
      <c r="A40" s="81" t="s">
        <v>36</v>
      </c>
      <c r="B40" s="30" t="s">
        <v>194</v>
      </c>
      <c r="C40" s="87" t="s">
        <v>137</v>
      </c>
      <c r="D40" s="30" t="s">
        <v>75</v>
      </c>
      <c r="E40" s="87">
        <v>100</v>
      </c>
      <c r="F40" s="87" t="s">
        <v>193</v>
      </c>
      <c r="G40" s="30">
        <v>1</v>
      </c>
      <c r="H40" s="75" t="s">
        <v>202</v>
      </c>
      <c r="I40" s="68"/>
      <c r="J40" s="68"/>
    </row>
    <row r="41" spans="1:10" ht="150" x14ac:dyDescent="0.25">
      <c r="A41" s="81" t="s">
        <v>77</v>
      </c>
      <c r="B41" s="30" t="s">
        <v>195</v>
      </c>
      <c r="C41" s="87" t="s">
        <v>137</v>
      </c>
      <c r="D41" s="30" t="s">
        <v>75</v>
      </c>
      <c r="E41" s="87">
        <v>100</v>
      </c>
      <c r="F41" s="87" t="s">
        <v>193</v>
      </c>
      <c r="G41" s="30">
        <v>1</v>
      </c>
      <c r="H41" s="30" t="s">
        <v>216</v>
      </c>
      <c r="I41" s="68"/>
      <c r="J41" s="68"/>
    </row>
    <row r="42" spans="1:10" ht="45" customHeight="1" x14ac:dyDescent="0.25">
      <c r="A42" s="81" t="s">
        <v>78</v>
      </c>
      <c r="B42" s="30" t="s">
        <v>168</v>
      </c>
      <c r="C42" s="30" t="s">
        <v>16</v>
      </c>
      <c r="D42" s="30" t="s">
        <v>75</v>
      </c>
      <c r="E42" s="30"/>
      <c r="F42" s="75"/>
      <c r="G42" s="30">
        <f>G43+G44</f>
        <v>6</v>
      </c>
      <c r="H42" s="125" t="s">
        <v>203</v>
      </c>
      <c r="I42" s="68"/>
      <c r="J42" s="68"/>
    </row>
    <row r="43" spans="1:10" ht="45" customHeight="1" x14ac:dyDescent="0.25">
      <c r="A43" s="81" t="s">
        <v>206</v>
      </c>
      <c r="B43" s="30" t="s">
        <v>15</v>
      </c>
      <c r="C43" s="30" t="s">
        <v>16</v>
      </c>
      <c r="D43" s="30" t="s">
        <v>75</v>
      </c>
      <c r="E43" s="30">
        <v>0</v>
      </c>
      <c r="F43" s="125" t="s">
        <v>17</v>
      </c>
      <c r="G43" s="30">
        <v>3</v>
      </c>
      <c r="H43" s="126"/>
      <c r="I43" s="68"/>
      <c r="J43" s="68"/>
    </row>
    <row r="44" spans="1:10" ht="60" x14ac:dyDescent="0.25">
      <c r="A44" s="81" t="s">
        <v>207</v>
      </c>
      <c r="B44" s="30" t="s">
        <v>18</v>
      </c>
      <c r="C44" s="30" t="s">
        <v>16</v>
      </c>
      <c r="D44" s="30" t="s">
        <v>75</v>
      </c>
      <c r="E44" s="30">
        <v>0</v>
      </c>
      <c r="F44" s="127"/>
      <c r="G44" s="30">
        <v>3</v>
      </c>
      <c r="H44" s="127"/>
      <c r="I44" s="68"/>
      <c r="J44" s="68"/>
    </row>
    <row r="45" spans="1:10" ht="90" x14ac:dyDescent="0.25">
      <c r="A45" s="81" t="s">
        <v>79</v>
      </c>
      <c r="B45" s="30" t="s">
        <v>93</v>
      </c>
      <c r="C45" s="30" t="s">
        <v>169</v>
      </c>
      <c r="D45" s="30" t="s">
        <v>75</v>
      </c>
      <c r="E45" s="30">
        <v>0</v>
      </c>
      <c r="F45" s="30" t="s">
        <v>17</v>
      </c>
      <c r="G45" s="30">
        <v>10</v>
      </c>
      <c r="H45" s="30" t="s">
        <v>205</v>
      </c>
      <c r="I45" s="68"/>
      <c r="J45" s="68"/>
    </row>
    <row r="46" spans="1:10" x14ac:dyDescent="0.25">
      <c r="A46" s="24"/>
      <c r="B46" s="24" t="s">
        <v>19</v>
      </c>
      <c r="C46" s="24"/>
      <c r="D46" s="24"/>
      <c r="E46" s="24"/>
      <c r="F46" s="24"/>
      <c r="G46" s="24">
        <f>G45+G42+G41+G40+G36+G4+G38+G37+G39</f>
        <v>100</v>
      </c>
      <c r="H46" s="24"/>
      <c r="I46" s="24"/>
      <c r="J46" s="24"/>
    </row>
  </sheetData>
  <mergeCells count="57">
    <mergeCell ref="B4:C4"/>
    <mergeCell ref="A2:J2"/>
    <mergeCell ref="B5:C5"/>
    <mergeCell ref="F5:F35"/>
    <mergeCell ref="A6:A9"/>
    <mergeCell ref="B6:B9"/>
    <mergeCell ref="C6:C9"/>
    <mergeCell ref="B14:C14"/>
    <mergeCell ref="A15:A18"/>
    <mergeCell ref="B15:B18"/>
    <mergeCell ref="C15:C18"/>
    <mergeCell ref="A23:A26"/>
    <mergeCell ref="B23:B26"/>
    <mergeCell ref="C23:C26"/>
    <mergeCell ref="A28:A31"/>
    <mergeCell ref="B28:B31"/>
    <mergeCell ref="C28:C31"/>
    <mergeCell ref="G6:G9"/>
    <mergeCell ref="H6:H9"/>
    <mergeCell ref="G15:G18"/>
    <mergeCell ref="H15:H18"/>
    <mergeCell ref="G23:G26"/>
    <mergeCell ref="H23:H26"/>
    <mergeCell ref="B27:C27"/>
    <mergeCell ref="A19:A22"/>
    <mergeCell ref="B19:B22"/>
    <mergeCell ref="C19:C22"/>
    <mergeCell ref="G19:G22"/>
    <mergeCell ref="H19:H22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I32:I35"/>
    <mergeCell ref="J32:J35"/>
    <mergeCell ref="G28:G31"/>
    <mergeCell ref="H28:H31"/>
    <mergeCell ref="I15:I18"/>
    <mergeCell ref="J15:J18"/>
    <mergeCell ref="I19:I22"/>
    <mergeCell ref="J19:J22"/>
    <mergeCell ref="I23:I26"/>
    <mergeCell ref="J23:J26"/>
    <mergeCell ref="I28:I31"/>
    <mergeCell ref="J28:J31"/>
    <mergeCell ref="H42:H44"/>
    <mergeCell ref="F43:F44"/>
    <mergeCell ref="A32:A35"/>
    <mergeCell ref="B32:B35"/>
    <mergeCell ref="C32:C35"/>
    <mergeCell ref="G32:G35"/>
    <mergeCell ref="H32:H35"/>
  </mergeCells>
  <pageMargins left="0.31496062992125984" right="0.31496062992125984" top="0.55118110236220474" bottom="0.55118110236220474" header="0.31496062992125984" footer="0.31496062992125984"/>
  <pageSetup paperSize="9" scale="54" fitToHeight="0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2"/>
  <sheetViews>
    <sheetView zoomScale="80" zoomScaleNormal="80" workbookViewId="0">
      <pane xSplit="1" ySplit="3" topLeftCell="B4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RowHeight="15" x14ac:dyDescent="0.25"/>
  <cols>
    <col min="1" max="1" width="5" style="3" customWidth="1"/>
    <col min="2" max="2" width="25.28515625" style="1" customWidth="1"/>
    <col min="3" max="3" width="10.85546875" style="1" customWidth="1"/>
    <col min="4" max="4" width="24.140625" style="1" customWidth="1"/>
    <col min="5" max="5" width="10.5703125" style="1" customWidth="1"/>
    <col min="6" max="6" width="24.7109375" style="1" customWidth="1"/>
    <col min="7" max="7" width="10.5703125" style="1" customWidth="1"/>
    <col min="8" max="8" width="29.140625" style="1" customWidth="1"/>
    <col min="9" max="9" width="9.140625" style="1"/>
    <col min="10" max="10" width="32.28515625" style="1" customWidth="1"/>
  </cols>
  <sheetData>
    <row r="1" spans="1:13" ht="75" x14ac:dyDescent="0.25">
      <c r="J1" s="9" t="s">
        <v>379</v>
      </c>
    </row>
    <row r="2" spans="1:13" ht="41.25" customHeight="1" x14ac:dyDescent="0.25">
      <c r="A2" s="141" t="s">
        <v>421</v>
      </c>
      <c r="B2" s="141"/>
      <c r="C2" s="141"/>
      <c r="D2" s="141"/>
      <c r="E2" s="141"/>
      <c r="F2" s="141"/>
      <c r="G2" s="141"/>
      <c r="H2" s="141"/>
      <c r="I2" s="141"/>
      <c r="J2" s="141"/>
      <c r="K2" s="17"/>
      <c r="L2" s="17"/>
      <c r="M2" s="17"/>
    </row>
    <row r="3" spans="1:13" ht="45" x14ac:dyDescent="0.25">
      <c r="A3" s="2" t="s">
        <v>0</v>
      </c>
      <c r="B3" s="32" t="s">
        <v>1</v>
      </c>
      <c r="C3" s="32" t="s">
        <v>2</v>
      </c>
      <c r="D3" s="32" t="s">
        <v>39</v>
      </c>
      <c r="E3" s="32" t="s">
        <v>3</v>
      </c>
      <c r="F3" s="32" t="s">
        <v>4</v>
      </c>
      <c r="G3" s="32" t="s">
        <v>5</v>
      </c>
      <c r="H3" s="6" t="s">
        <v>48</v>
      </c>
      <c r="I3" s="32" t="s">
        <v>6</v>
      </c>
      <c r="J3" s="32" t="s">
        <v>7</v>
      </c>
    </row>
    <row r="4" spans="1:13" ht="48.75" customHeight="1" x14ac:dyDescent="0.25">
      <c r="A4" s="128">
        <v>1</v>
      </c>
      <c r="B4" s="125" t="s">
        <v>71</v>
      </c>
      <c r="C4" s="125" t="s">
        <v>9</v>
      </c>
      <c r="D4" s="7" t="s">
        <v>40</v>
      </c>
      <c r="E4" s="7" t="s">
        <v>44</v>
      </c>
      <c r="F4" s="145" t="s">
        <v>17</v>
      </c>
      <c r="G4" s="125">
        <v>50</v>
      </c>
      <c r="H4" s="110" t="s">
        <v>321</v>
      </c>
      <c r="I4" s="110"/>
      <c r="J4" s="110"/>
    </row>
    <row r="5" spans="1:13" ht="48.75" customHeight="1" x14ac:dyDescent="0.25">
      <c r="A5" s="129"/>
      <c r="B5" s="126"/>
      <c r="C5" s="126"/>
      <c r="D5" s="7" t="s">
        <v>41</v>
      </c>
      <c r="E5" s="7" t="s">
        <v>45</v>
      </c>
      <c r="F5" s="146"/>
      <c r="G5" s="126"/>
      <c r="H5" s="111"/>
      <c r="I5" s="111"/>
      <c r="J5" s="111"/>
    </row>
    <row r="6" spans="1:13" ht="48.75" customHeight="1" x14ac:dyDescent="0.25">
      <c r="A6" s="129"/>
      <c r="B6" s="126"/>
      <c r="C6" s="126"/>
      <c r="D6" s="7" t="s">
        <v>42</v>
      </c>
      <c r="E6" s="7" t="s">
        <v>46</v>
      </c>
      <c r="F6" s="146"/>
      <c r="G6" s="126"/>
      <c r="H6" s="111"/>
      <c r="I6" s="111"/>
      <c r="J6" s="111"/>
    </row>
    <row r="7" spans="1:13" ht="30.75" customHeight="1" x14ac:dyDescent="0.25">
      <c r="A7" s="130"/>
      <c r="B7" s="127"/>
      <c r="C7" s="127"/>
      <c r="D7" s="7" t="s">
        <v>43</v>
      </c>
      <c r="E7" s="7" t="s">
        <v>47</v>
      </c>
      <c r="F7" s="147"/>
      <c r="G7" s="127"/>
      <c r="H7" s="112"/>
      <c r="I7" s="112"/>
      <c r="J7" s="112"/>
    </row>
    <row r="8" spans="1:13" ht="169.5" customHeight="1" x14ac:dyDescent="0.25">
      <c r="A8" s="81" t="s">
        <v>30</v>
      </c>
      <c r="B8" s="30" t="s">
        <v>241</v>
      </c>
      <c r="C8" s="30" t="s">
        <v>76</v>
      </c>
      <c r="D8" s="30" t="s">
        <v>75</v>
      </c>
      <c r="E8" s="30">
        <v>20</v>
      </c>
      <c r="F8" s="30" t="s">
        <v>506</v>
      </c>
      <c r="G8" s="30">
        <v>15</v>
      </c>
      <c r="H8" s="30" t="s">
        <v>322</v>
      </c>
      <c r="I8" s="32"/>
      <c r="J8" s="32"/>
    </row>
    <row r="9" spans="1:13" ht="126" customHeight="1" x14ac:dyDescent="0.25">
      <c r="A9" s="81" t="s">
        <v>31</v>
      </c>
      <c r="B9" s="30" t="s">
        <v>73</v>
      </c>
      <c r="C9" s="30" t="s">
        <v>72</v>
      </c>
      <c r="D9" s="30" t="s">
        <v>75</v>
      </c>
      <c r="E9" s="30" t="s">
        <v>74</v>
      </c>
      <c r="F9" s="84" t="s">
        <v>506</v>
      </c>
      <c r="G9" s="30">
        <v>15</v>
      </c>
      <c r="H9" s="73" t="s">
        <v>242</v>
      </c>
      <c r="I9" s="30"/>
      <c r="J9" s="32"/>
    </row>
    <row r="10" spans="1:13" ht="102" customHeight="1" x14ac:dyDescent="0.25">
      <c r="A10" s="81" t="s">
        <v>32</v>
      </c>
      <c r="B10" s="30" t="s">
        <v>67</v>
      </c>
      <c r="C10" s="30" t="s">
        <v>16</v>
      </c>
      <c r="D10" s="30" t="s">
        <v>75</v>
      </c>
      <c r="E10" s="30">
        <v>0</v>
      </c>
      <c r="F10" s="75" t="s">
        <v>17</v>
      </c>
      <c r="G10" s="30">
        <v>10</v>
      </c>
      <c r="H10" s="32" t="s">
        <v>203</v>
      </c>
      <c r="I10" s="32"/>
      <c r="J10" s="32"/>
    </row>
    <row r="11" spans="1:13" ht="105" x14ac:dyDescent="0.25">
      <c r="A11" s="81" t="s">
        <v>35</v>
      </c>
      <c r="B11" s="30" t="s">
        <v>93</v>
      </c>
      <c r="C11" s="30" t="s">
        <v>169</v>
      </c>
      <c r="D11" s="30" t="s">
        <v>75</v>
      </c>
      <c r="E11" s="30">
        <v>0</v>
      </c>
      <c r="F11" s="30" t="s">
        <v>17</v>
      </c>
      <c r="G11" s="30">
        <v>10</v>
      </c>
      <c r="H11" s="57" t="s">
        <v>205</v>
      </c>
      <c r="I11" s="32"/>
      <c r="J11" s="32"/>
    </row>
    <row r="12" spans="1:13" x14ac:dyDescent="0.25">
      <c r="A12" s="39"/>
      <c r="B12" s="39" t="s">
        <v>19</v>
      </c>
      <c r="C12" s="39"/>
      <c r="D12" s="39"/>
      <c r="E12" s="39"/>
      <c r="F12" s="39"/>
      <c r="G12" s="39">
        <f>G11+G10+G9+G8+G4</f>
        <v>100</v>
      </c>
      <c r="H12" s="24"/>
      <c r="I12" s="24"/>
      <c r="J12" s="24"/>
    </row>
  </sheetData>
  <mergeCells count="9">
    <mergeCell ref="A2:J2"/>
    <mergeCell ref="A4:A7"/>
    <mergeCell ref="B4:B7"/>
    <mergeCell ref="C4:C7"/>
    <mergeCell ref="F4:F7"/>
    <mergeCell ref="H4:H7"/>
    <mergeCell ref="G4:G7"/>
    <mergeCell ref="J4:J7"/>
    <mergeCell ref="I4:I7"/>
  </mergeCells>
  <pageMargins left="0.31496062992125984" right="0.31496062992125984" top="0.74803149606299213" bottom="0.74803149606299213" header="0.31496062992125984" footer="0.31496062992125984"/>
  <pageSetup paperSize="9" scale="54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8"/>
  <sheetViews>
    <sheetView zoomScale="86" zoomScaleNormal="86" workbookViewId="0">
      <pane xSplit="1" ySplit="3" topLeftCell="B40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RowHeight="15" x14ac:dyDescent="0.25"/>
  <cols>
    <col min="1" max="1" width="7" style="1" bestFit="1" customWidth="1"/>
    <col min="2" max="2" width="28.42578125" style="1" customWidth="1"/>
    <col min="3" max="3" width="10.85546875" style="1" customWidth="1"/>
    <col min="4" max="4" width="28.140625" style="1" customWidth="1"/>
    <col min="5" max="5" width="9.140625" style="1"/>
    <col min="6" max="6" width="18.85546875" style="1" customWidth="1"/>
    <col min="7" max="7" width="11.5703125" style="1" customWidth="1"/>
    <col min="8" max="8" width="33.7109375" style="1" customWidth="1"/>
    <col min="9" max="9" width="7.5703125" style="1" customWidth="1"/>
    <col min="10" max="10" width="32.28515625" style="1" customWidth="1"/>
  </cols>
  <sheetData>
    <row r="1" spans="1:13" ht="75" x14ac:dyDescent="0.25">
      <c r="J1" s="9" t="s">
        <v>380</v>
      </c>
    </row>
    <row r="2" spans="1:13" ht="34.5" customHeight="1" x14ac:dyDescent="0.25">
      <c r="A2" s="141" t="s">
        <v>420</v>
      </c>
      <c r="B2" s="141"/>
      <c r="C2" s="141"/>
      <c r="D2" s="141"/>
      <c r="E2" s="141"/>
      <c r="F2" s="141"/>
      <c r="G2" s="141"/>
      <c r="H2" s="141"/>
      <c r="I2" s="141"/>
      <c r="J2" s="141"/>
      <c r="K2" s="15"/>
      <c r="L2" s="15"/>
      <c r="M2" s="15"/>
    </row>
    <row r="3" spans="1:13" ht="44.25" customHeight="1" x14ac:dyDescent="0.25">
      <c r="A3" s="68" t="s">
        <v>0</v>
      </c>
      <c r="B3" s="68" t="s">
        <v>1</v>
      </c>
      <c r="C3" s="68" t="s">
        <v>2</v>
      </c>
      <c r="D3" s="68" t="s">
        <v>39</v>
      </c>
      <c r="E3" s="68" t="s">
        <v>3</v>
      </c>
      <c r="F3" s="68" t="s">
        <v>4</v>
      </c>
      <c r="G3" s="68" t="s">
        <v>87</v>
      </c>
      <c r="H3" s="68" t="s">
        <v>48</v>
      </c>
      <c r="I3" s="68" t="s">
        <v>6</v>
      </c>
      <c r="J3" s="68" t="s">
        <v>7</v>
      </c>
    </row>
    <row r="4" spans="1:13" ht="45" customHeight="1" x14ac:dyDescent="0.25">
      <c r="A4" s="81">
        <v>1</v>
      </c>
      <c r="B4" s="139" t="s">
        <v>8</v>
      </c>
      <c r="C4" s="140"/>
      <c r="D4" s="30"/>
      <c r="E4" s="30">
        <v>100</v>
      </c>
      <c r="F4" s="82"/>
      <c r="G4" s="30">
        <f>G5+G10+G15+G20+G25</f>
        <v>35</v>
      </c>
      <c r="H4" s="89"/>
      <c r="I4" s="68"/>
      <c r="J4" s="68"/>
    </row>
    <row r="5" spans="1:13" ht="15" customHeight="1" x14ac:dyDescent="0.25">
      <c r="A5" s="83" t="s">
        <v>26</v>
      </c>
      <c r="B5" s="135" t="s">
        <v>174</v>
      </c>
      <c r="C5" s="136"/>
      <c r="D5" s="30"/>
      <c r="E5" s="30"/>
      <c r="F5" s="125" t="s">
        <v>243</v>
      </c>
      <c r="G5" s="75">
        <f>G6</f>
        <v>10</v>
      </c>
      <c r="H5" s="89"/>
      <c r="I5" s="68"/>
      <c r="J5" s="68"/>
    </row>
    <row r="6" spans="1:13" ht="36.75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10</v>
      </c>
      <c r="H6" s="131" t="s">
        <v>176</v>
      </c>
      <c r="I6" s="110"/>
      <c r="J6" s="110"/>
    </row>
    <row r="7" spans="1:13" ht="39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11"/>
      <c r="J7" s="111"/>
    </row>
    <row r="8" spans="1:13" ht="37.5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11"/>
      <c r="J8" s="111"/>
    </row>
    <row r="9" spans="1:13" ht="44.25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12"/>
      <c r="J9" s="112"/>
    </row>
    <row r="10" spans="1:13" ht="15" customHeight="1" x14ac:dyDescent="0.25">
      <c r="A10" s="83" t="s">
        <v>27</v>
      </c>
      <c r="B10" s="137" t="s">
        <v>157</v>
      </c>
      <c r="C10" s="138"/>
      <c r="D10" s="7"/>
      <c r="E10" s="7"/>
      <c r="F10" s="126"/>
      <c r="G10" s="30">
        <f>G11</f>
        <v>5</v>
      </c>
      <c r="H10" s="89"/>
      <c r="I10" s="68"/>
      <c r="J10" s="68"/>
    </row>
    <row r="11" spans="1:13" ht="39" customHeight="1" x14ac:dyDescent="0.25">
      <c r="A11" s="128" t="s">
        <v>49</v>
      </c>
      <c r="B11" s="125" t="s">
        <v>156</v>
      </c>
      <c r="C11" s="125" t="s">
        <v>9</v>
      </c>
      <c r="D11" s="7" t="s">
        <v>40</v>
      </c>
      <c r="E11" s="7" t="s">
        <v>178</v>
      </c>
      <c r="F11" s="126"/>
      <c r="G11" s="125">
        <v>5</v>
      </c>
      <c r="H11" s="131" t="s">
        <v>488</v>
      </c>
      <c r="I11" s="110"/>
      <c r="J11" s="110"/>
    </row>
    <row r="12" spans="1:13" ht="27.75" customHeight="1" x14ac:dyDescent="0.25">
      <c r="A12" s="129"/>
      <c r="B12" s="126"/>
      <c r="C12" s="126"/>
      <c r="D12" s="7" t="s">
        <v>41</v>
      </c>
      <c r="E12" s="7" t="s">
        <v>45</v>
      </c>
      <c r="F12" s="126"/>
      <c r="G12" s="126"/>
      <c r="H12" s="131"/>
      <c r="I12" s="111"/>
      <c r="J12" s="111"/>
    </row>
    <row r="13" spans="1:13" ht="30.75" customHeight="1" x14ac:dyDescent="0.25">
      <c r="A13" s="129"/>
      <c r="B13" s="126"/>
      <c r="C13" s="126"/>
      <c r="D13" s="7" t="s">
        <v>42</v>
      </c>
      <c r="E13" s="7" t="s">
        <v>179</v>
      </c>
      <c r="F13" s="126"/>
      <c r="G13" s="126"/>
      <c r="H13" s="131"/>
      <c r="I13" s="111"/>
      <c r="J13" s="111"/>
    </row>
    <row r="14" spans="1:13" ht="35.25" customHeight="1" x14ac:dyDescent="0.25">
      <c r="A14" s="130"/>
      <c r="B14" s="127"/>
      <c r="C14" s="127"/>
      <c r="D14" s="7" t="s">
        <v>43</v>
      </c>
      <c r="E14" s="7" t="s">
        <v>135</v>
      </c>
      <c r="F14" s="126"/>
      <c r="G14" s="127"/>
      <c r="H14" s="131"/>
      <c r="I14" s="112"/>
      <c r="J14" s="112"/>
    </row>
    <row r="15" spans="1:13" ht="15" customHeight="1" x14ac:dyDescent="0.25">
      <c r="A15" s="85" t="s">
        <v>28</v>
      </c>
      <c r="B15" s="135" t="s">
        <v>197</v>
      </c>
      <c r="C15" s="136"/>
      <c r="D15" s="7"/>
      <c r="E15" s="7"/>
      <c r="F15" s="126"/>
      <c r="G15" s="30">
        <f>G16</f>
        <v>10</v>
      </c>
      <c r="H15" s="89"/>
      <c r="I15" s="68"/>
      <c r="J15" s="68"/>
    </row>
    <row r="16" spans="1:13" ht="36" customHeight="1" x14ac:dyDescent="0.25">
      <c r="A16" s="128" t="s">
        <v>159</v>
      </c>
      <c r="B16" s="125" t="s">
        <v>158</v>
      </c>
      <c r="C16" s="125" t="s">
        <v>9</v>
      </c>
      <c r="D16" s="7" t="s">
        <v>40</v>
      </c>
      <c r="E16" s="7">
        <v>30</v>
      </c>
      <c r="F16" s="126"/>
      <c r="G16" s="131">
        <v>10</v>
      </c>
      <c r="H16" s="131" t="s">
        <v>176</v>
      </c>
      <c r="I16" s="110"/>
      <c r="J16" s="110"/>
    </row>
    <row r="17" spans="1:10" ht="35.25" customHeight="1" x14ac:dyDescent="0.25">
      <c r="A17" s="129"/>
      <c r="B17" s="126"/>
      <c r="C17" s="126"/>
      <c r="D17" s="7" t="s">
        <v>41</v>
      </c>
      <c r="E17" s="7">
        <v>55</v>
      </c>
      <c r="F17" s="126"/>
      <c r="G17" s="131"/>
      <c r="H17" s="131"/>
      <c r="I17" s="111"/>
      <c r="J17" s="111"/>
    </row>
    <row r="18" spans="1:10" ht="29.25" customHeight="1" x14ac:dyDescent="0.25">
      <c r="A18" s="129"/>
      <c r="B18" s="126"/>
      <c r="C18" s="126"/>
      <c r="D18" s="7" t="s">
        <v>42</v>
      </c>
      <c r="E18" s="7">
        <v>80</v>
      </c>
      <c r="F18" s="126"/>
      <c r="G18" s="131"/>
      <c r="H18" s="131"/>
      <c r="I18" s="111"/>
      <c r="J18" s="111"/>
    </row>
    <row r="19" spans="1:10" ht="25.5" customHeight="1" x14ac:dyDescent="0.25">
      <c r="A19" s="130"/>
      <c r="B19" s="127"/>
      <c r="C19" s="127"/>
      <c r="D19" s="7" t="s">
        <v>43</v>
      </c>
      <c r="E19" s="7">
        <v>100</v>
      </c>
      <c r="F19" s="126"/>
      <c r="G19" s="131"/>
      <c r="H19" s="131"/>
      <c r="I19" s="112"/>
      <c r="J19" s="112"/>
    </row>
    <row r="20" spans="1:10" ht="15" customHeight="1" x14ac:dyDescent="0.25">
      <c r="A20" s="81" t="s">
        <v>29</v>
      </c>
      <c r="B20" s="132" t="s">
        <v>161</v>
      </c>
      <c r="C20" s="133"/>
      <c r="D20" s="7"/>
      <c r="E20" s="7"/>
      <c r="F20" s="126"/>
      <c r="G20" s="30">
        <f>G21</f>
        <v>5</v>
      </c>
      <c r="H20" s="89"/>
      <c r="I20" s="68"/>
      <c r="J20" s="68"/>
    </row>
    <row r="21" spans="1:10" ht="15" customHeight="1" x14ac:dyDescent="0.25">
      <c r="A21" s="128" t="s">
        <v>163</v>
      </c>
      <c r="B21" s="131" t="s">
        <v>153</v>
      </c>
      <c r="C21" s="131" t="s">
        <v>9</v>
      </c>
      <c r="D21" s="7" t="s">
        <v>40</v>
      </c>
      <c r="E21" s="7">
        <v>30</v>
      </c>
      <c r="F21" s="126"/>
      <c r="G21" s="131">
        <v>5</v>
      </c>
      <c r="H21" s="131" t="s">
        <v>182</v>
      </c>
      <c r="I21" s="110"/>
      <c r="J21" s="110"/>
    </row>
    <row r="22" spans="1:10" x14ac:dyDescent="0.25">
      <c r="A22" s="129"/>
      <c r="B22" s="131"/>
      <c r="C22" s="131"/>
      <c r="D22" s="7" t="s">
        <v>41</v>
      </c>
      <c r="E22" s="7">
        <v>55</v>
      </c>
      <c r="F22" s="126"/>
      <c r="G22" s="131"/>
      <c r="H22" s="131"/>
      <c r="I22" s="111"/>
      <c r="J22" s="111"/>
    </row>
    <row r="23" spans="1:10" x14ac:dyDescent="0.25">
      <c r="A23" s="129"/>
      <c r="B23" s="131"/>
      <c r="C23" s="131"/>
      <c r="D23" s="7" t="s">
        <v>42</v>
      </c>
      <c r="E23" s="7">
        <v>80</v>
      </c>
      <c r="F23" s="126"/>
      <c r="G23" s="131"/>
      <c r="H23" s="131"/>
      <c r="I23" s="111"/>
      <c r="J23" s="111"/>
    </row>
    <row r="24" spans="1:10" ht="81" customHeight="1" x14ac:dyDescent="0.25">
      <c r="A24" s="130"/>
      <c r="B24" s="131"/>
      <c r="C24" s="131"/>
      <c r="D24" s="7" t="s">
        <v>43</v>
      </c>
      <c r="E24" s="7">
        <v>100</v>
      </c>
      <c r="F24" s="127"/>
      <c r="G24" s="131"/>
      <c r="H24" s="131"/>
      <c r="I24" s="112"/>
      <c r="J24" s="112"/>
    </row>
    <row r="25" spans="1:10" ht="142.5" customHeight="1" x14ac:dyDescent="0.25">
      <c r="A25" s="81" t="s">
        <v>246</v>
      </c>
      <c r="B25" s="30" t="s">
        <v>88</v>
      </c>
      <c r="C25" s="30" t="s">
        <v>9</v>
      </c>
      <c r="D25" s="30" t="s">
        <v>75</v>
      </c>
      <c r="E25" s="30" t="s">
        <v>135</v>
      </c>
      <c r="F25" s="30" t="s">
        <v>245</v>
      </c>
      <c r="G25" s="30">
        <v>5</v>
      </c>
      <c r="H25" s="30" t="s">
        <v>263</v>
      </c>
      <c r="I25" s="68"/>
      <c r="J25" s="68"/>
    </row>
    <row r="26" spans="1:10" ht="171.75" customHeight="1" x14ac:dyDescent="0.25">
      <c r="A26" s="81" t="s">
        <v>30</v>
      </c>
      <c r="B26" s="30" t="s">
        <v>278</v>
      </c>
      <c r="C26" s="30" t="s">
        <v>9</v>
      </c>
      <c r="D26" s="30" t="s">
        <v>75</v>
      </c>
      <c r="E26" s="30">
        <v>100</v>
      </c>
      <c r="F26" s="30" t="s">
        <v>270</v>
      </c>
      <c r="G26" s="30">
        <v>5</v>
      </c>
      <c r="H26" s="30" t="s">
        <v>507</v>
      </c>
      <c r="I26" s="68"/>
      <c r="J26" s="68"/>
    </row>
    <row r="27" spans="1:10" ht="138" customHeight="1" x14ac:dyDescent="0.25">
      <c r="A27" s="81" t="s">
        <v>31</v>
      </c>
      <c r="B27" s="30" t="s">
        <v>266</v>
      </c>
      <c r="C27" s="30" t="s">
        <v>9</v>
      </c>
      <c r="D27" s="30" t="s">
        <v>234</v>
      </c>
      <c r="E27" s="30">
        <v>100</v>
      </c>
      <c r="F27" s="30" t="s">
        <v>270</v>
      </c>
      <c r="G27" s="30">
        <v>10</v>
      </c>
      <c r="H27" s="30" t="s">
        <v>233</v>
      </c>
      <c r="I27" s="68"/>
      <c r="J27" s="68"/>
    </row>
    <row r="28" spans="1:10" ht="218.25" customHeight="1" x14ac:dyDescent="0.25">
      <c r="A28" s="81" t="s">
        <v>32</v>
      </c>
      <c r="B28" s="30" t="s">
        <v>268</v>
      </c>
      <c r="C28" s="30" t="s">
        <v>9</v>
      </c>
      <c r="D28" s="30" t="s">
        <v>75</v>
      </c>
      <c r="E28" s="81" t="s">
        <v>271</v>
      </c>
      <c r="F28" s="30" t="s">
        <v>17</v>
      </c>
      <c r="G28" s="30">
        <v>12</v>
      </c>
      <c r="H28" s="75" t="s">
        <v>508</v>
      </c>
      <c r="I28" s="68"/>
      <c r="J28" s="68"/>
    </row>
    <row r="29" spans="1:10" ht="153.75" customHeight="1" x14ac:dyDescent="0.25">
      <c r="A29" s="30">
        <v>5</v>
      </c>
      <c r="B29" s="84" t="s">
        <v>194</v>
      </c>
      <c r="C29" s="87" t="s">
        <v>137</v>
      </c>
      <c r="D29" s="30" t="s">
        <v>75</v>
      </c>
      <c r="E29" s="87">
        <v>100</v>
      </c>
      <c r="F29" s="87" t="s">
        <v>193</v>
      </c>
      <c r="G29" s="30">
        <v>1</v>
      </c>
      <c r="H29" s="75" t="s">
        <v>202</v>
      </c>
      <c r="I29" s="68"/>
      <c r="J29" s="68"/>
    </row>
    <row r="30" spans="1:10" ht="186.75" customHeight="1" x14ac:dyDescent="0.25">
      <c r="A30" s="30">
        <v>6</v>
      </c>
      <c r="B30" s="84" t="s">
        <v>195</v>
      </c>
      <c r="C30" s="87" t="s">
        <v>137</v>
      </c>
      <c r="D30" s="30" t="s">
        <v>75</v>
      </c>
      <c r="E30" s="87">
        <v>100</v>
      </c>
      <c r="F30" s="87" t="s">
        <v>193</v>
      </c>
      <c r="G30" s="30">
        <v>1</v>
      </c>
      <c r="H30" s="30" t="s">
        <v>216</v>
      </c>
      <c r="I30" s="68"/>
      <c r="J30" s="68"/>
    </row>
    <row r="31" spans="1:10" ht="90" x14ac:dyDescent="0.25">
      <c r="A31" s="30">
        <v>6</v>
      </c>
      <c r="B31" s="30" t="s">
        <v>89</v>
      </c>
      <c r="C31" s="30" t="s">
        <v>90</v>
      </c>
      <c r="D31" s="39" t="s">
        <v>75</v>
      </c>
      <c r="E31" s="30">
        <v>30</v>
      </c>
      <c r="F31" s="30" t="s">
        <v>270</v>
      </c>
      <c r="G31" s="39">
        <v>5</v>
      </c>
      <c r="H31" s="30" t="s">
        <v>264</v>
      </c>
      <c r="I31" s="68"/>
      <c r="J31" s="68"/>
    </row>
    <row r="32" spans="1:10" ht="120" customHeight="1" x14ac:dyDescent="0.25">
      <c r="A32" s="30">
        <v>7</v>
      </c>
      <c r="B32" s="30" t="s">
        <v>99</v>
      </c>
      <c r="C32" s="30" t="s">
        <v>38</v>
      </c>
      <c r="D32" s="39" t="s">
        <v>75</v>
      </c>
      <c r="E32" s="30">
        <v>14</v>
      </c>
      <c r="F32" s="30" t="s">
        <v>270</v>
      </c>
      <c r="G32" s="39">
        <v>5</v>
      </c>
      <c r="H32" s="30" t="s">
        <v>267</v>
      </c>
      <c r="I32" s="68"/>
      <c r="J32" s="68"/>
    </row>
    <row r="33" spans="1:10" ht="207" customHeight="1" x14ac:dyDescent="0.25">
      <c r="A33" s="30">
        <v>8</v>
      </c>
      <c r="B33" s="30" t="s">
        <v>269</v>
      </c>
      <c r="C33" s="30" t="s">
        <v>169</v>
      </c>
      <c r="D33" s="30" t="s">
        <v>75</v>
      </c>
      <c r="E33" s="30" t="s">
        <v>273</v>
      </c>
      <c r="F33" s="30" t="s">
        <v>270</v>
      </c>
      <c r="G33" s="30">
        <v>10</v>
      </c>
      <c r="H33" s="75" t="s">
        <v>505</v>
      </c>
      <c r="I33" s="68"/>
      <c r="J33" s="68"/>
    </row>
    <row r="34" spans="1:10" ht="46.5" customHeight="1" x14ac:dyDescent="0.25">
      <c r="A34" s="30">
        <v>9</v>
      </c>
      <c r="B34" s="30" t="s">
        <v>168</v>
      </c>
      <c r="C34" s="30" t="s">
        <v>16</v>
      </c>
      <c r="D34" s="30" t="s">
        <v>75</v>
      </c>
      <c r="E34" s="30"/>
      <c r="F34" s="75"/>
      <c r="G34" s="30">
        <f>G35+G36</f>
        <v>6</v>
      </c>
      <c r="H34" s="125" t="s">
        <v>203</v>
      </c>
      <c r="I34" s="68"/>
      <c r="J34" s="68"/>
    </row>
    <row r="35" spans="1:10" ht="45" x14ac:dyDescent="0.25">
      <c r="A35" s="81" t="s">
        <v>188</v>
      </c>
      <c r="B35" s="30" t="s">
        <v>15</v>
      </c>
      <c r="C35" s="30" t="s">
        <v>16</v>
      </c>
      <c r="D35" s="30" t="s">
        <v>75</v>
      </c>
      <c r="E35" s="30">
        <v>0</v>
      </c>
      <c r="F35" s="125" t="s">
        <v>17</v>
      </c>
      <c r="G35" s="30">
        <v>3</v>
      </c>
      <c r="H35" s="126"/>
      <c r="I35" s="68"/>
      <c r="J35" s="68"/>
    </row>
    <row r="36" spans="1:10" ht="105" customHeight="1" x14ac:dyDescent="0.25">
      <c r="A36" s="81" t="s">
        <v>189</v>
      </c>
      <c r="B36" s="30" t="s">
        <v>18</v>
      </c>
      <c r="C36" s="30" t="s">
        <v>16</v>
      </c>
      <c r="D36" s="30" t="s">
        <v>75</v>
      </c>
      <c r="E36" s="30">
        <v>0</v>
      </c>
      <c r="F36" s="127"/>
      <c r="G36" s="30">
        <v>3</v>
      </c>
      <c r="H36" s="127"/>
      <c r="I36" s="68"/>
      <c r="J36" s="68"/>
    </row>
    <row r="37" spans="1:10" ht="90" x14ac:dyDescent="0.25">
      <c r="A37" s="30">
        <v>10</v>
      </c>
      <c r="B37" s="30" t="s">
        <v>93</v>
      </c>
      <c r="C37" s="30" t="s">
        <v>169</v>
      </c>
      <c r="D37" s="30" t="s">
        <v>75</v>
      </c>
      <c r="E37" s="30">
        <v>0</v>
      </c>
      <c r="F37" s="30" t="s">
        <v>17</v>
      </c>
      <c r="G37" s="30">
        <v>10</v>
      </c>
      <c r="H37" s="30" t="s">
        <v>205</v>
      </c>
      <c r="I37" s="68"/>
      <c r="J37" s="68"/>
    </row>
    <row r="38" spans="1:10" x14ac:dyDescent="0.25">
      <c r="A38" s="39"/>
      <c r="B38" s="39" t="s">
        <v>19</v>
      </c>
      <c r="C38" s="39"/>
      <c r="D38" s="39"/>
      <c r="E38" s="39"/>
      <c r="F38" s="39"/>
      <c r="G38" s="39">
        <f>G37+G34+G31+G32+G30+G29+G28+G4+G27+G26+G33</f>
        <v>100</v>
      </c>
      <c r="H38" s="39"/>
      <c r="I38" s="24"/>
      <c r="J38" s="24"/>
    </row>
  </sheetData>
  <mergeCells count="37">
    <mergeCell ref="H34:H36"/>
    <mergeCell ref="F35:F36"/>
    <mergeCell ref="A11:A14"/>
    <mergeCell ref="A2:J2"/>
    <mergeCell ref="A6:A9"/>
    <mergeCell ref="G11:G14"/>
    <mergeCell ref="G6:G9"/>
    <mergeCell ref="H6:H9"/>
    <mergeCell ref="B10:C10"/>
    <mergeCell ref="B11:B14"/>
    <mergeCell ref="C11:C14"/>
    <mergeCell ref="B4:C4"/>
    <mergeCell ref="B5:C5"/>
    <mergeCell ref="F5:F24"/>
    <mergeCell ref="B6:B9"/>
    <mergeCell ref="C6:C9"/>
    <mergeCell ref="H11:H14"/>
    <mergeCell ref="B20:C20"/>
    <mergeCell ref="B15:C15"/>
    <mergeCell ref="G21:G24"/>
    <mergeCell ref="H21:H24"/>
    <mergeCell ref="G16:G19"/>
    <mergeCell ref="H16:H19"/>
    <mergeCell ref="A16:A19"/>
    <mergeCell ref="B16:B19"/>
    <mergeCell ref="C16:C19"/>
    <mergeCell ref="A21:A24"/>
    <mergeCell ref="B21:B24"/>
    <mergeCell ref="C21:C24"/>
    <mergeCell ref="I21:I24"/>
    <mergeCell ref="J21:J24"/>
    <mergeCell ref="I6:I9"/>
    <mergeCell ref="J6:J9"/>
    <mergeCell ref="I11:I14"/>
    <mergeCell ref="J11:J14"/>
    <mergeCell ref="I16:I19"/>
    <mergeCell ref="J16:J19"/>
  </mergeCells>
  <pageMargins left="0.31496062992125984" right="0.31496062992125984" top="0.39370078740157483" bottom="0.55118110236220474" header="0.31496062992125984" footer="0.31496062992125984"/>
  <pageSetup paperSize="9" scale="52" fitToHeight="0" orientation="portrait" horizontalDpi="4294967293" r:id="rId1"/>
  <ignoredErrors>
    <ignoredError sqref="A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70"/>
  <sheetViews>
    <sheetView zoomScale="90" zoomScaleNormal="90" workbookViewId="0">
      <pane xSplit="1" ySplit="3" topLeftCell="B4" activePane="bottomRight" state="frozen"/>
      <selection activeCell="H23" sqref="H23:H26"/>
      <selection pane="topRight" activeCell="H23" sqref="H23:H26"/>
      <selection pane="bottomLeft" activeCell="H23" sqref="H23:H26"/>
      <selection pane="bottomRight" activeCell="A4" sqref="A4:J69"/>
    </sheetView>
  </sheetViews>
  <sheetFormatPr defaultRowHeight="15" x14ac:dyDescent="0.25"/>
  <cols>
    <col min="1" max="1" width="5.42578125" style="29" customWidth="1"/>
    <col min="2" max="2" width="25.85546875" style="13" customWidth="1"/>
    <col min="3" max="3" width="11.28515625" style="13" customWidth="1"/>
    <col min="4" max="4" width="22.5703125" style="13" customWidth="1"/>
    <col min="5" max="5" width="12.5703125" style="13" customWidth="1"/>
    <col min="6" max="6" width="17.140625" style="13" customWidth="1"/>
    <col min="7" max="7" width="11" style="13" customWidth="1"/>
    <col min="8" max="8" width="32" style="13" customWidth="1"/>
    <col min="9" max="9" width="9.140625" style="13"/>
    <col min="10" max="10" width="30.85546875" style="13" customWidth="1"/>
    <col min="11" max="11" width="9.140625" style="25"/>
  </cols>
  <sheetData>
    <row r="1" spans="1:10" ht="72.75" customHeight="1" x14ac:dyDescent="0.25">
      <c r="J1" s="9" t="s">
        <v>345</v>
      </c>
    </row>
    <row r="2" spans="1:10" ht="39" customHeight="1" x14ac:dyDescent="0.25">
      <c r="A2" s="114" t="s">
        <v>458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45" customHeight="1" x14ac:dyDescent="0.25">
      <c r="A3" s="46" t="s">
        <v>0</v>
      </c>
      <c r="B3" s="44" t="s">
        <v>1</v>
      </c>
      <c r="C3" s="44" t="s">
        <v>2</v>
      </c>
      <c r="D3" s="44" t="s">
        <v>39</v>
      </c>
      <c r="E3" s="44" t="s">
        <v>3</v>
      </c>
      <c r="F3" s="44" t="s">
        <v>4</v>
      </c>
      <c r="G3" s="44" t="s">
        <v>5</v>
      </c>
      <c r="H3" s="6" t="s">
        <v>48</v>
      </c>
      <c r="I3" s="44" t="s">
        <v>6</v>
      </c>
      <c r="J3" s="44" t="s">
        <v>7</v>
      </c>
    </row>
    <row r="4" spans="1:10" ht="44.25" customHeight="1" x14ac:dyDescent="0.25">
      <c r="A4" s="109">
        <v>1</v>
      </c>
      <c r="B4" s="139" t="s">
        <v>8</v>
      </c>
      <c r="C4" s="140"/>
      <c r="D4" s="108"/>
      <c r="E4" s="108">
        <v>100</v>
      </c>
      <c r="F4" s="82"/>
      <c r="G4" s="108">
        <f>G5+G14+G27+G36</f>
        <v>40</v>
      </c>
      <c r="H4" s="89"/>
      <c r="I4" s="108"/>
      <c r="J4" s="108"/>
    </row>
    <row r="5" spans="1:10" ht="23.25" customHeight="1" x14ac:dyDescent="0.25">
      <c r="A5" s="106" t="s">
        <v>26</v>
      </c>
      <c r="B5" s="135" t="s">
        <v>174</v>
      </c>
      <c r="C5" s="136"/>
      <c r="D5" s="108"/>
      <c r="E5" s="108"/>
      <c r="F5" s="125" t="s">
        <v>22</v>
      </c>
      <c r="G5" s="104">
        <v>7</v>
      </c>
      <c r="H5" s="89"/>
      <c r="I5" s="108"/>
      <c r="J5" s="108"/>
    </row>
    <row r="6" spans="1:10" ht="27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5</v>
      </c>
      <c r="H6" s="131" t="s">
        <v>176</v>
      </c>
      <c r="I6" s="125"/>
      <c r="J6" s="125"/>
    </row>
    <row r="7" spans="1:10" ht="29.25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26"/>
      <c r="J7" s="126"/>
    </row>
    <row r="8" spans="1:10" ht="25.5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26"/>
      <c r="J8" s="126"/>
    </row>
    <row r="9" spans="1:10" ht="27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27"/>
      <c r="J9" s="127"/>
    </row>
    <row r="10" spans="1:10" ht="35.25" customHeight="1" x14ac:dyDescent="0.25">
      <c r="A10" s="128" t="s">
        <v>81</v>
      </c>
      <c r="B10" s="131" t="s">
        <v>154</v>
      </c>
      <c r="C10" s="131" t="s">
        <v>9</v>
      </c>
      <c r="D10" s="7" t="s">
        <v>40</v>
      </c>
      <c r="E10" s="7">
        <v>30</v>
      </c>
      <c r="F10" s="126"/>
      <c r="G10" s="131">
        <v>2</v>
      </c>
      <c r="H10" s="131" t="s">
        <v>177</v>
      </c>
      <c r="I10" s="125"/>
      <c r="J10" s="125"/>
    </row>
    <row r="11" spans="1:10" ht="29.25" customHeight="1" x14ac:dyDescent="0.25">
      <c r="A11" s="129"/>
      <c r="B11" s="131"/>
      <c r="C11" s="131"/>
      <c r="D11" s="7" t="s">
        <v>41</v>
      </c>
      <c r="E11" s="7">
        <v>55</v>
      </c>
      <c r="F11" s="126"/>
      <c r="G11" s="131"/>
      <c r="H11" s="131"/>
      <c r="I11" s="126"/>
      <c r="J11" s="126"/>
    </row>
    <row r="12" spans="1:10" ht="24.75" customHeight="1" x14ac:dyDescent="0.25">
      <c r="A12" s="129"/>
      <c r="B12" s="131"/>
      <c r="C12" s="131"/>
      <c r="D12" s="7" t="s">
        <v>42</v>
      </c>
      <c r="E12" s="7">
        <v>80</v>
      </c>
      <c r="F12" s="126"/>
      <c r="G12" s="131"/>
      <c r="H12" s="131"/>
      <c r="I12" s="126"/>
      <c r="J12" s="126"/>
    </row>
    <row r="13" spans="1:10" ht="30" customHeight="1" x14ac:dyDescent="0.25">
      <c r="A13" s="130"/>
      <c r="B13" s="131"/>
      <c r="C13" s="131"/>
      <c r="D13" s="7" t="s">
        <v>43</v>
      </c>
      <c r="E13" s="7">
        <v>100</v>
      </c>
      <c r="F13" s="126"/>
      <c r="G13" s="131"/>
      <c r="H13" s="131"/>
      <c r="I13" s="127"/>
      <c r="J13" s="127"/>
    </row>
    <row r="14" spans="1:10" ht="15.75" customHeight="1" x14ac:dyDescent="0.25">
      <c r="A14" s="106" t="s">
        <v>27</v>
      </c>
      <c r="B14" s="137" t="s">
        <v>157</v>
      </c>
      <c r="C14" s="138"/>
      <c r="D14" s="7"/>
      <c r="E14" s="7"/>
      <c r="F14" s="126"/>
      <c r="G14" s="108">
        <v>13</v>
      </c>
      <c r="H14" s="89"/>
      <c r="I14" s="89"/>
      <c r="J14" s="89"/>
    </row>
    <row r="15" spans="1:10" ht="24.75" customHeight="1" x14ac:dyDescent="0.25">
      <c r="A15" s="128" t="s">
        <v>49</v>
      </c>
      <c r="B15" s="125" t="s">
        <v>156</v>
      </c>
      <c r="C15" s="125" t="s">
        <v>9</v>
      </c>
      <c r="D15" s="7" t="s">
        <v>40</v>
      </c>
      <c r="E15" s="7" t="s">
        <v>178</v>
      </c>
      <c r="F15" s="126"/>
      <c r="G15" s="125">
        <v>3</v>
      </c>
      <c r="H15" s="131" t="s">
        <v>175</v>
      </c>
      <c r="I15" s="125"/>
      <c r="J15" s="125"/>
    </row>
    <row r="16" spans="1:10" ht="41.25" customHeight="1" x14ac:dyDescent="0.25">
      <c r="A16" s="129"/>
      <c r="B16" s="126"/>
      <c r="C16" s="126"/>
      <c r="D16" s="7" t="s">
        <v>41</v>
      </c>
      <c r="E16" s="7" t="s">
        <v>45</v>
      </c>
      <c r="F16" s="126"/>
      <c r="G16" s="126"/>
      <c r="H16" s="131"/>
      <c r="I16" s="126"/>
      <c r="J16" s="126"/>
    </row>
    <row r="17" spans="1:10" ht="25.5" customHeight="1" x14ac:dyDescent="0.25">
      <c r="A17" s="129"/>
      <c r="B17" s="126"/>
      <c r="C17" s="126"/>
      <c r="D17" s="7" t="s">
        <v>42</v>
      </c>
      <c r="E17" s="7" t="s">
        <v>179</v>
      </c>
      <c r="F17" s="126"/>
      <c r="G17" s="126"/>
      <c r="H17" s="131"/>
      <c r="I17" s="126"/>
      <c r="J17" s="126"/>
    </row>
    <row r="18" spans="1:10" ht="33.75" customHeight="1" x14ac:dyDescent="0.25">
      <c r="A18" s="130"/>
      <c r="B18" s="127"/>
      <c r="C18" s="127"/>
      <c r="D18" s="7" t="s">
        <v>43</v>
      </c>
      <c r="E18" s="7" t="s">
        <v>135</v>
      </c>
      <c r="F18" s="126"/>
      <c r="G18" s="127"/>
      <c r="H18" s="131"/>
      <c r="I18" s="127"/>
      <c r="J18" s="127"/>
    </row>
    <row r="19" spans="1:10" ht="27.75" customHeight="1" x14ac:dyDescent="0.25">
      <c r="A19" s="128" t="s">
        <v>50</v>
      </c>
      <c r="B19" s="125" t="s">
        <v>20</v>
      </c>
      <c r="C19" s="125" t="s">
        <v>9</v>
      </c>
      <c r="D19" s="7" t="s">
        <v>40</v>
      </c>
      <c r="E19" s="7" t="s">
        <v>165</v>
      </c>
      <c r="F19" s="126"/>
      <c r="G19" s="125">
        <v>5</v>
      </c>
      <c r="H19" s="131" t="s">
        <v>462</v>
      </c>
      <c r="I19" s="125"/>
      <c r="J19" s="125"/>
    </row>
    <row r="20" spans="1:10" ht="37.5" customHeight="1" x14ac:dyDescent="0.25">
      <c r="A20" s="129"/>
      <c r="B20" s="126"/>
      <c r="C20" s="126"/>
      <c r="D20" s="7" t="s">
        <v>41</v>
      </c>
      <c r="E20" s="7" t="s">
        <v>180</v>
      </c>
      <c r="F20" s="126"/>
      <c r="G20" s="126"/>
      <c r="H20" s="131"/>
      <c r="I20" s="126"/>
      <c r="J20" s="126"/>
    </row>
    <row r="21" spans="1:10" ht="37.5" customHeight="1" x14ac:dyDescent="0.25">
      <c r="A21" s="129"/>
      <c r="B21" s="126"/>
      <c r="C21" s="126"/>
      <c r="D21" s="7" t="s">
        <v>42</v>
      </c>
      <c r="E21" s="7" t="s">
        <v>181</v>
      </c>
      <c r="F21" s="126"/>
      <c r="G21" s="126"/>
      <c r="H21" s="131"/>
      <c r="I21" s="126"/>
      <c r="J21" s="126"/>
    </row>
    <row r="22" spans="1:10" ht="51.75" customHeight="1" x14ac:dyDescent="0.25">
      <c r="A22" s="130"/>
      <c r="B22" s="127"/>
      <c r="C22" s="127"/>
      <c r="D22" s="7" t="s">
        <v>43</v>
      </c>
      <c r="E22" s="7" t="s">
        <v>135</v>
      </c>
      <c r="F22" s="126"/>
      <c r="G22" s="127"/>
      <c r="H22" s="131"/>
      <c r="I22" s="127"/>
      <c r="J22" s="127"/>
    </row>
    <row r="23" spans="1:10" ht="39" customHeight="1" x14ac:dyDescent="0.25">
      <c r="A23" s="128" t="s">
        <v>51</v>
      </c>
      <c r="B23" s="125" t="s">
        <v>21</v>
      </c>
      <c r="C23" s="125" t="s">
        <v>9</v>
      </c>
      <c r="D23" s="7" t="s">
        <v>40</v>
      </c>
      <c r="E23" s="7" t="s">
        <v>165</v>
      </c>
      <c r="F23" s="126"/>
      <c r="G23" s="131">
        <v>5</v>
      </c>
      <c r="H23" s="131" t="s">
        <v>463</v>
      </c>
      <c r="I23" s="125"/>
      <c r="J23" s="125"/>
    </row>
    <row r="24" spans="1:10" ht="33" customHeight="1" x14ac:dyDescent="0.25">
      <c r="A24" s="129"/>
      <c r="B24" s="126"/>
      <c r="C24" s="126"/>
      <c r="D24" s="7" t="s">
        <v>41</v>
      </c>
      <c r="E24" s="7" t="s">
        <v>180</v>
      </c>
      <c r="F24" s="126"/>
      <c r="G24" s="131"/>
      <c r="H24" s="131"/>
      <c r="I24" s="126"/>
      <c r="J24" s="126"/>
    </row>
    <row r="25" spans="1:10" ht="26.25" customHeight="1" x14ac:dyDescent="0.25">
      <c r="A25" s="129"/>
      <c r="B25" s="126"/>
      <c r="C25" s="126"/>
      <c r="D25" s="7" t="s">
        <v>42</v>
      </c>
      <c r="E25" s="7" t="s">
        <v>181</v>
      </c>
      <c r="F25" s="126"/>
      <c r="G25" s="131"/>
      <c r="H25" s="131"/>
      <c r="I25" s="126"/>
      <c r="J25" s="126"/>
    </row>
    <row r="26" spans="1:10" ht="56.25" customHeight="1" x14ac:dyDescent="0.25">
      <c r="A26" s="130"/>
      <c r="B26" s="127"/>
      <c r="C26" s="127"/>
      <c r="D26" s="7" t="s">
        <v>43</v>
      </c>
      <c r="E26" s="7" t="s">
        <v>135</v>
      </c>
      <c r="F26" s="126"/>
      <c r="G26" s="131"/>
      <c r="H26" s="131"/>
      <c r="I26" s="127"/>
      <c r="J26" s="127"/>
    </row>
    <row r="27" spans="1:10" ht="30" customHeight="1" x14ac:dyDescent="0.25">
      <c r="A27" s="107" t="s">
        <v>28</v>
      </c>
      <c r="B27" s="135" t="s">
        <v>197</v>
      </c>
      <c r="C27" s="136"/>
      <c r="D27" s="7"/>
      <c r="E27" s="7"/>
      <c r="F27" s="126"/>
      <c r="G27" s="108">
        <v>10</v>
      </c>
      <c r="H27" s="89"/>
      <c r="I27" s="89"/>
      <c r="J27" s="89"/>
    </row>
    <row r="28" spans="1:10" ht="30" customHeight="1" x14ac:dyDescent="0.25">
      <c r="A28" s="128" t="s">
        <v>159</v>
      </c>
      <c r="B28" s="125" t="s">
        <v>158</v>
      </c>
      <c r="C28" s="125" t="s">
        <v>9</v>
      </c>
      <c r="D28" s="7" t="s">
        <v>40</v>
      </c>
      <c r="E28" s="7">
        <v>30</v>
      </c>
      <c r="F28" s="126"/>
      <c r="G28" s="131">
        <v>5</v>
      </c>
      <c r="H28" s="131" t="s">
        <v>176</v>
      </c>
      <c r="I28" s="125"/>
      <c r="J28" s="125"/>
    </row>
    <row r="29" spans="1:10" ht="22.5" customHeight="1" x14ac:dyDescent="0.25">
      <c r="A29" s="129"/>
      <c r="B29" s="126"/>
      <c r="C29" s="126"/>
      <c r="D29" s="7" t="s">
        <v>41</v>
      </c>
      <c r="E29" s="7">
        <v>55</v>
      </c>
      <c r="F29" s="126"/>
      <c r="G29" s="131"/>
      <c r="H29" s="131"/>
      <c r="I29" s="126"/>
      <c r="J29" s="126"/>
    </row>
    <row r="30" spans="1:10" ht="27" customHeight="1" x14ac:dyDescent="0.25">
      <c r="A30" s="129"/>
      <c r="B30" s="126"/>
      <c r="C30" s="126"/>
      <c r="D30" s="7" t="s">
        <v>42</v>
      </c>
      <c r="E30" s="7">
        <v>80</v>
      </c>
      <c r="F30" s="126"/>
      <c r="G30" s="131"/>
      <c r="H30" s="131"/>
      <c r="I30" s="126"/>
      <c r="J30" s="126"/>
    </row>
    <row r="31" spans="1:10" ht="27.75" customHeight="1" x14ac:dyDescent="0.25">
      <c r="A31" s="130"/>
      <c r="B31" s="127"/>
      <c r="C31" s="127"/>
      <c r="D31" s="7" t="s">
        <v>43</v>
      </c>
      <c r="E31" s="7">
        <v>100</v>
      </c>
      <c r="F31" s="126"/>
      <c r="G31" s="131"/>
      <c r="H31" s="131"/>
      <c r="I31" s="127"/>
      <c r="J31" s="127"/>
    </row>
    <row r="32" spans="1:10" ht="37.5" customHeight="1" x14ac:dyDescent="0.25">
      <c r="A32" s="128" t="s">
        <v>160</v>
      </c>
      <c r="B32" s="125" t="s">
        <v>152</v>
      </c>
      <c r="C32" s="125" t="s">
        <v>9</v>
      </c>
      <c r="D32" s="7" t="s">
        <v>40</v>
      </c>
      <c r="E32" s="7" t="s">
        <v>165</v>
      </c>
      <c r="F32" s="126"/>
      <c r="G32" s="125">
        <v>5</v>
      </c>
      <c r="H32" s="131" t="s">
        <v>470</v>
      </c>
      <c r="I32" s="125"/>
      <c r="J32" s="125"/>
    </row>
    <row r="33" spans="1:10" ht="41.25" customHeight="1" x14ac:dyDescent="0.25">
      <c r="A33" s="129"/>
      <c r="B33" s="126"/>
      <c r="C33" s="126"/>
      <c r="D33" s="7" t="s">
        <v>41</v>
      </c>
      <c r="E33" s="7" t="s">
        <v>180</v>
      </c>
      <c r="F33" s="126"/>
      <c r="G33" s="126"/>
      <c r="H33" s="131"/>
      <c r="I33" s="126"/>
      <c r="J33" s="126"/>
    </row>
    <row r="34" spans="1:10" ht="35.25" customHeight="1" x14ac:dyDescent="0.25">
      <c r="A34" s="129"/>
      <c r="B34" s="126"/>
      <c r="C34" s="126"/>
      <c r="D34" s="7" t="s">
        <v>42</v>
      </c>
      <c r="E34" s="7" t="s">
        <v>181</v>
      </c>
      <c r="F34" s="126"/>
      <c r="G34" s="126"/>
      <c r="H34" s="131"/>
      <c r="I34" s="126"/>
      <c r="J34" s="126"/>
    </row>
    <row r="35" spans="1:10" ht="42" customHeight="1" x14ac:dyDescent="0.25">
      <c r="A35" s="130"/>
      <c r="B35" s="127"/>
      <c r="C35" s="127"/>
      <c r="D35" s="7" t="s">
        <v>43</v>
      </c>
      <c r="E35" s="7" t="s">
        <v>135</v>
      </c>
      <c r="F35" s="126"/>
      <c r="G35" s="127"/>
      <c r="H35" s="131"/>
      <c r="I35" s="127"/>
      <c r="J35" s="127"/>
    </row>
    <row r="36" spans="1:10" ht="27.75" customHeight="1" x14ac:dyDescent="0.25">
      <c r="A36" s="109" t="s">
        <v>29</v>
      </c>
      <c r="B36" s="132" t="s">
        <v>161</v>
      </c>
      <c r="C36" s="133"/>
      <c r="D36" s="7"/>
      <c r="E36" s="7"/>
      <c r="F36" s="126"/>
      <c r="G36" s="108">
        <v>10</v>
      </c>
      <c r="H36" s="89"/>
      <c r="I36" s="89"/>
      <c r="J36" s="89"/>
    </row>
    <row r="37" spans="1:10" ht="30.75" customHeight="1" x14ac:dyDescent="0.25">
      <c r="A37" s="134" t="s">
        <v>162</v>
      </c>
      <c r="B37" s="131" t="s">
        <v>164</v>
      </c>
      <c r="C37" s="131" t="s">
        <v>9</v>
      </c>
      <c r="D37" s="7" t="s">
        <v>40</v>
      </c>
      <c r="E37" s="7">
        <v>30</v>
      </c>
      <c r="F37" s="126"/>
      <c r="G37" s="131">
        <v>5</v>
      </c>
      <c r="H37" s="131" t="s">
        <v>176</v>
      </c>
      <c r="I37" s="125"/>
      <c r="J37" s="125"/>
    </row>
    <row r="38" spans="1:10" ht="28.5" customHeight="1" x14ac:dyDescent="0.25">
      <c r="A38" s="134"/>
      <c r="B38" s="131"/>
      <c r="C38" s="131"/>
      <c r="D38" s="7" t="s">
        <v>41</v>
      </c>
      <c r="E38" s="7">
        <v>55</v>
      </c>
      <c r="F38" s="126"/>
      <c r="G38" s="131"/>
      <c r="H38" s="131"/>
      <c r="I38" s="126"/>
      <c r="J38" s="126"/>
    </row>
    <row r="39" spans="1:10" ht="27" customHeight="1" x14ac:dyDescent="0.25">
      <c r="A39" s="134"/>
      <c r="B39" s="131"/>
      <c r="C39" s="131"/>
      <c r="D39" s="7" t="s">
        <v>42</v>
      </c>
      <c r="E39" s="7">
        <v>80</v>
      </c>
      <c r="F39" s="126"/>
      <c r="G39" s="131"/>
      <c r="H39" s="131"/>
      <c r="I39" s="126"/>
      <c r="J39" s="126"/>
    </row>
    <row r="40" spans="1:10" ht="28.5" customHeight="1" x14ac:dyDescent="0.25">
      <c r="A40" s="134"/>
      <c r="B40" s="131"/>
      <c r="C40" s="131"/>
      <c r="D40" s="7" t="s">
        <v>43</v>
      </c>
      <c r="E40" s="7">
        <v>100</v>
      </c>
      <c r="F40" s="126"/>
      <c r="G40" s="131"/>
      <c r="H40" s="131"/>
      <c r="I40" s="127"/>
      <c r="J40" s="127"/>
    </row>
    <row r="41" spans="1:10" ht="31.5" customHeight="1" x14ac:dyDescent="0.25">
      <c r="A41" s="128" t="s">
        <v>163</v>
      </c>
      <c r="B41" s="131" t="s">
        <v>153</v>
      </c>
      <c r="C41" s="131" t="s">
        <v>9</v>
      </c>
      <c r="D41" s="7" t="s">
        <v>40</v>
      </c>
      <c r="E41" s="7">
        <v>30</v>
      </c>
      <c r="F41" s="126"/>
      <c r="G41" s="131">
        <v>5</v>
      </c>
      <c r="H41" s="131" t="s">
        <v>182</v>
      </c>
      <c r="I41" s="125"/>
      <c r="J41" s="125"/>
    </row>
    <row r="42" spans="1:10" ht="27.75" customHeight="1" x14ac:dyDescent="0.25">
      <c r="A42" s="129"/>
      <c r="B42" s="131"/>
      <c r="C42" s="131"/>
      <c r="D42" s="7" t="s">
        <v>41</v>
      </c>
      <c r="E42" s="7">
        <v>55</v>
      </c>
      <c r="F42" s="126"/>
      <c r="G42" s="131"/>
      <c r="H42" s="131"/>
      <c r="I42" s="126"/>
      <c r="J42" s="126"/>
    </row>
    <row r="43" spans="1:10" ht="24.75" customHeight="1" x14ac:dyDescent="0.25">
      <c r="A43" s="129"/>
      <c r="B43" s="131"/>
      <c r="C43" s="131"/>
      <c r="D43" s="7" t="s">
        <v>42</v>
      </c>
      <c r="E43" s="7">
        <v>80</v>
      </c>
      <c r="F43" s="126"/>
      <c r="G43" s="131"/>
      <c r="H43" s="131"/>
      <c r="I43" s="126"/>
      <c r="J43" s="126"/>
    </row>
    <row r="44" spans="1:10" ht="30.75" customHeight="1" x14ac:dyDescent="0.25">
      <c r="A44" s="130"/>
      <c r="B44" s="131"/>
      <c r="C44" s="131"/>
      <c r="D44" s="7" t="s">
        <v>43</v>
      </c>
      <c r="E44" s="7">
        <v>100</v>
      </c>
      <c r="F44" s="127"/>
      <c r="G44" s="131"/>
      <c r="H44" s="131"/>
      <c r="I44" s="127"/>
      <c r="J44" s="127"/>
    </row>
    <row r="45" spans="1:10" ht="158.25" customHeight="1" x14ac:dyDescent="0.25">
      <c r="A45" s="109" t="s">
        <v>30</v>
      </c>
      <c r="B45" s="108" t="s">
        <v>10</v>
      </c>
      <c r="C45" s="108" t="s">
        <v>9</v>
      </c>
      <c r="D45" s="108" t="s">
        <v>75</v>
      </c>
      <c r="E45" s="108" t="s">
        <v>165</v>
      </c>
      <c r="F45" s="108" t="s">
        <v>23</v>
      </c>
      <c r="G45" s="108">
        <v>10</v>
      </c>
      <c r="H45" s="92" t="s">
        <v>464</v>
      </c>
      <c r="I45" s="108"/>
      <c r="J45" s="108"/>
    </row>
    <row r="46" spans="1:10" ht="99" customHeight="1" x14ac:dyDescent="0.25">
      <c r="A46" s="109" t="s">
        <v>31</v>
      </c>
      <c r="B46" s="108" t="s">
        <v>12</v>
      </c>
      <c r="C46" s="108" t="s">
        <v>183</v>
      </c>
      <c r="D46" s="108" t="s">
        <v>125</v>
      </c>
      <c r="E46" s="108" t="s">
        <v>336</v>
      </c>
      <c r="F46" s="108" t="s">
        <v>11</v>
      </c>
      <c r="G46" s="108">
        <v>10</v>
      </c>
      <c r="H46" s="108" t="s">
        <v>342</v>
      </c>
      <c r="I46" s="108"/>
      <c r="J46" s="108"/>
    </row>
    <row r="47" spans="1:10" ht="61.5" customHeight="1" x14ac:dyDescent="0.25">
      <c r="A47" s="106" t="s">
        <v>32</v>
      </c>
      <c r="B47" s="104" t="s">
        <v>167</v>
      </c>
      <c r="C47" s="104" t="s">
        <v>13</v>
      </c>
      <c r="D47" s="7" t="s">
        <v>166</v>
      </c>
      <c r="E47" s="7"/>
      <c r="F47" s="82"/>
      <c r="G47" s="104">
        <v>10</v>
      </c>
      <c r="H47" s="125" t="s">
        <v>469</v>
      </c>
      <c r="I47" s="89"/>
      <c r="J47" s="89"/>
    </row>
    <row r="48" spans="1:10" ht="16.5" customHeight="1" x14ac:dyDescent="0.25">
      <c r="A48" s="128" t="s">
        <v>33</v>
      </c>
      <c r="B48" s="125" t="s">
        <v>24</v>
      </c>
      <c r="C48" s="125" t="s">
        <v>13</v>
      </c>
      <c r="D48" s="7" t="s">
        <v>40</v>
      </c>
      <c r="E48" s="7" t="s">
        <v>170</v>
      </c>
      <c r="F48" s="125" t="s">
        <v>17</v>
      </c>
      <c r="G48" s="125">
        <v>5</v>
      </c>
      <c r="H48" s="126"/>
      <c r="I48" s="125"/>
      <c r="J48" s="125"/>
    </row>
    <row r="49" spans="1:10" ht="16.5" customHeight="1" x14ac:dyDescent="0.25">
      <c r="A49" s="129"/>
      <c r="B49" s="126"/>
      <c r="C49" s="126"/>
      <c r="D49" s="7" t="s">
        <v>41</v>
      </c>
      <c r="E49" s="7" t="s">
        <v>171</v>
      </c>
      <c r="F49" s="126"/>
      <c r="G49" s="126"/>
      <c r="H49" s="126"/>
      <c r="I49" s="126"/>
      <c r="J49" s="126"/>
    </row>
    <row r="50" spans="1:10" ht="16.5" customHeight="1" x14ac:dyDescent="0.25">
      <c r="A50" s="129"/>
      <c r="B50" s="126"/>
      <c r="C50" s="126"/>
      <c r="D50" s="7" t="s">
        <v>42</v>
      </c>
      <c r="E50" s="7" t="s">
        <v>172</v>
      </c>
      <c r="F50" s="126"/>
      <c r="G50" s="126"/>
      <c r="H50" s="126"/>
      <c r="I50" s="126"/>
      <c r="J50" s="126"/>
    </row>
    <row r="51" spans="1:10" ht="16.5" customHeight="1" x14ac:dyDescent="0.25">
      <c r="A51" s="130"/>
      <c r="B51" s="127"/>
      <c r="C51" s="127"/>
      <c r="D51" s="7" t="s">
        <v>43</v>
      </c>
      <c r="E51" s="7" t="s">
        <v>173</v>
      </c>
      <c r="F51" s="126"/>
      <c r="G51" s="127"/>
      <c r="H51" s="126"/>
      <c r="I51" s="127"/>
      <c r="J51" s="127"/>
    </row>
    <row r="52" spans="1:10" ht="15.75" customHeight="1" x14ac:dyDescent="0.25">
      <c r="A52" s="128" t="s">
        <v>34</v>
      </c>
      <c r="B52" s="125" t="s">
        <v>25</v>
      </c>
      <c r="C52" s="125" t="s">
        <v>13</v>
      </c>
      <c r="D52" s="7" t="s">
        <v>40</v>
      </c>
      <c r="E52" s="7" t="s">
        <v>170</v>
      </c>
      <c r="F52" s="126"/>
      <c r="G52" s="125">
        <v>5</v>
      </c>
      <c r="H52" s="126"/>
      <c r="I52" s="125"/>
      <c r="J52" s="125"/>
    </row>
    <row r="53" spans="1:10" ht="15.75" customHeight="1" x14ac:dyDescent="0.25">
      <c r="A53" s="129"/>
      <c r="B53" s="126"/>
      <c r="C53" s="126"/>
      <c r="D53" s="7" t="s">
        <v>41</v>
      </c>
      <c r="E53" s="7" t="s">
        <v>171</v>
      </c>
      <c r="F53" s="126"/>
      <c r="G53" s="126"/>
      <c r="H53" s="126"/>
      <c r="I53" s="126"/>
      <c r="J53" s="126"/>
    </row>
    <row r="54" spans="1:10" ht="15.75" customHeight="1" x14ac:dyDescent="0.25">
      <c r="A54" s="129"/>
      <c r="B54" s="126"/>
      <c r="C54" s="126"/>
      <c r="D54" s="7" t="s">
        <v>42</v>
      </c>
      <c r="E54" s="7" t="s">
        <v>172</v>
      </c>
      <c r="F54" s="126"/>
      <c r="G54" s="126"/>
      <c r="H54" s="126"/>
      <c r="I54" s="126"/>
      <c r="J54" s="126"/>
    </row>
    <row r="55" spans="1:10" ht="15.75" customHeight="1" x14ac:dyDescent="0.25">
      <c r="A55" s="130"/>
      <c r="B55" s="127"/>
      <c r="C55" s="127"/>
      <c r="D55" s="7" t="s">
        <v>43</v>
      </c>
      <c r="E55" s="7" t="s">
        <v>173</v>
      </c>
      <c r="F55" s="127"/>
      <c r="G55" s="127"/>
      <c r="H55" s="127"/>
      <c r="I55" s="127"/>
      <c r="J55" s="127"/>
    </row>
    <row r="56" spans="1:10" ht="30" customHeight="1" x14ac:dyDescent="0.25">
      <c r="A56" s="128" t="s">
        <v>35</v>
      </c>
      <c r="B56" s="125" t="s">
        <v>52</v>
      </c>
      <c r="C56" s="125" t="s">
        <v>13</v>
      </c>
      <c r="D56" s="7" t="s">
        <v>40</v>
      </c>
      <c r="E56" s="7" t="s">
        <v>170</v>
      </c>
      <c r="F56" s="125" t="s">
        <v>14</v>
      </c>
      <c r="G56" s="125">
        <v>5</v>
      </c>
      <c r="H56" s="125" t="s">
        <v>471</v>
      </c>
      <c r="I56" s="125"/>
      <c r="J56" s="125"/>
    </row>
    <row r="57" spans="1:10" ht="30" customHeight="1" x14ac:dyDescent="0.25">
      <c r="A57" s="129"/>
      <c r="B57" s="126"/>
      <c r="C57" s="126"/>
      <c r="D57" s="7" t="s">
        <v>41</v>
      </c>
      <c r="E57" s="7" t="s">
        <v>171</v>
      </c>
      <c r="F57" s="126"/>
      <c r="G57" s="126"/>
      <c r="H57" s="126"/>
      <c r="I57" s="126"/>
      <c r="J57" s="126"/>
    </row>
    <row r="58" spans="1:10" ht="30" customHeight="1" x14ac:dyDescent="0.25">
      <c r="A58" s="129"/>
      <c r="B58" s="126"/>
      <c r="C58" s="126"/>
      <c r="D58" s="7" t="s">
        <v>42</v>
      </c>
      <c r="E58" s="7" t="s">
        <v>172</v>
      </c>
      <c r="F58" s="126"/>
      <c r="G58" s="126"/>
      <c r="H58" s="126"/>
      <c r="I58" s="126"/>
      <c r="J58" s="126"/>
    </row>
    <row r="59" spans="1:10" ht="62.25" customHeight="1" x14ac:dyDescent="0.25">
      <c r="A59" s="130"/>
      <c r="B59" s="127"/>
      <c r="C59" s="127"/>
      <c r="D59" s="7" t="s">
        <v>43</v>
      </c>
      <c r="E59" s="7" t="s">
        <v>173</v>
      </c>
      <c r="F59" s="127"/>
      <c r="G59" s="127"/>
      <c r="H59" s="127"/>
      <c r="I59" s="127"/>
      <c r="J59" s="127"/>
    </row>
    <row r="60" spans="1:10" ht="135" x14ac:dyDescent="0.25">
      <c r="A60" s="109" t="s">
        <v>36</v>
      </c>
      <c r="B60" s="108" t="s">
        <v>184</v>
      </c>
      <c r="C60" s="108" t="s">
        <v>9</v>
      </c>
      <c r="D60" s="108" t="s">
        <v>75</v>
      </c>
      <c r="E60" s="108">
        <v>90</v>
      </c>
      <c r="F60" s="108" t="s">
        <v>17</v>
      </c>
      <c r="G60" s="108">
        <v>5</v>
      </c>
      <c r="H60" s="108" t="s">
        <v>185</v>
      </c>
      <c r="I60" s="108"/>
      <c r="J60" s="108"/>
    </row>
    <row r="61" spans="1:10" ht="135" x14ac:dyDescent="0.25">
      <c r="A61" s="109" t="s">
        <v>77</v>
      </c>
      <c r="B61" s="108" t="s">
        <v>186</v>
      </c>
      <c r="C61" s="108" t="s">
        <v>9</v>
      </c>
      <c r="D61" s="108" t="s">
        <v>75</v>
      </c>
      <c r="E61" s="108">
        <v>20</v>
      </c>
      <c r="F61" s="108" t="s">
        <v>17</v>
      </c>
      <c r="G61" s="108">
        <v>5</v>
      </c>
      <c r="H61" s="104" t="s">
        <v>187</v>
      </c>
      <c r="I61" s="108"/>
      <c r="J61" s="108"/>
    </row>
    <row r="62" spans="1:10" ht="75" x14ac:dyDescent="0.25">
      <c r="A62" s="109" t="s">
        <v>78</v>
      </c>
      <c r="B62" s="108" t="s">
        <v>191</v>
      </c>
      <c r="C62" s="108" t="s">
        <v>169</v>
      </c>
      <c r="D62" s="108" t="s">
        <v>75</v>
      </c>
      <c r="E62" s="108">
        <v>1</v>
      </c>
      <c r="F62" s="108" t="s">
        <v>192</v>
      </c>
      <c r="G62" s="108">
        <v>1</v>
      </c>
      <c r="H62" s="108" t="s">
        <v>323</v>
      </c>
      <c r="I62" s="108"/>
      <c r="J62" s="108"/>
    </row>
    <row r="63" spans="1:10" ht="60" x14ac:dyDescent="0.25">
      <c r="A63" s="109" t="s">
        <v>79</v>
      </c>
      <c r="B63" s="108" t="s">
        <v>229</v>
      </c>
      <c r="C63" s="108" t="s">
        <v>169</v>
      </c>
      <c r="D63" s="108" t="s">
        <v>75</v>
      </c>
      <c r="E63" s="108">
        <v>1</v>
      </c>
      <c r="F63" s="108" t="s">
        <v>230</v>
      </c>
      <c r="G63" s="108">
        <v>1</v>
      </c>
      <c r="H63" s="108" t="s">
        <v>468</v>
      </c>
      <c r="I63" s="108"/>
      <c r="J63" s="108"/>
    </row>
    <row r="64" spans="1:10" ht="135" x14ac:dyDescent="0.25">
      <c r="A64" s="109" t="s">
        <v>94</v>
      </c>
      <c r="B64" s="86" t="s">
        <v>194</v>
      </c>
      <c r="C64" s="87" t="s">
        <v>137</v>
      </c>
      <c r="D64" s="108" t="s">
        <v>75</v>
      </c>
      <c r="E64" s="87">
        <v>100</v>
      </c>
      <c r="F64" s="87" t="s">
        <v>193</v>
      </c>
      <c r="G64" s="108">
        <v>1</v>
      </c>
      <c r="H64" s="104" t="s">
        <v>202</v>
      </c>
      <c r="I64" s="108"/>
      <c r="J64" s="108"/>
    </row>
    <row r="65" spans="1:10" ht="165" x14ac:dyDescent="0.25">
      <c r="A65" s="109" t="s">
        <v>91</v>
      </c>
      <c r="B65" s="86" t="s">
        <v>195</v>
      </c>
      <c r="C65" s="87" t="s">
        <v>137</v>
      </c>
      <c r="D65" s="108" t="s">
        <v>75</v>
      </c>
      <c r="E65" s="87">
        <v>100</v>
      </c>
      <c r="F65" s="87" t="s">
        <v>193</v>
      </c>
      <c r="G65" s="108">
        <v>1</v>
      </c>
      <c r="H65" s="108" t="s">
        <v>216</v>
      </c>
      <c r="I65" s="108"/>
      <c r="J65" s="108"/>
    </row>
    <row r="66" spans="1:10" ht="30" customHeight="1" x14ac:dyDescent="0.25">
      <c r="A66" s="109" t="s">
        <v>92</v>
      </c>
      <c r="B66" s="108" t="s">
        <v>168</v>
      </c>
      <c r="C66" s="108" t="s">
        <v>16</v>
      </c>
      <c r="D66" s="108" t="s">
        <v>75</v>
      </c>
      <c r="E66" s="108"/>
      <c r="F66" s="104"/>
      <c r="G66" s="108">
        <v>6</v>
      </c>
      <c r="H66" s="125" t="s">
        <v>203</v>
      </c>
      <c r="I66" s="108"/>
      <c r="J66" s="108"/>
    </row>
    <row r="67" spans="1:10" ht="45.75" customHeight="1" x14ac:dyDescent="0.25">
      <c r="A67" s="109" t="s">
        <v>221</v>
      </c>
      <c r="B67" s="108" t="s">
        <v>15</v>
      </c>
      <c r="C67" s="108" t="s">
        <v>16</v>
      </c>
      <c r="D67" s="108" t="s">
        <v>75</v>
      </c>
      <c r="E67" s="108">
        <v>0</v>
      </c>
      <c r="F67" s="125" t="s">
        <v>17</v>
      </c>
      <c r="G67" s="108">
        <v>3</v>
      </c>
      <c r="H67" s="126"/>
      <c r="I67" s="108"/>
      <c r="J67" s="108"/>
    </row>
    <row r="68" spans="1:10" ht="47.25" customHeight="1" x14ac:dyDescent="0.25">
      <c r="A68" s="109" t="s">
        <v>222</v>
      </c>
      <c r="B68" s="108" t="s">
        <v>18</v>
      </c>
      <c r="C68" s="108" t="s">
        <v>16</v>
      </c>
      <c r="D68" s="108" t="s">
        <v>75</v>
      </c>
      <c r="E68" s="108">
        <v>0</v>
      </c>
      <c r="F68" s="127"/>
      <c r="G68" s="108">
        <v>3</v>
      </c>
      <c r="H68" s="127"/>
      <c r="I68" s="108"/>
      <c r="J68" s="108"/>
    </row>
    <row r="69" spans="1:10" ht="105" x14ac:dyDescent="0.25">
      <c r="A69" s="88" t="s">
        <v>223</v>
      </c>
      <c r="B69" s="108" t="s">
        <v>93</v>
      </c>
      <c r="C69" s="108" t="s">
        <v>169</v>
      </c>
      <c r="D69" s="108" t="s">
        <v>75</v>
      </c>
      <c r="E69" s="108">
        <v>0</v>
      </c>
      <c r="F69" s="108" t="s">
        <v>17</v>
      </c>
      <c r="G69" s="108">
        <v>5</v>
      </c>
      <c r="H69" s="108" t="s">
        <v>205</v>
      </c>
      <c r="I69" s="108"/>
      <c r="J69" s="108"/>
    </row>
    <row r="70" spans="1:10" x14ac:dyDescent="0.25">
      <c r="A70" s="23"/>
      <c r="B70" s="43" t="s">
        <v>19</v>
      </c>
      <c r="C70" s="24"/>
      <c r="D70" s="24"/>
      <c r="E70" s="24"/>
      <c r="F70" s="24"/>
      <c r="G70" s="24">
        <f>G69+G66+G62+G61+G60+G56+G47+G46+G45+G4+G65+G64+G63</f>
        <v>100</v>
      </c>
      <c r="H70" s="24"/>
      <c r="I70" s="24"/>
      <c r="J70" s="24"/>
    </row>
  </sheetData>
  <mergeCells count="94">
    <mergeCell ref="A2:J2"/>
    <mergeCell ref="B4:C4"/>
    <mergeCell ref="B5:C5"/>
    <mergeCell ref="A6:A9"/>
    <mergeCell ref="B6:B9"/>
    <mergeCell ref="C6:C9"/>
    <mergeCell ref="G6:G9"/>
    <mergeCell ref="H6:H9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B14:C14"/>
    <mergeCell ref="A15:A18"/>
    <mergeCell ref="B15:B18"/>
    <mergeCell ref="C15:C18"/>
    <mergeCell ref="G15:G18"/>
    <mergeCell ref="I15:I18"/>
    <mergeCell ref="J15:J18"/>
    <mergeCell ref="F5:F44"/>
    <mergeCell ref="A19:A22"/>
    <mergeCell ref="B19:B22"/>
    <mergeCell ref="C19:C22"/>
    <mergeCell ref="G19:G22"/>
    <mergeCell ref="H19:H22"/>
    <mergeCell ref="I19:I22"/>
    <mergeCell ref="J19:J22"/>
    <mergeCell ref="H15:H18"/>
    <mergeCell ref="J23:J26"/>
    <mergeCell ref="B27:C27"/>
    <mergeCell ref="I28:I31"/>
    <mergeCell ref="J28:J31"/>
    <mergeCell ref="I23:I26"/>
    <mergeCell ref="A23:A26"/>
    <mergeCell ref="B23:B26"/>
    <mergeCell ref="C23:C26"/>
    <mergeCell ref="G23:G26"/>
    <mergeCell ref="H23:H26"/>
    <mergeCell ref="A28:A31"/>
    <mergeCell ref="B28:B31"/>
    <mergeCell ref="C28:C31"/>
    <mergeCell ref="G28:G31"/>
    <mergeCell ref="H28:H31"/>
    <mergeCell ref="J32:J35"/>
    <mergeCell ref="B36:C36"/>
    <mergeCell ref="A37:A40"/>
    <mergeCell ref="B37:B40"/>
    <mergeCell ref="C37:C40"/>
    <mergeCell ref="G37:G40"/>
    <mergeCell ref="H37:H40"/>
    <mergeCell ref="I37:I40"/>
    <mergeCell ref="J37:J40"/>
    <mergeCell ref="A32:A35"/>
    <mergeCell ref="B32:B35"/>
    <mergeCell ref="C32:C35"/>
    <mergeCell ref="G32:G35"/>
    <mergeCell ref="H32:H35"/>
    <mergeCell ref="I32:I35"/>
    <mergeCell ref="J41:J44"/>
    <mergeCell ref="H47:H55"/>
    <mergeCell ref="A48:A51"/>
    <mergeCell ref="B48:B51"/>
    <mergeCell ref="C48:C51"/>
    <mergeCell ref="G48:G51"/>
    <mergeCell ref="I48:I51"/>
    <mergeCell ref="J48:J51"/>
    <mergeCell ref="A52:A55"/>
    <mergeCell ref="A41:A44"/>
    <mergeCell ref="B41:B44"/>
    <mergeCell ref="C41:C44"/>
    <mergeCell ref="G41:G44"/>
    <mergeCell ref="H41:H44"/>
    <mergeCell ref="I41:I44"/>
    <mergeCell ref="B52:B55"/>
    <mergeCell ref="A56:A59"/>
    <mergeCell ref="B56:B59"/>
    <mergeCell ref="C56:C59"/>
    <mergeCell ref="F56:F59"/>
    <mergeCell ref="G56:G59"/>
    <mergeCell ref="C52:C55"/>
    <mergeCell ref="G52:G55"/>
    <mergeCell ref="I52:I55"/>
    <mergeCell ref="J52:J55"/>
    <mergeCell ref="F48:F55"/>
    <mergeCell ref="H56:H59"/>
    <mergeCell ref="I56:I59"/>
    <mergeCell ref="J56:J59"/>
    <mergeCell ref="H66:H68"/>
    <mergeCell ref="F67:F68"/>
  </mergeCells>
  <pageMargins left="0.23622047244094491" right="0.23622047244094491" top="0.35433070866141736" bottom="0.15748031496062992" header="0.31496062992125984" footer="0.31496062992125984"/>
  <pageSetup paperSize="9" scale="53" fitToHeight="2" orientation="portrait" horizontalDpi="4294967294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3"/>
  <sheetViews>
    <sheetView zoomScale="87" zoomScaleNormal="87" workbookViewId="0">
      <pane xSplit="1" ySplit="3" topLeftCell="B31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RowHeight="15" x14ac:dyDescent="0.25"/>
  <cols>
    <col min="1" max="1" width="6.140625" style="1" customWidth="1"/>
    <col min="2" max="2" width="23.5703125" style="1" customWidth="1"/>
    <col min="3" max="3" width="9.7109375" style="1" customWidth="1"/>
    <col min="4" max="4" width="23.42578125" style="1" customWidth="1"/>
    <col min="5" max="5" width="10.5703125" style="1" customWidth="1"/>
    <col min="6" max="6" width="17.140625" style="1" customWidth="1"/>
    <col min="7" max="7" width="13.85546875" style="1" customWidth="1"/>
    <col min="8" max="8" width="35.7109375" style="1" customWidth="1"/>
    <col min="9" max="9" width="9.140625" style="1"/>
    <col min="10" max="10" width="31.7109375" style="1" customWidth="1"/>
  </cols>
  <sheetData>
    <row r="1" spans="1:10" ht="75" x14ac:dyDescent="0.25">
      <c r="J1" s="9" t="s">
        <v>381</v>
      </c>
    </row>
    <row r="2" spans="1:10" ht="36.75" customHeight="1" x14ac:dyDescent="0.25">
      <c r="A2" s="152" t="s">
        <v>419</v>
      </c>
      <c r="B2" s="152"/>
      <c r="C2" s="152"/>
      <c r="D2" s="152"/>
      <c r="E2" s="152"/>
      <c r="F2" s="152"/>
      <c r="G2" s="152"/>
      <c r="H2" s="152"/>
      <c r="I2" s="152"/>
      <c r="J2" s="152"/>
    </row>
    <row r="3" spans="1:10" ht="45" x14ac:dyDescent="0.25">
      <c r="A3" s="68" t="s">
        <v>0</v>
      </c>
      <c r="B3" s="68" t="s">
        <v>1</v>
      </c>
      <c r="C3" s="68" t="s">
        <v>2</v>
      </c>
      <c r="D3" s="68" t="s">
        <v>39</v>
      </c>
      <c r="E3" s="68" t="s">
        <v>3</v>
      </c>
      <c r="F3" s="68" t="s">
        <v>4</v>
      </c>
      <c r="G3" s="68" t="s">
        <v>87</v>
      </c>
      <c r="H3" s="68" t="s">
        <v>48</v>
      </c>
      <c r="I3" s="68" t="s">
        <v>6</v>
      </c>
      <c r="J3" s="68" t="s">
        <v>7</v>
      </c>
    </row>
    <row r="4" spans="1:10" ht="36.75" customHeight="1" x14ac:dyDescent="0.25">
      <c r="A4" s="81">
        <v>1</v>
      </c>
      <c r="B4" s="139" t="s">
        <v>8</v>
      </c>
      <c r="C4" s="140"/>
      <c r="D4" s="30"/>
      <c r="E4" s="30">
        <v>100</v>
      </c>
      <c r="F4" s="82"/>
      <c r="G4" s="30">
        <f>G5+G10+G15+G20</f>
        <v>40</v>
      </c>
      <c r="H4" s="89"/>
      <c r="I4" s="68"/>
      <c r="J4" s="68"/>
    </row>
    <row r="5" spans="1:10" ht="15" customHeight="1" x14ac:dyDescent="0.25">
      <c r="A5" s="83" t="s">
        <v>26</v>
      </c>
      <c r="B5" s="135" t="s">
        <v>174</v>
      </c>
      <c r="C5" s="136"/>
      <c r="D5" s="30"/>
      <c r="E5" s="30"/>
      <c r="F5" s="125" t="s">
        <v>244</v>
      </c>
      <c r="G5" s="75">
        <f>G6</f>
        <v>10</v>
      </c>
      <c r="H5" s="89"/>
      <c r="I5" s="68"/>
      <c r="J5" s="68"/>
    </row>
    <row r="6" spans="1:10" ht="36.75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10</v>
      </c>
      <c r="H6" s="131" t="s">
        <v>317</v>
      </c>
      <c r="I6" s="110"/>
      <c r="J6" s="110"/>
    </row>
    <row r="7" spans="1:10" ht="28.5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11"/>
      <c r="J7" s="111"/>
    </row>
    <row r="8" spans="1:10" ht="33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11"/>
      <c r="J8" s="111"/>
    </row>
    <row r="9" spans="1:10" ht="16.5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12"/>
      <c r="J9" s="112"/>
    </row>
    <row r="10" spans="1:10" ht="15" customHeight="1" x14ac:dyDescent="0.25">
      <c r="A10" s="83" t="s">
        <v>27</v>
      </c>
      <c r="B10" s="137" t="s">
        <v>157</v>
      </c>
      <c r="C10" s="138"/>
      <c r="D10" s="7"/>
      <c r="E10" s="7"/>
      <c r="F10" s="126"/>
      <c r="G10" s="30">
        <f>G11</f>
        <v>10</v>
      </c>
      <c r="H10" s="89"/>
      <c r="I10" s="68"/>
      <c r="J10" s="68"/>
    </row>
    <row r="11" spans="1:10" ht="37.5" customHeight="1" x14ac:dyDescent="0.25">
      <c r="A11" s="128" t="s">
        <v>49</v>
      </c>
      <c r="B11" s="125" t="s">
        <v>156</v>
      </c>
      <c r="C11" s="125" t="s">
        <v>9</v>
      </c>
      <c r="D11" s="7" t="s">
        <v>40</v>
      </c>
      <c r="E11" s="7" t="s">
        <v>178</v>
      </c>
      <c r="F11" s="126"/>
      <c r="G11" s="125">
        <v>10</v>
      </c>
      <c r="H11" s="131" t="s">
        <v>175</v>
      </c>
      <c r="I11" s="110"/>
      <c r="J11" s="110"/>
    </row>
    <row r="12" spans="1:10" ht="27" customHeight="1" x14ac:dyDescent="0.25">
      <c r="A12" s="129"/>
      <c r="B12" s="126"/>
      <c r="C12" s="126"/>
      <c r="D12" s="7" t="s">
        <v>41</v>
      </c>
      <c r="E12" s="7" t="s">
        <v>45</v>
      </c>
      <c r="F12" s="126"/>
      <c r="G12" s="126"/>
      <c r="H12" s="131"/>
      <c r="I12" s="111"/>
      <c r="J12" s="111"/>
    </row>
    <row r="13" spans="1:10" ht="24.75" customHeight="1" x14ac:dyDescent="0.25">
      <c r="A13" s="129"/>
      <c r="B13" s="126"/>
      <c r="C13" s="126"/>
      <c r="D13" s="7" t="s">
        <v>42</v>
      </c>
      <c r="E13" s="7" t="s">
        <v>179</v>
      </c>
      <c r="F13" s="126"/>
      <c r="G13" s="126"/>
      <c r="H13" s="131"/>
      <c r="I13" s="111"/>
      <c r="J13" s="111"/>
    </row>
    <row r="14" spans="1:10" ht="24.75" customHeight="1" x14ac:dyDescent="0.25">
      <c r="A14" s="130"/>
      <c r="B14" s="127"/>
      <c r="C14" s="127"/>
      <c r="D14" s="7" t="s">
        <v>43</v>
      </c>
      <c r="E14" s="7" t="s">
        <v>135</v>
      </c>
      <c r="F14" s="126"/>
      <c r="G14" s="127"/>
      <c r="H14" s="131"/>
      <c r="I14" s="112"/>
      <c r="J14" s="112"/>
    </row>
    <row r="15" spans="1:10" ht="15" customHeight="1" x14ac:dyDescent="0.25">
      <c r="A15" s="81" t="s">
        <v>28</v>
      </c>
      <c r="B15" s="132" t="s">
        <v>161</v>
      </c>
      <c r="C15" s="133"/>
      <c r="D15" s="7"/>
      <c r="E15" s="7"/>
      <c r="F15" s="126"/>
      <c r="G15" s="30">
        <f>G16</f>
        <v>10</v>
      </c>
      <c r="H15" s="89"/>
      <c r="I15" s="68"/>
      <c r="J15" s="68"/>
    </row>
    <row r="16" spans="1:10" ht="32.25" customHeight="1" x14ac:dyDescent="0.25">
      <c r="A16" s="128" t="s">
        <v>159</v>
      </c>
      <c r="B16" s="131" t="s">
        <v>153</v>
      </c>
      <c r="C16" s="131" t="s">
        <v>9</v>
      </c>
      <c r="D16" s="7" t="s">
        <v>40</v>
      </c>
      <c r="E16" s="7">
        <v>30</v>
      </c>
      <c r="F16" s="126"/>
      <c r="G16" s="131">
        <v>10</v>
      </c>
      <c r="H16" s="131" t="s">
        <v>182</v>
      </c>
      <c r="I16" s="110"/>
      <c r="J16" s="110"/>
    </row>
    <row r="17" spans="1:10" ht="35.25" customHeight="1" x14ac:dyDescent="0.25">
      <c r="A17" s="129"/>
      <c r="B17" s="131"/>
      <c r="C17" s="131"/>
      <c r="D17" s="7" t="s">
        <v>41</v>
      </c>
      <c r="E17" s="7">
        <v>55</v>
      </c>
      <c r="F17" s="126"/>
      <c r="G17" s="131"/>
      <c r="H17" s="131"/>
      <c r="I17" s="111"/>
      <c r="J17" s="111"/>
    </row>
    <row r="18" spans="1:10" ht="19.5" customHeight="1" x14ac:dyDescent="0.25">
      <c r="A18" s="129"/>
      <c r="B18" s="131"/>
      <c r="C18" s="131"/>
      <c r="D18" s="7" t="s">
        <v>42</v>
      </c>
      <c r="E18" s="7">
        <v>80</v>
      </c>
      <c r="F18" s="126"/>
      <c r="G18" s="131"/>
      <c r="H18" s="131"/>
      <c r="I18" s="111"/>
      <c r="J18" s="111"/>
    </row>
    <row r="19" spans="1:10" ht="17.25" customHeight="1" x14ac:dyDescent="0.25">
      <c r="A19" s="130"/>
      <c r="B19" s="131"/>
      <c r="C19" s="131"/>
      <c r="D19" s="7" t="s">
        <v>43</v>
      </c>
      <c r="E19" s="7">
        <v>100</v>
      </c>
      <c r="F19" s="127"/>
      <c r="G19" s="131"/>
      <c r="H19" s="131"/>
      <c r="I19" s="112"/>
      <c r="J19" s="112"/>
    </row>
    <row r="20" spans="1:10" ht="142.5" customHeight="1" x14ac:dyDescent="0.25">
      <c r="A20" s="81" t="s">
        <v>160</v>
      </c>
      <c r="B20" s="75" t="s">
        <v>88</v>
      </c>
      <c r="C20" s="75" t="s">
        <v>9</v>
      </c>
      <c r="D20" s="30" t="s">
        <v>75</v>
      </c>
      <c r="E20" s="30" t="s">
        <v>135</v>
      </c>
      <c r="F20" s="30" t="s">
        <v>245</v>
      </c>
      <c r="G20" s="30">
        <v>10</v>
      </c>
      <c r="H20" s="30" t="s">
        <v>263</v>
      </c>
      <c r="I20" s="68"/>
      <c r="J20" s="68"/>
    </row>
    <row r="21" spans="1:10" ht="126.75" customHeight="1" x14ac:dyDescent="0.25">
      <c r="A21" s="81" t="s">
        <v>30</v>
      </c>
      <c r="B21" s="75" t="s">
        <v>266</v>
      </c>
      <c r="C21" s="30" t="s">
        <v>9</v>
      </c>
      <c r="D21" s="30" t="s">
        <v>509</v>
      </c>
      <c r="E21" s="30">
        <v>100</v>
      </c>
      <c r="F21" s="30" t="s">
        <v>272</v>
      </c>
      <c r="G21" s="30">
        <v>10</v>
      </c>
      <c r="H21" s="30" t="s">
        <v>503</v>
      </c>
      <c r="I21" s="68"/>
      <c r="J21" s="68"/>
    </row>
    <row r="22" spans="1:10" ht="165" customHeight="1" x14ac:dyDescent="0.25">
      <c r="A22" s="39">
        <v>3</v>
      </c>
      <c r="B22" s="30" t="s">
        <v>265</v>
      </c>
      <c r="C22" s="30" t="s">
        <v>98</v>
      </c>
      <c r="D22" s="39" t="s">
        <v>75</v>
      </c>
      <c r="E22" s="30">
        <v>30</v>
      </c>
      <c r="F22" s="30" t="s">
        <v>272</v>
      </c>
      <c r="G22" s="39">
        <v>6</v>
      </c>
      <c r="H22" s="30" t="s">
        <v>264</v>
      </c>
      <c r="I22" s="28"/>
      <c r="J22" s="28"/>
    </row>
    <row r="23" spans="1:10" ht="90" x14ac:dyDescent="0.25">
      <c r="A23" s="39">
        <v>4</v>
      </c>
      <c r="B23" s="30" t="s">
        <v>99</v>
      </c>
      <c r="C23" s="30" t="s">
        <v>38</v>
      </c>
      <c r="D23" s="39" t="s">
        <v>75</v>
      </c>
      <c r="E23" s="30">
        <v>14</v>
      </c>
      <c r="F23" s="30" t="s">
        <v>272</v>
      </c>
      <c r="G23" s="39">
        <v>6</v>
      </c>
      <c r="H23" s="30" t="s">
        <v>267</v>
      </c>
      <c r="I23" s="28"/>
      <c r="J23" s="28"/>
    </row>
    <row r="24" spans="1:10" ht="162" customHeight="1" x14ac:dyDescent="0.25">
      <c r="A24" s="39">
        <v>5</v>
      </c>
      <c r="B24" s="30" t="s">
        <v>280</v>
      </c>
      <c r="C24" s="30" t="s">
        <v>9</v>
      </c>
      <c r="D24" s="39" t="s">
        <v>75</v>
      </c>
      <c r="E24" s="30">
        <v>100</v>
      </c>
      <c r="F24" s="30" t="s">
        <v>272</v>
      </c>
      <c r="G24" s="39">
        <v>5</v>
      </c>
      <c r="H24" s="75" t="s">
        <v>281</v>
      </c>
      <c r="I24" s="28"/>
      <c r="J24" s="28"/>
    </row>
    <row r="25" spans="1:10" ht="157.5" customHeight="1" x14ac:dyDescent="0.25">
      <c r="A25" s="39">
        <v>6</v>
      </c>
      <c r="B25" s="30" t="s">
        <v>279</v>
      </c>
      <c r="C25" s="30" t="s">
        <v>9</v>
      </c>
      <c r="D25" s="39" t="s">
        <v>75</v>
      </c>
      <c r="E25" s="30" t="s">
        <v>135</v>
      </c>
      <c r="F25" s="30" t="s">
        <v>17</v>
      </c>
      <c r="G25" s="39">
        <v>5</v>
      </c>
      <c r="H25" s="75" t="s">
        <v>282</v>
      </c>
      <c r="I25" s="28"/>
      <c r="J25" s="28"/>
    </row>
    <row r="26" spans="1:10" ht="180" x14ac:dyDescent="0.25">
      <c r="A26" s="39">
        <v>7</v>
      </c>
      <c r="B26" s="30" t="s">
        <v>269</v>
      </c>
      <c r="C26" s="30" t="s">
        <v>169</v>
      </c>
      <c r="D26" s="30" t="s">
        <v>75</v>
      </c>
      <c r="E26" s="30" t="s">
        <v>273</v>
      </c>
      <c r="F26" s="30" t="s">
        <v>270</v>
      </c>
      <c r="G26" s="30">
        <v>10</v>
      </c>
      <c r="H26" s="75" t="s">
        <v>510</v>
      </c>
      <c r="I26" s="28"/>
      <c r="J26" s="28"/>
    </row>
    <row r="27" spans="1:10" ht="150.75" customHeight="1" x14ac:dyDescent="0.25">
      <c r="A27" s="39">
        <v>8</v>
      </c>
      <c r="B27" s="30" t="s">
        <v>194</v>
      </c>
      <c r="C27" s="87" t="s">
        <v>137</v>
      </c>
      <c r="D27" s="30" t="s">
        <v>75</v>
      </c>
      <c r="E27" s="87">
        <v>100</v>
      </c>
      <c r="F27" s="87" t="s">
        <v>193</v>
      </c>
      <c r="G27" s="30">
        <v>1</v>
      </c>
      <c r="H27" s="75" t="s">
        <v>202</v>
      </c>
      <c r="I27" s="28"/>
      <c r="J27" s="28"/>
    </row>
    <row r="28" spans="1:10" ht="158.25" customHeight="1" x14ac:dyDescent="0.25">
      <c r="A28" s="39">
        <v>9</v>
      </c>
      <c r="B28" s="30" t="s">
        <v>195</v>
      </c>
      <c r="C28" s="87" t="s">
        <v>137</v>
      </c>
      <c r="D28" s="30" t="s">
        <v>75</v>
      </c>
      <c r="E28" s="87">
        <v>100</v>
      </c>
      <c r="F28" s="87" t="s">
        <v>193</v>
      </c>
      <c r="G28" s="30">
        <v>1</v>
      </c>
      <c r="H28" s="30" t="s">
        <v>216</v>
      </c>
      <c r="I28" s="28"/>
      <c r="J28" s="28"/>
    </row>
    <row r="29" spans="1:10" ht="79.5" customHeight="1" x14ac:dyDescent="0.25">
      <c r="A29" s="39">
        <v>10</v>
      </c>
      <c r="B29" s="30" t="s">
        <v>168</v>
      </c>
      <c r="C29" s="30" t="s">
        <v>16</v>
      </c>
      <c r="D29" s="30" t="s">
        <v>75</v>
      </c>
      <c r="E29" s="30"/>
      <c r="F29" s="75"/>
      <c r="G29" s="30">
        <f>G30+G31</f>
        <v>6</v>
      </c>
      <c r="H29" s="125" t="s">
        <v>203</v>
      </c>
      <c r="I29" s="28"/>
      <c r="J29" s="28"/>
    </row>
    <row r="30" spans="1:10" ht="67.5" customHeight="1" x14ac:dyDescent="0.25">
      <c r="A30" s="88" t="s">
        <v>325</v>
      </c>
      <c r="B30" s="30" t="s">
        <v>15</v>
      </c>
      <c r="C30" s="30" t="s">
        <v>16</v>
      </c>
      <c r="D30" s="30" t="s">
        <v>75</v>
      </c>
      <c r="E30" s="30">
        <v>0</v>
      </c>
      <c r="F30" s="125" t="s">
        <v>17</v>
      </c>
      <c r="G30" s="30">
        <v>3</v>
      </c>
      <c r="H30" s="126"/>
      <c r="I30" s="28"/>
      <c r="J30" s="28"/>
    </row>
    <row r="31" spans="1:10" ht="87" customHeight="1" x14ac:dyDescent="0.25">
      <c r="A31" s="88" t="s">
        <v>326</v>
      </c>
      <c r="B31" s="30" t="s">
        <v>18</v>
      </c>
      <c r="C31" s="30" t="s">
        <v>16</v>
      </c>
      <c r="D31" s="30" t="s">
        <v>75</v>
      </c>
      <c r="E31" s="30">
        <v>0</v>
      </c>
      <c r="F31" s="127"/>
      <c r="G31" s="30">
        <v>3</v>
      </c>
      <c r="H31" s="127"/>
      <c r="I31" s="28"/>
      <c r="J31" s="28"/>
    </row>
    <row r="32" spans="1:10" ht="110.25" customHeight="1" x14ac:dyDescent="0.25">
      <c r="A32" s="30">
        <v>11</v>
      </c>
      <c r="B32" s="30" t="s">
        <v>93</v>
      </c>
      <c r="C32" s="30" t="s">
        <v>169</v>
      </c>
      <c r="D32" s="30" t="s">
        <v>75</v>
      </c>
      <c r="E32" s="30">
        <v>0</v>
      </c>
      <c r="F32" s="30" t="s">
        <v>17</v>
      </c>
      <c r="G32" s="30">
        <v>10</v>
      </c>
      <c r="H32" s="30" t="s">
        <v>205</v>
      </c>
      <c r="I32" s="68"/>
      <c r="J32" s="68"/>
    </row>
    <row r="33" spans="1:10" x14ac:dyDescent="0.25">
      <c r="A33" s="24"/>
      <c r="B33" s="24" t="s">
        <v>19</v>
      </c>
      <c r="C33" s="24"/>
      <c r="D33" s="24"/>
      <c r="E33" s="24"/>
      <c r="F33" s="24"/>
      <c r="G33" s="24">
        <f>G32+G29+G4+G28+G27+G21+G22+G23+G25+G24+G26</f>
        <v>100</v>
      </c>
      <c r="H33" s="24"/>
      <c r="I33" s="24"/>
      <c r="J33" s="24"/>
    </row>
  </sheetData>
  <mergeCells count="29">
    <mergeCell ref="A2:J2"/>
    <mergeCell ref="A16:A19"/>
    <mergeCell ref="B16:B19"/>
    <mergeCell ref="C16:C19"/>
    <mergeCell ref="G16:G19"/>
    <mergeCell ref="G6:G9"/>
    <mergeCell ref="B4:C4"/>
    <mergeCell ref="B5:C5"/>
    <mergeCell ref="F5:F19"/>
    <mergeCell ref="A6:A9"/>
    <mergeCell ref="B6:B9"/>
    <mergeCell ref="C6:C9"/>
    <mergeCell ref="A11:A14"/>
    <mergeCell ref="B11:B14"/>
    <mergeCell ref="I6:I9"/>
    <mergeCell ref="J6:J9"/>
    <mergeCell ref="F30:F31"/>
    <mergeCell ref="H6:H9"/>
    <mergeCell ref="B10:C10"/>
    <mergeCell ref="H11:H14"/>
    <mergeCell ref="B15:C15"/>
    <mergeCell ref="H16:H19"/>
    <mergeCell ref="C11:C14"/>
    <mergeCell ref="G11:G14"/>
    <mergeCell ref="I11:I14"/>
    <mergeCell ref="J11:J14"/>
    <mergeCell ref="I16:I19"/>
    <mergeCell ref="J16:J19"/>
    <mergeCell ref="H29:H31"/>
  </mergeCells>
  <pageMargins left="0.51181102362204722" right="0.51181102362204722" top="0.35433070866141736" bottom="0.15748031496062992" header="0.31496062992125984" footer="0.31496062992125984"/>
  <pageSetup paperSize="9" scale="49" fitToHeight="2" orientation="portrait" horizontalDpi="4294967294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2"/>
  <sheetViews>
    <sheetView zoomScale="95" zoomScaleNormal="95" workbookViewId="0">
      <pane xSplit="1" ySplit="3" topLeftCell="B4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RowHeight="15" x14ac:dyDescent="0.25"/>
  <cols>
    <col min="1" max="1" width="6" style="1" customWidth="1"/>
    <col min="2" max="2" width="23" style="1" customWidth="1"/>
    <col min="3" max="3" width="13" style="1" customWidth="1"/>
    <col min="4" max="4" width="24.5703125" style="1" customWidth="1"/>
    <col min="5" max="5" width="10.7109375" style="1" customWidth="1"/>
    <col min="6" max="6" width="16.42578125" style="1" customWidth="1"/>
    <col min="7" max="7" width="9.140625" style="1"/>
    <col min="8" max="8" width="29.85546875" style="1" customWidth="1"/>
    <col min="9" max="9" width="9.140625" style="1"/>
    <col min="10" max="10" width="31.42578125" style="1" customWidth="1"/>
  </cols>
  <sheetData>
    <row r="1" spans="1:10" ht="75" x14ac:dyDescent="0.25">
      <c r="J1" s="9" t="s">
        <v>382</v>
      </c>
    </row>
    <row r="2" spans="1:10" ht="30.75" customHeight="1" x14ac:dyDescent="0.25">
      <c r="A2" s="141" t="s">
        <v>418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0" ht="60" x14ac:dyDescent="0.25">
      <c r="A3" s="22" t="s">
        <v>0</v>
      </c>
      <c r="B3" s="22" t="s">
        <v>1</v>
      </c>
      <c r="C3" s="22" t="s">
        <v>2</v>
      </c>
      <c r="D3" s="22" t="s">
        <v>39</v>
      </c>
      <c r="E3" s="22" t="s">
        <v>3</v>
      </c>
      <c r="F3" s="22" t="s">
        <v>4</v>
      </c>
      <c r="G3" s="22" t="s">
        <v>87</v>
      </c>
      <c r="H3" s="22" t="s">
        <v>48</v>
      </c>
      <c r="I3" s="22" t="s">
        <v>6</v>
      </c>
      <c r="J3" s="22" t="s">
        <v>7</v>
      </c>
    </row>
    <row r="4" spans="1:10" ht="29.25" customHeight="1" x14ac:dyDescent="0.25">
      <c r="A4" s="81">
        <v>1</v>
      </c>
      <c r="B4" s="139" t="s">
        <v>8</v>
      </c>
      <c r="C4" s="140"/>
      <c r="D4" s="30"/>
      <c r="E4" s="30">
        <v>100</v>
      </c>
      <c r="F4" s="82"/>
      <c r="G4" s="30">
        <f>G5+G10+G15+G20</f>
        <v>40</v>
      </c>
      <c r="H4" s="89"/>
      <c r="I4" s="22"/>
      <c r="J4" s="22"/>
    </row>
    <row r="5" spans="1:10" ht="15" customHeight="1" x14ac:dyDescent="0.25">
      <c r="A5" s="83" t="s">
        <v>26</v>
      </c>
      <c r="B5" s="135" t="s">
        <v>174</v>
      </c>
      <c r="C5" s="136"/>
      <c r="D5" s="30"/>
      <c r="E5" s="30"/>
      <c r="F5" s="125" t="s">
        <v>244</v>
      </c>
      <c r="G5" s="75">
        <f>G6</f>
        <v>10</v>
      </c>
      <c r="H5" s="89"/>
      <c r="I5" s="22"/>
      <c r="J5" s="22"/>
    </row>
    <row r="6" spans="1:10" ht="30.75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10</v>
      </c>
      <c r="H6" s="131" t="s">
        <v>489</v>
      </c>
      <c r="I6" s="110"/>
      <c r="J6" s="110"/>
    </row>
    <row r="7" spans="1:10" ht="45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11"/>
      <c r="J7" s="111"/>
    </row>
    <row r="8" spans="1:10" ht="27.75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11"/>
      <c r="J8" s="111"/>
    </row>
    <row r="9" spans="1:10" ht="24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12"/>
      <c r="J9" s="112"/>
    </row>
    <row r="10" spans="1:10" ht="15" customHeight="1" x14ac:dyDescent="0.25">
      <c r="A10" s="83" t="s">
        <v>27</v>
      </c>
      <c r="B10" s="137" t="s">
        <v>157</v>
      </c>
      <c r="C10" s="138"/>
      <c r="D10" s="7"/>
      <c r="E10" s="7"/>
      <c r="F10" s="126"/>
      <c r="G10" s="30">
        <f>G11</f>
        <v>10</v>
      </c>
      <c r="H10" s="89"/>
      <c r="I10" s="22"/>
      <c r="J10" s="22"/>
    </row>
    <row r="11" spans="1:10" ht="48.75" customHeight="1" x14ac:dyDescent="0.25">
      <c r="A11" s="128" t="s">
        <v>49</v>
      </c>
      <c r="B11" s="125" t="s">
        <v>156</v>
      </c>
      <c r="C11" s="125" t="s">
        <v>9</v>
      </c>
      <c r="D11" s="7" t="s">
        <v>40</v>
      </c>
      <c r="E11" s="7" t="s">
        <v>178</v>
      </c>
      <c r="F11" s="126"/>
      <c r="G11" s="125">
        <v>10</v>
      </c>
      <c r="H11" s="131" t="s">
        <v>511</v>
      </c>
      <c r="I11" s="110"/>
      <c r="J11" s="110"/>
    </row>
    <row r="12" spans="1:10" ht="30.75" customHeight="1" x14ac:dyDescent="0.25">
      <c r="A12" s="129"/>
      <c r="B12" s="126"/>
      <c r="C12" s="126"/>
      <c r="D12" s="7" t="s">
        <v>41</v>
      </c>
      <c r="E12" s="7" t="s">
        <v>45</v>
      </c>
      <c r="F12" s="126"/>
      <c r="G12" s="126"/>
      <c r="H12" s="131"/>
      <c r="I12" s="111"/>
      <c r="J12" s="111"/>
    </row>
    <row r="13" spans="1:10" ht="20.25" customHeight="1" x14ac:dyDescent="0.25">
      <c r="A13" s="129"/>
      <c r="B13" s="126"/>
      <c r="C13" s="126"/>
      <c r="D13" s="7" t="s">
        <v>42</v>
      </c>
      <c r="E13" s="7" t="s">
        <v>179</v>
      </c>
      <c r="F13" s="126"/>
      <c r="G13" s="126"/>
      <c r="H13" s="131"/>
      <c r="I13" s="111"/>
      <c r="J13" s="111"/>
    </row>
    <row r="14" spans="1:10" ht="20.25" customHeight="1" x14ac:dyDescent="0.25">
      <c r="A14" s="130"/>
      <c r="B14" s="127"/>
      <c r="C14" s="127"/>
      <c r="D14" s="7" t="s">
        <v>43</v>
      </c>
      <c r="E14" s="7" t="s">
        <v>135</v>
      </c>
      <c r="F14" s="126"/>
      <c r="G14" s="127"/>
      <c r="H14" s="131"/>
      <c r="I14" s="112"/>
      <c r="J14" s="112"/>
    </row>
    <row r="15" spans="1:10" ht="15" customHeight="1" x14ac:dyDescent="0.25">
      <c r="A15" s="85" t="s">
        <v>28</v>
      </c>
      <c r="B15" s="135" t="s">
        <v>197</v>
      </c>
      <c r="C15" s="136"/>
      <c r="D15" s="7"/>
      <c r="E15" s="7"/>
      <c r="F15" s="126"/>
      <c r="G15" s="30">
        <f>G16</f>
        <v>10</v>
      </c>
      <c r="H15" s="89"/>
      <c r="I15" s="57"/>
      <c r="J15" s="57"/>
    </row>
    <row r="16" spans="1:10" ht="48" customHeight="1" x14ac:dyDescent="0.25">
      <c r="A16" s="128" t="s">
        <v>159</v>
      </c>
      <c r="B16" s="125" t="s">
        <v>158</v>
      </c>
      <c r="C16" s="125" t="s">
        <v>9</v>
      </c>
      <c r="D16" s="7" t="s">
        <v>40</v>
      </c>
      <c r="E16" s="7">
        <v>30</v>
      </c>
      <c r="F16" s="126"/>
      <c r="G16" s="131">
        <v>10</v>
      </c>
      <c r="H16" s="131" t="s">
        <v>317</v>
      </c>
      <c r="I16" s="110"/>
      <c r="J16" s="110"/>
    </row>
    <row r="17" spans="1:10" ht="18.75" customHeight="1" x14ac:dyDescent="0.25">
      <c r="A17" s="129"/>
      <c r="B17" s="126"/>
      <c r="C17" s="126"/>
      <c r="D17" s="7" t="s">
        <v>41</v>
      </c>
      <c r="E17" s="7">
        <v>55</v>
      </c>
      <c r="F17" s="126"/>
      <c r="G17" s="131"/>
      <c r="H17" s="131"/>
      <c r="I17" s="111"/>
      <c r="J17" s="111"/>
    </row>
    <row r="18" spans="1:10" ht="34.5" customHeight="1" x14ac:dyDescent="0.25">
      <c r="A18" s="129"/>
      <c r="B18" s="126"/>
      <c r="C18" s="126"/>
      <c r="D18" s="7" t="s">
        <v>42</v>
      </c>
      <c r="E18" s="7">
        <v>80</v>
      </c>
      <c r="F18" s="126"/>
      <c r="G18" s="131"/>
      <c r="H18" s="131"/>
      <c r="I18" s="111"/>
      <c r="J18" s="111"/>
    </row>
    <row r="19" spans="1:10" ht="21.75" customHeight="1" x14ac:dyDescent="0.25">
      <c r="A19" s="130"/>
      <c r="B19" s="127"/>
      <c r="C19" s="127"/>
      <c r="D19" s="7" t="s">
        <v>43</v>
      </c>
      <c r="E19" s="7">
        <v>100</v>
      </c>
      <c r="F19" s="126"/>
      <c r="G19" s="131"/>
      <c r="H19" s="131"/>
      <c r="I19" s="112"/>
      <c r="J19" s="112"/>
    </row>
    <row r="20" spans="1:10" ht="144.75" customHeight="1" x14ac:dyDescent="0.25">
      <c r="A20" s="81" t="s">
        <v>29</v>
      </c>
      <c r="B20" s="75" t="s">
        <v>88</v>
      </c>
      <c r="C20" s="75" t="s">
        <v>9</v>
      </c>
      <c r="D20" s="30" t="s">
        <v>75</v>
      </c>
      <c r="E20" s="30" t="s">
        <v>135</v>
      </c>
      <c r="F20" s="30" t="s">
        <v>245</v>
      </c>
      <c r="G20" s="30">
        <v>10</v>
      </c>
      <c r="H20" s="30" t="s">
        <v>263</v>
      </c>
      <c r="I20" s="57"/>
      <c r="J20" s="57"/>
    </row>
    <row r="21" spans="1:10" ht="152.25" customHeight="1" x14ac:dyDescent="0.25">
      <c r="A21" s="39">
        <v>2</v>
      </c>
      <c r="B21" s="75" t="s">
        <v>266</v>
      </c>
      <c r="C21" s="30" t="s">
        <v>9</v>
      </c>
      <c r="D21" s="30" t="s">
        <v>234</v>
      </c>
      <c r="E21" s="30">
        <v>100</v>
      </c>
      <c r="F21" s="30" t="s">
        <v>231</v>
      </c>
      <c r="G21" s="30">
        <v>10</v>
      </c>
      <c r="H21" s="30" t="s">
        <v>233</v>
      </c>
      <c r="I21" s="28"/>
      <c r="J21" s="28"/>
    </row>
    <row r="22" spans="1:10" ht="131.25" customHeight="1" x14ac:dyDescent="0.25">
      <c r="A22" s="39">
        <v>3</v>
      </c>
      <c r="B22" s="30" t="s">
        <v>265</v>
      </c>
      <c r="C22" s="30" t="s">
        <v>98</v>
      </c>
      <c r="D22" s="39" t="s">
        <v>75</v>
      </c>
      <c r="E22" s="30">
        <v>30</v>
      </c>
      <c r="F22" s="84" t="s">
        <v>231</v>
      </c>
      <c r="G22" s="39">
        <v>10</v>
      </c>
      <c r="H22" s="30" t="s">
        <v>264</v>
      </c>
      <c r="I22" s="28"/>
      <c r="J22" s="28"/>
    </row>
    <row r="23" spans="1:10" ht="120" x14ac:dyDescent="0.25">
      <c r="A23" s="39">
        <v>4</v>
      </c>
      <c r="B23" s="30" t="s">
        <v>99</v>
      </c>
      <c r="C23" s="30" t="s">
        <v>38</v>
      </c>
      <c r="D23" s="39" t="s">
        <v>75</v>
      </c>
      <c r="E23" s="30">
        <v>14</v>
      </c>
      <c r="F23" s="84" t="s">
        <v>231</v>
      </c>
      <c r="G23" s="39">
        <v>10</v>
      </c>
      <c r="H23" s="30" t="s">
        <v>267</v>
      </c>
      <c r="I23" s="28"/>
      <c r="J23" s="28"/>
    </row>
    <row r="24" spans="1:10" ht="158.25" customHeight="1" x14ac:dyDescent="0.25">
      <c r="A24" s="39">
        <v>5</v>
      </c>
      <c r="B24" s="30" t="s">
        <v>100</v>
      </c>
      <c r="C24" s="30" t="s">
        <v>101</v>
      </c>
      <c r="D24" s="30" t="s">
        <v>125</v>
      </c>
      <c r="E24" s="30" t="s">
        <v>151</v>
      </c>
      <c r="F24" s="30" t="s">
        <v>11</v>
      </c>
      <c r="G24" s="30">
        <v>10</v>
      </c>
      <c r="H24" s="30" t="s">
        <v>262</v>
      </c>
      <c r="I24" s="28"/>
      <c r="J24" s="28"/>
    </row>
    <row r="25" spans="1:10" ht="63" customHeight="1" x14ac:dyDescent="0.25">
      <c r="A25" s="39">
        <v>6</v>
      </c>
      <c r="B25" s="30" t="s">
        <v>307</v>
      </c>
      <c r="C25" s="30" t="s">
        <v>169</v>
      </c>
      <c r="D25" s="30" t="s">
        <v>125</v>
      </c>
      <c r="E25" s="30">
        <v>1</v>
      </c>
      <c r="F25" s="30" t="s">
        <v>306</v>
      </c>
      <c r="G25" s="30">
        <v>2</v>
      </c>
      <c r="H25" s="30" t="s">
        <v>308</v>
      </c>
      <c r="I25" s="28"/>
      <c r="J25" s="28"/>
    </row>
    <row r="26" spans="1:10" ht="150" x14ac:dyDescent="0.25">
      <c r="A26" s="39">
        <v>7</v>
      </c>
      <c r="B26" s="30" t="s">
        <v>194</v>
      </c>
      <c r="C26" s="87" t="s">
        <v>137</v>
      </c>
      <c r="D26" s="30" t="s">
        <v>75</v>
      </c>
      <c r="E26" s="87">
        <v>100</v>
      </c>
      <c r="F26" s="87" t="s">
        <v>193</v>
      </c>
      <c r="G26" s="30">
        <v>1</v>
      </c>
      <c r="H26" s="75" t="s">
        <v>202</v>
      </c>
      <c r="I26" s="28"/>
      <c r="J26" s="28"/>
    </row>
    <row r="27" spans="1:10" ht="165" x14ac:dyDescent="0.25">
      <c r="A27" s="39">
        <v>8</v>
      </c>
      <c r="B27" s="30" t="s">
        <v>195</v>
      </c>
      <c r="C27" s="87" t="s">
        <v>137</v>
      </c>
      <c r="D27" s="30" t="s">
        <v>75</v>
      </c>
      <c r="E27" s="87">
        <v>100</v>
      </c>
      <c r="F27" s="87" t="s">
        <v>193</v>
      </c>
      <c r="G27" s="30">
        <v>1</v>
      </c>
      <c r="H27" s="30" t="s">
        <v>216</v>
      </c>
      <c r="I27" s="28"/>
      <c r="J27" s="28"/>
    </row>
    <row r="28" spans="1:10" ht="30" x14ac:dyDescent="0.25">
      <c r="A28" s="39">
        <v>9</v>
      </c>
      <c r="B28" s="30" t="s">
        <v>168</v>
      </c>
      <c r="C28" s="30" t="s">
        <v>16</v>
      </c>
      <c r="D28" s="30" t="s">
        <v>75</v>
      </c>
      <c r="E28" s="30"/>
      <c r="F28" s="75"/>
      <c r="G28" s="30">
        <f>G29+G30</f>
        <v>6</v>
      </c>
      <c r="H28" s="125" t="s">
        <v>203</v>
      </c>
      <c r="I28" s="28"/>
      <c r="J28" s="28"/>
    </row>
    <row r="29" spans="1:10" ht="60" x14ac:dyDescent="0.25">
      <c r="A29" s="39">
        <v>9.1</v>
      </c>
      <c r="B29" s="30" t="s">
        <v>15</v>
      </c>
      <c r="C29" s="30" t="s">
        <v>16</v>
      </c>
      <c r="D29" s="30" t="s">
        <v>75</v>
      </c>
      <c r="E29" s="30">
        <v>0</v>
      </c>
      <c r="F29" s="125" t="s">
        <v>17</v>
      </c>
      <c r="G29" s="30">
        <v>3</v>
      </c>
      <c r="H29" s="126"/>
      <c r="I29" s="28"/>
      <c r="J29" s="28"/>
    </row>
    <row r="30" spans="1:10" ht="75" x14ac:dyDescent="0.25">
      <c r="A30" s="39">
        <v>9.1999999999999993</v>
      </c>
      <c r="B30" s="30" t="s">
        <v>18</v>
      </c>
      <c r="C30" s="30" t="s">
        <v>16</v>
      </c>
      <c r="D30" s="30" t="s">
        <v>75</v>
      </c>
      <c r="E30" s="30">
        <v>0</v>
      </c>
      <c r="F30" s="127"/>
      <c r="G30" s="30">
        <v>3</v>
      </c>
      <c r="H30" s="127"/>
      <c r="I30" s="28"/>
      <c r="J30" s="28"/>
    </row>
    <row r="31" spans="1:10" ht="122.25" customHeight="1" x14ac:dyDescent="0.25">
      <c r="A31" s="39">
        <v>10</v>
      </c>
      <c r="B31" s="30" t="s">
        <v>93</v>
      </c>
      <c r="C31" s="30" t="s">
        <v>169</v>
      </c>
      <c r="D31" s="30" t="s">
        <v>75</v>
      </c>
      <c r="E31" s="30">
        <v>0</v>
      </c>
      <c r="F31" s="30" t="s">
        <v>17</v>
      </c>
      <c r="G31" s="30">
        <v>10</v>
      </c>
      <c r="H31" s="30" t="s">
        <v>205</v>
      </c>
      <c r="I31" s="22"/>
      <c r="J31" s="22"/>
    </row>
    <row r="32" spans="1:10" x14ac:dyDescent="0.25">
      <c r="A32" s="24"/>
      <c r="B32" s="24" t="s">
        <v>19</v>
      </c>
      <c r="C32" s="24"/>
      <c r="D32" s="24"/>
      <c r="E32" s="24"/>
      <c r="F32" s="24"/>
      <c r="G32" s="24">
        <f>G31+G28+G27+G26+G24+G23+G22+G21+G4+G25</f>
        <v>100</v>
      </c>
      <c r="H32" s="24"/>
      <c r="I32" s="24"/>
      <c r="J32" s="24"/>
    </row>
  </sheetData>
  <mergeCells count="29">
    <mergeCell ref="A2:J2"/>
    <mergeCell ref="B4:C4"/>
    <mergeCell ref="B5:C5"/>
    <mergeCell ref="F5:F19"/>
    <mergeCell ref="A6:A9"/>
    <mergeCell ref="B6:B9"/>
    <mergeCell ref="C6:C9"/>
    <mergeCell ref="B15:C15"/>
    <mergeCell ref="A16:A19"/>
    <mergeCell ref="B16:B19"/>
    <mergeCell ref="C16:C19"/>
    <mergeCell ref="A11:A14"/>
    <mergeCell ref="B11:B14"/>
    <mergeCell ref="C11:C14"/>
    <mergeCell ref="G11:G14"/>
    <mergeCell ref="H11:H14"/>
    <mergeCell ref="H28:H30"/>
    <mergeCell ref="F29:F30"/>
    <mergeCell ref="H16:H19"/>
    <mergeCell ref="H6:H9"/>
    <mergeCell ref="B10:C10"/>
    <mergeCell ref="G6:G9"/>
    <mergeCell ref="G16:G19"/>
    <mergeCell ref="I6:I9"/>
    <mergeCell ref="J6:J9"/>
    <mergeCell ref="I11:I14"/>
    <mergeCell ref="J11:J14"/>
    <mergeCell ref="I16:I19"/>
    <mergeCell ref="J16:J19"/>
  </mergeCells>
  <pageMargins left="0.51181102362204722" right="0.51181102362204722" top="0.55118110236220474" bottom="0.15748031496062992" header="0.31496062992125984" footer="0.31496062992125984"/>
  <pageSetup paperSize="9" scale="53" fitToHeight="0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1"/>
  <sheetViews>
    <sheetView zoomScale="90" zoomScaleNormal="90" workbookViewId="0">
      <pane xSplit="1" ySplit="3" topLeftCell="B13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RowHeight="15" x14ac:dyDescent="0.25"/>
  <cols>
    <col min="1" max="1" width="6" style="29" customWidth="1"/>
    <col min="2" max="2" width="22.5703125" style="1" customWidth="1"/>
    <col min="3" max="3" width="11.140625" style="1" bestFit="1" customWidth="1"/>
    <col min="4" max="4" width="14.7109375" style="1" bestFit="1" customWidth="1"/>
    <col min="5" max="5" width="9.7109375" style="1" bestFit="1" customWidth="1"/>
    <col min="6" max="6" width="18.5703125" style="1" customWidth="1"/>
    <col min="7" max="7" width="12.42578125" style="1" bestFit="1" customWidth="1"/>
    <col min="8" max="8" width="28.85546875" style="1" customWidth="1"/>
    <col min="9" max="9" width="9.140625" style="1"/>
    <col min="10" max="10" width="30.5703125" style="1" customWidth="1"/>
  </cols>
  <sheetData>
    <row r="1" spans="1:10" ht="75" x14ac:dyDescent="0.25">
      <c r="J1" s="9" t="s">
        <v>383</v>
      </c>
    </row>
    <row r="2" spans="1:10" ht="36" customHeight="1" x14ac:dyDescent="0.25">
      <c r="A2" s="141" t="s">
        <v>435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0" ht="65.25" customHeight="1" x14ac:dyDescent="0.25">
      <c r="A3" s="2" t="s">
        <v>0</v>
      </c>
      <c r="B3" s="22" t="s">
        <v>1</v>
      </c>
      <c r="C3" s="22" t="s">
        <v>2</v>
      </c>
      <c r="D3" s="22" t="s">
        <v>39</v>
      </c>
      <c r="E3" s="26" t="s">
        <v>3</v>
      </c>
      <c r="F3" s="22" t="s">
        <v>4</v>
      </c>
      <c r="G3" s="22" t="s">
        <v>87</v>
      </c>
      <c r="H3" s="22" t="s">
        <v>48</v>
      </c>
      <c r="I3" s="22" t="s">
        <v>6</v>
      </c>
      <c r="J3" s="22" t="s">
        <v>7</v>
      </c>
    </row>
    <row r="4" spans="1:10" ht="135" x14ac:dyDescent="0.25">
      <c r="A4" s="88">
        <v>1</v>
      </c>
      <c r="B4" s="30" t="s">
        <v>259</v>
      </c>
      <c r="C4" s="30" t="s">
        <v>9</v>
      </c>
      <c r="D4" s="100" t="s">
        <v>75</v>
      </c>
      <c r="E4" s="30" t="s">
        <v>135</v>
      </c>
      <c r="F4" s="75" t="s">
        <v>17</v>
      </c>
      <c r="G4" s="39">
        <v>40</v>
      </c>
      <c r="H4" s="59" t="s">
        <v>512</v>
      </c>
      <c r="I4" s="28"/>
      <c r="J4" s="28"/>
    </row>
    <row r="5" spans="1:10" ht="90" x14ac:dyDescent="0.25">
      <c r="A5" s="88" t="s">
        <v>30</v>
      </c>
      <c r="B5" s="30" t="s">
        <v>102</v>
      </c>
      <c r="C5" s="30" t="s">
        <v>38</v>
      </c>
      <c r="D5" s="100" t="s">
        <v>75</v>
      </c>
      <c r="E5" s="30">
        <v>60</v>
      </c>
      <c r="F5" s="80" t="s">
        <v>261</v>
      </c>
      <c r="G5" s="39">
        <v>10</v>
      </c>
      <c r="H5" s="60" t="s">
        <v>513</v>
      </c>
      <c r="I5" s="28"/>
      <c r="J5" s="28"/>
    </row>
    <row r="6" spans="1:10" ht="75" x14ac:dyDescent="0.25">
      <c r="A6" s="88" t="s">
        <v>31</v>
      </c>
      <c r="B6" s="30" t="s">
        <v>73</v>
      </c>
      <c r="C6" s="30" t="s">
        <v>72</v>
      </c>
      <c r="D6" s="30" t="s">
        <v>75</v>
      </c>
      <c r="E6" s="30" t="s">
        <v>74</v>
      </c>
      <c r="F6" s="80" t="s">
        <v>261</v>
      </c>
      <c r="G6" s="39">
        <v>10</v>
      </c>
      <c r="H6" s="73" t="s">
        <v>514</v>
      </c>
      <c r="I6" s="28"/>
      <c r="J6" s="28"/>
    </row>
    <row r="7" spans="1:10" ht="92.25" customHeight="1" x14ac:dyDescent="0.25">
      <c r="A7" s="88" t="s">
        <v>32</v>
      </c>
      <c r="B7" s="30" t="s">
        <v>103</v>
      </c>
      <c r="C7" s="30" t="s">
        <v>57</v>
      </c>
      <c r="D7" s="100" t="s">
        <v>75</v>
      </c>
      <c r="E7" s="30">
        <v>1</v>
      </c>
      <c r="F7" s="80" t="s">
        <v>261</v>
      </c>
      <c r="G7" s="39">
        <v>10</v>
      </c>
      <c r="H7" s="60" t="s">
        <v>260</v>
      </c>
      <c r="I7" s="28"/>
      <c r="J7" s="28"/>
    </row>
    <row r="8" spans="1:10" ht="157.5" customHeight="1" x14ac:dyDescent="0.25">
      <c r="A8" s="88" t="s">
        <v>35</v>
      </c>
      <c r="B8" s="30" t="s">
        <v>104</v>
      </c>
      <c r="C8" s="30" t="s">
        <v>9</v>
      </c>
      <c r="D8" s="100" t="s">
        <v>75</v>
      </c>
      <c r="E8" s="30" t="s">
        <v>105</v>
      </c>
      <c r="F8" s="80" t="s">
        <v>261</v>
      </c>
      <c r="G8" s="39">
        <v>10</v>
      </c>
      <c r="H8" s="60" t="s">
        <v>515</v>
      </c>
      <c r="I8" s="28"/>
      <c r="J8" s="28"/>
    </row>
    <row r="9" spans="1:10" ht="89.25" customHeight="1" x14ac:dyDescent="0.25">
      <c r="A9" s="88" t="s">
        <v>36</v>
      </c>
      <c r="B9" s="30" t="s">
        <v>67</v>
      </c>
      <c r="C9" s="30" t="s">
        <v>16</v>
      </c>
      <c r="D9" s="30" t="s">
        <v>75</v>
      </c>
      <c r="E9" s="30">
        <v>0</v>
      </c>
      <c r="F9" s="75" t="s">
        <v>17</v>
      </c>
      <c r="G9" s="30">
        <v>10</v>
      </c>
      <c r="H9" s="60" t="s">
        <v>203</v>
      </c>
      <c r="I9" s="28"/>
      <c r="J9" s="28"/>
    </row>
    <row r="10" spans="1:10" ht="129.75" customHeight="1" x14ac:dyDescent="0.25">
      <c r="A10" s="30">
        <v>7</v>
      </c>
      <c r="B10" s="30" t="s">
        <v>93</v>
      </c>
      <c r="C10" s="30" t="s">
        <v>169</v>
      </c>
      <c r="D10" s="30" t="s">
        <v>75</v>
      </c>
      <c r="E10" s="30">
        <v>0</v>
      </c>
      <c r="F10" s="30" t="s">
        <v>17</v>
      </c>
      <c r="G10" s="30">
        <v>10</v>
      </c>
      <c r="H10" s="60" t="s">
        <v>205</v>
      </c>
      <c r="I10" s="22"/>
      <c r="J10" s="22"/>
    </row>
    <row r="11" spans="1:10" x14ac:dyDescent="0.25">
      <c r="A11" s="24"/>
      <c r="B11" s="24" t="s">
        <v>19</v>
      </c>
      <c r="C11" s="24"/>
      <c r="D11" s="24"/>
      <c r="E11" s="24"/>
      <c r="F11" s="24"/>
      <c r="G11" s="24">
        <f>G10+G9+G8+G7+G5+G4+G6</f>
        <v>100</v>
      </c>
      <c r="H11" s="24"/>
      <c r="I11" s="24"/>
      <c r="J11" s="24"/>
    </row>
  </sheetData>
  <mergeCells count="1">
    <mergeCell ref="A2:J2"/>
  </mergeCells>
  <pageMargins left="0.31496062992125984" right="0.31496062992125984" top="0.55118110236220474" bottom="0.74803149606299213" header="0.31496062992125984" footer="0.31496062992125984"/>
  <pageSetup paperSize="9" scale="59" fitToHeight="0" orientation="portrait" horizontalDpi="4294967293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9"/>
  <sheetViews>
    <sheetView zoomScale="90" zoomScaleNormal="90" workbookViewId="0">
      <pane xSplit="1" ySplit="3" topLeftCell="B4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RowHeight="15" x14ac:dyDescent="0.25"/>
  <cols>
    <col min="1" max="1" width="4.5703125" style="3" customWidth="1"/>
    <col min="2" max="2" width="24" style="1" customWidth="1"/>
    <col min="3" max="3" width="10.5703125" style="1" bestFit="1" customWidth="1"/>
    <col min="4" max="4" width="17.28515625" style="1" customWidth="1"/>
    <col min="5" max="5" width="9.7109375" style="1" bestFit="1" customWidth="1"/>
    <col min="6" max="6" width="18.85546875" style="1" customWidth="1"/>
    <col min="7" max="7" width="12.42578125" style="1" bestFit="1" customWidth="1"/>
    <col min="8" max="8" width="28.28515625" style="1" customWidth="1"/>
    <col min="9" max="9" width="8.140625" style="1" customWidth="1"/>
    <col min="10" max="10" width="30.5703125" style="1" customWidth="1"/>
  </cols>
  <sheetData>
    <row r="1" spans="1:10" ht="75" x14ac:dyDescent="0.25">
      <c r="J1" s="9" t="s">
        <v>384</v>
      </c>
    </row>
    <row r="2" spans="1:10" ht="31.5" customHeight="1" x14ac:dyDescent="0.25">
      <c r="A2" s="144" t="s">
        <v>436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ht="45" x14ac:dyDescent="0.25">
      <c r="A3" s="2" t="s">
        <v>0</v>
      </c>
      <c r="B3" s="26" t="s">
        <v>1</v>
      </c>
      <c r="C3" s="26" t="s">
        <v>2</v>
      </c>
      <c r="D3" s="22" t="s">
        <v>39</v>
      </c>
      <c r="E3" s="22" t="s">
        <v>3</v>
      </c>
      <c r="F3" s="22" t="s">
        <v>4</v>
      </c>
      <c r="G3" s="22" t="s">
        <v>87</v>
      </c>
      <c r="H3" s="22" t="s">
        <v>48</v>
      </c>
      <c r="I3" s="22" t="s">
        <v>6</v>
      </c>
      <c r="J3" s="22" t="s">
        <v>7</v>
      </c>
    </row>
    <row r="4" spans="1:10" ht="150" x14ac:dyDescent="0.25">
      <c r="A4" s="88">
        <v>1</v>
      </c>
      <c r="B4" s="30" t="s">
        <v>258</v>
      </c>
      <c r="C4" s="30" t="s">
        <v>9</v>
      </c>
      <c r="D4" s="39" t="s">
        <v>75</v>
      </c>
      <c r="E4" s="39" t="s">
        <v>135</v>
      </c>
      <c r="F4" s="30" t="s">
        <v>17</v>
      </c>
      <c r="G4" s="39">
        <v>40</v>
      </c>
      <c r="H4" s="30" t="s">
        <v>275</v>
      </c>
      <c r="I4" s="24"/>
      <c r="J4" s="24"/>
    </row>
    <row r="5" spans="1:10" ht="135" x14ac:dyDescent="0.25">
      <c r="A5" s="88" t="s">
        <v>30</v>
      </c>
      <c r="B5" s="30" t="s">
        <v>106</v>
      </c>
      <c r="C5" s="30" t="s">
        <v>9</v>
      </c>
      <c r="D5" s="39" t="s">
        <v>75</v>
      </c>
      <c r="E5" s="39" t="s">
        <v>135</v>
      </c>
      <c r="F5" s="30" t="s">
        <v>255</v>
      </c>
      <c r="G5" s="39">
        <v>20</v>
      </c>
      <c r="H5" s="30" t="s">
        <v>276</v>
      </c>
      <c r="I5" s="24"/>
      <c r="J5" s="24"/>
    </row>
    <row r="6" spans="1:10" ht="120" x14ac:dyDescent="0.25">
      <c r="A6" s="88" t="s">
        <v>31</v>
      </c>
      <c r="B6" s="30" t="s">
        <v>107</v>
      </c>
      <c r="C6" s="30" t="s">
        <v>9</v>
      </c>
      <c r="D6" s="39" t="s">
        <v>75</v>
      </c>
      <c r="E6" s="39" t="s">
        <v>47</v>
      </c>
      <c r="F6" s="30" t="s">
        <v>256</v>
      </c>
      <c r="G6" s="39">
        <v>20</v>
      </c>
      <c r="H6" s="30" t="s">
        <v>257</v>
      </c>
      <c r="I6" s="24"/>
      <c r="J6" s="24"/>
    </row>
    <row r="7" spans="1:10" ht="75" x14ac:dyDescent="0.25">
      <c r="A7" s="88" t="s">
        <v>32</v>
      </c>
      <c r="B7" s="30" t="s">
        <v>67</v>
      </c>
      <c r="C7" s="30" t="s">
        <v>16</v>
      </c>
      <c r="D7" s="30" t="s">
        <v>75</v>
      </c>
      <c r="E7" s="30">
        <v>0</v>
      </c>
      <c r="F7" s="75" t="s">
        <v>17</v>
      </c>
      <c r="G7" s="30">
        <v>10</v>
      </c>
      <c r="H7" s="30" t="s">
        <v>203</v>
      </c>
      <c r="I7" s="28"/>
      <c r="J7" s="28"/>
    </row>
    <row r="8" spans="1:10" ht="120" x14ac:dyDescent="0.25">
      <c r="A8" s="30">
        <v>5</v>
      </c>
      <c r="B8" s="30" t="s">
        <v>93</v>
      </c>
      <c r="C8" s="30" t="s">
        <v>169</v>
      </c>
      <c r="D8" s="30" t="s">
        <v>75</v>
      </c>
      <c r="E8" s="30">
        <v>0</v>
      </c>
      <c r="F8" s="30" t="s">
        <v>17</v>
      </c>
      <c r="G8" s="30">
        <v>10</v>
      </c>
      <c r="H8" s="30" t="s">
        <v>205</v>
      </c>
      <c r="I8" s="22"/>
      <c r="J8" s="22"/>
    </row>
    <row r="9" spans="1:10" x14ac:dyDescent="0.25">
      <c r="A9" s="24"/>
      <c r="B9" s="24" t="s">
        <v>19</v>
      </c>
      <c r="C9" s="24"/>
      <c r="D9" s="24"/>
      <c r="E9" s="24"/>
      <c r="F9" s="24"/>
      <c r="G9" s="24">
        <f>G8+G6+G5+G4+G7</f>
        <v>100</v>
      </c>
      <c r="H9" s="24"/>
      <c r="I9" s="24"/>
      <c r="J9" s="24"/>
    </row>
  </sheetData>
  <mergeCells count="1">
    <mergeCell ref="A2:J2"/>
  </mergeCells>
  <pageMargins left="0.31496062992125984" right="0.31496062992125984" top="0.55118110236220474" bottom="0.74803149606299213" header="0.31496062992125984" footer="0.31496062992125984"/>
  <pageSetup paperSize="9" scale="59" fitToHeight="0" orientation="portrait" horizontalDpi="4294967293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9"/>
  <sheetViews>
    <sheetView zoomScale="91" zoomScaleNormal="91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H28" sqref="H28"/>
    </sheetView>
  </sheetViews>
  <sheetFormatPr defaultRowHeight="15" x14ac:dyDescent="0.25"/>
  <cols>
    <col min="1" max="1" width="8" style="13" customWidth="1"/>
    <col min="2" max="2" width="32.28515625" style="13" customWidth="1"/>
    <col min="3" max="3" width="10.5703125" style="13" bestFit="1" customWidth="1"/>
    <col min="4" max="4" width="22.5703125" style="13" bestFit="1" customWidth="1"/>
    <col min="5" max="5" width="9.5703125" style="13" bestFit="1" customWidth="1"/>
    <col min="6" max="6" width="20.140625" style="13" customWidth="1"/>
    <col min="7" max="7" width="12.42578125" style="13" bestFit="1" customWidth="1"/>
    <col min="8" max="8" width="33.28515625" style="13" customWidth="1"/>
    <col min="9" max="9" width="5.5703125" style="13" bestFit="1" customWidth="1"/>
    <col min="10" max="10" width="38.28515625" style="13" customWidth="1"/>
  </cols>
  <sheetData>
    <row r="1" spans="1:10" ht="75" x14ac:dyDescent="0.25">
      <c r="J1" s="9" t="s">
        <v>385</v>
      </c>
    </row>
    <row r="2" spans="1:10" ht="32.25" customHeight="1" x14ac:dyDescent="0.25">
      <c r="A2" s="141" t="s">
        <v>417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0" ht="45" x14ac:dyDescent="0.25">
      <c r="A3" s="2" t="s">
        <v>0</v>
      </c>
      <c r="B3" s="31" t="s">
        <v>1</v>
      </c>
      <c r="C3" s="31" t="s">
        <v>2</v>
      </c>
      <c r="D3" s="32" t="s">
        <v>39</v>
      </c>
      <c r="E3" s="32" t="s">
        <v>3</v>
      </c>
      <c r="F3" s="32" t="s">
        <v>4</v>
      </c>
      <c r="G3" s="32" t="s">
        <v>87</v>
      </c>
      <c r="H3" s="32" t="s">
        <v>48</v>
      </c>
      <c r="I3" s="32" t="s">
        <v>6</v>
      </c>
      <c r="J3" s="32" t="s">
        <v>7</v>
      </c>
    </row>
    <row r="4" spans="1:10" ht="30" x14ac:dyDescent="0.25">
      <c r="A4" s="83" t="s">
        <v>139</v>
      </c>
      <c r="B4" s="75" t="s">
        <v>83</v>
      </c>
      <c r="C4" s="75"/>
      <c r="D4" s="30"/>
      <c r="E4" s="30"/>
      <c r="F4" s="75"/>
      <c r="G4" s="75">
        <f>G5+G9+G18</f>
        <v>40</v>
      </c>
      <c r="H4" s="75"/>
      <c r="I4" s="34"/>
      <c r="J4" s="34"/>
    </row>
    <row r="5" spans="1:10" ht="37.5" customHeight="1" x14ac:dyDescent="0.25">
      <c r="A5" s="154" t="s">
        <v>26</v>
      </c>
      <c r="B5" s="125" t="s">
        <v>131</v>
      </c>
      <c r="C5" s="125" t="s">
        <v>9</v>
      </c>
      <c r="D5" s="7" t="s">
        <v>40</v>
      </c>
      <c r="E5" s="7">
        <v>25</v>
      </c>
      <c r="F5" s="125" t="s">
        <v>17</v>
      </c>
      <c r="G5" s="157">
        <v>10</v>
      </c>
      <c r="H5" s="125" t="s">
        <v>277</v>
      </c>
      <c r="I5" s="160"/>
      <c r="J5" s="160"/>
    </row>
    <row r="6" spans="1:10" ht="27" customHeight="1" x14ac:dyDescent="0.25">
      <c r="A6" s="155"/>
      <c r="B6" s="126"/>
      <c r="C6" s="126"/>
      <c r="D6" s="7" t="s">
        <v>41</v>
      </c>
      <c r="E6" s="7">
        <v>50</v>
      </c>
      <c r="F6" s="126"/>
      <c r="G6" s="158"/>
      <c r="H6" s="126"/>
      <c r="I6" s="161"/>
      <c r="J6" s="161"/>
    </row>
    <row r="7" spans="1:10" ht="32.25" customHeight="1" x14ac:dyDescent="0.25">
      <c r="A7" s="155"/>
      <c r="B7" s="126"/>
      <c r="C7" s="126"/>
      <c r="D7" s="7" t="s">
        <v>42</v>
      </c>
      <c r="E7" s="7">
        <v>75</v>
      </c>
      <c r="F7" s="126"/>
      <c r="G7" s="158"/>
      <c r="H7" s="126"/>
      <c r="I7" s="161"/>
      <c r="J7" s="161"/>
    </row>
    <row r="8" spans="1:10" ht="27" customHeight="1" x14ac:dyDescent="0.25">
      <c r="A8" s="156"/>
      <c r="B8" s="127"/>
      <c r="C8" s="127"/>
      <c r="D8" s="7" t="s">
        <v>43</v>
      </c>
      <c r="E8" s="7" t="s">
        <v>135</v>
      </c>
      <c r="F8" s="126"/>
      <c r="G8" s="159"/>
      <c r="H8" s="127"/>
      <c r="I8" s="162"/>
      <c r="J8" s="162"/>
    </row>
    <row r="9" spans="1:10" ht="45" customHeight="1" x14ac:dyDescent="0.25">
      <c r="A9" s="79" t="s">
        <v>27</v>
      </c>
      <c r="B9" s="77" t="s">
        <v>147</v>
      </c>
      <c r="C9" s="77"/>
      <c r="D9" s="7"/>
      <c r="E9" s="7"/>
      <c r="F9" s="126"/>
      <c r="G9" s="101">
        <f>G10+G14</f>
        <v>20</v>
      </c>
      <c r="H9" s="101"/>
      <c r="I9" s="24"/>
      <c r="J9" s="24"/>
    </row>
    <row r="10" spans="1:10" ht="36.75" customHeight="1" x14ac:dyDescent="0.25">
      <c r="A10" s="154" t="s">
        <v>49</v>
      </c>
      <c r="B10" s="125" t="s">
        <v>129</v>
      </c>
      <c r="C10" s="125" t="s">
        <v>9</v>
      </c>
      <c r="D10" s="7" t="s">
        <v>40</v>
      </c>
      <c r="E10" s="7" t="s">
        <v>44</v>
      </c>
      <c r="F10" s="126"/>
      <c r="G10" s="157">
        <v>10</v>
      </c>
      <c r="H10" s="125" t="s">
        <v>283</v>
      </c>
      <c r="I10" s="160"/>
      <c r="J10" s="160"/>
    </row>
    <row r="11" spans="1:10" ht="36.75" customHeight="1" x14ac:dyDescent="0.25">
      <c r="A11" s="155"/>
      <c r="B11" s="126"/>
      <c r="C11" s="126"/>
      <c r="D11" s="7" t="s">
        <v>41</v>
      </c>
      <c r="E11" s="7" t="s">
        <v>45</v>
      </c>
      <c r="F11" s="126"/>
      <c r="G11" s="158"/>
      <c r="H11" s="126"/>
      <c r="I11" s="161"/>
      <c r="J11" s="161"/>
    </row>
    <row r="12" spans="1:10" ht="28.5" customHeight="1" x14ac:dyDescent="0.25">
      <c r="A12" s="155"/>
      <c r="B12" s="126"/>
      <c r="C12" s="126"/>
      <c r="D12" s="7" t="s">
        <v>42</v>
      </c>
      <c r="E12" s="7" t="s">
        <v>46</v>
      </c>
      <c r="F12" s="126"/>
      <c r="G12" s="158"/>
      <c r="H12" s="126"/>
      <c r="I12" s="161"/>
      <c r="J12" s="161"/>
    </row>
    <row r="13" spans="1:10" ht="24.75" customHeight="1" x14ac:dyDescent="0.25">
      <c r="A13" s="156"/>
      <c r="B13" s="127"/>
      <c r="C13" s="127"/>
      <c r="D13" s="7" t="s">
        <v>43</v>
      </c>
      <c r="E13" s="7" t="s">
        <v>135</v>
      </c>
      <c r="F13" s="126"/>
      <c r="G13" s="159"/>
      <c r="H13" s="127"/>
      <c r="I13" s="162"/>
      <c r="J13" s="162"/>
    </row>
    <row r="14" spans="1:10" ht="42" customHeight="1" x14ac:dyDescent="0.25">
      <c r="A14" s="154" t="s">
        <v>50</v>
      </c>
      <c r="B14" s="125" t="s">
        <v>128</v>
      </c>
      <c r="C14" s="125" t="s">
        <v>9</v>
      </c>
      <c r="D14" s="7" t="s">
        <v>40</v>
      </c>
      <c r="E14" s="7" t="s">
        <v>44</v>
      </c>
      <c r="F14" s="126"/>
      <c r="G14" s="157">
        <v>10</v>
      </c>
      <c r="H14" s="125" t="s">
        <v>284</v>
      </c>
      <c r="I14" s="160"/>
      <c r="J14" s="160"/>
    </row>
    <row r="15" spans="1:10" ht="28.5" customHeight="1" x14ac:dyDescent="0.25">
      <c r="A15" s="155"/>
      <c r="B15" s="126"/>
      <c r="C15" s="126"/>
      <c r="D15" s="7" t="s">
        <v>41</v>
      </c>
      <c r="E15" s="7" t="s">
        <v>45</v>
      </c>
      <c r="F15" s="126"/>
      <c r="G15" s="158"/>
      <c r="H15" s="126"/>
      <c r="I15" s="161"/>
      <c r="J15" s="161"/>
    </row>
    <row r="16" spans="1:10" ht="26.25" customHeight="1" x14ac:dyDescent="0.25">
      <c r="A16" s="155"/>
      <c r="B16" s="126"/>
      <c r="C16" s="126"/>
      <c r="D16" s="7" t="s">
        <v>42</v>
      </c>
      <c r="E16" s="7" t="s">
        <v>46</v>
      </c>
      <c r="F16" s="126"/>
      <c r="G16" s="158"/>
      <c r="H16" s="126"/>
      <c r="I16" s="161"/>
      <c r="J16" s="161"/>
    </row>
    <row r="17" spans="1:10" ht="39" customHeight="1" x14ac:dyDescent="0.25">
      <c r="A17" s="156"/>
      <c r="B17" s="127"/>
      <c r="C17" s="127"/>
      <c r="D17" s="7" t="s">
        <v>43</v>
      </c>
      <c r="E17" s="7" t="s">
        <v>135</v>
      </c>
      <c r="F17" s="126"/>
      <c r="G17" s="159"/>
      <c r="H17" s="127"/>
      <c r="I17" s="162"/>
      <c r="J17" s="162"/>
    </row>
    <row r="18" spans="1:10" ht="24" customHeight="1" x14ac:dyDescent="0.25">
      <c r="A18" s="154" t="s">
        <v>28</v>
      </c>
      <c r="B18" s="125" t="s">
        <v>130</v>
      </c>
      <c r="C18" s="125" t="s">
        <v>9</v>
      </c>
      <c r="D18" s="7" t="s">
        <v>40</v>
      </c>
      <c r="E18" s="7" t="s">
        <v>44</v>
      </c>
      <c r="F18" s="126"/>
      <c r="G18" s="157">
        <v>10</v>
      </c>
      <c r="H18" s="125" t="s">
        <v>285</v>
      </c>
      <c r="I18" s="160"/>
      <c r="J18" s="160"/>
    </row>
    <row r="19" spans="1:10" ht="39" customHeight="1" x14ac:dyDescent="0.25">
      <c r="A19" s="155"/>
      <c r="B19" s="126"/>
      <c r="C19" s="126"/>
      <c r="D19" s="7" t="s">
        <v>41</v>
      </c>
      <c r="E19" s="7" t="s">
        <v>45</v>
      </c>
      <c r="F19" s="126"/>
      <c r="G19" s="158"/>
      <c r="H19" s="126"/>
      <c r="I19" s="161"/>
      <c r="J19" s="161"/>
    </row>
    <row r="20" spans="1:10" ht="32.25" customHeight="1" x14ac:dyDescent="0.25">
      <c r="A20" s="155"/>
      <c r="B20" s="126"/>
      <c r="C20" s="126"/>
      <c r="D20" s="7" t="s">
        <v>42</v>
      </c>
      <c r="E20" s="7" t="s">
        <v>46</v>
      </c>
      <c r="F20" s="126"/>
      <c r="G20" s="158"/>
      <c r="H20" s="126"/>
      <c r="I20" s="161"/>
      <c r="J20" s="161"/>
    </row>
    <row r="21" spans="1:10" ht="35.25" customHeight="1" x14ac:dyDescent="0.25">
      <c r="A21" s="156"/>
      <c r="B21" s="127"/>
      <c r="C21" s="127"/>
      <c r="D21" s="7" t="s">
        <v>43</v>
      </c>
      <c r="E21" s="7" t="s">
        <v>135</v>
      </c>
      <c r="F21" s="127"/>
      <c r="G21" s="159"/>
      <c r="H21" s="127"/>
      <c r="I21" s="162"/>
      <c r="J21" s="162"/>
    </row>
    <row r="22" spans="1:10" ht="101.25" customHeight="1" x14ac:dyDescent="0.25">
      <c r="A22" s="88">
        <v>2</v>
      </c>
      <c r="B22" s="30" t="s">
        <v>132</v>
      </c>
      <c r="C22" s="30" t="s">
        <v>9</v>
      </c>
      <c r="D22" s="39" t="s">
        <v>75</v>
      </c>
      <c r="E22" s="39" t="s">
        <v>135</v>
      </c>
      <c r="F22" s="30" t="s">
        <v>287</v>
      </c>
      <c r="G22" s="39">
        <v>7</v>
      </c>
      <c r="H22" s="30" t="s">
        <v>288</v>
      </c>
      <c r="I22" s="24"/>
      <c r="J22" s="24"/>
    </row>
    <row r="23" spans="1:10" ht="88.5" customHeight="1" x14ac:dyDescent="0.25">
      <c r="A23" s="88">
        <v>3</v>
      </c>
      <c r="B23" s="30" t="s">
        <v>133</v>
      </c>
      <c r="C23" s="30" t="s">
        <v>9</v>
      </c>
      <c r="D23" s="39" t="s">
        <v>75</v>
      </c>
      <c r="E23" s="39" t="s">
        <v>135</v>
      </c>
      <c r="F23" s="30" t="s">
        <v>287</v>
      </c>
      <c r="G23" s="39">
        <v>7</v>
      </c>
      <c r="H23" s="30" t="s">
        <v>289</v>
      </c>
      <c r="I23" s="24"/>
      <c r="J23" s="24"/>
    </row>
    <row r="24" spans="1:10" ht="135" customHeight="1" x14ac:dyDescent="0.25">
      <c r="A24" s="88">
        <v>4</v>
      </c>
      <c r="B24" s="30" t="s">
        <v>108</v>
      </c>
      <c r="C24" s="30" t="s">
        <v>9</v>
      </c>
      <c r="D24" s="39" t="s">
        <v>75</v>
      </c>
      <c r="E24" s="39">
        <v>50</v>
      </c>
      <c r="F24" s="30" t="s">
        <v>287</v>
      </c>
      <c r="G24" s="39">
        <v>10</v>
      </c>
      <c r="H24" s="30" t="s">
        <v>290</v>
      </c>
      <c r="I24" s="24"/>
      <c r="J24" s="24"/>
    </row>
    <row r="25" spans="1:10" ht="141.75" customHeight="1" x14ac:dyDescent="0.25">
      <c r="A25" s="88">
        <v>5</v>
      </c>
      <c r="B25" s="30" t="s">
        <v>109</v>
      </c>
      <c r="C25" s="30" t="s">
        <v>9</v>
      </c>
      <c r="D25" s="39" t="s">
        <v>75</v>
      </c>
      <c r="E25" s="39">
        <v>70</v>
      </c>
      <c r="F25" s="30" t="s">
        <v>287</v>
      </c>
      <c r="G25" s="39">
        <v>10</v>
      </c>
      <c r="H25" s="30" t="s">
        <v>291</v>
      </c>
      <c r="I25" s="24"/>
      <c r="J25" s="24"/>
    </row>
    <row r="26" spans="1:10" ht="126" customHeight="1" x14ac:dyDescent="0.25">
      <c r="A26" s="88">
        <v>6</v>
      </c>
      <c r="B26" s="30" t="s">
        <v>110</v>
      </c>
      <c r="C26" s="30" t="s">
        <v>9</v>
      </c>
      <c r="D26" s="39" t="s">
        <v>75</v>
      </c>
      <c r="E26" s="39">
        <v>30</v>
      </c>
      <c r="F26" s="30" t="s">
        <v>287</v>
      </c>
      <c r="G26" s="39">
        <v>10</v>
      </c>
      <c r="H26" s="30" t="s">
        <v>292</v>
      </c>
      <c r="I26" s="24"/>
      <c r="J26" s="24"/>
    </row>
    <row r="27" spans="1:10" ht="57" customHeight="1" x14ac:dyDescent="0.25">
      <c r="A27" s="88" t="s">
        <v>77</v>
      </c>
      <c r="B27" s="30" t="s">
        <v>297</v>
      </c>
      <c r="C27" s="30" t="s">
        <v>16</v>
      </c>
      <c r="D27" s="30" t="s">
        <v>75</v>
      </c>
      <c r="E27" s="30">
        <v>0</v>
      </c>
      <c r="F27" s="75"/>
      <c r="G27" s="30">
        <v>6</v>
      </c>
      <c r="H27" s="75" t="s">
        <v>203</v>
      </c>
      <c r="I27" s="24"/>
      <c r="J27" s="24"/>
    </row>
    <row r="28" spans="1:10" ht="89.25" customHeight="1" x14ac:dyDescent="0.25">
      <c r="A28" s="88" t="s">
        <v>78</v>
      </c>
      <c r="B28" s="30" t="s">
        <v>93</v>
      </c>
      <c r="C28" s="30" t="s">
        <v>169</v>
      </c>
      <c r="D28" s="30" t="s">
        <v>75</v>
      </c>
      <c r="E28" s="30">
        <v>0</v>
      </c>
      <c r="F28" s="30" t="s">
        <v>17</v>
      </c>
      <c r="G28" s="30">
        <v>10</v>
      </c>
      <c r="H28" s="30" t="s">
        <v>205</v>
      </c>
      <c r="I28" s="32"/>
      <c r="J28" s="32"/>
    </row>
    <row r="29" spans="1:10" x14ac:dyDescent="0.25">
      <c r="A29" s="23"/>
      <c r="B29" s="24" t="s">
        <v>19</v>
      </c>
      <c r="C29" s="24"/>
      <c r="D29" s="24"/>
      <c r="E29" s="24"/>
      <c r="F29" s="24"/>
      <c r="G29" s="24">
        <f>G28+G27+G4+G26+G25+G24+G23+G22</f>
        <v>100</v>
      </c>
      <c r="H29" s="24"/>
      <c r="I29" s="24"/>
      <c r="J29" s="24"/>
    </row>
  </sheetData>
  <mergeCells count="30">
    <mergeCell ref="I10:I13"/>
    <mergeCell ref="J10:J13"/>
    <mergeCell ref="B10:B13"/>
    <mergeCell ref="C10:C13"/>
    <mergeCell ref="B14:B17"/>
    <mergeCell ref="C14:C17"/>
    <mergeCell ref="A14:A17"/>
    <mergeCell ref="A18:A21"/>
    <mergeCell ref="I18:I21"/>
    <mergeCell ref="J18:J21"/>
    <mergeCell ref="I14:I17"/>
    <mergeCell ref="J14:J17"/>
    <mergeCell ref="B18:B21"/>
    <mergeCell ref="C18:C21"/>
    <mergeCell ref="A2:J2"/>
    <mergeCell ref="A5:A8"/>
    <mergeCell ref="B5:B8"/>
    <mergeCell ref="C5:C8"/>
    <mergeCell ref="G5:G8"/>
    <mergeCell ref="H5:H8"/>
    <mergeCell ref="I5:I8"/>
    <mergeCell ref="J5:J8"/>
    <mergeCell ref="F5:F21"/>
    <mergeCell ref="G18:G21"/>
    <mergeCell ref="G10:G13"/>
    <mergeCell ref="G14:G17"/>
    <mergeCell ref="H10:H13"/>
    <mergeCell ref="H14:H17"/>
    <mergeCell ref="H18:H21"/>
    <mergeCell ref="A10:A13"/>
  </mergeCells>
  <pageMargins left="0.31496062992125984" right="0.31496062992125984" top="0.35433070866141736" bottom="0.35433070866141736" header="0.31496062992125984" footer="0.31496062992125984"/>
  <pageSetup paperSize="9" scale="50" fitToHeight="0" orientation="portrait" horizontalDpi="4294967293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"/>
  <sheetViews>
    <sheetView zoomScale="90" zoomScaleNormal="90" workbookViewId="0">
      <pane xSplit="1" ySplit="3" topLeftCell="B4" activePane="bottomRight" state="frozen"/>
      <selection activeCell="H28" sqref="H28"/>
      <selection pane="topRight" activeCell="H28" sqref="H28"/>
      <selection pane="bottomLeft" activeCell="H28" sqref="H28"/>
      <selection pane="bottomRight" activeCell="H28" sqref="H28"/>
    </sheetView>
  </sheetViews>
  <sheetFormatPr defaultRowHeight="15" x14ac:dyDescent="0.25"/>
  <cols>
    <col min="1" max="1" width="3.85546875" style="1" customWidth="1"/>
    <col min="2" max="2" width="31.7109375" style="1" customWidth="1"/>
    <col min="3" max="3" width="10.5703125" style="1" bestFit="1" customWidth="1"/>
    <col min="4" max="4" width="23.42578125" style="1" customWidth="1"/>
    <col min="5" max="5" width="9.7109375" style="1" bestFit="1" customWidth="1"/>
    <col min="6" max="6" width="16.85546875" style="1" customWidth="1"/>
    <col min="7" max="7" width="10.5703125" style="1" customWidth="1"/>
    <col min="8" max="8" width="32" style="1" customWidth="1"/>
    <col min="9" max="9" width="5.5703125" style="1" bestFit="1" customWidth="1"/>
    <col min="10" max="10" width="31" style="1" customWidth="1"/>
  </cols>
  <sheetData>
    <row r="1" spans="1:10" ht="75" x14ac:dyDescent="0.25">
      <c r="J1" s="9" t="s">
        <v>386</v>
      </c>
    </row>
    <row r="2" spans="1:10" ht="31.5" customHeight="1" x14ac:dyDescent="0.25">
      <c r="A2" s="141" t="s">
        <v>416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0" ht="45" x14ac:dyDescent="0.25">
      <c r="A3" s="2" t="s">
        <v>0</v>
      </c>
      <c r="B3" s="31" t="s">
        <v>1</v>
      </c>
      <c r="C3" s="31" t="s">
        <v>2</v>
      </c>
      <c r="D3" s="32" t="s">
        <v>39</v>
      </c>
      <c r="E3" s="32" t="s">
        <v>3</v>
      </c>
      <c r="F3" s="32" t="s">
        <v>4</v>
      </c>
      <c r="G3" s="32" t="s">
        <v>87</v>
      </c>
      <c r="H3" s="32" t="s">
        <v>48</v>
      </c>
      <c r="I3" s="32" t="s">
        <v>6</v>
      </c>
      <c r="J3" s="32" t="s">
        <v>7</v>
      </c>
    </row>
    <row r="4" spans="1:10" ht="28.5" customHeight="1" x14ac:dyDescent="0.25">
      <c r="A4" s="83" t="s">
        <v>139</v>
      </c>
      <c r="B4" s="75" t="s">
        <v>83</v>
      </c>
      <c r="C4" s="75"/>
      <c r="D4" s="30"/>
      <c r="E4" s="30"/>
      <c r="F4" s="75"/>
      <c r="G4" s="75">
        <v>40</v>
      </c>
      <c r="H4" s="75"/>
      <c r="I4" s="62"/>
      <c r="J4" s="62"/>
    </row>
    <row r="5" spans="1:10" ht="39" customHeight="1" x14ac:dyDescent="0.25">
      <c r="A5" s="134" t="s">
        <v>26</v>
      </c>
      <c r="B5" s="125" t="s">
        <v>131</v>
      </c>
      <c r="C5" s="125" t="s">
        <v>9</v>
      </c>
      <c r="D5" s="7" t="s">
        <v>40</v>
      </c>
      <c r="E5" s="7">
        <v>25</v>
      </c>
      <c r="F5" s="131" t="s">
        <v>17</v>
      </c>
      <c r="G5" s="157">
        <v>40</v>
      </c>
      <c r="H5" s="125" t="s">
        <v>277</v>
      </c>
      <c r="I5" s="110"/>
      <c r="J5" s="110"/>
    </row>
    <row r="6" spans="1:10" ht="36" customHeight="1" x14ac:dyDescent="0.25">
      <c r="A6" s="134"/>
      <c r="B6" s="126"/>
      <c r="C6" s="126"/>
      <c r="D6" s="7" t="s">
        <v>41</v>
      </c>
      <c r="E6" s="7">
        <v>50</v>
      </c>
      <c r="F6" s="131"/>
      <c r="G6" s="158"/>
      <c r="H6" s="126"/>
      <c r="I6" s="111"/>
      <c r="J6" s="111"/>
    </row>
    <row r="7" spans="1:10" ht="31.5" customHeight="1" x14ac:dyDescent="0.25">
      <c r="A7" s="134"/>
      <c r="B7" s="126"/>
      <c r="C7" s="126"/>
      <c r="D7" s="7" t="s">
        <v>42</v>
      </c>
      <c r="E7" s="7">
        <v>75</v>
      </c>
      <c r="F7" s="131"/>
      <c r="G7" s="158"/>
      <c r="H7" s="126"/>
      <c r="I7" s="111"/>
      <c r="J7" s="111"/>
    </row>
    <row r="8" spans="1:10" x14ac:dyDescent="0.25">
      <c r="A8" s="134"/>
      <c r="B8" s="127"/>
      <c r="C8" s="127"/>
      <c r="D8" s="7" t="s">
        <v>43</v>
      </c>
      <c r="E8" s="7" t="s">
        <v>135</v>
      </c>
      <c r="F8" s="131"/>
      <c r="G8" s="159"/>
      <c r="H8" s="127"/>
      <c r="I8" s="112"/>
      <c r="J8" s="112"/>
    </row>
    <row r="9" spans="1:10" ht="90" x14ac:dyDescent="0.25">
      <c r="A9" s="39">
        <v>2</v>
      </c>
      <c r="B9" s="30" t="s">
        <v>132</v>
      </c>
      <c r="C9" s="30" t="s">
        <v>9</v>
      </c>
      <c r="D9" s="39" t="s">
        <v>75</v>
      </c>
      <c r="E9" s="39" t="s">
        <v>135</v>
      </c>
      <c r="F9" s="30" t="s">
        <v>293</v>
      </c>
      <c r="G9" s="39">
        <v>15</v>
      </c>
      <c r="H9" s="30" t="s">
        <v>288</v>
      </c>
      <c r="I9" s="24"/>
      <c r="J9" s="24"/>
    </row>
    <row r="10" spans="1:10" ht="75" x14ac:dyDescent="0.25">
      <c r="A10" s="39">
        <v>3</v>
      </c>
      <c r="B10" s="30" t="s">
        <v>133</v>
      </c>
      <c r="C10" s="30" t="s">
        <v>9</v>
      </c>
      <c r="D10" s="39" t="s">
        <v>75</v>
      </c>
      <c r="E10" s="39" t="s">
        <v>135</v>
      </c>
      <c r="F10" s="30" t="s">
        <v>293</v>
      </c>
      <c r="G10" s="39">
        <v>15</v>
      </c>
      <c r="H10" s="30" t="s">
        <v>289</v>
      </c>
      <c r="I10" s="24"/>
      <c r="J10" s="24"/>
    </row>
    <row r="11" spans="1:10" ht="90" x14ac:dyDescent="0.25">
      <c r="A11" s="39">
        <v>4</v>
      </c>
      <c r="B11" s="30" t="s">
        <v>286</v>
      </c>
      <c r="C11" s="30" t="s">
        <v>111</v>
      </c>
      <c r="D11" s="39" t="s">
        <v>75</v>
      </c>
      <c r="E11" s="39">
        <v>30</v>
      </c>
      <c r="F11" s="30" t="s">
        <v>293</v>
      </c>
      <c r="G11" s="39">
        <v>10</v>
      </c>
      <c r="H11" s="30" t="s">
        <v>264</v>
      </c>
      <c r="I11" s="24"/>
      <c r="J11" s="24"/>
    </row>
    <row r="12" spans="1:10" ht="75" customHeight="1" x14ac:dyDescent="0.25">
      <c r="A12" s="39">
        <v>5</v>
      </c>
      <c r="B12" s="30" t="s">
        <v>58</v>
      </c>
      <c r="C12" s="30" t="s">
        <v>16</v>
      </c>
      <c r="D12" s="39" t="s">
        <v>75</v>
      </c>
      <c r="E12" s="30">
        <v>0</v>
      </c>
      <c r="F12" s="75" t="s">
        <v>17</v>
      </c>
      <c r="G12" s="39">
        <v>10</v>
      </c>
      <c r="H12" s="30" t="s">
        <v>203</v>
      </c>
      <c r="I12" s="24"/>
      <c r="J12" s="24"/>
    </row>
    <row r="13" spans="1:10" ht="105" x14ac:dyDescent="0.25">
      <c r="A13" s="39">
        <v>6</v>
      </c>
      <c r="B13" s="30" t="s">
        <v>93</v>
      </c>
      <c r="C13" s="30" t="s">
        <v>169</v>
      </c>
      <c r="D13" s="30" t="s">
        <v>75</v>
      </c>
      <c r="E13" s="30">
        <v>0</v>
      </c>
      <c r="F13" s="30" t="s">
        <v>17</v>
      </c>
      <c r="G13" s="30">
        <v>10</v>
      </c>
      <c r="H13" s="30" t="s">
        <v>205</v>
      </c>
      <c r="I13" s="32"/>
      <c r="J13" s="32"/>
    </row>
    <row r="14" spans="1:10" x14ac:dyDescent="0.25">
      <c r="A14" s="24"/>
      <c r="B14" s="24" t="s">
        <v>19</v>
      </c>
      <c r="C14" s="24"/>
      <c r="D14" s="24"/>
      <c r="E14" s="24"/>
      <c r="F14" s="24"/>
      <c r="G14" s="24">
        <f>G13+G12+G11+G10+G9+G4</f>
        <v>100</v>
      </c>
      <c r="H14" s="24"/>
      <c r="I14" s="24"/>
      <c r="J14" s="24"/>
    </row>
  </sheetData>
  <mergeCells count="9">
    <mergeCell ref="A5:A8"/>
    <mergeCell ref="A2:J2"/>
    <mergeCell ref="B5:B8"/>
    <mergeCell ref="C5:C8"/>
    <mergeCell ref="H5:H8"/>
    <mergeCell ref="I5:I8"/>
    <mergeCell ref="G5:G8"/>
    <mergeCell ref="F5:F8"/>
    <mergeCell ref="J5:J8"/>
  </mergeCells>
  <pageMargins left="0.31496062992125984" right="0.31496062992125984" top="0.55118110236220474" bottom="0.35433070866141736" header="0.31496062992125984" footer="0.31496062992125984"/>
  <pageSetup paperSize="9" scale="56" fitToHeight="0" orientation="portrait" horizontalDpi="4294967293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"/>
  <sheetViews>
    <sheetView zoomScale="90" zoomScaleNormal="90" workbookViewId="0">
      <pane xSplit="1" ySplit="3" topLeftCell="B4" activePane="bottomRight" state="frozen"/>
      <selection activeCell="H28" sqref="H28"/>
      <selection pane="topRight" activeCell="H28" sqref="H28"/>
      <selection pane="bottomLeft" activeCell="H28" sqref="H28"/>
      <selection pane="bottomRight" activeCell="H28" sqref="H28"/>
    </sheetView>
  </sheetViews>
  <sheetFormatPr defaultRowHeight="15" x14ac:dyDescent="0.25"/>
  <cols>
    <col min="1" max="1" width="3.85546875" style="1" customWidth="1"/>
    <col min="2" max="2" width="21.85546875" style="1" customWidth="1"/>
    <col min="3" max="3" width="10.42578125" style="1" customWidth="1"/>
    <col min="4" max="4" width="22.5703125" style="1" customWidth="1"/>
    <col min="5" max="5" width="10" style="1" customWidth="1"/>
    <col min="6" max="6" width="18.28515625" style="1" customWidth="1"/>
    <col min="7" max="7" width="11" style="1" customWidth="1"/>
    <col min="8" max="8" width="28.7109375" style="1" customWidth="1"/>
    <col min="9" max="9" width="5.5703125" style="1" bestFit="1" customWidth="1"/>
    <col min="10" max="10" width="31.28515625" style="1" customWidth="1"/>
  </cols>
  <sheetData>
    <row r="1" spans="1:10" ht="75" x14ac:dyDescent="0.25">
      <c r="J1" s="9" t="s">
        <v>387</v>
      </c>
    </row>
    <row r="2" spans="1:10" ht="34.5" customHeight="1" x14ac:dyDescent="0.25">
      <c r="A2" s="141" t="s">
        <v>415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0" ht="45" x14ac:dyDescent="0.25">
      <c r="A3" s="2" t="s">
        <v>0</v>
      </c>
      <c r="B3" s="31" t="s">
        <v>1</v>
      </c>
      <c r="C3" s="31" t="s">
        <v>2</v>
      </c>
      <c r="D3" s="32" t="s">
        <v>39</v>
      </c>
      <c r="E3" s="32" t="s">
        <v>3</v>
      </c>
      <c r="F3" s="32" t="s">
        <v>4</v>
      </c>
      <c r="G3" s="32" t="s">
        <v>87</v>
      </c>
      <c r="H3" s="32" t="s">
        <v>48</v>
      </c>
      <c r="I3" s="32" t="s">
        <v>6</v>
      </c>
      <c r="J3" s="32" t="s">
        <v>7</v>
      </c>
    </row>
    <row r="4" spans="1:10" ht="45" x14ac:dyDescent="0.25">
      <c r="A4" s="83" t="s">
        <v>139</v>
      </c>
      <c r="B4" s="75" t="s">
        <v>83</v>
      </c>
      <c r="C4" s="75"/>
      <c r="D4" s="30"/>
      <c r="E4" s="30"/>
      <c r="F4" s="75"/>
      <c r="G4" s="75">
        <v>40</v>
      </c>
      <c r="H4" s="75"/>
      <c r="I4" s="62"/>
      <c r="J4" s="62"/>
    </row>
    <row r="5" spans="1:10" ht="15" customHeight="1" x14ac:dyDescent="0.25">
      <c r="A5" s="134" t="s">
        <v>26</v>
      </c>
      <c r="B5" s="125" t="s">
        <v>131</v>
      </c>
      <c r="C5" s="125" t="s">
        <v>9</v>
      </c>
      <c r="D5" s="7" t="s">
        <v>40</v>
      </c>
      <c r="E5" s="7">
        <v>25</v>
      </c>
      <c r="F5" s="131" t="s">
        <v>17</v>
      </c>
      <c r="G5" s="157">
        <v>40</v>
      </c>
      <c r="H5" s="125" t="s">
        <v>277</v>
      </c>
      <c r="I5" s="110"/>
      <c r="J5" s="110"/>
    </row>
    <row r="6" spans="1:10" x14ac:dyDescent="0.25">
      <c r="A6" s="134"/>
      <c r="B6" s="126"/>
      <c r="C6" s="126"/>
      <c r="D6" s="7" t="s">
        <v>41</v>
      </c>
      <c r="E6" s="7">
        <v>50</v>
      </c>
      <c r="F6" s="131"/>
      <c r="G6" s="158"/>
      <c r="H6" s="126"/>
      <c r="I6" s="111"/>
      <c r="J6" s="111"/>
    </row>
    <row r="7" spans="1:10" x14ac:dyDescent="0.25">
      <c r="A7" s="134"/>
      <c r="B7" s="126"/>
      <c r="C7" s="126"/>
      <c r="D7" s="7" t="s">
        <v>42</v>
      </c>
      <c r="E7" s="7">
        <v>75</v>
      </c>
      <c r="F7" s="131"/>
      <c r="G7" s="158"/>
      <c r="H7" s="126"/>
      <c r="I7" s="111"/>
      <c r="J7" s="111"/>
    </row>
    <row r="8" spans="1:10" ht="87.75" customHeight="1" x14ac:dyDescent="0.25">
      <c r="A8" s="134"/>
      <c r="B8" s="127"/>
      <c r="C8" s="127"/>
      <c r="D8" s="7" t="s">
        <v>43</v>
      </c>
      <c r="E8" s="7" t="s">
        <v>135</v>
      </c>
      <c r="F8" s="131"/>
      <c r="G8" s="159"/>
      <c r="H8" s="127"/>
      <c r="I8" s="112"/>
      <c r="J8" s="112"/>
    </row>
    <row r="9" spans="1:10" ht="123.75" customHeight="1" x14ac:dyDescent="0.25">
      <c r="A9" s="24">
        <v>2</v>
      </c>
      <c r="B9" s="62" t="s">
        <v>132</v>
      </c>
      <c r="C9" s="62" t="s">
        <v>9</v>
      </c>
      <c r="D9" s="24" t="s">
        <v>75</v>
      </c>
      <c r="E9" s="24" t="s">
        <v>135</v>
      </c>
      <c r="F9" s="62" t="s">
        <v>294</v>
      </c>
      <c r="G9" s="24">
        <v>15</v>
      </c>
      <c r="H9" s="62" t="s">
        <v>288</v>
      </c>
      <c r="I9" s="24"/>
      <c r="J9" s="24"/>
    </row>
    <row r="10" spans="1:10" ht="90" x14ac:dyDescent="0.25">
      <c r="A10" s="24">
        <v>3</v>
      </c>
      <c r="B10" s="62" t="s">
        <v>133</v>
      </c>
      <c r="C10" s="62" t="s">
        <v>9</v>
      </c>
      <c r="D10" s="24" t="s">
        <v>75</v>
      </c>
      <c r="E10" s="24" t="s">
        <v>135</v>
      </c>
      <c r="F10" s="62" t="s">
        <v>294</v>
      </c>
      <c r="G10" s="24">
        <v>15</v>
      </c>
      <c r="H10" s="62" t="s">
        <v>289</v>
      </c>
      <c r="I10" s="24"/>
      <c r="J10" s="24"/>
    </row>
    <row r="11" spans="1:10" ht="90" x14ac:dyDescent="0.25">
      <c r="A11" s="24">
        <v>4</v>
      </c>
      <c r="B11" s="62" t="s">
        <v>286</v>
      </c>
      <c r="C11" s="62" t="s">
        <v>111</v>
      </c>
      <c r="D11" s="24" t="s">
        <v>75</v>
      </c>
      <c r="E11" s="24">
        <v>30</v>
      </c>
      <c r="F11" s="62" t="s">
        <v>294</v>
      </c>
      <c r="G11" s="24">
        <v>10</v>
      </c>
      <c r="H11" s="62" t="s">
        <v>264</v>
      </c>
      <c r="I11" s="24"/>
      <c r="J11" s="24"/>
    </row>
    <row r="12" spans="1:10" ht="74.25" customHeight="1" x14ac:dyDescent="0.25">
      <c r="A12" s="24">
        <v>5</v>
      </c>
      <c r="B12" s="62" t="s">
        <v>58</v>
      </c>
      <c r="C12" s="62" t="s">
        <v>16</v>
      </c>
      <c r="D12" s="24" t="s">
        <v>75</v>
      </c>
      <c r="E12" s="62">
        <v>0</v>
      </c>
      <c r="F12" s="61" t="s">
        <v>17</v>
      </c>
      <c r="G12" s="24">
        <v>10</v>
      </c>
      <c r="H12" s="62" t="s">
        <v>203</v>
      </c>
      <c r="I12" s="24"/>
      <c r="J12" s="24"/>
    </row>
    <row r="13" spans="1:10" ht="124.5" customHeight="1" x14ac:dyDescent="0.25">
      <c r="A13" s="24">
        <v>6</v>
      </c>
      <c r="B13" s="30" t="s">
        <v>93</v>
      </c>
      <c r="C13" s="30" t="s">
        <v>169</v>
      </c>
      <c r="D13" s="30" t="s">
        <v>75</v>
      </c>
      <c r="E13" s="30">
        <v>0</v>
      </c>
      <c r="F13" s="30" t="s">
        <v>17</v>
      </c>
      <c r="G13" s="30">
        <v>10</v>
      </c>
      <c r="H13" s="30" t="s">
        <v>205</v>
      </c>
      <c r="I13" s="62"/>
      <c r="J13" s="62"/>
    </row>
    <row r="14" spans="1:10" x14ac:dyDescent="0.25">
      <c r="A14" s="24"/>
      <c r="B14" s="24" t="s">
        <v>19</v>
      </c>
      <c r="C14" s="24"/>
      <c r="D14" s="24"/>
      <c r="E14" s="24"/>
      <c r="F14" s="24"/>
      <c r="G14" s="24">
        <f>G13+G12+G11+G10+G9+G4</f>
        <v>100</v>
      </c>
      <c r="H14" s="24"/>
      <c r="I14" s="24"/>
      <c r="J14" s="24"/>
    </row>
  </sheetData>
  <mergeCells count="9">
    <mergeCell ref="A2:J2"/>
    <mergeCell ref="H5:H8"/>
    <mergeCell ref="I5:I8"/>
    <mergeCell ref="J5:J8"/>
    <mergeCell ref="A5:A8"/>
    <mergeCell ref="B5:B8"/>
    <mergeCell ref="C5:C8"/>
    <mergeCell ref="F5:F8"/>
    <mergeCell ref="G5:G8"/>
  </mergeCells>
  <pageMargins left="0.31496062992125984" right="0.31496062992125984" top="0.55118110236220474" bottom="0.74803149606299213" header="0.31496062992125984" footer="0.31496062992125984"/>
  <pageSetup paperSize="9" scale="59" fitToHeight="0" orientation="portrait" horizontalDpi="4294967293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8"/>
  <sheetViews>
    <sheetView zoomScale="90" zoomScaleNormal="90" workbookViewId="0">
      <pane xSplit="1" ySplit="3" topLeftCell="B4" activePane="bottomRight" state="frozen"/>
      <selection activeCell="H28" sqref="H28"/>
      <selection pane="topRight" activeCell="H28" sqref="H28"/>
      <selection pane="bottomLeft" activeCell="H28" sqref="H28"/>
      <selection pane="bottomRight" activeCell="H28" sqref="H28"/>
    </sheetView>
  </sheetViews>
  <sheetFormatPr defaultRowHeight="15" x14ac:dyDescent="0.25"/>
  <cols>
    <col min="1" max="1" width="7.28515625" style="1" customWidth="1"/>
    <col min="2" max="2" width="29" style="1" customWidth="1"/>
    <col min="3" max="3" width="10" style="1" customWidth="1"/>
    <col min="4" max="4" width="21.85546875" style="1" customWidth="1"/>
    <col min="5" max="5" width="9.140625" style="1"/>
    <col min="6" max="6" width="19.140625" style="1" customWidth="1"/>
    <col min="7" max="7" width="11.42578125" style="1" customWidth="1"/>
    <col min="8" max="8" width="35.7109375" style="1" customWidth="1"/>
    <col min="9" max="9" width="6.140625" style="1" customWidth="1"/>
    <col min="10" max="10" width="32" style="1" customWidth="1"/>
  </cols>
  <sheetData>
    <row r="1" spans="1:10" ht="75" x14ac:dyDescent="0.25">
      <c r="J1" s="9" t="s">
        <v>388</v>
      </c>
    </row>
    <row r="2" spans="1:10" ht="35.25" customHeight="1" x14ac:dyDescent="0.25">
      <c r="A2" s="141" t="s">
        <v>414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0" ht="45" x14ac:dyDescent="0.25">
      <c r="A3" s="2" t="s">
        <v>0</v>
      </c>
      <c r="B3" s="31" t="s">
        <v>1</v>
      </c>
      <c r="C3" s="31" t="s">
        <v>2</v>
      </c>
      <c r="D3" s="32" t="s">
        <v>39</v>
      </c>
      <c r="E3" s="32" t="s">
        <v>3</v>
      </c>
      <c r="F3" s="32" t="s">
        <v>4</v>
      </c>
      <c r="G3" s="32" t="s">
        <v>87</v>
      </c>
      <c r="H3" s="32" t="s">
        <v>48</v>
      </c>
      <c r="I3" s="32" t="s">
        <v>6</v>
      </c>
      <c r="J3" s="32" t="s">
        <v>7</v>
      </c>
    </row>
    <row r="4" spans="1:10" ht="35.25" customHeight="1" x14ac:dyDescent="0.25">
      <c r="A4" s="83" t="s">
        <v>139</v>
      </c>
      <c r="B4" s="75" t="s">
        <v>83</v>
      </c>
      <c r="C4" s="75"/>
      <c r="D4" s="30"/>
      <c r="E4" s="30"/>
      <c r="F4" s="75"/>
      <c r="G4" s="75">
        <v>40</v>
      </c>
      <c r="H4" s="75"/>
      <c r="I4" s="62"/>
      <c r="J4" s="62"/>
    </row>
    <row r="5" spans="1:10" ht="36.75" customHeight="1" x14ac:dyDescent="0.25">
      <c r="A5" s="154" t="s">
        <v>26</v>
      </c>
      <c r="B5" s="125" t="s">
        <v>131</v>
      </c>
      <c r="C5" s="125" t="s">
        <v>9</v>
      </c>
      <c r="D5" s="7" t="s">
        <v>40</v>
      </c>
      <c r="E5" s="7">
        <v>25</v>
      </c>
      <c r="F5" s="131" t="s">
        <v>17</v>
      </c>
      <c r="G5" s="157">
        <v>10</v>
      </c>
      <c r="H5" s="125" t="s">
        <v>277</v>
      </c>
      <c r="I5" s="160"/>
      <c r="J5" s="160"/>
    </row>
    <row r="6" spans="1:10" ht="24.75" customHeight="1" x14ac:dyDescent="0.25">
      <c r="A6" s="155"/>
      <c r="B6" s="126"/>
      <c r="C6" s="126"/>
      <c r="D6" s="7" t="s">
        <v>41</v>
      </c>
      <c r="E6" s="7">
        <v>50</v>
      </c>
      <c r="F6" s="131"/>
      <c r="G6" s="158"/>
      <c r="H6" s="126"/>
      <c r="I6" s="161"/>
      <c r="J6" s="161"/>
    </row>
    <row r="7" spans="1:10" ht="15" customHeight="1" x14ac:dyDescent="0.25">
      <c r="A7" s="155"/>
      <c r="B7" s="126"/>
      <c r="C7" s="126"/>
      <c r="D7" s="7" t="s">
        <v>42</v>
      </c>
      <c r="E7" s="7">
        <v>75</v>
      </c>
      <c r="F7" s="131"/>
      <c r="G7" s="158"/>
      <c r="H7" s="126"/>
      <c r="I7" s="161"/>
      <c r="J7" s="161"/>
    </row>
    <row r="8" spans="1:10" ht="21.75" customHeight="1" x14ac:dyDescent="0.25">
      <c r="A8" s="156"/>
      <c r="B8" s="127"/>
      <c r="C8" s="127"/>
      <c r="D8" s="7" t="s">
        <v>43</v>
      </c>
      <c r="E8" s="7" t="s">
        <v>135</v>
      </c>
      <c r="F8" s="131"/>
      <c r="G8" s="159"/>
      <c r="H8" s="127"/>
      <c r="I8" s="162"/>
      <c r="J8" s="162"/>
    </row>
    <row r="9" spans="1:10" ht="35.25" customHeight="1" x14ac:dyDescent="0.25">
      <c r="A9" s="79" t="s">
        <v>27</v>
      </c>
      <c r="B9" s="149" t="s">
        <v>147</v>
      </c>
      <c r="C9" s="150"/>
      <c r="D9" s="151"/>
      <c r="E9" s="7"/>
      <c r="F9" s="131"/>
      <c r="G9" s="101">
        <f>G10+G14</f>
        <v>30</v>
      </c>
      <c r="H9" s="101"/>
      <c r="I9" s="24"/>
      <c r="J9" s="24"/>
    </row>
    <row r="10" spans="1:10" ht="29.25" customHeight="1" x14ac:dyDescent="0.25">
      <c r="A10" s="154" t="s">
        <v>49</v>
      </c>
      <c r="B10" s="125" t="s">
        <v>129</v>
      </c>
      <c r="C10" s="125" t="s">
        <v>9</v>
      </c>
      <c r="D10" s="7" t="s">
        <v>40</v>
      </c>
      <c r="E10" s="7" t="s">
        <v>44</v>
      </c>
      <c r="F10" s="131"/>
      <c r="G10" s="157">
        <v>15</v>
      </c>
      <c r="H10" s="125" t="s">
        <v>283</v>
      </c>
      <c r="I10" s="160"/>
      <c r="J10" s="160"/>
    </row>
    <row r="11" spans="1:10" ht="19.5" customHeight="1" x14ac:dyDescent="0.25">
      <c r="A11" s="155"/>
      <c r="B11" s="126"/>
      <c r="C11" s="126"/>
      <c r="D11" s="7" t="s">
        <v>41</v>
      </c>
      <c r="E11" s="7" t="s">
        <v>45</v>
      </c>
      <c r="F11" s="131"/>
      <c r="G11" s="158"/>
      <c r="H11" s="126"/>
      <c r="I11" s="161"/>
      <c r="J11" s="161"/>
    </row>
    <row r="12" spans="1:10" ht="23.25" customHeight="1" x14ac:dyDescent="0.25">
      <c r="A12" s="155"/>
      <c r="B12" s="126"/>
      <c r="C12" s="126"/>
      <c r="D12" s="7" t="s">
        <v>42</v>
      </c>
      <c r="E12" s="7" t="s">
        <v>46</v>
      </c>
      <c r="F12" s="131"/>
      <c r="G12" s="158"/>
      <c r="H12" s="126"/>
      <c r="I12" s="161"/>
      <c r="J12" s="161"/>
    </row>
    <row r="13" spans="1:10" ht="28.5" customHeight="1" x14ac:dyDescent="0.25">
      <c r="A13" s="156"/>
      <c r="B13" s="127"/>
      <c r="C13" s="127"/>
      <c r="D13" s="7" t="s">
        <v>43</v>
      </c>
      <c r="E13" s="7" t="s">
        <v>135</v>
      </c>
      <c r="F13" s="131"/>
      <c r="G13" s="159"/>
      <c r="H13" s="127"/>
      <c r="I13" s="162"/>
      <c r="J13" s="162"/>
    </row>
    <row r="14" spans="1:10" ht="21" customHeight="1" x14ac:dyDescent="0.25">
      <c r="A14" s="154" t="s">
        <v>50</v>
      </c>
      <c r="B14" s="125" t="s">
        <v>128</v>
      </c>
      <c r="C14" s="125" t="s">
        <v>9</v>
      </c>
      <c r="D14" s="7" t="s">
        <v>40</v>
      </c>
      <c r="E14" s="7" t="s">
        <v>44</v>
      </c>
      <c r="F14" s="131"/>
      <c r="G14" s="157">
        <v>15</v>
      </c>
      <c r="H14" s="125" t="s">
        <v>284</v>
      </c>
      <c r="I14" s="160"/>
      <c r="J14" s="160"/>
    </row>
    <row r="15" spans="1:10" ht="21.75" customHeight="1" x14ac:dyDescent="0.25">
      <c r="A15" s="155"/>
      <c r="B15" s="126"/>
      <c r="C15" s="126"/>
      <c r="D15" s="7" t="s">
        <v>41</v>
      </c>
      <c r="E15" s="7" t="s">
        <v>45</v>
      </c>
      <c r="F15" s="131"/>
      <c r="G15" s="158"/>
      <c r="H15" s="126"/>
      <c r="I15" s="161"/>
      <c r="J15" s="161"/>
    </row>
    <row r="16" spans="1:10" ht="21.75" customHeight="1" x14ac:dyDescent="0.25">
      <c r="A16" s="155"/>
      <c r="B16" s="126"/>
      <c r="C16" s="126"/>
      <c r="D16" s="7" t="s">
        <v>42</v>
      </c>
      <c r="E16" s="7" t="s">
        <v>46</v>
      </c>
      <c r="F16" s="131"/>
      <c r="G16" s="158"/>
      <c r="H16" s="126"/>
      <c r="I16" s="161"/>
      <c r="J16" s="161"/>
    </row>
    <row r="17" spans="1:10" ht="13.5" customHeight="1" x14ac:dyDescent="0.25">
      <c r="A17" s="156"/>
      <c r="B17" s="127"/>
      <c r="C17" s="127"/>
      <c r="D17" s="7" t="s">
        <v>43</v>
      </c>
      <c r="E17" s="7" t="s">
        <v>135</v>
      </c>
      <c r="F17" s="131"/>
      <c r="G17" s="159"/>
      <c r="H17" s="127"/>
      <c r="I17" s="162"/>
      <c r="J17" s="162"/>
    </row>
    <row r="18" spans="1:10" ht="76.5" customHeight="1" x14ac:dyDescent="0.25">
      <c r="A18" s="88" t="s">
        <v>30</v>
      </c>
      <c r="B18" s="30" t="s">
        <v>132</v>
      </c>
      <c r="C18" s="30" t="s">
        <v>9</v>
      </c>
      <c r="D18" s="39" t="s">
        <v>75</v>
      </c>
      <c r="E18" s="39" t="s">
        <v>135</v>
      </c>
      <c r="F18" s="30" t="s">
        <v>296</v>
      </c>
      <c r="G18" s="39">
        <v>10</v>
      </c>
      <c r="H18" s="30" t="s">
        <v>288</v>
      </c>
      <c r="I18" s="24"/>
      <c r="J18" s="24"/>
    </row>
    <row r="19" spans="1:10" ht="81.75" customHeight="1" x14ac:dyDescent="0.25">
      <c r="A19" s="88" t="s">
        <v>31</v>
      </c>
      <c r="B19" s="30" t="s">
        <v>133</v>
      </c>
      <c r="C19" s="30" t="s">
        <v>9</v>
      </c>
      <c r="D19" s="39" t="s">
        <v>75</v>
      </c>
      <c r="E19" s="39" t="s">
        <v>135</v>
      </c>
      <c r="F19" s="30" t="s">
        <v>296</v>
      </c>
      <c r="G19" s="39">
        <v>5</v>
      </c>
      <c r="H19" s="30" t="s">
        <v>289</v>
      </c>
      <c r="I19" s="24"/>
      <c r="J19" s="24"/>
    </row>
    <row r="20" spans="1:10" ht="81" customHeight="1" x14ac:dyDescent="0.25">
      <c r="A20" s="88" t="s">
        <v>32</v>
      </c>
      <c r="B20" s="30" t="s">
        <v>286</v>
      </c>
      <c r="C20" s="30" t="s">
        <v>111</v>
      </c>
      <c r="D20" s="39" t="s">
        <v>75</v>
      </c>
      <c r="E20" s="39">
        <v>30</v>
      </c>
      <c r="F20" s="30" t="s">
        <v>296</v>
      </c>
      <c r="G20" s="39">
        <v>5</v>
      </c>
      <c r="H20" s="30" t="s">
        <v>264</v>
      </c>
      <c r="I20" s="24"/>
      <c r="J20" s="24"/>
    </row>
    <row r="21" spans="1:10" ht="99" customHeight="1" x14ac:dyDescent="0.25">
      <c r="A21" s="88" t="s">
        <v>35</v>
      </c>
      <c r="B21" s="75" t="s">
        <v>266</v>
      </c>
      <c r="C21" s="30" t="s">
        <v>9</v>
      </c>
      <c r="D21" s="30" t="s">
        <v>234</v>
      </c>
      <c r="E21" s="30">
        <v>100</v>
      </c>
      <c r="F21" s="30" t="s">
        <v>296</v>
      </c>
      <c r="G21" s="30">
        <v>4</v>
      </c>
      <c r="H21" s="30" t="s">
        <v>503</v>
      </c>
      <c r="I21" s="24"/>
      <c r="J21" s="24"/>
    </row>
    <row r="22" spans="1:10" ht="138.75" customHeight="1" x14ac:dyDescent="0.25">
      <c r="A22" s="39">
        <v>6</v>
      </c>
      <c r="B22" s="30" t="s">
        <v>108</v>
      </c>
      <c r="C22" s="30" t="s">
        <v>9</v>
      </c>
      <c r="D22" s="39" t="s">
        <v>75</v>
      </c>
      <c r="E22" s="39">
        <v>50</v>
      </c>
      <c r="F22" s="30" t="s">
        <v>296</v>
      </c>
      <c r="G22" s="39">
        <v>5</v>
      </c>
      <c r="H22" s="30" t="s">
        <v>290</v>
      </c>
      <c r="I22" s="24"/>
      <c r="J22" s="24"/>
    </row>
    <row r="23" spans="1:10" ht="137.25" customHeight="1" x14ac:dyDescent="0.25">
      <c r="A23" s="39">
        <v>7</v>
      </c>
      <c r="B23" s="30" t="s">
        <v>109</v>
      </c>
      <c r="C23" s="30" t="s">
        <v>9</v>
      </c>
      <c r="D23" s="39" t="s">
        <v>75</v>
      </c>
      <c r="E23" s="39">
        <v>70</v>
      </c>
      <c r="F23" s="30" t="s">
        <v>296</v>
      </c>
      <c r="G23" s="39">
        <v>5</v>
      </c>
      <c r="H23" s="30" t="s">
        <v>291</v>
      </c>
      <c r="I23" s="24"/>
      <c r="J23" s="24"/>
    </row>
    <row r="24" spans="1:10" ht="120" customHeight="1" x14ac:dyDescent="0.25">
      <c r="A24" s="39">
        <v>8</v>
      </c>
      <c r="B24" s="30" t="s">
        <v>338</v>
      </c>
      <c r="C24" s="30" t="s">
        <v>339</v>
      </c>
      <c r="D24" s="39" t="s">
        <v>75</v>
      </c>
      <c r="E24" s="39">
        <v>11.6</v>
      </c>
      <c r="F24" s="30" t="s">
        <v>296</v>
      </c>
      <c r="G24" s="39">
        <v>5</v>
      </c>
      <c r="H24" s="30" t="s">
        <v>337</v>
      </c>
      <c r="I24" s="24"/>
      <c r="J24" s="24"/>
    </row>
    <row r="25" spans="1:10" ht="129.75" customHeight="1" x14ac:dyDescent="0.25">
      <c r="A25" s="39">
        <v>9</v>
      </c>
      <c r="B25" s="30" t="s">
        <v>110</v>
      </c>
      <c r="C25" s="30" t="s">
        <v>9</v>
      </c>
      <c r="D25" s="39" t="s">
        <v>75</v>
      </c>
      <c r="E25" s="39">
        <v>30</v>
      </c>
      <c r="F25" s="30" t="s">
        <v>296</v>
      </c>
      <c r="G25" s="39">
        <v>5</v>
      </c>
      <c r="H25" s="30" t="s">
        <v>292</v>
      </c>
      <c r="I25" s="24"/>
      <c r="J25" s="24"/>
    </row>
    <row r="26" spans="1:10" ht="77.25" customHeight="1" x14ac:dyDescent="0.25">
      <c r="A26" s="39">
        <v>10</v>
      </c>
      <c r="B26" s="30" t="s">
        <v>58</v>
      </c>
      <c r="C26" s="30" t="s">
        <v>16</v>
      </c>
      <c r="D26" s="30" t="s">
        <v>75</v>
      </c>
      <c r="E26" s="30">
        <v>0</v>
      </c>
      <c r="F26" s="75" t="s">
        <v>17</v>
      </c>
      <c r="G26" s="39">
        <v>6</v>
      </c>
      <c r="H26" s="30" t="s">
        <v>203</v>
      </c>
      <c r="I26" s="24"/>
      <c r="J26" s="24"/>
    </row>
    <row r="27" spans="1:10" ht="96" customHeight="1" x14ac:dyDescent="0.25">
      <c r="A27" s="39">
        <v>11</v>
      </c>
      <c r="B27" s="30" t="s">
        <v>93</v>
      </c>
      <c r="C27" s="30" t="s">
        <v>169</v>
      </c>
      <c r="D27" s="30" t="s">
        <v>75</v>
      </c>
      <c r="E27" s="30">
        <v>0</v>
      </c>
      <c r="F27" s="30" t="s">
        <v>17</v>
      </c>
      <c r="G27" s="30">
        <v>10</v>
      </c>
      <c r="H27" s="30" t="s">
        <v>205</v>
      </c>
      <c r="I27" s="32"/>
      <c r="J27" s="32"/>
    </row>
    <row r="28" spans="1:10" x14ac:dyDescent="0.25">
      <c r="A28" s="24"/>
      <c r="B28" s="24" t="s">
        <v>19</v>
      </c>
      <c r="C28" s="24"/>
      <c r="D28" s="24"/>
      <c r="E28" s="24"/>
      <c r="F28" s="24"/>
      <c r="G28" s="24">
        <f>G27+G26+G25+G22+G20+G19+G18+G4+G21+G24+G23</f>
        <v>100</v>
      </c>
      <c r="H28" s="24"/>
      <c r="I28" s="24"/>
      <c r="J28" s="24"/>
    </row>
  </sheetData>
  <mergeCells count="24">
    <mergeCell ref="A14:A17"/>
    <mergeCell ref="F5:F17"/>
    <mergeCell ref="G5:G8"/>
    <mergeCell ref="A2:J2"/>
    <mergeCell ref="B5:B8"/>
    <mergeCell ref="A5:A8"/>
    <mergeCell ref="C5:C8"/>
    <mergeCell ref="C10:C13"/>
    <mergeCell ref="B10:B13"/>
    <mergeCell ref="A10:A13"/>
    <mergeCell ref="H5:H8"/>
    <mergeCell ref="I5:I8"/>
    <mergeCell ref="J5:J8"/>
    <mergeCell ref="G10:G13"/>
    <mergeCell ref="H10:H13"/>
    <mergeCell ref="I10:I13"/>
    <mergeCell ref="J10:J13"/>
    <mergeCell ref="B9:D9"/>
    <mergeCell ref="G14:G17"/>
    <mergeCell ref="H14:H17"/>
    <mergeCell ref="I14:I17"/>
    <mergeCell ref="J14:J17"/>
    <mergeCell ref="C14:C17"/>
    <mergeCell ref="B14:B17"/>
  </mergeCells>
  <pageMargins left="0.31496062992125984" right="0.31496062992125984" top="0.55118110236220474" bottom="0.35433070866141736" header="0.31496062992125984" footer="0.31496062992125984"/>
  <pageSetup paperSize="9" scale="53" fitToHeight="0" orientation="portrait" horizontalDpi="4294967294" r:id="rId1"/>
  <ignoredErrors>
    <ignoredError sqref="A4" numberStoredAsText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"/>
  <sheetViews>
    <sheetView zoomScale="90" zoomScaleNormal="90" workbookViewId="0">
      <pane xSplit="1" ySplit="3" topLeftCell="B4" activePane="bottomRight" state="frozen"/>
      <selection activeCell="H28" sqref="H28"/>
      <selection pane="topRight" activeCell="H28" sqref="H28"/>
      <selection pane="bottomLeft" activeCell="H28" sqref="H28"/>
      <selection pane="bottomRight" activeCell="H28" sqref="H28"/>
    </sheetView>
  </sheetViews>
  <sheetFormatPr defaultRowHeight="15" x14ac:dyDescent="0.25"/>
  <cols>
    <col min="1" max="1" width="8.28515625" style="1" customWidth="1"/>
    <col min="2" max="2" width="27.85546875" style="1" customWidth="1"/>
    <col min="3" max="3" width="10.5703125" style="1" customWidth="1"/>
    <col min="4" max="4" width="21.85546875" style="1" bestFit="1" customWidth="1"/>
    <col min="5" max="5" width="9.7109375" style="1" bestFit="1" customWidth="1"/>
    <col min="6" max="6" width="17.5703125" style="1" customWidth="1"/>
    <col min="7" max="7" width="10.5703125" style="1" bestFit="1" customWidth="1"/>
    <col min="8" max="8" width="36.140625" style="1" customWidth="1"/>
    <col min="9" max="9" width="5.5703125" style="1" bestFit="1" customWidth="1"/>
    <col min="10" max="10" width="41.85546875" style="1" bestFit="1" customWidth="1"/>
  </cols>
  <sheetData>
    <row r="1" spans="1:10" ht="63" customHeight="1" x14ac:dyDescent="0.25">
      <c r="J1" s="9" t="s">
        <v>389</v>
      </c>
    </row>
    <row r="2" spans="1:10" ht="29.25" customHeight="1" x14ac:dyDescent="0.25">
      <c r="A2" s="141" t="s">
        <v>413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0" ht="73.5" customHeight="1" x14ac:dyDescent="0.25">
      <c r="A3" s="2" t="s">
        <v>0</v>
      </c>
      <c r="B3" s="31" t="s">
        <v>1</v>
      </c>
      <c r="C3" s="31" t="s">
        <v>2</v>
      </c>
      <c r="D3" s="32" t="s">
        <v>39</v>
      </c>
      <c r="E3" s="32" t="s">
        <v>3</v>
      </c>
      <c r="F3" s="32" t="s">
        <v>4</v>
      </c>
      <c r="G3" s="32" t="s">
        <v>87</v>
      </c>
      <c r="H3" s="32" t="s">
        <v>48</v>
      </c>
      <c r="I3" s="32" t="s">
        <v>6</v>
      </c>
      <c r="J3" s="32" t="s">
        <v>7</v>
      </c>
    </row>
    <row r="4" spans="1:10" ht="20.25" customHeight="1" x14ac:dyDescent="0.25">
      <c r="A4" s="83" t="s">
        <v>139</v>
      </c>
      <c r="B4" s="149" t="s">
        <v>83</v>
      </c>
      <c r="C4" s="150"/>
      <c r="D4" s="151"/>
      <c r="E4" s="30"/>
      <c r="F4" s="75"/>
      <c r="G4" s="75">
        <v>40</v>
      </c>
      <c r="H4" s="75"/>
      <c r="I4" s="30"/>
      <c r="J4" s="62"/>
    </row>
    <row r="5" spans="1:10" ht="34.5" customHeight="1" x14ac:dyDescent="0.25">
      <c r="A5" s="134" t="s">
        <v>26</v>
      </c>
      <c r="B5" s="125" t="s">
        <v>131</v>
      </c>
      <c r="C5" s="125" t="s">
        <v>9</v>
      </c>
      <c r="D5" s="7" t="s">
        <v>40</v>
      </c>
      <c r="E5" s="7">
        <v>25</v>
      </c>
      <c r="F5" s="131" t="s">
        <v>17</v>
      </c>
      <c r="G5" s="157">
        <v>40</v>
      </c>
      <c r="H5" s="125" t="s">
        <v>277</v>
      </c>
      <c r="I5" s="125"/>
      <c r="J5" s="110"/>
    </row>
    <row r="6" spans="1:10" ht="42.75" customHeight="1" x14ac:dyDescent="0.25">
      <c r="A6" s="134"/>
      <c r="B6" s="126"/>
      <c r="C6" s="126"/>
      <c r="D6" s="7" t="s">
        <v>41</v>
      </c>
      <c r="E6" s="7">
        <v>50</v>
      </c>
      <c r="F6" s="131"/>
      <c r="G6" s="158"/>
      <c r="H6" s="126"/>
      <c r="I6" s="126"/>
      <c r="J6" s="111"/>
    </row>
    <row r="7" spans="1:10" ht="32.25" customHeight="1" x14ac:dyDescent="0.25">
      <c r="A7" s="134"/>
      <c r="B7" s="126"/>
      <c r="C7" s="126"/>
      <c r="D7" s="7" t="s">
        <v>42</v>
      </c>
      <c r="E7" s="7">
        <v>75</v>
      </c>
      <c r="F7" s="131"/>
      <c r="G7" s="158"/>
      <c r="H7" s="126"/>
      <c r="I7" s="126"/>
      <c r="J7" s="111"/>
    </row>
    <row r="8" spans="1:10" x14ac:dyDescent="0.25">
      <c r="A8" s="134"/>
      <c r="B8" s="127"/>
      <c r="C8" s="127"/>
      <c r="D8" s="7" t="s">
        <v>43</v>
      </c>
      <c r="E8" s="7" t="s">
        <v>135</v>
      </c>
      <c r="F8" s="131"/>
      <c r="G8" s="159"/>
      <c r="H8" s="127"/>
      <c r="I8" s="127"/>
      <c r="J8" s="112"/>
    </row>
    <row r="9" spans="1:10" ht="75" x14ac:dyDescent="0.25">
      <c r="A9" s="39">
        <v>2</v>
      </c>
      <c r="B9" s="30" t="s">
        <v>132</v>
      </c>
      <c r="C9" s="30" t="s">
        <v>9</v>
      </c>
      <c r="D9" s="39" t="s">
        <v>75</v>
      </c>
      <c r="E9" s="39" t="s">
        <v>135</v>
      </c>
      <c r="F9" s="30" t="s">
        <v>295</v>
      </c>
      <c r="G9" s="39">
        <v>15</v>
      </c>
      <c r="H9" s="30" t="s">
        <v>288</v>
      </c>
      <c r="I9" s="39"/>
      <c r="J9" s="24"/>
    </row>
    <row r="10" spans="1:10" ht="86.25" customHeight="1" x14ac:dyDescent="0.25">
      <c r="A10" s="39">
        <v>3</v>
      </c>
      <c r="B10" s="30" t="s">
        <v>133</v>
      </c>
      <c r="C10" s="30" t="s">
        <v>9</v>
      </c>
      <c r="D10" s="39" t="s">
        <v>75</v>
      </c>
      <c r="E10" s="39" t="s">
        <v>135</v>
      </c>
      <c r="F10" s="30" t="s">
        <v>295</v>
      </c>
      <c r="G10" s="39">
        <v>15</v>
      </c>
      <c r="H10" s="30" t="s">
        <v>289</v>
      </c>
      <c r="I10" s="39"/>
      <c r="J10" s="24"/>
    </row>
    <row r="11" spans="1:10" ht="93.75" customHeight="1" x14ac:dyDescent="0.25">
      <c r="A11" s="39">
        <v>4</v>
      </c>
      <c r="B11" s="30" t="s">
        <v>286</v>
      </c>
      <c r="C11" s="30" t="s">
        <v>111</v>
      </c>
      <c r="D11" s="39" t="s">
        <v>75</v>
      </c>
      <c r="E11" s="39">
        <v>30</v>
      </c>
      <c r="F11" s="30" t="s">
        <v>295</v>
      </c>
      <c r="G11" s="39">
        <v>10</v>
      </c>
      <c r="H11" s="30" t="s">
        <v>264</v>
      </c>
      <c r="I11" s="39"/>
      <c r="J11" s="24"/>
    </row>
    <row r="12" spans="1:10" ht="96" customHeight="1" x14ac:dyDescent="0.25">
      <c r="A12" s="39">
        <v>5</v>
      </c>
      <c r="B12" s="30" t="s">
        <v>58</v>
      </c>
      <c r="C12" s="30" t="s">
        <v>16</v>
      </c>
      <c r="D12" s="39" t="s">
        <v>75</v>
      </c>
      <c r="E12" s="30">
        <v>0</v>
      </c>
      <c r="F12" s="75" t="s">
        <v>17</v>
      </c>
      <c r="G12" s="39">
        <v>10</v>
      </c>
      <c r="H12" s="30" t="s">
        <v>203</v>
      </c>
      <c r="I12" s="39"/>
      <c r="J12" s="24"/>
    </row>
    <row r="13" spans="1:10" ht="105" customHeight="1" x14ac:dyDescent="0.25">
      <c r="A13" s="39">
        <v>6</v>
      </c>
      <c r="B13" s="30" t="s">
        <v>93</v>
      </c>
      <c r="C13" s="30" t="s">
        <v>169</v>
      </c>
      <c r="D13" s="30" t="s">
        <v>75</v>
      </c>
      <c r="E13" s="30">
        <v>0</v>
      </c>
      <c r="F13" s="30" t="s">
        <v>17</v>
      </c>
      <c r="G13" s="30">
        <v>10</v>
      </c>
      <c r="H13" s="30" t="s">
        <v>205</v>
      </c>
      <c r="I13" s="30"/>
      <c r="J13" s="62"/>
    </row>
    <row r="14" spans="1:10" x14ac:dyDescent="0.25">
      <c r="A14" s="24"/>
      <c r="B14" s="24" t="s">
        <v>19</v>
      </c>
      <c r="C14" s="24"/>
      <c r="D14" s="24"/>
      <c r="E14" s="24"/>
      <c r="F14" s="24"/>
      <c r="G14" s="24">
        <f>G13+G12+G11+G10+G9+G4</f>
        <v>100</v>
      </c>
      <c r="H14" s="24"/>
      <c r="I14" s="24"/>
      <c r="J14" s="24"/>
    </row>
  </sheetData>
  <mergeCells count="10">
    <mergeCell ref="A2:J2"/>
    <mergeCell ref="H5:H8"/>
    <mergeCell ref="I5:I8"/>
    <mergeCell ref="J5:J8"/>
    <mergeCell ref="B4:D4"/>
    <mergeCell ref="A5:A8"/>
    <mergeCell ref="B5:B8"/>
    <mergeCell ref="C5:C8"/>
    <mergeCell ref="F5:F8"/>
    <mergeCell ref="G5:G8"/>
  </mergeCells>
  <pageMargins left="0.31496062992125984" right="0.31496062992125984" top="0.55118110236220474" bottom="0.74803149606299213" header="0.31496062992125984" footer="0.31496062992125984"/>
  <pageSetup paperSize="9" scale="51" fitToHeight="0" orientation="portrait" horizontalDpi="4294967293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3"/>
  <sheetViews>
    <sheetView zoomScale="90" zoomScaleNormal="90" workbookViewId="0">
      <pane xSplit="1" ySplit="3" topLeftCell="B4" activePane="bottomRight" state="frozen"/>
      <selection activeCell="H28" sqref="H28"/>
      <selection pane="topRight" activeCell="H28" sqref="H28"/>
      <selection pane="bottomLeft" activeCell="H28" sqref="H28"/>
      <selection pane="bottomRight" activeCell="H28" sqref="H28"/>
    </sheetView>
  </sheetViews>
  <sheetFormatPr defaultRowHeight="15" x14ac:dyDescent="0.25"/>
  <cols>
    <col min="1" max="1" width="5.28515625" style="29" customWidth="1"/>
    <col min="2" max="2" width="42.7109375" style="13" customWidth="1"/>
    <col min="3" max="3" width="10.5703125" style="13" bestFit="1" customWidth="1"/>
    <col min="4" max="4" width="14.7109375" style="13" bestFit="1" customWidth="1"/>
    <col min="5" max="5" width="9.7109375" style="13" bestFit="1" customWidth="1"/>
    <col min="6" max="6" width="17.85546875" style="13" customWidth="1"/>
    <col min="7" max="7" width="12" style="13" customWidth="1"/>
    <col min="8" max="8" width="33.85546875" style="13" customWidth="1"/>
    <col min="9" max="9" width="5.5703125" style="13" bestFit="1" customWidth="1"/>
    <col min="10" max="10" width="29.42578125" style="13" customWidth="1"/>
  </cols>
  <sheetData>
    <row r="1" spans="1:10" ht="90" x14ac:dyDescent="0.25">
      <c r="J1" s="9" t="s">
        <v>390</v>
      </c>
    </row>
    <row r="2" spans="1:10" ht="30" customHeight="1" x14ac:dyDescent="0.25">
      <c r="A2" s="141" t="s">
        <v>412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0" ht="45" x14ac:dyDescent="0.25">
      <c r="A3" s="71" t="s">
        <v>0</v>
      </c>
      <c r="B3" s="68" t="s">
        <v>1</v>
      </c>
      <c r="C3" s="68" t="s">
        <v>2</v>
      </c>
      <c r="D3" s="68" t="s">
        <v>39</v>
      </c>
      <c r="E3" s="68" t="s">
        <v>3</v>
      </c>
      <c r="F3" s="68" t="s">
        <v>4</v>
      </c>
      <c r="G3" s="68" t="s">
        <v>87</v>
      </c>
      <c r="H3" s="68" t="s">
        <v>48</v>
      </c>
      <c r="I3" s="68" t="s">
        <v>6</v>
      </c>
      <c r="J3" s="68" t="s">
        <v>7</v>
      </c>
    </row>
    <row r="4" spans="1:10" ht="27.75" customHeight="1" x14ac:dyDescent="0.25">
      <c r="A4" s="88">
        <v>1</v>
      </c>
      <c r="B4" s="139" t="s">
        <v>112</v>
      </c>
      <c r="C4" s="163"/>
      <c r="D4" s="140"/>
      <c r="E4" s="39"/>
      <c r="F4" s="125" t="s">
        <v>17</v>
      </c>
      <c r="G4" s="39">
        <v>40</v>
      </c>
      <c r="H4" s="39"/>
      <c r="I4" s="24"/>
      <c r="J4" s="24"/>
    </row>
    <row r="5" spans="1:10" ht="120" x14ac:dyDescent="0.25">
      <c r="A5" s="78" t="s">
        <v>26</v>
      </c>
      <c r="B5" s="75" t="s">
        <v>113</v>
      </c>
      <c r="C5" s="75" t="s">
        <v>9</v>
      </c>
      <c r="D5" s="7" t="s">
        <v>138</v>
      </c>
      <c r="E5" s="7" t="s">
        <v>135</v>
      </c>
      <c r="F5" s="126"/>
      <c r="G5" s="102">
        <v>20</v>
      </c>
      <c r="H5" s="30" t="s">
        <v>327</v>
      </c>
      <c r="I5" s="24"/>
      <c r="J5" s="24"/>
    </row>
    <row r="6" spans="1:10" ht="120" x14ac:dyDescent="0.25">
      <c r="A6" s="78" t="s">
        <v>27</v>
      </c>
      <c r="B6" s="75" t="s">
        <v>114</v>
      </c>
      <c r="C6" s="75" t="s">
        <v>9</v>
      </c>
      <c r="D6" s="7" t="s">
        <v>138</v>
      </c>
      <c r="E6" s="7" t="s">
        <v>135</v>
      </c>
      <c r="F6" s="127"/>
      <c r="G6" s="102">
        <v>20</v>
      </c>
      <c r="H6" s="30" t="s">
        <v>327</v>
      </c>
      <c r="I6" s="24"/>
      <c r="J6" s="24"/>
    </row>
    <row r="7" spans="1:10" ht="130.5" customHeight="1" x14ac:dyDescent="0.25">
      <c r="A7" s="88" t="s">
        <v>30</v>
      </c>
      <c r="B7" s="30" t="s">
        <v>115</v>
      </c>
      <c r="C7" s="30" t="s">
        <v>9</v>
      </c>
      <c r="D7" s="39" t="s">
        <v>138</v>
      </c>
      <c r="E7" s="39">
        <v>100</v>
      </c>
      <c r="F7" s="30" t="s">
        <v>316</v>
      </c>
      <c r="G7" s="39">
        <v>10</v>
      </c>
      <c r="H7" s="30" t="s">
        <v>328</v>
      </c>
      <c r="I7" s="24"/>
      <c r="J7" s="24"/>
    </row>
    <row r="8" spans="1:10" ht="150" x14ac:dyDescent="0.25">
      <c r="A8" s="88" t="s">
        <v>31</v>
      </c>
      <c r="B8" s="30" t="s">
        <v>116</v>
      </c>
      <c r="C8" s="30" t="s">
        <v>9</v>
      </c>
      <c r="D8" s="39" t="s">
        <v>138</v>
      </c>
      <c r="E8" s="39">
        <v>63</v>
      </c>
      <c r="F8" s="30" t="s">
        <v>316</v>
      </c>
      <c r="G8" s="39">
        <v>10</v>
      </c>
      <c r="H8" s="30" t="s">
        <v>329</v>
      </c>
      <c r="I8" s="24"/>
      <c r="J8" s="24"/>
    </row>
    <row r="9" spans="1:10" ht="105" x14ac:dyDescent="0.25">
      <c r="A9" s="88" t="s">
        <v>32</v>
      </c>
      <c r="B9" s="30" t="s">
        <v>117</v>
      </c>
      <c r="C9" s="30" t="s">
        <v>9</v>
      </c>
      <c r="D9" s="39" t="s">
        <v>138</v>
      </c>
      <c r="E9" s="39">
        <v>100</v>
      </c>
      <c r="F9" s="30" t="s">
        <v>316</v>
      </c>
      <c r="G9" s="39">
        <v>10</v>
      </c>
      <c r="H9" s="30" t="s">
        <v>330</v>
      </c>
      <c r="I9" s="24"/>
      <c r="J9" s="24"/>
    </row>
    <row r="10" spans="1:10" ht="195" x14ac:dyDescent="0.25">
      <c r="A10" s="88" t="s">
        <v>35</v>
      </c>
      <c r="B10" s="30" t="s">
        <v>331</v>
      </c>
      <c r="C10" s="30" t="s">
        <v>119</v>
      </c>
      <c r="D10" s="39" t="s">
        <v>138</v>
      </c>
      <c r="E10" s="39">
        <v>0</v>
      </c>
      <c r="F10" s="30" t="s">
        <v>316</v>
      </c>
      <c r="G10" s="39">
        <v>20</v>
      </c>
      <c r="H10" s="30" t="s">
        <v>332</v>
      </c>
      <c r="I10" s="24"/>
      <c r="J10" s="24"/>
    </row>
    <row r="11" spans="1:10" ht="90" x14ac:dyDescent="0.25">
      <c r="A11" s="88" t="s">
        <v>36</v>
      </c>
      <c r="B11" s="30" t="s">
        <v>93</v>
      </c>
      <c r="C11" s="30" t="s">
        <v>169</v>
      </c>
      <c r="D11" s="30" t="s">
        <v>75</v>
      </c>
      <c r="E11" s="30">
        <v>0</v>
      </c>
      <c r="F11" s="30" t="s">
        <v>17</v>
      </c>
      <c r="G11" s="30">
        <v>10</v>
      </c>
      <c r="H11" s="30" t="s">
        <v>205</v>
      </c>
      <c r="I11" s="24"/>
      <c r="J11" s="24"/>
    </row>
    <row r="12" spans="1:10" x14ac:dyDescent="0.25">
      <c r="A12" s="23"/>
      <c r="B12" s="24" t="s">
        <v>19</v>
      </c>
      <c r="C12" s="24"/>
      <c r="D12" s="24"/>
      <c r="E12" s="24"/>
      <c r="F12" s="24"/>
      <c r="G12" s="24">
        <f>G11+G10+G9+G8+G7+G4</f>
        <v>100</v>
      </c>
      <c r="H12" s="24"/>
      <c r="I12" s="24"/>
      <c r="J12" s="24"/>
    </row>
    <row r="13" spans="1:10" x14ac:dyDescent="0.25">
      <c r="A13"/>
      <c r="B13"/>
      <c r="C13"/>
      <c r="D13"/>
      <c r="E13"/>
      <c r="F13"/>
      <c r="G13"/>
      <c r="H13"/>
      <c r="I13"/>
      <c r="J13"/>
    </row>
  </sheetData>
  <mergeCells count="3">
    <mergeCell ref="A2:J2"/>
    <mergeCell ref="F4:F6"/>
    <mergeCell ref="B4:D4"/>
  </mergeCells>
  <pageMargins left="0.31496062992125984" right="0.31496062992125984" top="0.74803149606299213" bottom="0.74803149606299213" header="0.31496062992125984" footer="0.31496062992125984"/>
  <pageSetup paperSize="9" scale="54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66"/>
  <sheetViews>
    <sheetView zoomScale="90" zoomScaleNormal="90" workbookViewId="0">
      <pane xSplit="1" ySplit="3" topLeftCell="B13" activePane="bottomRight" state="frozen"/>
      <selection activeCell="H23" sqref="H23:H26"/>
      <selection pane="topRight" activeCell="H23" sqref="H23:H26"/>
      <selection pane="bottomLeft" activeCell="H23" sqref="H23:H26"/>
      <selection pane="bottomRight" activeCell="A4" sqref="A4:J66"/>
    </sheetView>
  </sheetViews>
  <sheetFormatPr defaultRowHeight="15" x14ac:dyDescent="0.25"/>
  <cols>
    <col min="1" max="1" width="5.42578125" style="29" customWidth="1"/>
    <col min="2" max="2" width="25.85546875" style="13" customWidth="1"/>
    <col min="3" max="3" width="10.7109375" style="13" customWidth="1"/>
    <col min="4" max="4" width="22.5703125" style="13" customWidth="1"/>
    <col min="5" max="5" width="9.42578125" style="13" customWidth="1"/>
    <col min="6" max="6" width="17.140625" style="13" customWidth="1"/>
    <col min="7" max="7" width="10.85546875" style="13" customWidth="1"/>
    <col min="8" max="8" width="32" style="13" customWidth="1"/>
    <col min="9" max="9" width="9.140625" style="13"/>
    <col min="10" max="10" width="32.85546875" style="13" customWidth="1"/>
    <col min="11" max="11" width="9.140625" style="25"/>
  </cols>
  <sheetData>
    <row r="1" spans="1:10" ht="75" x14ac:dyDescent="0.25">
      <c r="J1" s="9" t="s">
        <v>346</v>
      </c>
    </row>
    <row r="2" spans="1:10" ht="28.5" customHeight="1" x14ac:dyDescent="0.25">
      <c r="A2" s="114" t="s">
        <v>457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45" customHeight="1" x14ac:dyDescent="0.25">
      <c r="A3" s="46" t="s">
        <v>0</v>
      </c>
      <c r="B3" s="44" t="s">
        <v>1</v>
      </c>
      <c r="C3" s="44" t="s">
        <v>2</v>
      </c>
      <c r="D3" s="44" t="s">
        <v>39</v>
      </c>
      <c r="E3" s="44" t="s">
        <v>3</v>
      </c>
      <c r="F3" s="44" t="s">
        <v>4</v>
      </c>
      <c r="G3" s="44" t="s">
        <v>5</v>
      </c>
      <c r="H3" s="6" t="s">
        <v>48</v>
      </c>
      <c r="I3" s="44" t="s">
        <v>6</v>
      </c>
      <c r="J3" s="44" t="s">
        <v>7</v>
      </c>
    </row>
    <row r="4" spans="1:10" ht="44.25" customHeight="1" x14ac:dyDescent="0.25">
      <c r="A4" s="109">
        <v>1</v>
      </c>
      <c r="B4" s="139" t="s">
        <v>8</v>
      </c>
      <c r="C4" s="140"/>
      <c r="D4" s="108"/>
      <c r="E4" s="108">
        <v>100</v>
      </c>
      <c r="F4" s="82"/>
      <c r="G4" s="108">
        <f>G5+G14+G27+G32</f>
        <v>40</v>
      </c>
      <c r="H4" s="89"/>
      <c r="I4" s="108"/>
      <c r="J4" s="108"/>
    </row>
    <row r="5" spans="1:10" ht="23.25" customHeight="1" x14ac:dyDescent="0.25">
      <c r="A5" s="106" t="s">
        <v>26</v>
      </c>
      <c r="B5" s="135" t="s">
        <v>174</v>
      </c>
      <c r="C5" s="136"/>
      <c r="D5" s="108"/>
      <c r="E5" s="108"/>
      <c r="F5" s="125" t="s">
        <v>22</v>
      </c>
      <c r="G5" s="104">
        <f>G6+G10</f>
        <v>10</v>
      </c>
      <c r="H5" s="89"/>
      <c r="I5" s="108"/>
      <c r="J5" s="108"/>
    </row>
    <row r="6" spans="1:10" ht="27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5</v>
      </c>
      <c r="H6" s="131" t="s">
        <v>176</v>
      </c>
      <c r="I6" s="125"/>
      <c r="J6" s="125"/>
    </row>
    <row r="7" spans="1:10" ht="29.25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26"/>
      <c r="J7" s="126"/>
    </row>
    <row r="8" spans="1:10" ht="25.5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26"/>
      <c r="J8" s="126"/>
    </row>
    <row r="9" spans="1:10" ht="27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27"/>
      <c r="J9" s="127"/>
    </row>
    <row r="10" spans="1:10" ht="35.25" customHeight="1" x14ac:dyDescent="0.25">
      <c r="A10" s="128" t="s">
        <v>81</v>
      </c>
      <c r="B10" s="131" t="s">
        <v>154</v>
      </c>
      <c r="C10" s="131" t="s">
        <v>9</v>
      </c>
      <c r="D10" s="7" t="s">
        <v>40</v>
      </c>
      <c r="E10" s="7">
        <v>30</v>
      </c>
      <c r="F10" s="126"/>
      <c r="G10" s="131">
        <v>5</v>
      </c>
      <c r="H10" s="131" t="s">
        <v>177</v>
      </c>
      <c r="I10" s="125"/>
      <c r="J10" s="125"/>
    </row>
    <row r="11" spans="1:10" ht="29.25" customHeight="1" x14ac:dyDescent="0.25">
      <c r="A11" s="129"/>
      <c r="B11" s="131"/>
      <c r="C11" s="131"/>
      <c r="D11" s="7" t="s">
        <v>41</v>
      </c>
      <c r="E11" s="7">
        <v>55</v>
      </c>
      <c r="F11" s="126"/>
      <c r="G11" s="131"/>
      <c r="H11" s="131"/>
      <c r="I11" s="126"/>
      <c r="J11" s="126"/>
    </row>
    <row r="12" spans="1:10" ht="24.75" customHeight="1" x14ac:dyDescent="0.25">
      <c r="A12" s="129"/>
      <c r="B12" s="131"/>
      <c r="C12" s="131"/>
      <c r="D12" s="7" t="s">
        <v>42</v>
      </c>
      <c r="E12" s="7">
        <v>80</v>
      </c>
      <c r="F12" s="126"/>
      <c r="G12" s="131"/>
      <c r="H12" s="131"/>
      <c r="I12" s="126"/>
      <c r="J12" s="126"/>
    </row>
    <row r="13" spans="1:10" ht="30" customHeight="1" x14ac:dyDescent="0.25">
      <c r="A13" s="130"/>
      <c r="B13" s="131"/>
      <c r="C13" s="131"/>
      <c r="D13" s="7" t="s">
        <v>43</v>
      </c>
      <c r="E13" s="7">
        <v>100</v>
      </c>
      <c r="F13" s="126"/>
      <c r="G13" s="131"/>
      <c r="H13" s="131"/>
      <c r="I13" s="127"/>
      <c r="J13" s="127"/>
    </row>
    <row r="14" spans="1:10" ht="15.75" customHeight="1" x14ac:dyDescent="0.25">
      <c r="A14" s="106" t="s">
        <v>27</v>
      </c>
      <c r="B14" s="137" t="s">
        <v>157</v>
      </c>
      <c r="C14" s="138"/>
      <c r="D14" s="7"/>
      <c r="E14" s="7"/>
      <c r="F14" s="126"/>
      <c r="G14" s="108">
        <f>G15+G19+G23</f>
        <v>15</v>
      </c>
      <c r="H14" s="89"/>
      <c r="I14" s="89"/>
      <c r="J14" s="89"/>
    </row>
    <row r="15" spans="1:10" ht="24.75" customHeight="1" x14ac:dyDescent="0.25">
      <c r="A15" s="128" t="s">
        <v>49</v>
      </c>
      <c r="B15" s="125" t="s">
        <v>156</v>
      </c>
      <c r="C15" s="125" t="s">
        <v>9</v>
      </c>
      <c r="D15" s="7" t="s">
        <v>40</v>
      </c>
      <c r="E15" s="7" t="s">
        <v>178</v>
      </c>
      <c r="F15" s="126"/>
      <c r="G15" s="125">
        <v>5</v>
      </c>
      <c r="H15" s="131" t="s">
        <v>175</v>
      </c>
      <c r="I15" s="125"/>
      <c r="J15" s="125"/>
    </row>
    <row r="16" spans="1:10" ht="41.25" customHeight="1" x14ac:dyDescent="0.25">
      <c r="A16" s="129"/>
      <c r="B16" s="126"/>
      <c r="C16" s="126"/>
      <c r="D16" s="7" t="s">
        <v>41</v>
      </c>
      <c r="E16" s="7" t="s">
        <v>45</v>
      </c>
      <c r="F16" s="126"/>
      <c r="G16" s="126"/>
      <c r="H16" s="131"/>
      <c r="I16" s="126"/>
      <c r="J16" s="126"/>
    </row>
    <row r="17" spans="1:10" ht="25.5" customHeight="1" x14ac:dyDescent="0.25">
      <c r="A17" s="129"/>
      <c r="B17" s="126"/>
      <c r="C17" s="126"/>
      <c r="D17" s="7" t="s">
        <v>42</v>
      </c>
      <c r="E17" s="7" t="s">
        <v>179</v>
      </c>
      <c r="F17" s="126"/>
      <c r="G17" s="126"/>
      <c r="H17" s="131"/>
      <c r="I17" s="126"/>
      <c r="J17" s="126"/>
    </row>
    <row r="18" spans="1:10" ht="33.75" customHeight="1" x14ac:dyDescent="0.25">
      <c r="A18" s="130"/>
      <c r="B18" s="127"/>
      <c r="C18" s="127"/>
      <c r="D18" s="7" t="s">
        <v>43</v>
      </c>
      <c r="E18" s="7" t="s">
        <v>135</v>
      </c>
      <c r="F18" s="126"/>
      <c r="G18" s="127"/>
      <c r="H18" s="131"/>
      <c r="I18" s="127"/>
      <c r="J18" s="127"/>
    </row>
    <row r="19" spans="1:10" ht="27.75" customHeight="1" x14ac:dyDescent="0.25">
      <c r="A19" s="128" t="s">
        <v>50</v>
      </c>
      <c r="B19" s="125" t="s">
        <v>20</v>
      </c>
      <c r="C19" s="125" t="s">
        <v>9</v>
      </c>
      <c r="D19" s="7" t="s">
        <v>40</v>
      </c>
      <c r="E19" s="7" t="s">
        <v>165</v>
      </c>
      <c r="F19" s="126"/>
      <c r="G19" s="125">
        <v>5</v>
      </c>
      <c r="H19" s="131" t="s">
        <v>462</v>
      </c>
      <c r="I19" s="125"/>
      <c r="J19" s="125"/>
    </row>
    <row r="20" spans="1:10" ht="37.5" customHeight="1" x14ac:dyDescent="0.25">
      <c r="A20" s="129"/>
      <c r="B20" s="126"/>
      <c r="C20" s="126"/>
      <c r="D20" s="7" t="s">
        <v>41</v>
      </c>
      <c r="E20" s="7" t="s">
        <v>180</v>
      </c>
      <c r="F20" s="126"/>
      <c r="G20" s="126"/>
      <c r="H20" s="131"/>
      <c r="I20" s="126"/>
      <c r="J20" s="126"/>
    </row>
    <row r="21" spans="1:10" ht="37.5" customHeight="1" x14ac:dyDescent="0.25">
      <c r="A21" s="129"/>
      <c r="B21" s="126"/>
      <c r="C21" s="126"/>
      <c r="D21" s="7" t="s">
        <v>42</v>
      </c>
      <c r="E21" s="7" t="s">
        <v>181</v>
      </c>
      <c r="F21" s="126"/>
      <c r="G21" s="126"/>
      <c r="H21" s="131"/>
      <c r="I21" s="126"/>
      <c r="J21" s="126"/>
    </row>
    <row r="22" spans="1:10" ht="44.25" customHeight="1" x14ac:dyDescent="0.25">
      <c r="A22" s="130"/>
      <c r="B22" s="127"/>
      <c r="C22" s="127"/>
      <c r="D22" s="7" t="s">
        <v>43</v>
      </c>
      <c r="E22" s="7" t="s">
        <v>135</v>
      </c>
      <c r="F22" s="126"/>
      <c r="G22" s="127"/>
      <c r="H22" s="131"/>
      <c r="I22" s="127"/>
      <c r="J22" s="127"/>
    </row>
    <row r="23" spans="1:10" ht="39" customHeight="1" x14ac:dyDescent="0.25">
      <c r="A23" s="128" t="s">
        <v>51</v>
      </c>
      <c r="B23" s="125" t="s">
        <v>21</v>
      </c>
      <c r="C23" s="125" t="s">
        <v>9</v>
      </c>
      <c r="D23" s="7" t="s">
        <v>40</v>
      </c>
      <c r="E23" s="7" t="s">
        <v>165</v>
      </c>
      <c r="F23" s="126"/>
      <c r="G23" s="131">
        <v>5</v>
      </c>
      <c r="H23" s="131" t="s">
        <v>463</v>
      </c>
      <c r="I23" s="125"/>
      <c r="J23" s="125"/>
    </row>
    <row r="24" spans="1:10" ht="33" customHeight="1" x14ac:dyDescent="0.25">
      <c r="A24" s="129"/>
      <c r="B24" s="126"/>
      <c r="C24" s="126"/>
      <c r="D24" s="7" t="s">
        <v>41</v>
      </c>
      <c r="E24" s="7" t="s">
        <v>180</v>
      </c>
      <c r="F24" s="126"/>
      <c r="G24" s="131"/>
      <c r="H24" s="131"/>
      <c r="I24" s="126"/>
      <c r="J24" s="126"/>
    </row>
    <row r="25" spans="1:10" ht="26.25" customHeight="1" x14ac:dyDescent="0.25">
      <c r="A25" s="129"/>
      <c r="B25" s="126"/>
      <c r="C25" s="126"/>
      <c r="D25" s="7" t="s">
        <v>42</v>
      </c>
      <c r="E25" s="7" t="s">
        <v>181</v>
      </c>
      <c r="F25" s="126"/>
      <c r="G25" s="131"/>
      <c r="H25" s="131"/>
      <c r="I25" s="126"/>
      <c r="J25" s="126"/>
    </row>
    <row r="26" spans="1:10" ht="48.75" customHeight="1" x14ac:dyDescent="0.25">
      <c r="A26" s="130"/>
      <c r="B26" s="127"/>
      <c r="C26" s="127"/>
      <c r="D26" s="7" t="s">
        <v>43</v>
      </c>
      <c r="E26" s="7" t="s">
        <v>135</v>
      </c>
      <c r="F26" s="126"/>
      <c r="G26" s="131"/>
      <c r="H26" s="131"/>
      <c r="I26" s="127"/>
      <c r="J26" s="127"/>
    </row>
    <row r="27" spans="1:10" ht="29.25" customHeight="1" x14ac:dyDescent="0.25">
      <c r="A27" s="107" t="s">
        <v>28</v>
      </c>
      <c r="B27" s="135" t="s">
        <v>197</v>
      </c>
      <c r="C27" s="136"/>
      <c r="D27" s="7"/>
      <c r="E27" s="7"/>
      <c r="F27" s="126"/>
      <c r="G27" s="108">
        <f>G28</f>
        <v>5</v>
      </c>
      <c r="H27" s="82"/>
      <c r="I27" s="105"/>
      <c r="J27" s="105"/>
    </row>
    <row r="28" spans="1:10" ht="29.25" customHeight="1" x14ac:dyDescent="0.25">
      <c r="A28" s="128" t="s">
        <v>159</v>
      </c>
      <c r="B28" s="125" t="s">
        <v>158</v>
      </c>
      <c r="C28" s="125" t="s">
        <v>9</v>
      </c>
      <c r="D28" s="7" t="s">
        <v>40</v>
      </c>
      <c r="E28" s="7">
        <v>30</v>
      </c>
      <c r="F28" s="126"/>
      <c r="G28" s="131">
        <v>5</v>
      </c>
      <c r="H28" s="125" t="s">
        <v>317</v>
      </c>
      <c r="I28" s="105"/>
      <c r="J28" s="125"/>
    </row>
    <row r="29" spans="1:10" ht="29.25" customHeight="1" x14ac:dyDescent="0.25">
      <c r="A29" s="129"/>
      <c r="B29" s="126"/>
      <c r="C29" s="126"/>
      <c r="D29" s="7" t="s">
        <v>41</v>
      </c>
      <c r="E29" s="7">
        <v>55</v>
      </c>
      <c r="F29" s="126"/>
      <c r="G29" s="131"/>
      <c r="H29" s="126"/>
      <c r="I29" s="105"/>
      <c r="J29" s="126"/>
    </row>
    <row r="30" spans="1:10" ht="29.25" customHeight="1" x14ac:dyDescent="0.25">
      <c r="A30" s="129"/>
      <c r="B30" s="126"/>
      <c r="C30" s="126"/>
      <c r="D30" s="7" t="s">
        <v>42</v>
      </c>
      <c r="E30" s="7">
        <v>80</v>
      </c>
      <c r="F30" s="126"/>
      <c r="G30" s="131"/>
      <c r="H30" s="126"/>
      <c r="I30" s="105"/>
      <c r="J30" s="126"/>
    </row>
    <row r="31" spans="1:10" ht="29.25" customHeight="1" x14ac:dyDescent="0.25">
      <c r="A31" s="130"/>
      <c r="B31" s="127"/>
      <c r="C31" s="127"/>
      <c r="D31" s="7" t="s">
        <v>43</v>
      </c>
      <c r="E31" s="7">
        <v>100</v>
      </c>
      <c r="F31" s="126"/>
      <c r="G31" s="131"/>
      <c r="H31" s="127"/>
      <c r="I31" s="105"/>
      <c r="J31" s="127"/>
    </row>
    <row r="32" spans="1:10" ht="25.5" customHeight="1" x14ac:dyDescent="0.25">
      <c r="A32" s="109" t="s">
        <v>29</v>
      </c>
      <c r="B32" s="132" t="s">
        <v>161</v>
      </c>
      <c r="C32" s="133"/>
      <c r="D32" s="7"/>
      <c r="E32" s="7"/>
      <c r="F32" s="126"/>
      <c r="G32" s="108">
        <f>G33+G37</f>
        <v>10</v>
      </c>
      <c r="H32" s="89"/>
      <c r="I32" s="89"/>
      <c r="J32" s="89"/>
    </row>
    <row r="33" spans="1:10" ht="30.75" customHeight="1" x14ac:dyDescent="0.25">
      <c r="A33" s="134" t="s">
        <v>162</v>
      </c>
      <c r="B33" s="131" t="s">
        <v>164</v>
      </c>
      <c r="C33" s="131" t="s">
        <v>9</v>
      </c>
      <c r="D33" s="7" t="s">
        <v>40</v>
      </c>
      <c r="E33" s="7">
        <v>30</v>
      </c>
      <c r="F33" s="126"/>
      <c r="G33" s="131">
        <v>5</v>
      </c>
      <c r="H33" s="125" t="s">
        <v>317</v>
      </c>
      <c r="I33" s="125"/>
      <c r="J33" s="125"/>
    </row>
    <row r="34" spans="1:10" ht="28.5" customHeight="1" x14ac:dyDescent="0.25">
      <c r="A34" s="134"/>
      <c r="B34" s="131"/>
      <c r="C34" s="131"/>
      <c r="D34" s="7" t="s">
        <v>41</v>
      </c>
      <c r="E34" s="7">
        <v>55</v>
      </c>
      <c r="F34" s="126"/>
      <c r="G34" s="131"/>
      <c r="H34" s="126"/>
      <c r="I34" s="126"/>
      <c r="J34" s="126"/>
    </row>
    <row r="35" spans="1:10" ht="27" customHeight="1" x14ac:dyDescent="0.25">
      <c r="A35" s="134"/>
      <c r="B35" s="131"/>
      <c r="C35" s="131"/>
      <c r="D35" s="7" t="s">
        <v>42</v>
      </c>
      <c r="E35" s="7">
        <v>80</v>
      </c>
      <c r="F35" s="126"/>
      <c r="G35" s="131"/>
      <c r="H35" s="126"/>
      <c r="I35" s="126"/>
      <c r="J35" s="126"/>
    </row>
    <row r="36" spans="1:10" ht="28.5" customHeight="1" x14ac:dyDescent="0.25">
      <c r="A36" s="134"/>
      <c r="B36" s="131"/>
      <c r="C36" s="131"/>
      <c r="D36" s="7" t="s">
        <v>43</v>
      </c>
      <c r="E36" s="7">
        <v>100</v>
      </c>
      <c r="F36" s="126"/>
      <c r="G36" s="131"/>
      <c r="H36" s="127"/>
      <c r="I36" s="127"/>
      <c r="J36" s="127"/>
    </row>
    <row r="37" spans="1:10" ht="31.5" customHeight="1" x14ac:dyDescent="0.25">
      <c r="A37" s="128" t="s">
        <v>163</v>
      </c>
      <c r="B37" s="131" t="s">
        <v>153</v>
      </c>
      <c r="C37" s="131" t="s">
        <v>9</v>
      </c>
      <c r="D37" s="7" t="s">
        <v>40</v>
      </c>
      <c r="E37" s="7">
        <v>30</v>
      </c>
      <c r="F37" s="126"/>
      <c r="G37" s="131">
        <v>5</v>
      </c>
      <c r="H37" s="131" t="s">
        <v>182</v>
      </c>
      <c r="I37" s="125"/>
      <c r="J37" s="125"/>
    </row>
    <row r="38" spans="1:10" ht="27.75" customHeight="1" x14ac:dyDescent="0.25">
      <c r="A38" s="129"/>
      <c r="B38" s="131"/>
      <c r="C38" s="131"/>
      <c r="D38" s="7" t="s">
        <v>41</v>
      </c>
      <c r="E38" s="7">
        <v>55</v>
      </c>
      <c r="F38" s="126"/>
      <c r="G38" s="131"/>
      <c r="H38" s="131"/>
      <c r="I38" s="126"/>
      <c r="J38" s="126"/>
    </row>
    <row r="39" spans="1:10" ht="24.75" customHeight="1" x14ac:dyDescent="0.25">
      <c r="A39" s="129"/>
      <c r="B39" s="131"/>
      <c r="C39" s="131"/>
      <c r="D39" s="7" t="s">
        <v>42</v>
      </c>
      <c r="E39" s="7">
        <v>80</v>
      </c>
      <c r="F39" s="126"/>
      <c r="G39" s="131"/>
      <c r="H39" s="131"/>
      <c r="I39" s="126"/>
      <c r="J39" s="126"/>
    </row>
    <row r="40" spans="1:10" ht="30.75" customHeight="1" x14ac:dyDescent="0.25">
      <c r="A40" s="130"/>
      <c r="B40" s="131"/>
      <c r="C40" s="131"/>
      <c r="D40" s="7" t="s">
        <v>43</v>
      </c>
      <c r="E40" s="7">
        <v>100</v>
      </c>
      <c r="F40" s="127"/>
      <c r="G40" s="131"/>
      <c r="H40" s="131"/>
      <c r="I40" s="127"/>
      <c r="J40" s="127"/>
    </row>
    <row r="41" spans="1:10" ht="159.75" customHeight="1" x14ac:dyDescent="0.25">
      <c r="A41" s="109" t="s">
        <v>30</v>
      </c>
      <c r="B41" s="108" t="s">
        <v>10</v>
      </c>
      <c r="C41" s="108" t="s">
        <v>9</v>
      </c>
      <c r="D41" s="108" t="s">
        <v>75</v>
      </c>
      <c r="E41" s="108" t="s">
        <v>165</v>
      </c>
      <c r="F41" s="108" t="s">
        <v>23</v>
      </c>
      <c r="G41" s="108">
        <v>10</v>
      </c>
      <c r="H41" s="92" t="s">
        <v>472</v>
      </c>
      <c r="I41" s="108"/>
      <c r="J41" s="108"/>
    </row>
    <row r="42" spans="1:10" ht="105" customHeight="1" x14ac:dyDescent="0.25">
      <c r="A42" s="109" t="s">
        <v>31</v>
      </c>
      <c r="B42" s="108" t="s">
        <v>12</v>
      </c>
      <c r="C42" s="108" t="s">
        <v>183</v>
      </c>
      <c r="D42" s="108" t="s">
        <v>125</v>
      </c>
      <c r="E42" s="108" t="s">
        <v>336</v>
      </c>
      <c r="F42" s="108" t="s">
        <v>11</v>
      </c>
      <c r="G42" s="108">
        <v>10</v>
      </c>
      <c r="H42" s="108" t="s">
        <v>342</v>
      </c>
      <c r="I42" s="108"/>
      <c r="J42" s="108"/>
    </row>
    <row r="43" spans="1:10" ht="61.5" customHeight="1" x14ac:dyDescent="0.25">
      <c r="A43" s="106" t="s">
        <v>32</v>
      </c>
      <c r="B43" s="104" t="s">
        <v>167</v>
      </c>
      <c r="C43" s="104" t="s">
        <v>13</v>
      </c>
      <c r="D43" s="7" t="s">
        <v>166</v>
      </c>
      <c r="E43" s="7"/>
      <c r="F43" s="82"/>
      <c r="G43" s="104">
        <v>10</v>
      </c>
      <c r="H43" s="125" t="s">
        <v>469</v>
      </c>
      <c r="I43" s="89"/>
      <c r="J43" s="89"/>
    </row>
    <row r="44" spans="1:10" ht="16.5" customHeight="1" x14ac:dyDescent="0.25">
      <c r="A44" s="128" t="s">
        <v>33</v>
      </c>
      <c r="B44" s="125" t="s">
        <v>24</v>
      </c>
      <c r="C44" s="125" t="s">
        <v>13</v>
      </c>
      <c r="D44" s="7" t="s">
        <v>40</v>
      </c>
      <c r="E44" s="7" t="s">
        <v>170</v>
      </c>
      <c r="F44" s="125" t="s">
        <v>17</v>
      </c>
      <c r="G44" s="125">
        <v>5</v>
      </c>
      <c r="H44" s="126"/>
      <c r="I44" s="125"/>
      <c r="J44" s="125"/>
    </row>
    <row r="45" spans="1:10" ht="16.5" customHeight="1" x14ac:dyDescent="0.25">
      <c r="A45" s="129"/>
      <c r="B45" s="126"/>
      <c r="C45" s="126"/>
      <c r="D45" s="7" t="s">
        <v>41</v>
      </c>
      <c r="E45" s="7" t="s">
        <v>171</v>
      </c>
      <c r="F45" s="126"/>
      <c r="G45" s="126"/>
      <c r="H45" s="126"/>
      <c r="I45" s="126"/>
      <c r="J45" s="126"/>
    </row>
    <row r="46" spans="1:10" ht="16.5" customHeight="1" x14ac:dyDescent="0.25">
      <c r="A46" s="129"/>
      <c r="B46" s="126"/>
      <c r="C46" s="126"/>
      <c r="D46" s="7" t="s">
        <v>42</v>
      </c>
      <c r="E46" s="7" t="s">
        <v>172</v>
      </c>
      <c r="F46" s="126"/>
      <c r="G46" s="126"/>
      <c r="H46" s="126"/>
      <c r="I46" s="126"/>
      <c r="J46" s="126"/>
    </row>
    <row r="47" spans="1:10" ht="16.5" customHeight="1" x14ac:dyDescent="0.25">
      <c r="A47" s="130"/>
      <c r="B47" s="127"/>
      <c r="C47" s="127"/>
      <c r="D47" s="7" t="s">
        <v>43</v>
      </c>
      <c r="E47" s="7" t="s">
        <v>173</v>
      </c>
      <c r="F47" s="126"/>
      <c r="G47" s="127"/>
      <c r="H47" s="126"/>
      <c r="I47" s="127"/>
      <c r="J47" s="127"/>
    </row>
    <row r="48" spans="1:10" ht="15.75" customHeight="1" x14ac:dyDescent="0.25">
      <c r="A48" s="128" t="s">
        <v>34</v>
      </c>
      <c r="B48" s="125" t="s">
        <v>25</v>
      </c>
      <c r="C48" s="125" t="s">
        <v>13</v>
      </c>
      <c r="D48" s="7" t="s">
        <v>40</v>
      </c>
      <c r="E48" s="7" t="s">
        <v>170</v>
      </c>
      <c r="F48" s="126"/>
      <c r="G48" s="125">
        <v>5</v>
      </c>
      <c r="H48" s="126"/>
      <c r="I48" s="125"/>
      <c r="J48" s="125"/>
    </row>
    <row r="49" spans="1:10" ht="15.75" customHeight="1" x14ac:dyDescent="0.25">
      <c r="A49" s="129"/>
      <c r="B49" s="126"/>
      <c r="C49" s="126"/>
      <c r="D49" s="7" t="s">
        <v>41</v>
      </c>
      <c r="E49" s="7" t="s">
        <v>171</v>
      </c>
      <c r="F49" s="126"/>
      <c r="G49" s="126"/>
      <c r="H49" s="126"/>
      <c r="I49" s="126"/>
      <c r="J49" s="126"/>
    </row>
    <row r="50" spans="1:10" ht="15.75" customHeight="1" x14ac:dyDescent="0.25">
      <c r="A50" s="129"/>
      <c r="B50" s="126"/>
      <c r="C50" s="126"/>
      <c r="D50" s="7" t="s">
        <v>42</v>
      </c>
      <c r="E50" s="7" t="s">
        <v>172</v>
      </c>
      <c r="F50" s="126"/>
      <c r="G50" s="126"/>
      <c r="H50" s="126"/>
      <c r="I50" s="126"/>
      <c r="J50" s="126"/>
    </row>
    <row r="51" spans="1:10" ht="15.75" customHeight="1" x14ac:dyDescent="0.25">
      <c r="A51" s="130"/>
      <c r="B51" s="127"/>
      <c r="C51" s="127"/>
      <c r="D51" s="7" t="s">
        <v>43</v>
      </c>
      <c r="E51" s="7" t="s">
        <v>173</v>
      </c>
      <c r="F51" s="127"/>
      <c r="G51" s="127"/>
      <c r="H51" s="127"/>
      <c r="I51" s="127"/>
      <c r="J51" s="127"/>
    </row>
    <row r="52" spans="1:10" ht="30" customHeight="1" x14ac:dyDescent="0.25">
      <c r="A52" s="128" t="s">
        <v>35</v>
      </c>
      <c r="B52" s="125" t="s">
        <v>52</v>
      </c>
      <c r="C52" s="125" t="s">
        <v>13</v>
      </c>
      <c r="D52" s="7" t="s">
        <v>40</v>
      </c>
      <c r="E52" s="7" t="s">
        <v>170</v>
      </c>
      <c r="F52" s="125" t="s">
        <v>14</v>
      </c>
      <c r="G52" s="125">
        <v>5</v>
      </c>
      <c r="H52" s="125" t="s">
        <v>473</v>
      </c>
      <c r="I52" s="125"/>
      <c r="J52" s="125"/>
    </row>
    <row r="53" spans="1:10" ht="30" customHeight="1" x14ac:dyDescent="0.25">
      <c r="A53" s="129"/>
      <c r="B53" s="126"/>
      <c r="C53" s="126"/>
      <c r="D53" s="7" t="s">
        <v>41</v>
      </c>
      <c r="E53" s="7" t="s">
        <v>171</v>
      </c>
      <c r="F53" s="126"/>
      <c r="G53" s="126"/>
      <c r="H53" s="126"/>
      <c r="I53" s="126"/>
      <c r="J53" s="126"/>
    </row>
    <row r="54" spans="1:10" ht="30" customHeight="1" x14ac:dyDescent="0.25">
      <c r="A54" s="129"/>
      <c r="B54" s="126"/>
      <c r="C54" s="126"/>
      <c r="D54" s="7" t="s">
        <v>42</v>
      </c>
      <c r="E54" s="7" t="s">
        <v>172</v>
      </c>
      <c r="F54" s="126"/>
      <c r="G54" s="126"/>
      <c r="H54" s="126"/>
      <c r="I54" s="126"/>
      <c r="J54" s="126"/>
    </row>
    <row r="55" spans="1:10" ht="66" customHeight="1" x14ac:dyDescent="0.25">
      <c r="A55" s="130"/>
      <c r="B55" s="127"/>
      <c r="C55" s="127"/>
      <c r="D55" s="7" t="s">
        <v>43</v>
      </c>
      <c r="E55" s="7" t="s">
        <v>173</v>
      </c>
      <c r="F55" s="127"/>
      <c r="G55" s="127"/>
      <c r="H55" s="127"/>
      <c r="I55" s="127"/>
      <c r="J55" s="127"/>
    </row>
    <row r="56" spans="1:10" ht="135" x14ac:dyDescent="0.25">
      <c r="A56" s="109" t="s">
        <v>36</v>
      </c>
      <c r="B56" s="108" t="s">
        <v>184</v>
      </c>
      <c r="C56" s="108" t="s">
        <v>9</v>
      </c>
      <c r="D56" s="108" t="s">
        <v>75</v>
      </c>
      <c r="E56" s="108">
        <v>90</v>
      </c>
      <c r="F56" s="108" t="s">
        <v>17</v>
      </c>
      <c r="G56" s="108">
        <v>5</v>
      </c>
      <c r="H56" s="108" t="s">
        <v>185</v>
      </c>
      <c r="I56" s="108"/>
      <c r="J56" s="108"/>
    </row>
    <row r="57" spans="1:10" ht="135" x14ac:dyDescent="0.25">
      <c r="A57" s="109" t="s">
        <v>77</v>
      </c>
      <c r="B57" s="108" t="s">
        <v>186</v>
      </c>
      <c r="C57" s="108" t="s">
        <v>9</v>
      </c>
      <c r="D57" s="108" t="s">
        <v>75</v>
      </c>
      <c r="E57" s="108">
        <v>20</v>
      </c>
      <c r="F57" s="108" t="s">
        <v>17</v>
      </c>
      <c r="G57" s="108">
        <v>5</v>
      </c>
      <c r="H57" s="104" t="s">
        <v>187</v>
      </c>
      <c r="I57" s="108"/>
      <c r="J57" s="108"/>
    </row>
    <row r="58" spans="1:10" ht="75" x14ac:dyDescent="0.25">
      <c r="A58" s="109" t="s">
        <v>78</v>
      </c>
      <c r="B58" s="108" t="s">
        <v>191</v>
      </c>
      <c r="C58" s="108" t="s">
        <v>169</v>
      </c>
      <c r="D58" s="108" t="s">
        <v>75</v>
      </c>
      <c r="E58" s="108">
        <v>1</v>
      </c>
      <c r="F58" s="108" t="s">
        <v>192</v>
      </c>
      <c r="G58" s="108">
        <v>1</v>
      </c>
      <c r="H58" s="108" t="s">
        <v>323</v>
      </c>
      <c r="I58" s="108"/>
      <c r="J58" s="108"/>
    </row>
    <row r="59" spans="1:10" ht="60" x14ac:dyDescent="0.25">
      <c r="A59" s="109" t="s">
        <v>79</v>
      </c>
      <c r="B59" s="108" t="s">
        <v>229</v>
      </c>
      <c r="C59" s="108" t="s">
        <v>169</v>
      </c>
      <c r="D59" s="108" t="s">
        <v>75</v>
      </c>
      <c r="E59" s="108">
        <v>1</v>
      </c>
      <c r="F59" s="108" t="s">
        <v>230</v>
      </c>
      <c r="G59" s="108">
        <v>1</v>
      </c>
      <c r="H59" s="108" t="s">
        <v>468</v>
      </c>
      <c r="I59" s="108"/>
      <c r="J59" s="108"/>
    </row>
    <row r="60" spans="1:10" ht="135" x14ac:dyDescent="0.25">
      <c r="A60" s="109" t="s">
        <v>94</v>
      </c>
      <c r="B60" s="86" t="s">
        <v>194</v>
      </c>
      <c r="C60" s="87" t="s">
        <v>137</v>
      </c>
      <c r="D60" s="108" t="s">
        <v>75</v>
      </c>
      <c r="E60" s="87">
        <v>100</v>
      </c>
      <c r="F60" s="87" t="s">
        <v>193</v>
      </c>
      <c r="G60" s="108">
        <v>1</v>
      </c>
      <c r="H60" s="104" t="s">
        <v>202</v>
      </c>
      <c r="I60" s="108"/>
      <c r="J60" s="108"/>
    </row>
    <row r="61" spans="1:10" ht="165" x14ac:dyDescent="0.25">
      <c r="A61" s="109" t="s">
        <v>91</v>
      </c>
      <c r="B61" s="86" t="s">
        <v>195</v>
      </c>
      <c r="C61" s="87" t="s">
        <v>137</v>
      </c>
      <c r="D61" s="108" t="s">
        <v>75</v>
      </c>
      <c r="E61" s="87">
        <v>100</v>
      </c>
      <c r="F61" s="87" t="s">
        <v>193</v>
      </c>
      <c r="G61" s="108">
        <v>1</v>
      </c>
      <c r="H61" s="108" t="s">
        <v>216</v>
      </c>
      <c r="I61" s="108"/>
      <c r="J61" s="108"/>
    </row>
    <row r="62" spans="1:10" ht="30" customHeight="1" x14ac:dyDescent="0.25">
      <c r="A62" s="109" t="s">
        <v>92</v>
      </c>
      <c r="B62" s="108" t="s">
        <v>168</v>
      </c>
      <c r="C62" s="108" t="s">
        <v>16</v>
      </c>
      <c r="D62" s="108" t="s">
        <v>75</v>
      </c>
      <c r="E62" s="108">
        <v>0</v>
      </c>
      <c r="F62" s="104"/>
      <c r="G62" s="108">
        <v>6</v>
      </c>
      <c r="H62" s="125" t="s">
        <v>203</v>
      </c>
      <c r="I62" s="108"/>
      <c r="J62" s="108"/>
    </row>
    <row r="63" spans="1:10" ht="45.75" customHeight="1" x14ac:dyDescent="0.25">
      <c r="A63" s="109" t="s">
        <v>221</v>
      </c>
      <c r="B63" s="108" t="s">
        <v>15</v>
      </c>
      <c r="C63" s="108" t="s">
        <v>16</v>
      </c>
      <c r="D63" s="108" t="s">
        <v>75</v>
      </c>
      <c r="E63" s="108">
        <v>0</v>
      </c>
      <c r="F63" s="125" t="s">
        <v>17</v>
      </c>
      <c r="G63" s="108">
        <v>3</v>
      </c>
      <c r="H63" s="126"/>
      <c r="I63" s="108"/>
      <c r="J63" s="108"/>
    </row>
    <row r="64" spans="1:10" ht="47.25" customHeight="1" x14ac:dyDescent="0.25">
      <c r="A64" s="109" t="s">
        <v>222</v>
      </c>
      <c r="B64" s="108" t="s">
        <v>18</v>
      </c>
      <c r="C64" s="108" t="s">
        <v>16</v>
      </c>
      <c r="D64" s="108" t="s">
        <v>75</v>
      </c>
      <c r="E64" s="108">
        <v>0</v>
      </c>
      <c r="F64" s="127"/>
      <c r="G64" s="108">
        <v>3</v>
      </c>
      <c r="H64" s="127"/>
      <c r="I64" s="108"/>
      <c r="J64" s="108"/>
    </row>
    <row r="65" spans="1:10" ht="105" x14ac:dyDescent="0.25">
      <c r="A65" s="88" t="s">
        <v>223</v>
      </c>
      <c r="B65" s="108" t="s">
        <v>93</v>
      </c>
      <c r="C65" s="108" t="s">
        <v>169</v>
      </c>
      <c r="D65" s="108" t="s">
        <v>75</v>
      </c>
      <c r="E65" s="108">
        <v>0</v>
      </c>
      <c r="F65" s="108" t="s">
        <v>17</v>
      </c>
      <c r="G65" s="108">
        <v>5</v>
      </c>
      <c r="H65" s="108" t="s">
        <v>205</v>
      </c>
      <c r="I65" s="108"/>
      <c r="J65" s="108"/>
    </row>
    <row r="66" spans="1:10" x14ac:dyDescent="0.25">
      <c r="A66" s="88"/>
      <c r="B66" s="96" t="s">
        <v>19</v>
      </c>
      <c r="C66" s="39"/>
      <c r="D66" s="39"/>
      <c r="E66" s="39"/>
      <c r="F66" s="39"/>
      <c r="G66" s="39">
        <f>G4+G41+G42+G43+G52+G56+G57+G58+G62+G65+G61+G60+G59</f>
        <v>100</v>
      </c>
      <c r="H66" s="39"/>
      <c r="I66" s="39"/>
      <c r="J66" s="39"/>
    </row>
  </sheetData>
  <mergeCells count="86">
    <mergeCell ref="A2:J2"/>
    <mergeCell ref="B4:C4"/>
    <mergeCell ref="B5:C5"/>
    <mergeCell ref="A6:A9"/>
    <mergeCell ref="B6:B9"/>
    <mergeCell ref="C6:C9"/>
    <mergeCell ref="G6:G9"/>
    <mergeCell ref="H6:H9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B14:C14"/>
    <mergeCell ref="A15:A18"/>
    <mergeCell ref="B15:B18"/>
    <mergeCell ref="C15:C18"/>
    <mergeCell ref="G15:G18"/>
    <mergeCell ref="I15:I18"/>
    <mergeCell ref="J15:J18"/>
    <mergeCell ref="F5:F40"/>
    <mergeCell ref="B27:C27"/>
    <mergeCell ref="A28:A31"/>
    <mergeCell ref="B28:B31"/>
    <mergeCell ref="C28:C31"/>
    <mergeCell ref="G28:G31"/>
    <mergeCell ref="H28:H31"/>
    <mergeCell ref="A19:A22"/>
    <mergeCell ref="B19:B22"/>
    <mergeCell ref="C19:C22"/>
    <mergeCell ref="G19:G22"/>
    <mergeCell ref="H19:H22"/>
    <mergeCell ref="I19:I22"/>
    <mergeCell ref="J19:J22"/>
    <mergeCell ref="H15:H18"/>
    <mergeCell ref="H33:H36"/>
    <mergeCell ref="I33:I36"/>
    <mergeCell ref="J33:J36"/>
    <mergeCell ref="J23:J26"/>
    <mergeCell ref="I23:I26"/>
    <mergeCell ref="J28:J31"/>
    <mergeCell ref="A23:A26"/>
    <mergeCell ref="B23:B26"/>
    <mergeCell ref="C23:C26"/>
    <mergeCell ref="G23:G26"/>
    <mergeCell ref="H23:H26"/>
    <mergeCell ref="B32:C32"/>
    <mergeCell ref="A33:A36"/>
    <mergeCell ref="B33:B36"/>
    <mergeCell ref="C33:C36"/>
    <mergeCell ref="G33:G36"/>
    <mergeCell ref="J37:J40"/>
    <mergeCell ref="H43:H51"/>
    <mergeCell ref="A44:A47"/>
    <mergeCell ref="B44:B47"/>
    <mergeCell ref="C44:C47"/>
    <mergeCell ref="G44:G47"/>
    <mergeCell ref="I44:I47"/>
    <mergeCell ref="J44:J47"/>
    <mergeCell ref="A48:A51"/>
    <mergeCell ref="A37:A40"/>
    <mergeCell ref="B37:B40"/>
    <mergeCell ref="C37:C40"/>
    <mergeCell ref="G37:G40"/>
    <mergeCell ref="H37:H40"/>
    <mergeCell ref="I37:I40"/>
    <mergeCell ref="B48:B51"/>
    <mergeCell ref="A52:A55"/>
    <mergeCell ref="B52:B55"/>
    <mergeCell ref="C52:C55"/>
    <mergeCell ref="F52:F55"/>
    <mergeCell ref="G52:G55"/>
    <mergeCell ref="C48:C51"/>
    <mergeCell ref="G48:G51"/>
    <mergeCell ref="I48:I51"/>
    <mergeCell ref="J48:J51"/>
    <mergeCell ref="F44:F51"/>
    <mergeCell ref="H52:H55"/>
    <mergeCell ref="I52:I55"/>
    <mergeCell ref="J52:J55"/>
    <mergeCell ref="H62:H64"/>
    <mergeCell ref="F63:F64"/>
  </mergeCells>
  <pageMargins left="0.43307086614173229" right="0.23622047244094491" top="0.35433070866141736" bottom="0.55118110236220474" header="0.31496062992125984" footer="0.31496062992125984"/>
  <pageSetup paperSize="9" scale="53" fitToHeight="2" orientation="portrait" horizontalDpi="4294967294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3"/>
  <sheetViews>
    <sheetView zoomScale="90" zoomScaleNormal="90" workbookViewId="0">
      <pane xSplit="1" ySplit="3" topLeftCell="B4" activePane="bottomRight" state="frozen"/>
      <selection activeCell="H28" sqref="H28"/>
      <selection pane="topRight" activeCell="H28" sqref="H28"/>
      <selection pane="bottomLeft" activeCell="H28" sqref="H28"/>
      <selection pane="bottomRight" activeCell="H28" sqref="H28"/>
    </sheetView>
  </sheetViews>
  <sheetFormatPr defaultRowHeight="15" x14ac:dyDescent="0.25"/>
  <cols>
    <col min="1" max="1" width="5" style="1" customWidth="1"/>
    <col min="2" max="2" width="45.140625" style="1" customWidth="1"/>
    <col min="3" max="3" width="10.5703125" style="1" bestFit="1" customWidth="1"/>
    <col min="4" max="4" width="14.7109375" style="1" bestFit="1" customWidth="1"/>
    <col min="5" max="5" width="9.7109375" style="1" bestFit="1" customWidth="1"/>
    <col min="6" max="6" width="17.28515625" style="1" customWidth="1"/>
    <col min="7" max="7" width="10.5703125" style="1" bestFit="1" customWidth="1"/>
    <col min="8" max="8" width="40.85546875" style="1" customWidth="1"/>
    <col min="9" max="9" width="5.5703125" style="1" bestFit="1" customWidth="1"/>
    <col min="10" max="10" width="41.7109375" style="1" bestFit="1" customWidth="1"/>
    <col min="11" max="11" width="9.140625" style="1"/>
  </cols>
  <sheetData>
    <row r="1" spans="1:11" ht="60" x14ac:dyDescent="0.25">
      <c r="J1" s="9" t="s">
        <v>391</v>
      </c>
    </row>
    <row r="2" spans="1:11" ht="35.25" customHeight="1" x14ac:dyDescent="0.25">
      <c r="A2" s="141" t="s">
        <v>411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1" ht="60" customHeight="1" x14ac:dyDescent="0.25">
      <c r="A3" s="71" t="s">
        <v>0</v>
      </c>
      <c r="B3" s="68" t="s">
        <v>1</v>
      </c>
      <c r="C3" s="68" t="s">
        <v>2</v>
      </c>
      <c r="D3" s="68" t="s">
        <v>39</v>
      </c>
      <c r="E3" s="68" t="s">
        <v>3</v>
      </c>
      <c r="F3" s="68" t="s">
        <v>4</v>
      </c>
      <c r="G3" s="68" t="s">
        <v>87</v>
      </c>
      <c r="H3" s="68" t="s">
        <v>48</v>
      </c>
      <c r="I3" s="68" t="s">
        <v>6</v>
      </c>
      <c r="J3" s="68" t="s">
        <v>7</v>
      </c>
      <c r="K3"/>
    </row>
    <row r="4" spans="1:11" ht="32.25" customHeight="1" x14ac:dyDescent="0.25">
      <c r="A4" s="88">
        <v>1</v>
      </c>
      <c r="B4" s="139" t="s">
        <v>112</v>
      </c>
      <c r="C4" s="163"/>
      <c r="D4" s="140"/>
      <c r="E4" s="39"/>
      <c r="F4" s="125" t="s">
        <v>17</v>
      </c>
      <c r="G4" s="39">
        <v>40</v>
      </c>
      <c r="H4" s="39"/>
      <c r="I4" s="24"/>
      <c r="J4" s="24"/>
      <c r="K4"/>
    </row>
    <row r="5" spans="1:11" ht="90" x14ac:dyDescent="0.25">
      <c r="A5" s="78" t="s">
        <v>26</v>
      </c>
      <c r="B5" s="75" t="s">
        <v>113</v>
      </c>
      <c r="C5" s="75" t="s">
        <v>9</v>
      </c>
      <c r="D5" s="7" t="s">
        <v>138</v>
      </c>
      <c r="E5" s="7" t="s">
        <v>135</v>
      </c>
      <c r="F5" s="126"/>
      <c r="G5" s="102">
        <v>20</v>
      </c>
      <c r="H5" s="30" t="s">
        <v>327</v>
      </c>
      <c r="I5" s="24"/>
      <c r="J5" s="24"/>
      <c r="K5"/>
    </row>
    <row r="6" spans="1:11" ht="90" x14ac:dyDescent="0.25">
      <c r="A6" s="78" t="s">
        <v>27</v>
      </c>
      <c r="B6" s="75" t="s">
        <v>114</v>
      </c>
      <c r="C6" s="75" t="s">
        <v>9</v>
      </c>
      <c r="D6" s="7" t="s">
        <v>138</v>
      </c>
      <c r="E6" s="7" t="s">
        <v>135</v>
      </c>
      <c r="F6" s="127"/>
      <c r="G6" s="102">
        <v>20</v>
      </c>
      <c r="H6" s="30" t="s">
        <v>327</v>
      </c>
      <c r="I6" s="24"/>
      <c r="J6" s="24"/>
      <c r="K6"/>
    </row>
    <row r="7" spans="1:11" ht="120" x14ac:dyDescent="0.25">
      <c r="A7" s="88" t="s">
        <v>30</v>
      </c>
      <c r="B7" s="30" t="s">
        <v>115</v>
      </c>
      <c r="C7" s="30" t="s">
        <v>9</v>
      </c>
      <c r="D7" s="39" t="s">
        <v>138</v>
      </c>
      <c r="E7" s="39">
        <v>100</v>
      </c>
      <c r="F7" s="30" t="s">
        <v>333</v>
      </c>
      <c r="G7" s="39">
        <v>10</v>
      </c>
      <c r="H7" s="30" t="s">
        <v>328</v>
      </c>
      <c r="I7" s="24"/>
      <c r="J7" s="24"/>
      <c r="K7"/>
    </row>
    <row r="8" spans="1:11" ht="120" x14ac:dyDescent="0.25">
      <c r="A8" s="88" t="s">
        <v>31</v>
      </c>
      <c r="B8" s="30" t="s">
        <v>116</v>
      </c>
      <c r="C8" s="30" t="s">
        <v>9</v>
      </c>
      <c r="D8" s="39" t="s">
        <v>138</v>
      </c>
      <c r="E8" s="39">
        <v>63</v>
      </c>
      <c r="F8" s="30" t="s">
        <v>333</v>
      </c>
      <c r="G8" s="39">
        <v>10</v>
      </c>
      <c r="H8" s="30" t="s">
        <v>329</v>
      </c>
      <c r="I8" s="24"/>
      <c r="J8" s="24"/>
      <c r="K8"/>
    </row>
    <row r="9" spans="1:11" ht="90" x14ac:dyDescent="0.25">
      <c r="A9" s="88" t="s">
        <v>32</v>
      </c>
      <c r="B9" s="30" t="s">
        <v>117</v>
      </c>
      <c r="C9" s="30" t="s">
        <v>9</v>
      </c>
      <c r="D9" s="39" t="s">
        <v>138</v>
      </c>
      <c r="E9" s="39">
        <v>100</v>
      </c>
      <c r="F9" s="30" t="s">
        <v>333</v>
      </c>
      <c r="G9" s="39">
        <v>10</v>
      </c>
      <c r="H9" s="30" t="s">
        <v>330</v>
      </c>
      <c r="I9" s="24"/>
      <c r="J9" s="24"/>
      <c r="K9"/>
    </row>
    <row r="10" spans="1:11" ht="135" x14ac:dyDescent="0.25">
      <c r="A10" s="88" t="s">
        <v>35</v>
      </c>
      <c r="B10" s="30" t="s">
        <v>118</v>
      </c>
      <c r="C10" s="30" t="s">
        <v>119</v>
      </c>
      <c r="D10" s="39" t="s">
        <v>138</v>
      </c>
      <c r="E10" s="39">
        <v>0</v>
      </c>
      <c r="F10" s="30" t="s">
        <v>333</v>
      </c>
      <c r="G10" s="39">
        <v>20</v>
      </c>
      <c r="H10" s="30" t="s">
        <v>334</v>
      </c>
      <c r="I10" s="24"/>
      <c r="J10" s="24"/>
      <c r="K10"/>
    </row>
    <row r="11" spans="1:11" ht="75" x14ac:dyDescent="0.25">
      <c r="A11" s="88" t="s">
        <v>36</v>
      </c>
      <c r="B11" s="30" t="s">
        <v>93</v>
      </c>
      <c r="C11" s="30" t="s">
        <v>169</v>
      </c>
      <c r="D11" s="30" t="s">
        <v>75</v>
      </c>
      <c r="E11" s="30">
        <v>0</v>
      </c>
      <c r="F11" s="30" t="s">
        <v>17</v>
      </c>
      <c r="G11" s="30">
        <v>10</v>
      </c>
      <c r="H11" s="30" t="s">
        <v>205</v>
      </c>
      <c r="I11" s="24"/>
      <c r="J11" s="24"/>
      <c r="K11"/>
    </row>
    <row r="12" spans="1:11" x14ac:dyDescent="0.25">
      <c r="A12" s="23"/>
      <c r="B12" s="24" t="s">
        <v>19</v>
      </c>
      <c r="C12" s="24"/>
      <c r="D12" s="24"/>
      <c r="E12" s="24"/>
      <c r="F12" s="24"/>
      <c r="G12" s="24">
        <f>G11+G10+G9+G8+G7+G4</f>
        <v>100</v>
      </c>
      <c r="H12" s="24"/>
      <c r="I12" s="24"/>
      <c r="J12" s="24"/>
      <c r="K12"/>
    </row>
    <row r="13" spans="1:11" x14ac:dyDescent="0.25">
      <c r="B13"/>
      <c r="C13"/>
      <c r="D13"/>
      <c r="E13"/>
      <c r="F13"/>
      <c r="G13"/>
      <c r="H13"/>
      <c r="I13"/>
      <c r="J13"/>
      <c r="K13"/>
    </row>
  </sheetData>
  <mergeCells count="3">
    <mergeCell ref="A2:J2"/>
    <mergeCell ref="F4:F6"/>
    <mergeCell ref="B4:D4"/>
  </mergeCells>
  <pageMargins left="0.31496062992125984" right="0.31496062992125984" top="0.74803149606299213" bottom="0.74803149606299213" header="0.31496062992125984" footer="0.31496062992125984"/>
  <pageSetup paperSize="9" scale="48" orientation="portrait" horizontalDpi="4294967293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3"/>
  <sheetViews>
    <sheetView zoomScale="90" zoomScaleNormal="90" workbookViewId="0">
      <pane xSplit="1" ySplit="3" topLeftCell="B4" activePane="bottomRight" state="frozen"/>
      <selection activeCell="H28" sqref="H28"/>
      <selection pane="topRight" activeCell="H28" sqref="H28"/>
      <selection pane="bottomLeft" activeCell="H28" sqref="H28"/>
      <selection pane="bottomRight" activeCell="H28" sqref="H28"/>
    </sheetView>
  </sheetViews>
  <sheetFormatPr defaultRowHeight="15" x14ac:dyDescent="0.25"/>
  <cols>
    <col min="1" max="1" width="5.28515625" style="1" customWidth="1"/>
    <col min="2" max="2" width="40.7109375" style="1" customWidth="1"/>
    <col min="3" max="3" width="10.5703125" style="1" bestFit="1" customWidth="1"/>
    <col min="4" max="4" width="14.7109375" style="1" bestFit="1" customWidth="1"/>
    <col min="5" max="5" width="9.7109375" style="1" bestFit="1" customWidth="1"/>
    <col min="6" max="6" width="17" style="1" customWidth="1"/>
    <col min="7" max="7" width="11.28515625" style="1" customWidth="1"/>
    <col min="8" max="8" width="28.140625" style="1" customWidth="1"/>
    <col min="9" max="9" width="5.5703125" style="1" bestFit="1" customWidth="1"/>
    <col min="10" max="10" width="38.140625" style="1" customWidth="1"/>
  </cols>
  <sheetData>
    <row r="1" spans="1:10" ht="75" x14ac:dyDescent="0.25">
      <c r="J1" s="9" t="s">
        <v>392</v>
      </c>
    </row>
    <row r="2" spans="1:10" ht="37.5" customHeight="1" x14ac:dyDescent="0.25">
      <c r="A2" s="141" t="s">
        <v>410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0" ht="45" x14ac:dyDescent="0.25">
      <c r="A3" s="71" t="s">
        <v>0</v>
      </c>
      <c r="B3" s="68" t="s">
        <v>1</v>
      </c>
      <c r="C3" s="68" t="s">
        <v>2</v>
      </c>
      <c r="D3" s="68" t="s">
        <v>39</v>
      </c>
      <c r="E3" s="68" t="s">
        <v>3</v>
      </c>
      <c r="F3" s="68" t="s">
        <v>4</v>
      </c>
      <c r="G3" s="68" t="s">
        <v>87</v>
      </c>
      <c r="H3" s="68" t="s">
        <v>48</v>
      </c>
      <c r="I3" s="68" t="s">
        <v>6</v>
      </c>
      <c r="J3" s="68" t="s">
        <v>7</v>
      </c>
    </row>
    <row r="4" spans="1:10" ht="15" customHeight="1" x14ac:dyDescent="0.25">
      <c r="A4" s="88">
        <v>1</v>
      </c>
      <c r="B4" s="139" t="s">
        <v>112</v>
      </c>
      <c r="C4" s="163"/>
      <c r="D4" s="140"/>
      <c r="E4" s="39"/>
      <c r="F4" s="125" t="s">
        <v>17</v>
      </c>
      <c r="G4" s="39">
        <v>40</v>
      </c>
      <c r="H4" s="39"/>
      <c r="I4" s="24"/>
      <c r="J4" s="24"/>
    </row>
    <row r="5" spans="1:10" ht="135" x14ac:dyDescent="0.25">
      <c r="A5" s="78" t="s">
        <v>26</v>
      </c>
      <c r="B5" s="75" t="s">
        <v>113</v>
      </c>
      <c r="C5" s="75" t="s">
        <v>9</v>
      </c>
      <c r="D5" s="7" t="s">
        <v>138</v>
      </c>
      <c r="E5" s="7" t="s">
        <v>135</v>
      </c>
      <c r="F5" s="126"/>
      <c r="G5" s="102">
        <v>20</v>
      </c>
      <c r="H5" s="30" t="s">
        <v>327</v>
      </c>
      <c r="I5" s="24"/>
      <c r="J5" s="24"/>
    </row>
    <row r="6" spans="1:10" ht="135" x14ac:dyDescent="0.25">
      <c r="A6" s="78" t="s">
        <v>27</v>
      </c>
      <c r="B6" s="75" t="s">
        <v>114</v>
      </c>
      <c r="C6" s="75" t="s">
        <v>9</v>
      </c>
      <c r="D6" s="7" t="s">
        <v>138</v>
      </c>
      <c r="E6" s="7" t="s">
        <v>135</v>
      </c>
      <c r="F6" s="127"/>
      <c r="G6" s="102">
        <v>20</v>
      </c>
      <c r="H6" s="30" t="s">
        <v>327</v>
      </c>
      <c r="I6" s="24"/>
      <c r="J6" s="24"/>
    </row>
    <row r="7" spans="1:10" ht="129" customHeight="1" x14ac:dyDescent="0.25">
      <c r="A7" s="88" t="s">
        <v>30</v>
      </c>
      <c r="B7" s="30" t="s">
        <v>115</v>
      </c>
      <c r="C7" s="30" t="s">
        <v>9</v>
      </c>
      <c r="D7" s="39" t="s">
        <v>138</v>
      </c>
      <c r="E7" s="39">
        <v>100</v>
      </c>
      <c r="F7" s="30" t="s">
        <v>335</v>
      </c>
      <c r="G7" s="39">
        <v>10</v>
      </c>
      <c r="H7" s="30" t="s">
        <v>328</v>
      </c>
      <c r="I7" s="24"/>
      <c r="J7" s="24"/>
    </row>
    <row r="8" spans="1:10" ht="210" x14ac:dyDescent="0.25">
      <c r="A8" s="88" t="s">
        <v>31</v>
      </c>
      <c r="B8" s="30" t="s">
        <v>116</v>
      </c>
      <c r="C8" s="30" t="s">
        <v>9</v>
      </c>
      <c r="D8" s="39" t="s">
        <v>138</v>
      </c>
      <c r="E8" s="39">
        <v>63</v>
      </c>
      <c r="F8" s="30" t="s">
        <v>335</v>
      </c>
      <c r="G8" s="39">
        <v>10</v>
      </c>
      <c r="H8" s="30" t="s">
        <v>395</v>
      </c>
      <c r="I8" s="24"/>
      <c r="J8" s="24"/>
    </row>
    <row r="9" spans="1:10" ht="135" x14ac:dyDescent="0.25">
      <c r="A9" s="88" t="s">
        <v>32</v>
      </c>
      <c r="B9" s="30" t="s">
        <v>117</v>
      </c>
      <c r="C9" s="30" t="s">
        <v>9</v>
      </c>
      <c r="D9" s="39" t="s">
        <v>138</v>
      </c>
      <c r="E9" s="39">
        <v>100</v>
      </c>
      <c r="F9" s="30" t="s">
        <v>335</v>
      </c>
      <c r="G9" s="39">
        <v>10</v>
      </c>
      <c r="H9" s="30" t="s">
        <v>330</v>
      </c>
      <c r="I9" s="24"/>
      <c r="J9" s="24"/>
    </row>
    <row r="10" spans="1:10" ht="195" x14ac:dyDescent="0.25">
      <c r="A10" s="88" t="s">
        <v>35</v>
      </c>
      <c r="B10" s="30" t="s">
        <v>118</v>
      </c>
      <c r="C10" s="30" t="s">
        <v>119</v>
      </c>
      <c r="D10" s="39" t="s">
        <v>138</v>
      </c>
      <c r="E10" s="39">
        <v>0</v>
      </c>
      <c r="F10" s="30" t="s">
        <v>335</v>
      </c>
      <c r="G10" s="39">
        <v>20</v>
      </c>
      <c r="H10" s="30" t="s">
        <v>334</v>
      </c>
      <c r="I10" s="24"/>
      <c r="J10" s="24"/>
    </row>
    <row r="11" spans="1:10" ht="120" x14ac:dyDescent="0.25">
      <c r="A11" s="88" t="s">
        <v>36</v>
      </c>
      <c r="B11" s="30" t="s">
        <v>93</v>
      </c>
      <c r="C11" s="30" t="s">
        <v>169</v>
      </c>
      <c r="D11" s="30" t="s">
        <v>75</v>
      </c>
      <c r="E11" s="30">
        <v>0</v>
      </c>
      <c r="F11" s="30" t="s">
        <v>17</v>
      </c>
      <c r="G11" s="30">
        <v>10</v>
      </c>
      <c r="H11" s="30" t="s">
        <v>205</v>
      </c>
      <c r="I11" s="24"/>
      <c r="J11" s="24"/>
    </row>
    <row r="12" spans="1:10" x14ac:dyDescent="0.25">
      <c r="A12" s="23"/>
      <c r="B12" s="24" t="s">
        <v>19</v>
      </c>
      <c r="C12" s="24"/>
      <c r="D12" s="24"/>
      <c r="E12" s="24"/>
      <c r="F12" s="24"/>
      <c r="G12" s="24">
        <f>G11+G10+G8+G7+G4+G9</f>
        <v>100</v>
      </c>
      <c r="H12" s="24"/>
      <c r="I12" s="24"/>
      <c r="J12" s="24"/>
    </row>
    <row r="13" spans="1:10" x14ac:dyDescent="0.25">
      <c r="A13"/>
      <c r="B13"/>
      <c r="C13"/>
      <c r="D13"/>
      <c r="E13"/>
      <c r="F13"/>
      <c r="G13"/>
      <c r="H13"/>
      <c r="I13"/>
      <c r="J13"/>
    </row>
  </sheetData>
  <mergeCells count="3">
    <mergeCell ref="A2:J2"/>
    <mergeCell ref="F4:F6"/>
    <mergeCell ref="B4:D4"/>
  </mergeCells>
  <pageMargins left="0.31496062992125984" right="0.31496062992125984" top="0.74803149606299213" bottom="0.74803149606299213" header="0.31496062992125984" footer="0.31496062992125984"/>
  <pageSetup paperSize="9" scale="54" orientation="portrait" horizontalDpi="4294967293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8"/>
  <sheetViews>
    <sheetView zoomScale="91" zoomScaleNormal="91" workbookViewId="0">
      <pane xSplit="1" ySplit="3" topLeftCell="B4" activePane="bottomRight" state="frozen"/>
      <selection activeCell="H28" sqref="H28"/>
      <selection pane="topRight" activeCell="H28" sqref="H28"/>
      <selection pane="bottomLeft" activeCell="H28" sqref="H28"/>
      <selection pane="bottomRight" activeCell="H28" sqref="H28"/>
    </sheetView>
  </sheetViews>
  <sheetFormatPr defaultRowHeight="15" x14ac:dyDescent="0.25"/>
  <cols>
    <col min="1" max="1" width="6.7109375" style="13" customWidth="1"/>
    <col min="2" max="2" width="33.140625" style="13" bestFit="1" customWidth="1"/>
    <col min="3" max="3" width="15.5703125" style="13" bestFit="1" customWidth="1"/>
    <col min="4" max="4" width="14.7109375" style="13" bestFit="1" customWidth="1"/>
    <col min="5" max="5" width="9.85546875" style="13" customWidth="1"/>
    <col min="6" max="6" width="17" style="13" customWidth="1"/>
    <col min="7" max="7" width="10.85546875" style="13" bestFit="1" customWidth="1"/>
    <col min="8" max="8" width="37.28515625" style="13" customWidth="1"/>
    <col min="9" max="9" width="5.5703125" style="13" bestFit="1" customWidth="1"/>
    <col min="10" max="10" width="39.42578125" style="13" customWidth="1"/>
  </cols>
  <sheetData>
    <row r="1" spans="1:10" ht="60" x14ac:dyDescent="0.25">
      <c r="J1" s="9" t="s">
        <v>393</v>
      </c>
    </row>
    <row r="2" spans="1:10" ht="29.25" customHeight="1" x14ac:dyDescent="0.25">
      <c r="A2" s="141" t="s">
        <v>437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0" ht="45" x14ac:dyDescent="0.25">
      <c r="A3" s="63" t="s">
        <v>0</v>
      </c>
      <c r="B3" s="62" t="s">
        <v>1</v>
      </c>
      <c r="C3" s="62" t="s">
        <v>2</v>
      </c>
      <c r="D3" s="62" t="s">
        <v>39</v>
      </c>
      <c r="E3" s="62" t="s">
        <v>3</v>
      </c>
      <c r="F3" s="62" t="s">
        <v>4</v>
      </c>
      <c r="G3" s="62" t="s">
        <v>87</v>
      </c>
      <c r="H3" s="62" t="s">
        <v>48</v>
      </c>
      <c r="I3" s="62" t="s">
        <v>6</v>
      </c>
      <c r="J3" s="62" t="s">
        <v>7</v>
      </c>
    </row>
    <row r="4" spans="1:10" ht="30" x14ac:dyDescent="0.25">
      <c r="A4" s="81">
        <v>1</v>
      </c>
      <c r="B4" s="30" t="s">
        <v>8</v>
      </c>
      <c r="C4" s="30" t="s">
        <v>9</v>
      </c>
      <c r="D4" s="30"/>
      <c r="E4" s="30"/>
      <c r="F4" s="125" t="s">
        <v>17</v>
      </c>
      <c r="G4" s="30">
        <f>G5+G9</f>
        <v>40</v>
      </c>
      <c r="H4" s="89"/>
      <c r="I4" s="62"/>
      <c r="J4" s="62"/>
    </row>
    <row r="5" spans="1:10" ht="30" x14ac:dyDescent="0.25">
      <c r="A5" s="128" t="s">
        <v>26</v>
      </c>
      <c r="B5" s="125" t="s">
        <v>131</v>
      </c>
      <c r="C5" s="125" t="s">
        <v>9</v>
      </c>
      <c r="D5" s="7" t="s">
        <v>40</v>
      </c>
      <c r="E5" s="7">
        <v>25</v>
      </c>
      <c r="F5" s="126"/>
      <c r="G5" s="131">
        <v>10</v>
      </c>
      <c r="H5" s="125" t="s">
        <v>277</v>
      </c>
      <c r="I5" s="113"/>
      <c r="J5" s="113"/>
    </row>
    <row r="6" spans="1:10" ht="30" x14ac:dyDescent="0.25">
      <c r="A6" s="129"/>
      <c r="B6" s="126"/>
      <c r="C6" s="126"/>
      <c r="D6" s="7" t="s">
        <v>41</v>
      </c>
      <c r="E6" s="7">
        <v>50</v>
      </c>
      <c r="F6" s="126"/>
      <c r="G6" s="131"/>
      <c r="H6" s="126"/>
      <c r="I6" s="113"/>
      <c r="J6" s="113"/>
    </row>
    <row r="7" spans="1:10" ht="30" x14ac:dyDescent="0.25">
      <c r="A7" s="129"/>
      <c r="B7" s="126"/>
      <c r="C7" s="126"/>
      <c r="D7" s="7" t="s">
        <v>42</v>
      </c>
      <c r="E7" s="7">
        <v>75</v>
      </c>
      <c r="F7" s="126"/>
      <c r="G7" s="131"/>
      <c r="H7" s="126"/>
      <c r="I7" s="113"/>
      <c r="J7" s="113"/>
    </row>
    <row r="8" spans="1:10" x14ac:dyDescent="0.25">
      <c r="A8" s="130"/>
      <c r="B8" s="127"/>
      <c r="C8" s="127"/>
      <c r="D8" s="7" t="s">
        <v>43</v>
      </c>
      <c r="E8" s="7" t="s">
        <v>135</v>
      </c>
      <c r="F8" s="126"/>
      <c r="G8" s="131"/>
      <c r="H8" s="127"/>
      <c r="I8" s="113"/>
      <c r="J8" s="113"/>
    </row>
    <row r="9" spans="1:10" x14ac:dyDescent="0.25">
      <c r="A9" s="128" t="s">
        <v>27</v>
      </c>
      <c r="B9" s="164" t="s">
        <v>147</v>
      </c>
      <c r="C9" s="165"/>
      <c r="D9" s="166"/>
      <c r="E9" s="145"/>
      <c r="F9" s="126"/>
      <c r="G9" s="131">
        <f>G13+G17</f>
        <v>30</v>
      </c>
      <c r="H9" s="131"/>
      <c r="I9" s="113"/>
      <c r="J9" s="113"/>
    </row>
    <row r="10" spans="1:10" x14ac:dyDescent="0.25">
      <c r="A10" s="129"/>
      <c r="B10" s="167"/>
      <c r="C10" s="168"/>
      <c r="D10" s="169"/>
      <c r="E10" s="146"/>
      <c r="F10" s="126"/>
      <c r="G10" s="131"/>
      <c r="H10" s="131"/>
      <c r="I10" s="113"/>
      <c r="J10" s="113"/>
    </row>
    <row r="11" spans="1:10" x14ac:dyDescent="0.25">
      <c r="A11" s="129"/>
      <c r="B11" s="167"/>
      <c r="C11" s="168"/>
      <c r="D11" s="169"/>
      <c r="E11" s="146"/>
      <c r="F11" s="126"/>
      <c r="G11" s="131"/>
      <c r="H11" s="131"/>
      <c r="I11" s="113"/>
      <c r="J11" s="113"/>
    </row>
    <row r="12" spans="1:10" x14ac:dyDescent="0.25">
      <c r="A12" s="130"/>
      <c r="B12" s="170"/>
      <c r="C12" s="171"/>
      <c r="D12" s="172"/>
      <c r="E12" s="147"/>
      <c r="F12" s="126"/>
      <c r="G12" s="131"/>
      <c r="H12" s="131"/>
      <c r="I12" s="113"/>
      <c r="J12" s="113"/>
    </row>
    <row r="13" spans="1:10" ht="30" x14ac:dyDescent="0.25">
      <c r="A13" s="128" t="s">
        <v>49</v>
      </c>
      <c r="B13" s="125" t="s">
        <v>129</v>
      </c>
      <c r="C13" s="125" t="s">
        <v>9</v>
      </c>
      <c r="D13" s="7" t="s">
        <v>40</v>
      </c>
      <c r="E13" s="7" t="s">
        <v>44</v>
      </c>
      <c r="F13" s="126"/>
      <c r="G13" s="131">
        <v>15</v>
      </c>
      <c r="H13" s="125" t="s">
        <v>283</v>
      </c>
      <c r="I13" s="113"/>
      <c r="J13" s="113"/>
    </row>
    <row r="14" spans="1:10" ht="30" x14ac:dyDescent="0.25">
      <c r="A14" s="129"/>
      <c r="B14" s="126"/>
      <c r="C14" s="126"/>
      <c r="D14" s="7" t="s">
        <v>41</v>
      </c>
      <c r="E14" s="7" t="s">
        <v>45</v>
      </c>
      <c r="F14" s="126"/>
      <c r="G14" s="131"/>
      <c r="H14" s="126"/>
      <c r="I14" s="113"/>
      <c r="J14" s="113"/>
    </row>
    <row r="15" spans="1:10" ht="30" x14ac:dyDescent="0.25">
      <c r="A15" s="129"/>
      <c r="B15" s="126"/>
      <c r="C15" s="126"/>
      <c r="D15" s="7" t="s">
        <v>42</v>
      </c>
      <c r="E15" s="7" t="s">
        <v>46</v>
      </c>
      <c r="F15" s="126"/>
      <c r="G15" s="131"/>
      <c r="H15" s="126"/>
      <c r="I15" s="113"/>
      <c r="J15" s="113"/>
    </row>
    <row r="16" spans="1:10" x14ac:dyDescent="0.25">
      <c r="A16" s="130"/>
      <c r="B16" s="127"/>
      <c r="C16" s="127"/>
      <c r="D16" s="7" t="s">
        <v>43</v>
      </c>
      <c r="E16" s="30" t="s">
        <v>135</v>
      </c>
      <c r="F16" s="126"/>
      <c r="G16" s="131"/>
      <c r="H16" s="127"/>
      <c r="I16" s="113"/>
      <c r="J16" s="113"/>
    </row>
    <row r="17" spans="1:10" ht="30" x14ac:dyDescent="0.25">
      <c r="A17" s="128" t="s">
        <v>50</v>
      </c>
      <c r="B17" s="125" t="s">
        <v>128</v>
      </c>
      <c r="C17" s="125" t="s">
        <v>9</v>
      </c>
      <c r="D17" s="7" t="s">
        <v>40</v>
      </c>
      <c r="E17" s="7" t="s">
        <v>44</v>
      </c>
      <c r="F17" s="126"/>
      <c r="G17" s="131">
        <v>15</v>
      </c>
      <c r="H17" s="125" t="s">
        <v>284</v>
      </c>
      <c r="I17" s="113"/>
      <c r="J17" s="113"/>
    </row>
    <row r="18" spans="1:10" ht="30" x14ac:dyDescent="0.25">
      <c r="A18" s="129"/>
      <c r="B18" s="126"/>
      <c r="C18" s="126"/>
      <c r="D18" s="7" t="s">
        <v>41</v>
      </c>
      <c r="E18" s="7" t="s">
        <v>45</v>
      </c>
      <c r="F18" s="126"/>
      <c r="G18" s="131"/>
      <c r="H18" s="126"/>
      <c r="I18" s="113"/>
      <c r="J18" s="113"/>
    </row>
    <row r="19" spans="1:10" ht="30" x14ac:dyDescent="0.25">
      <c r="A19" s="129"/>
      <c r="B19" s="126"/>
      <c r="C19" s="126"/>
      <c r="D19" s="7" t="s">
        <v>42</v>
      </c>
      <c r="E19" s="7" t="s">
        <v>46</v>
      </c>
      <c r="F19" s="126"/>
      <c r="G19" s="131"/>
      <c r="H19" s="126"/>
      <c r="I19" s="113"/>
      <c r="J19" s="113"/>
    </row>
    <row r="20" spans="1:10" x14ac:dyDescent="0.25">
      <c r="A20" s="130"/>
      <c r="B20" s="127"/>
      <c r="C20" s="127"/>
      <c r="D20" s="7" t="s">
        <v>43</v>
      </c>
      <c r="E20" s="30" t="s">
        <v>135</v>
      </c>
      <c r="F20" s="127"/>
      <c r="G20" s="131"/>
      <c r="H20" s="127"/>
      <c r="I20" s="113"/>
      <c r="J20" s="113"/>
    </row>
    <row r="21" spans="1:10" ht="91.5" customHeight="1" x14ac:dyDescent="0.25">
      <c r="A21" s="39">
        <v>2</v>
      </c>
      <c r="B21" s="30" t="s">
        <v>132</v>
      </c>
      <c r="C21" s="30" t="s">
        <v>9</v>
      </c>
      <c r="D21" s="30" t="s">
        <v>75</v>
      </c>
      <c r="E21" s="30" t="s">
        <v>135</v>
      </c>
      <c r="F21" s="30" t="s">
        <v>136</v>
      </c>
      <c r="G21" s="75">
        <v>10</v>
      </c>
      <c r="H21" s="30" t="s">
        <v>288</v>
      </c>
      <c r="I21" s="62"/>
      <c r="J21" s="62"/>
    </row>
    <row r="22" spans="1:10" ht="75" x14ac:dyDescent="0.25">
      <c r="A22" s="39">
        <v>3</v>
      </c>
      <c r="B22" s="75" t="s">
        <v>133</v>
      </c>
      <c r="C22" s="75" t="s">
        <v>9</v>
      </c>
      <c r="D22" s="75" t="s">
        <v>127</v>
      </c>
      <c r="E22" s="75" t="s">
        <v>135</v>
      </c>
      <c r="F22" s="30" t="s">
        <v>136</v>
      </c>
      <c r="G22" s="39">
        <v>10</v>
      </c>
      <c r="H22" s="30" t="s">
        <v>289</v>
      </c>
      <c r="I22" s="62"/>
      <c r="J22" s="62"/>
    </row>
    <row r="23" spans="1:10" ht="165" x14ac:dyDescent="0.25">
      <c r="A23" s="39">
        <v>4</v>
      </c>
      <c r="B23" s="30" t="s">
        <v>140</v>
      </c>
      <c r="C23" s="30" t="s">
        <v>141</v>
      </c>
      <c r="D23" s="75" t="s">
        <v>127</v>
      </c>
      <c r="E23" s="39" t="s">
        <v>144</v>
      </c>
      <c r="F23" s="30" t="s">
        <v>136</v>
      </c>
      <c r="G23" s="39">
        <v>10</v>
      </c>
      <c r="H23" s="30" t="s">
        <v>516</v>
      </c>
      <c r="I23" s="62"/>
      <c r="J23" s="62"/>
    </row>
    <row r="24" spans="1:10" ht="150" x14ac:dyDescent="0.25">
      <c r="A24" s="39">
        <v>5</v>
      </c>
      <c r="B24" s="30" t="s">
        <v>142</v>
      </c>
      <c r="C24" s="30" t="s">
        <v>137</v>
      </c>
      <c r="D24" s="75" t="s">
        <v>127</v>
      </c>
      <c r="E24" s="40" t="s">
        <v>146</v>
      </c>
      <c r="F24" s="30" t="s">
        <v>136</v>
      </c>
      <c r="G24" s="30">
        <v>7</v>
      </c>
      <c r="H24" s="30" t="s">
        <v>299</v>
      </c>
      <c r="I24" s="62"/>
      <c r="J24" s="62"/>
    </row>
    <row r="25" spans="1:10" ht="120" x14ac:dyDescent="0.25">
      <c r="A25" s="39">
        <v>6</v>
      </c>
      <c r="B25" s="30" t="s">
        <v>143</v>
      </c>
      <c r="C25" s="30" t="s">
        <v>9</v>
      </c>
      <c r="D25" s="30" t="s">
        <v>127</v>
      </c>
      <c r="E25" s="30" t="s">
        <v>145</v>
      </c>
      <c r="F25" s="30" t="s">
        <v>136</v>
      </c>
      <c r="G25" s="30">
        <v>7</v>
      </c>
      <c r="H25" s="30" t="s">
        <v>300</v>
      </c>
      <c r="I25" s="62"/>
      <c r="J25" s="62"/>
    </row>
    <row r="26" spans="1:10" ht="60" x14ac:dyDescent="0.25">
      <c r="A26" s="39">
        <v>7</v>
      </c>
      <c r="B26" s="30" t="s">
        <v>58</v>
      </c>
      <c r="C26" s="30" t="s">
        <v>16</v>
      </c>
      <c r="D26" s="39" t="s">
        <v>75</v>
      </c>
      <c r="E26" s="30">
        <v>0</v>
      </c>
      <c r="F26" s="75" t="s">
        <v>17</v>
      </c>
      <c r="G26" s="39">
        <v>6</v>
      </c>
      <c r="H26" s="30" t="s">
        <v>203</v>
      </c>
      <c r="I26" s="24"/>
      <c r="J26" s="24"/>
    </row>
    <row r="27" spans="1:10" ht="90" x14ac:dyDescent="0.25">
      <c r="A27" s="39">
        <v>8</v>
      </c>
      <c r="B27" s="30" t="s">
        <v>93</v>
      </c>
      <c r="C27" s="30" t="s">
        <v>169</v>
      </c>
      <c r="D27" s="30" t="s">
        <v>75</v>
      </c>
      <c r="E27" s="30">
        <v>0</v>
      </c>
      <c r="F27" s="30" t="s">
        <v>17</v>
      </c>
      <c r="G27" s="30">
        <v>10</v>
      </c>
      <c r="H27" s="30" t="s">
        <v>205</v>
      </c>
      <c r="I27" s="62"/>
      <c r="J27" s="62"/>
    </row>
    <row r="28" spans="1:10" x14ac:dyDescent="0.25">
      <c r="A28" s="28"/>
      <c r="B28" s="24" t="s">
        <v>19</v>
      </c>
      <c r="C28" s="24"/>
      <c r="D28" s="24"/>
      <c r="E28" s="24"/>
      <c r="F28" s="24"/>
      <c r="G28" s="24">
        <f>G27+G26+G25+G24+G23+G22+G21+G4</f>
        <v>100</v>
      </c>
      <c r="H28" s="24"/>
      <c r="I28" s="24"/>
      <c r="J28" s="24"/>
    </row>
  </sheetData>
  <mergeCells count="30">
    <mergeCell ref="I9:I12"/>
    <mergeCell ref="J9:J12"/>
    <mergeCell ref="A2:J2"/>
    <mergeCell ref="H5:H8"/>
    <mergeCell ref="I5:I8"/>
    <mergeCell ref="J5:J8"/>
    <mergeCell ref="A9:A12"/>
    <mergeCell ref="B9:D12"/>
    <mergeCell ref="E9:E12"/>
    <mergeCell ref="J17:J20"/>
    <mergeCell ref="A13:A16"/>
    <mergeCell ref="B13:B16"/>
    <mergeCell ref="C13:C16"/>
    <mergeCell ref="G13:G16"/>
    <mergeCell ref="H13:H16"/>
    <mergeCell ref="I13:I16"/>
    <mergeCell ref="F4:F20"/>
    <mergeCell ref="A5:A8"/>
    <mergeCell ref="B5:B8"/>
    <mergeCell ref="C5:C8"/>
    <mergeCell ref="G5:G8"/>
    <mergeCell ref="J13:J16"/>
    <mergeCell ref="A17:A20"/>
    <mergeCell ref="G9:G12"/>
    <mergeCell ref="H9:H12"/>
    <mergeCell ref="B17:B20"/>
    <mergeCell ref="C17:C20"/>
    <mergeCell ref="G17:G20"/>
    <mergeCell ref="H17:H20"/>
    <mergeCell ref="I17:I20"/>
  </mergeCells>
  <pageMargins left="0.31496062992125984" right="0.31496062992125984" top="0.55118110236220474" bottom="0.55118110236220474" header="0.31496062992125984" footer="0.31496062992125984"/>
  <pageSetup paperSize="9" scale="51" fitToHeight="0" orientation="portrait" horizontalDpi="4294967293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8"/>
  <sheetViews>
    <sheetView zoomScale="90" zoomScaleNormal="90" workbookViewId="0">
      <pane xSplit="1" ySplit="3" topLeftCell="B4" activePane="bottomRight" state="frozen"/>
      <selection activeCell="H28" sqref="H28"/>
      <selection pane="topRight" activeCell="H28" sqref="H28"/>
      <selection pane="bottomLeft" activeCell="H28" sqref="H28"/>
      <selection pane="bottomRight" activeCell="H28" sqref="H28"/>
    </sheetView>
  </sheetViews>
  <sheetFormatPr defaultRowHeight="15" x14ac:dyDescent="0.25"/>
  <cols>
    <col min="1" max="1" width="4.85546875" style="1" customWidth="1"/>
    <col min="2" max="2" width="26.85546875" style="1" customWidth="1"/>
    <col min="3" max="3" width="13" style="1" bestFit="1" customWidth="1"/>
    <col min="4" max="4" width="23.7109375" style="1" customWidth="1"/>
    <col min="5" max="5" width="9.7109375" style="1" customWidth="1"/>
    <col min="6" max="6" width="17.28515625" style="1" customWidth="1"/>
    <col min="7" max="7" width="12.42578125" style="1" bestFit="1" customWidth="1"/>
    <col min="8" max="8" width="41.42578125" style="1" customWidth="1"/>
    <col min="9" max="9" width="9.140625" style="1"/>
    <col min="10" max="10" width="41.85546875" style="1" customWidth="1"/>
  </cols>
  <sheetData>
    <row r="1" spans="1:10" ht="60" x14ac:dyDescent="0.25">
      <c r="J1" s="9" t="s">
        <v>394</v>
      </c>
    </row>
    <row r="2" spans="1:10" ht="39" customHeight="1" x14ac:dyDescent="0.25">
      <c r="A2" s="141" t="s">
        <v>409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0" ht="66.75" customHeight="1" x14ac:dyDescent="0.25">
      <c r="A3" s="2" t="s">
        <v>0</v>
      </c>
      <c r="B3" s="22" t="s">
        <v>1</v>
      </c>
      <c r="C3" s="22" t="s">
        <v>2</v>
      </c>
      <c r="D3" s="22" t="s">
        <v>39</v>
      </c>
      <c r="E3" s="22" t="s">
        <v>3</v>
      </c>
      <c r="F3" s="22" t="s">
        <v>4</v>
      </c>
      <c r="G3" s="22" t="s">
        <v>87</v>
      </c>
      <c r="H3" s="22" t="s">
        <v>48</v>
      </c>
      <c r="I3" s="22" t="s">
        <v>6</v>
      </c>
      <c r="J3" s="22" t="s">
        <v>7</v>
      </c>
    </row>
    <row r="4" spans="1:10" ht="21" customHeight="1" x14ac:dyDescent="0.25">
      <c r="A4" s="81">
        <v>1</v>
      </c>
      <c r="B4" s="149" t="s">
        <v>8</v>
      </c>
      <c r="C4" s="150"/>
      <c r="D4" s="151"/>
      <c r="E4" s="30"/>
      <c r="F4" s="125" t="s">
        <v>17</v>
      </c>
      <c r="G4" s="30">
        <f>G5+G9</f>
        <v>40</v>
      </c>
      <c r="H4" s="89"/>
      <c r="I4" s="22"/>
      <c r="J4" s="22"/>
    </row>
    <row r="5" spans="1:10" ht="27" customHeight="1" x14ac:dyDescent="0.25">
      <c r="A5" s="128" t="s">
        <v>26</v>
      </c>
      <c r="B5" s="125" t="s">
        <v>131</v>
      </c>
      <c r="C5" s="125" t="s">
        <v>9</v>
      </c>
      <c r="D5" s="7" t="s">
        <v>40</v>
      </c>
      <c r="E5" s="7">
        <v>25</v>
      </c>
      <c r="F5" s="126"/>
      <c r="G5" s="131">
        <v>10</v>
      </c>
      <c r="H5" s="125" t="s">
        <v>277</v>
      </c>
      <c r="I5" s="113"/>
      <c r="J5" s="113"/>
    </row>
    <row r="6" spans="1:10" ht="19.5" customHeight="1" x14ac:dyDescent="0.25">
      <c r="A6" s="129"/>
      <c r="B6" s="126"/>
      <c r="C6" s="126"/>
      <c r="D6" s="7" t="s">
        <v>41</v>
      </c>
      <c r="E6" s="7">
        <v>50</v>
      </c>
      <c r="F6" s="126"/>
      <c r="G6" s="131"/>
      <c r="H6" s="126"/>
      <c r="I6" s="113"/>
      <c r="J6" s="113"/>
    </row>
    <row r="7" spans="1:10" ht="22.5" customHeight="1" x14ac:dyDescent="0.25">
      <c r="A7" s="129"/>
      <c r="B7" s="126"/>
      <c r="C7" s="126"/>
      <c r="D7" s="7" t="s">
        <v>42</v>
      </c>
      <c r="E7" s="7">
        <v>75</v>
      </c>
      <c r="F7" s="126"/>
      <c r="G7" s="131"/>
      <c r="H7" s="126"/>
      <c r="I7" s="113"/>
      <c r="J7" s="113"/>
    </row>
    <row r="8" spans="1:10" ht="17.25" customHeight="1" x14ac:dyDescent="0.25">
      <c r="A8" s="130"/>
      <c r="B8" s="127"/>
      <c r="C8" s="127"/>
      <c r="D8" s="7" t="s">
        <v>43</v>
      </c>
      <c r="E8" s="7" t="s">
        <v>135</v>
      </c>
      <c r="F8" s="126"/>
      <c r="G8" s="131"/>
      <c r="H8" s="127"/>
      <c r="I8" s="113"/>
      <c r="J8" s="113"/>
    </row>
    <row r="9" spans="1:10" ht="15" customHeight="1" x14ac:dyDescent="0.25">
      <c r="A9" s="128" t="s">
        <v>27</v>
      </c>
      <c r="B9" s="164" t="s">
        <v>147</v>
      </c>
      <c r="C9" s="165"/>
      <c r="D9" s="166"/>
      <c r="E9" s="145"/>
      <c r="F9" s="126"/>
      <c r="G9" s="131">
        <f>G13+G17</f>
        <v>30</v>
      </c>
      <c r="H9" s="131"/>
      <c r="I9" s="113"/>
      <c r="J9" s="113"/>
    </row>
    <row r="10" spans="1:10" ht="9" customHeight="1" x14ac:dyDescent="0.25">
      <c r="A10" s="129"/>
      <c r="B10" s="167"/>
      <c r="C10" s="168"/>
      <c r="D10" s="169"/>
      <c r="E10" s="146"/>
      <c r="F10" s="126"/>
      <c r="G10" s="131"/>
      <c r="H10" s="131"/>
      <c r="I10" s="113"/>
      <c r="J10" s="113"/>
    </row>
    <row r="11" spans="1:10" x14ac:dyDescent="0.25">
      <c r="A11" s="129"/>
      <c r="B11" s="167"/>
      <c r="C11" s="168"/>
      <c r="D11" s="169"/>
      <c r="E11" s="146"/>
      <c r="F11" s="126"/>
      <c r="G11" s="131"/>
      <c r="H11" s="131"/>
      <c r="I11" s="113"/>
      <c r="J11" s="113"/>
    </row>
    <row r="12" spans="1:10" ht="6" customHeight="1" x14ac:dyDescent="0.25">
      <c r="A12" s="130"/>
      <c r="B12" s="170"/>
      <c r="C12" s="171"/>
      <c r="D12" s="172"/>
      <c r="E12" s="147"/>
      <c r="F12" s="126"/>
      <c r="G12" s="131"/>
      <c r="H12" s="131"/>
      <c r="I12" s="113"/>
      <c r="J12" s="113"/>
    </row>
    <row r="13" spans="1:10" ht="24" customHeight="1" x14ac:dyDescent="0.25">
      <c r="A13" s="128" t="s">
        <v>49</v>
      </c>
      <c r="B13" s="125" t="s">
        <v>129</v>
      </c>
      <c r="C13" s="125" t="s">
        <v>9</v>
      </c>
      <c r="D13" s="7" t="s">
        <v>40</v>
      </c>
      <c r="E13" s="7" t="s">
        <v>44</v>
      </c>
      <c r="F13" s="126"/>
      <c r="G13" s="131">
        <v>15</v>
      </c>
      <c r="H13" s="125" t="s">
        <v>283</v>
      </c>
      <c r="I13" s="113"/>
      <c r="J13" s="113"/>
    </row>
    <row r="14" spans="1:10" ht="23.25" customHeight="1" x14ac:dyDescent="0.25">
      <c r="A14" s="129"/>
      <c r="B14" s="126"/>
      <c r="C14" s="126"/>
      <c r="D14" s="7" t="s">
        <v>41</v>
      </c>
      <c r="E14" s="7" t="s">
        <v>45</v>
      </c>
      <c r="F14" s="126"/>
      <c r="G14" s="131"/>
      <c r="H14" s="126"/>
      <c r="I14" s="113"/>
      <c r="J14" s="113"/>
    </row>
    <row r="15" spans="1:10" ht="22.5" customHeight="1" x14ac:dyDescent="0.25">
      <c r="A15" s="129"/>
      <c r="B15" s="126"/>
      <c r="C15" s="126"/>
      <c r="D15" s="7" t="s">
        <v>42</v>
      </c>
      <c r="E15" s="7" t="s">
        <v>46</v>
      </c>
      <c r="F15" s="126"/>
      <c r="G15" s="131"/>
      <c r="H15" s="126"/>
      <c r="I15" s="113"/>
      <c r="J15" s="113"/>
    </row>
    <row r="16" spans="1:10" ht="20.25" customHeight="1" x14ac:dyDescent="0.25">
      <c r="A16" s="130"/>
      <c r="B16" s="127"/>
      <c r="C16" s="127"/>
      <c r="D16" s="7" t="s">
        <v>43</v>
      </c>
      <c r="E16" s="30" t="s">
        <v>135</v>
      </c>
      <c r="F16" s="126"/>
      <c r="G16" s="131"/>
      <c r="H16" s="127"/>
      <c r="I16" s="113"/>
      <c r="J16" s="113"/>
    </row>
    <row r="17" spans="1:10" ht="22.5" customHeight="1" x14ac:dyDescent="0.25">
      <c r="A17" s="128" t="s">
        <v>50</v>
      </c>
      <c r="B17" s="125" t="s">
        <v>128</v>
      </c>
      <c r="C17" s="125" t="s">
        <v>9</v>
      </c>
      <c r="D17" s="7" t="s">
        <v>40</v>
      </c>
      <c r="E17" s="7" t="s">
        <v>44</v>
      </c>
      <c r="F17" s="126"/>
      <c r="G17" s="131">
        <v>15</v>
      </c>
      <c r="H17" s="125" t="s">
        <v>284</v>
      </c>
      <c r="I17" s="113"/>
      <c r="J17" s="113"/>
    </row>
    <row r="18" spans="1:10" ht="22.5" customHeight="1" x14ac:dyDescent="0.25">
      <c r="A18" s="129"/>
      <c r="B18" s="126"/>
      <c r="C18" s="126"/>
      <c r="D18" s="7" t="s">
        <v>41</v>
      </c>
      <c r="E18" s="7" t="s">
        <v>45</v>
      </c>
      <c r="F18" s="126"/>
      <c r="G18" s="131"/>
      <c r="H18" s="126"/>
      <c r="I18" s="113"/>
      <c r="J18" s="113"/>
    </row>
    <row r="19" spans="1:10" ht="24.75" customHeight="1" x14ac:dyDescent="0.25">
      <c r="A19" s="129"/>
      <c r="B19" s="126"/>
      <c r="C19" s="126"/>
      <c r="D19" s="7" t="s">
        <v>42</v>
      </c>
      <c r="E19" s="7" t="s">
        <v>46</v>
      </c>
      <c r="F19" s="126"/>
      <c r="G19" s="131"/>
      <c r="H19" s="126"/>
      <c r="I19" s="113"/>
      <c r="J19" s="113"/>
    </row>
    <row r="20" spans="1:10" ht="23.25" customHeight="1" x14ac:dyDescent="0.25">
      <c r="A20" s="130"/>
      <c r="B20" s="127"/>
      <c r="C20" s="127"/>
      <c r="D20" s="7" t="s">
        <v>43</v>
      </c>
      <c r="E20" s="30" t="s">
        <v>135</v>
      </c>
      <c r="F20" s="127"/>
      <c r="G20" s="131"/>
      <c r="H20" s="127"/>
      <c r="I20" s="113"/>
      <c r="J20" s="113"/>
    </row>
    <row r="21" spans="1:10" ht="88.5" customHeight="1" x14ac:dyDescent="0.25">
      <c r="A21" s="39">
        <v>2</v>
      </c>
      <c r="B21" s="30" t="s">
        <v>132</v>
      </c>
      <c r="C21" s="30" t="s">
        <v>9</v>
      </c>
      <c r="D21" s="30" t="s">
        <v>75</v>
      </c>
      <c r="E21" s="30" t="s">
        <v>135</v>
      </c>
      <c r="F21" s="30" t="s">
        <v>298</v>
      </c>
      <c r="G21" s="75">
        <v>10</v>
      </c>
      <c r="H21" s="30" t="s">
        <v>288</v>
      </c>
      <c r="I21" s="22"/>
      <c r="J21" s="22"/>
    </row>
    <row r="22" spans="1:10" ht="75" x14ac:dyDescent="0.25">
      <c r="A22" s="39">
        <v>3</v>
      </c>
      <c r="B22" s="75" t="s">
        <v>133</v>
      </c>
      <c r="C22" s="75" t="s">
        <v>9</v>
      </c>
      <c r="D22" s="75" t="s">
        <v>127</v>
      </c>
      <c r="E22" s="75" t="s">
        <v>135</v>
      </c>
      <c r="F22" s="30" t="s">
        <v>298</v>
      </c>
      <c r="G22" s="39">
        <v>10</v>
      </c>
      <c r="H22" s="30" t="s">
        <v>289</v>
      </c>
      <c r="I22" s="22"/>
      <c r="J22" s="22"/>
    </row>
    <row r="23" spans="1:10" ht="151.5" customHeight="1" x14ac:dyDescent="0.25">
      <c r="A23" s="39">
        <v>4</v>
      </c>
      <c r="B23" s="30" t="s">
        <v>140</v>
      </c>
      <c r="C23" s="30" t="s">
        <v>141</v>
      </c>
      <c r="D23" s="75" t="s">
        <v>127</v>
      </c>
      <c r="E23" s="39" t="s">
        <v>144</v>
      </c>
      <c r="F23" s="30" t="s">
        <v>298</v>
      </c>
      <c r="G23" s="39">
        <v>10</v>
      </c>
      <c r="H23" s="30" t="s">
        <v>516</v>
      </c>
      <c r="I23" s="22"/>
      <c r="J23" s="22"/>
    </row>
    <row r="24" spans="1:10" ht="137.25" customHeight="1" x14ac:dyDescent="0.25">
      <c r="A24" s="39">
        <v>5</v>
      </c>
      <c r="B24" s="30" t="s">
        <v>142</v>
      </c>
      <c r="C24" s="30" t="s">
        <v>137</v>
      </c>
      <c r="D24" s="75" t="s">
        <v>127</v>
      </c>
      <c r="E24" s="40" t="s">
        <v>146</v>
      </c>
      <c r="F24" s="30" t="s">
        <v>298</v>
      </c>
      <c r="G24" s="30">
        <v>7</v>
      </c>
      <c r="H24" s="30" t="s">
        <v>299</v>
      </c>
      <c r="I24" s="22"/>
      <c r="J24" s="22"/>
    </row>
    <row r="25" spans="1:10" ht="110.25" customHeight="1" x14ac:dyDescent="0.25">
      <c r="A25" s="39">
        <v>6</v>
      </c>
      <c r="B25" s="30" t="s">
        <v>143</v>
      </c>
      <c r="C25" s="30" t="s">
        <v>9</v>
      </c>
      <c r="D25" s="30" t="s">
        <v>127</v>
      </c>
      <c r="E25" s="30" t="s">
        <v>145</v>
      </c>
      <c r="F25" s="30" t="s">
        <v>298</v>
      </c>
      <c r="G25" s="30">
        <v>7</v>
      </c>
      <c r="H25" s="30" t="s">
        <v>300</v>
      </c>
      <c r="I25" s="22"/>
      <c r="J25" s="22"/>
    </row>
    <row r="26" spans="1:10" ht="75" customHeight="1" x14ac:dyDescent="0.25">
      <c r="A26" s="39">
        <v>7</v>
      </c>
      <c r="B26" s="30" t="s">
        <v>58</v>
      </c>
      <c r="C26" s="30" t="s">
        <v>16</v>
      </c>
      <c r="D26" s="39" t="s">
        <v>75</v>
      </c>
      <c r="E26" s="30">
        <v>0</v>
      </c>
      <c r="F26" s="75" t="s">
        <v>17</v>
      </c>
      <c r="G26" s="39">
        <v>6</v>
      </c>
      <c r="H26" s="30" t="s">
        <v>203</v>
      </c>
      <c r="I26" s="24"/>
      <c r="J26" s="24"/>
    </row>
    <row r="27" spans="1:10" ht="75" x14ac:dyDescent="0.25">
      <c r="A27" s="39">
        <v>8</v>
      </c>
      <c r="B27" s="30" t="s">
        <v>93</v>
      </c>
      <c r="C27" s="30" t="s">
        <v>169</v>
      </c>
      <c r="D27" s="30" t="s">
        <v>75</v>
      </c>
      <c r="E27" s="30">
        <v>0</v>
      </c>
      <c r="F27" s="30" t="s">
        <v>17</v>
      </c>
      <c r="G27" s="30">
        <v>10</v>
      </c>
      <c r="H27" s="30" t="s">
        <v>205</v>
      </c>
      <c r="I27" s="22"/>
      <c r="J27" s="22"/>
    </row>
    <row r="28" spans="1:10" x14ac:dyDescent="0.25">
      <c r="A28" s="28"/>
      <c r="B28" s="24" t="s">
        <v>19</v>
      </c>
      <c r="C28" s="24"/>
      <c r="D28" s="24"/>
      <c r="E28" s="24"/>
      <c r="F28" s="24"/>
      <c r="G28" s="24">
        <f>G27+G26+G25+G24+G23+G22+G21+G4</f>
        <v>100</v>
      </c>
      <c r="H28" s="24"/>
      <c r="I28" s="24"/>
      <c r="J28" s="24"/>
    </row>
  </sheetData>
  <mergeCells count="31">
    <mergeCell ref="I17:I20"/>
    <mergeCell ref="J17:J20"/>
    <mergeCell ref="A2:J2"/>
    <mergeCell ref="A5:A8"/>
    <mergeCell ref="B5:B8"/>
    <mergeCell ref="C5:C8"/>
    <mergeCell ref="A9:A12"/>
    <mergeCell ref="F4:F20"/>
    <mergeCell ref="G5:G8"/>
    <mergeCell ref="G9:G12"/>
    <mergeCell ref="A13:A16"/>
    <mergeCell ref="B13:B16"/>
    <mergeCell ref="I5:I8"/>
    <mergeCell ref="J5:J8"/>
    <mergeCell ref="B4:D4"/>
    <mergeCell ref="C13:C16"/>
    <mergeCell ref="I9:I12"/>
    <mergeCell ref="J9:J12"/>
    <mergeCell ref="I13:I16"/>
    <mergeCell ref="E9:E12"/>
    <mergeCell ref="H5:H8"/>
    <mergeCell ref="H9:H12"/>
    <mergeCell ref="H13:H16"/>
    <mergeCell ref="J13:J16"/>
    <mergeCell ref="G13:G16"/>
    <mergeCell ref="A17:A20"/>
    <mergeCell ref="B17:B20"/>
    <mergeCell ref="C17:C20"/>
    <mergeCell ref="H17:H20"/>
    <mergeCell ref="B9:D12"/>
    <mergeCell ref="G17:G20"/>
  </mergeCells>
  <pageMargins left="0.31496062992125984" right="0.31496062992125984" top="0.55118110236220474" bottom="0.74803149606299213" header="0.31496062992125984" footer="0.31496062992125984"/>
  <pageSetup paperSize="9" scale="48" orientation="portrait" horizontalDpi="4294967293" verticalDpi="0" r:id="rId1"/>
  <ignoredErrors>
    <ignoredError sqref="A5 A9" numberStoredAsText="1"/>
    <ignoredError sqref="A13 A17" twoDigitTextYear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"/>
  <sheetViews>
    <sheetView zoomScale="90" zoomScaleNormal="90" workbookViewId="0">
      <pane xSplit="1" ySplit="3" topLeftCell="B4" activePane="bottomRight" state="frozen"/>
      <selection activeCell="H28" sqref="H28"/>
      <selection pane="topRight" activeCell="H28" sqref="H28"/>
      <selection pane="bottomLeft" activeCell="H28" sqref="H28"/>
      <selection pane="bottomRight" activeCell="H28" sqref="H28"/>
    </sheetView>
  </sheetViews>
  <sheetFormatPr defaultRowHeight="15" x14ac:dyDescent="0.25"/>
  <cols>
    <col min="1" max="1" width="3.85546875" style="1" customWidth="1"/>
    <col min="2" max="2" width="28.28515625" style="1" customWidth="1"/>
    <col min="3" max="3" width="10.5703125" style="1" bestFit="1" customWidth="1"/>
    <col min="4" max="4" width="22.5703125" style="1" bestFit="1" customWidth="1"/>
    <col min="5" max="5" width="9.7109375" style="1" bestFit="1" customWidth="1"/>
    <col min="6" max="6" width="18.42578125" style="1" customWidth="1"/>
    <col min="7" max="7" width="12.42578125" style="1" customWidth="1"/>
    <col min="8" max="8" width="31.7109375" style="1" customWidth="1"/>
    <col min="9" max="9" width="6.28515625" style="1" customWidth="1"/>
    <col min="10" max="10" width="47.5703125" style="1" customWidth="1"/>
  </cols>
  <sheetData>
    <row r="1" spans="1:10" ht="60" x14ac:dyDescent="0.25">
      <c r="J1" s="9" t="s">
        <v>396</v>
      </c>
    </row>
    <row r="2" spans="1:10" ht="31.5" customHeight="1" x14ac:dyDescent="0.25">
      <c r="A2" s="141" t="s">
        <v>408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0" ht="58.5" customHeight="1" x14ac:dyDescent="0.25">
      <c r="A3" s="2" t="s">
        <v>0</v>
      </c>
      <c r="B3" s="32" t="s">
        <v>1</v>
      </c>
      <c r="C3" s="32" t="s">
        <v>2</v>
      </c>
      <c r="D3" s="32" t="s">
        <v>39</v>
      </c>
      <c r="E3" s="32" t="s">
        <v>3</v>
      </c>
      <c r="F3" s="32" t="s">
        <v>4</v>
      </c>
      <c r="G3" s="32" t="s">
        <v>87</v>
      </c>
      <c r="H3" s="32" t="s">
        <v>48</v>
      </c>
      <c r="I3" s="32" t="s">
        <v>6</v>
      </c>
      <c r="J3" s="32" t="s">
        <v>7</v>
      </c>
    </row>
    <row r="4" spans="1:10" ht="30.75" customHeight="1" x14ac:dyDescent="0.25">
      <c r="A4" s="83" t="s">
        <v>139</v>
      </c>
      <c r="B4" s="149" t="s">
        <v>83</v>
      </c>
      <c r="C4" s="150"/>
      <c r="D4" s="151"/>
      <c r="E4" s="30"/>
      <c r="F4" s="75"/>
      <c r="G4" s="75">
        <v>40</v>
      </c>
      <c r="H4" s="75"/>
      <c r="I4" s="75"/>
      <c r="J4" s="61"/>
    </row>
    <row r="5" spans="1:10" ht="36.75" customHeight="1" x14ac:dyDescent="0.25">
      <c r="A5" s="134" t="s">
        <v>26</v>
      </c>
      <c r="B5" s="125" t="s">
        <v>131</v>
      </c>
      <c r="C5" s="125" t="s">
        <v>9</v>
      </c>
      <c r="D5" s="7" t="s">
        <v>40</v>
      </c>
      <c r="E5" s="7">
        <v>25</v>
      </c>
      <c r="F5" s="131" t="s">
        <v>17</v>
      </c>
      <c r="G5" s="157">
        <v>40</v>
      </c>
      <c r="H5" s="125" t="s">
        <v>277</v>
      </c>
      <c r="I5" s="157"/>
      <c r="J5" s="160"/>
    </row>
    <row r="6" spans="1:10" ht="30.75" customHeight="1" x14ac:dyDescent="0.25">
      <c r="A6" s="134"/>
      <c r="B6" s="126"/>
      <c r="C6" s="126"/>
      <c r="D6" s="7" t="s">
        <v>41</v>
      </c>
      <c r="E6" s="7">
        <v>50</v>
      </c>
      <c r="F6" s="131"/>
      <c r="G6" s="158"/>
      <c r="H6" s="126"/>
      <c r="I6" s="158"/>
      <c r="J6" s="161"/>
    </row>
    <row r="7" spans="1:10" ht="31.5" customHeight="1" x14ac:dyDescent="0.25">
      <c r="A7" s="134"/>
      <c r="B7" s="126"/>
      <c r="C7" s="126"/>
      <c r="D7" s="7" t="s">
        <v>42</v>
      </c>
      <c r="E7" s="7">
        <v>75</v>
      </c>
      <c r="F7" s="131"/>
      <c r="G7" s="158"/>
      <c r="H7" s="126"/>
      <c r="I7" s="158"/>
      <c r="J7" s="161"/>
    </row>
    <row r="8" spans="1:10" ht="37.5" customHeight="1" x14ac:dyDescent="0.25">
      <c r="A8" s="134"/>
      <c r="B8" s="127"/>
      <c r="C8" s="127"/>
      <c r="D8" s="7" t="s">
        <v>43</v>
      </c>
      <c r="E8" s="7" t="s">
        <v>135</v>
      </c>
      <c r="F8" s="131"/>
      <c r="G8" s="159"/>
      <c r="H8" s="127"/>
      <c r="I8" s="159"/>
      <c r="J8" s="162"/>
    </row>
    <row r="9" spans="1:10" ht="100.5" customHeight="1" x14ac:dyDescent="0.25">
      <c r="A9" s="39">
        <v>2</v>
      </c>
      <c r="B9" s="30" t="s">
        <v>132</v>
      </c>
      <c r="C9" s="30" t="s">
        <v>9</v>
      </c>
      <c r="D9" s="30" t="s">
        <v>75</v>
      </c>
      <c r="E9" s="30" t="s">
        <v>135</v>
      </c>
      <c r="F9" s="30" t="s">
        <v>301</v>
      </c>
      <c r="G9" s="39">
        <v>15</v>
      </c>
      <c r="H9" s="30" t="s">
        <v>288</v>
      </c>
      <c r="I9" s="39"/>
      <c r="J9" s="24"/>
    </row>
    <row r="10" spans="1:10" ht="91.5" customHeight="1" x14ac:dyDescent="0.25">
      <c r="A10" s="39">
        <v>3</v>
      </c>
      <c r="B10" s="30" t="s">
        <v>133</v>
      </c>
      <c r="C10" s="30" t="s">
        <v>9</v>
      </c>
      <c r="D10" s="39" t="s">
        <v>75</v>
      </c>
      <c r="E10" s="39" t="s">
        <v>135</v>
      </c>
      <c r="F10" s="30" t="s">
        <v>301</v>
      </c>
      <c r="G10" s="39">
        <v>15</v>
      </c>
      <c r="H10" s="30" t="s">
        <v>289</v>
      </c>
      <c r="I10" s="39"/>
      <c r="J10" s="24"/>
    </row>
    <row r="11" spans="1:10" ht="195.75" customHeight="1" x14ac:dyDescent="0.25">
      <c r="A11" s="39">
        <v>4</v>
      </c>
      <c r="B11" s="30" t="s">
        <v>120</v>
      </c>
      <c r="C11" s="30" t="s">
        <v>9</v>
      </c>
      <c r="D11" s="30" t="s">
        <v>75</v>
      </c>
      <c r="E11" s="30" t="s">
        <v>149</v>
      </c>
      <c r="F11" s="30" t="s">
        <v>301</v>
      </c>
      <c r="G11" s="30">
        <v>10</v>
      </c>
      <c r="H11" s="30" t="s">
        <v>517</v>
      </c>
      <c r="I11" s="30"/>
      <c r="J11" s="33"/>
    </row>
    <row r="12" spans="1:10" ht="60" customHeight="1" x14ac:dyDescent="0.25">
      <c r="A12" s="39">
        <v>5</v>
      </c>
      <c r="B12" s="30" t="s">
        <v>58</v>
      </c>
      <c r="C12" s="30" t="s">
        <v>16</v>
      </c>
      <c r="D12" s="39" t="s">
        <v>75</v>
      </c>
      <c r="E12" s="30">
        <v>0</v>
      </c>
      <c r="F12" s="75" t="s">
        <v>17</v>
      </c>
      <c r="G12" s="39">
        <v>10</v>
      </c>
      <c r="H12" s="30" t="s">
        <v>203</v>
      </c>
      <c r="I12" s="39"/>
      <c r="J12" s="24"/>
    </row>
    <row r="13" spans="1:10" ht="105" x14ac:dyDescent="0.25">
      <c r="A13" s="39">
        <v>6</v>
      </c>
      <c r="B13" s="30" t="s">
        <v>93</v>
      </c>
      <c r="C13" s="30" t="s">
        <v>169</v>
      </c>
      <c r="D13" s="30" t="s">
        <v>75</v>
      </c>
      <c r="E13" s="30">
        <v>0</v>
      </c>
      <c r="F13" s="30" t="s">
        <v>17</v>
      </c>
      <c r="G13" s="30">
        <v>10</v>
      </c>
      <c r="H13" s="30" t="s">
        <v>205</v>
      </c>
      <c r="I13" s="30"/>
      <c r="J13" s="32"/>
    </row>
    <row r="14" spans="1:10" x14ac:dyDescent="0.25">
      <c r="A14" s="28"/>
      <c r="B14" s="24" t="s">
        <v>19</v>
      </c>
      <c r="C14" s="24"/>
      <c r="D14" s="24"/>
      <c r="E14" s="24"/>
      <c r="F14" s="24"/>
      <c r="G14" s="24">
        <f>G13+G12+G11+G10+G9+G5</f>
        <v>100</v>
      </c>
      <c r="H14" s="24"/>
      <c r="I14" s="24"/>
      <c r="J14" s="24"/>
    </row>
  </sheetData>
  <mergeCells count="10">
    <mergeCell ref="I5:I8"/>
    <mergeCell ref="J5:J8"/>
    <mergeCell ref="A2:J2"/>
    <mergeCell ref="A5:A8"/>
    <mergeCell ref="B5:B8"/>
    <mergeCell ref="C5:C8"/>
    <mergeCell ref="G5:G8"/>
    <mergeCell ref="H5:H8"/>
    <mergeCell ref="F5:F8"/>
    <mergeCell ref="B4:D4"/>
  </mergeCells>
  <pageMargins left="0.31496062992125984" right="0.31496062992125984" top="0.55118110236220474" bottom="0.74803149606299213" header="0.31496062992125984" footer="0.31496062992125984"/>
  <pageSetup paperSize="9" scale="50" fitToHeight="0" orientation="portrait" horizontalDpi="4294967293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"/>
  <sheetViews>
    <sheetView zoomScale="90" zoomScaleNormal="90" workbookViewId="0">
      <pane xSplit="1" ySplit="3" topLeftCell="B28" activePane="bottomRight" state="frozen"/>
      <selection activeCell="H28" sqref="H28"/>
      <selection pane="topRight" activeCell="H28" sqref="H28"/>
      <selection pane="bottomLeft" activeCell="H28" sqref="H28"/>
      <selection pane="bottomRight" activeCell="J60" sqref="J60"/>
    </sheetView>
  </sheetViews>
  <sheetFormatPr defaultRowHeight="15" x14ac:dyDescent="0.25"/>
  <cols>
    <col min="1" max="1" width="4.42578125" style="1" customWidth="1"/>
    <col min="2" max="2" width="25.140625" style="1" customWidth="1"/>
    <col min="3" max="3" width="10.42578125" style="1" customWidth="1"/>
    <col min="4" max="4" width="24" style="1" customWidth="1"/>
    <col min="5" max="5" width="9.5703125" style="1" customWidth="1"/>
    <col min="6" max="6" width="16.42578125" style="1" customWidth="1"/>
    <col min="7" max="7" width="10.85546875" style="1" customWidth="1"/>
    <col min="8" max="8" width="33.140625" style="1" customWidth="1"/>
    <col min="9" max="9" width="6" style="1" customWidth="1"/>
    <col min="10" max="10" width="38.28515625" style="1" customWidth="1"/>
  </cols>
  <sheetData>
    <row r="1" spans="1:10" ht="64.5" customHeight="1" x14ac:dyDescent="0.25">
      <c r="J1" s="9" t="s">
        <v>397</v>
      </c>
    </row>
    <row r="2" spans="1:10" ht="29.25" customHeight="1" x14ac:dyDescent="0.25">
      <c r="A2" s="141" t="s">
        <v>407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0" ht="75.75" customHeight="1" x14ac:dyDescent="0.25">
      <c r="A3" s="2" t="s">
        <v>0</v>
      </c>
      <c r="B3" s="33" t="s">
        <v>1</v>
      </c>
      <c r="C3" s="33" t="s">
        <v>2</v>
      </c>
      <c r="D3" s="33" t="s">
        <v>39</v>
      </c>
      <c r="E3" s="33" t="s">
        <v>3</v>
      </c>
      <c r="F3" s="33" t="s">
        <v>4</v>
      </c>
      <c r="G3" s="33" t="s">
        <v>87</v>
      </c>
      <c r="H3" s="33" t="s">
        <v>48</v>
      </c>
      <c r="I3" s="33" t="s">
        <v>6</v>
      </c>
      <c r="J3" s="33" t="s">
        <v>7</v>
      </c>
    </row>
    <row r="4" spans="1:10" x14ac:dyDescent="0.25">
      <c r="A4" s="83" t="s">
        <v>139</v>
      </c>
      <c r="B4" s="149" t="s">
        <v>83</v>
      </c>
      <c r="C4" s="150"/>
      <c r="D4" s="151"/>
      <c r="E4" s="30"/>
      <c r="F4" s="75"/>
      <c r="G4" s="75">
        <v>40</v>
      </c>
      <c r="H4" s="75"/>
      <c r="I4" s="61"/>
      <c r="J4" s="61"/>
    </row>
    <row r="5" spans="1:10" x14ac:dyDescent="0.25">
      <c r="A5" s="134" t="s">
        <v>26</v>
      </c>
      <c r="B5" s="125" t="s">
        <v>131</v>
      </c>
      <c r="C5" s="125" t="s">
        <v>9</v>
      </c>
      <c r="D5" s="7" t="s">
        <v>40</v>
      </c>
      <c r="E5" s="7">
        <v>25</v>
      </c>
      <c r="F5" s="131" t="s">
        <v>17</v>
      </c>
      <c r="G5" s="157">
        <v>40</v>
      </c>
      <c r="H5" s="125" t="s">
        <v>277</v>
      </c>
      <c r="I5" s="160"/>
      <c r="J5" s="160"/>
    </row>
    <row r="6" spans="1:10" ht="30" customHeight="1" x14ac:dyDescent="0.25">
      <c r="A6" s="134"/>
      <c r="B6" s="126"/>
      <c r="C6" s="126"/>
      <c r="D6" s="7" t="s">
        <v>41</v>
      </c>
      <c r="E6" s="7">
        <v>50</v>
      </c>
      <c r="F6" s="131"/>
      <c r="G6" s="158"/>
      <c r="H6" s="126"/>
      <c r="I6" s="161"/>
      <c r="J6" s="161"/>
    </row>
    <row r="7" spans="1:10" ht="31.5" customHeight="1" x14ac:dyDescent="0.25">
      <c r="A7" s="134"/>
      <c r="B7" s="126"/>
      <c r="C7" s="126"/>
      <c r="D7" s="7" t="s">
        <v>42</v>
      </c>
      <c r="E7" s="7">
        <v>75</v>
      </c>
      <c r="F7" s="131"/>
      <c r="G7" s="158"/>
      <c r="H7" s="126"/>
      <c r="I7" s="161"/>
      <c r="J7" s="161"/>
    </row>
    <row r="8" spans="1:10" ht="36.75" customHeight="1" x14ac:dyDescent="0.25">
      <c r="A8" s="134"/>
      <c r="B8" s="127"/>
      <c r="C8" s="127"/>
      <c r="D8" s="7" t="s">
        <v>43</v>
      </c>
      <c r="E8" s="7" t="s">
        <v>135</v>
      </c>
      <c r="F8" s="131"/>
      <c r="G8" s="159"/>
      <c r="H8" s="127"/>
      <c r="I8" s="162"/>
      <c r="J8" s="162"/>
    </row>
    <row r="9" spans="1:10" ht="90" x14ac:dyDescent="0.25">
      <c r="A9" s="39">
        <v>2</v>
      </c>
      <c r="B9" s="30" t="s">
        <v>132</v>
      </c>
      <c r="C9" s="30" t="s">
        <v>9</v>
      </c>
      <c r="D9" s="30" t="s">
        <v>75</v>
      </c>
      <c r="E9" s="30" t="s">
        <v>135</v>
      </c>
      <c r="F9" s="30" t="s">
        <v>302</v>
      </c>
      <c r="G9" s="39">
        <v>15</v>
      </c>
      <c r="H9" s="30" t="s">
        <v>288</v>
      </c>
      <c r="I9" s="24"/>
      <c r="J9" s="24"/>
    </row>
    <row r="10" spans="1:10" ht="75" x14ac:dyDescent="0.25">
      <c r="A10" s="39">
        <v>3</v>
      </c>
      <c r="B10" s="30" t="s">
        <v>133</v>
      </c>
      <c r="C10" s="30" t="s">
        <v>9</v>
      </c>
      <c r="D10" s="39" t="s">
        <v>75</v>
      </c>
      <c r="E10" s="39" t="s">
        <v>135</v>
      </c>
      <c r="F10" s="30" t="s">
        <v>302</v>
      </c>
      <c r="G10" s="39">
        <v>15</v>
      </c>
      <c r="H10" s="30" t="s">
        <v>289</v>
      </c>
      <c r="I10" s="24"/>
      <c r="J10" s="24"/>
    </row>
    <row r="11" spans="1:10" ht="180" x14ac:dyDescent="0.25">
      <c r="A11" s="39">
        <v>4</v>
      </c>
      <c r="B11" s="30" t="s">
        <v>120</v>
      </c>
      <c r="C11" s="30" t="s">
        <v>9</v>
      </c>
      <c r="D11" s="30" t="s">
        <v>75</v>
      </c>
      <c r="E11" s="30" t="s">
        <v>149</v>
      </c>
      <c r="F11" s="30" t="s">
        <v>302</v>
      </c>
      <c r="G11" s="30">
        <v>10</v>
      </c>
      <c r="H11" s="30" t="s">
        <v>517</v>
      </c>
      <c r="I11" s="62"/>
      <c r="J11" s="62"/>
    </row>
    <row r="12" spans="1:10" ht="75" x14ac:dyDescent="0.25">
      <c r="A12" s="39">
        <v>5</v>
      </c>
      <c r="B12" s="30" t="s">
        <v>58</v>
      </c>
      <c r="C12" s="30" t="s">
        <v>16</v>
      </c>
      <c r="D12" s="39" t="s">
        <v>75</v>
      </c>
      <c r="E12" s="30">
        <v>0</v>
      </c>
      <c r="F12" s="75" t="s">
        <v>17</v>
      </c>
      <c r="G12" s="39">
        <v>10</v>
      </c>
      <c r="H12" s="30" t="s">
        <v>203</v>
      </c>
      <c r="I12" s="24"/>
      <c r="J12" s="24"/>
    </row>
    <row r="13" spans="1:10" ht="90" x14ac:dyDescent="0.25">
      <c r="A13" s="39">
        <v>6</v>
      </c>
      <c r="B13" s="30" t="s">
        <v>93</v>
      </c>
      <c r="C13" s="30" t="s">
        <v>169</v>
      </c>
      <c r="D13" s="30" t="s">
        <v>75</v>
      </c>
      <c r="E13" s="30">
        <v>0</v>
      </c>
      <c r="F13" s="30" t="s">
        <v>17</v>
      </c>
      <c r="G13" s="30">
        <v>10</v>
      </c>
      <c r="H13" s="30" t="s">
        <v>205</v>
      </c>
      <c r="I13" s="62"/>
      <c r="J13" s="62"/>
    </row>
    <row r="14" spans="1:10" x14ac:dyDescent="0.25">
      <c r="A14" s="28"/>
      <c r="B14" s="24" t="s">
        <v>19</v>
      </c>
      <c r="C14" s="24"/>
      <c r="D14" s="24"/>
      <c r="E14" s="24"/>
      <c r="F14" s="24"/>
      <c r="G14" s="24">
        <f>G13+G12+G11+G10+G9+G5</f>
        <v>100</v>
      </c>
      <c r="H14" s="24"/>
      <c r="I14" s="24"/>
      <c r="J14" s="24"/>
    </row>
  </sheetData>
  <mergeCells count="10">
    <mergeCell ref="I5:I8"/>
    <mergeCell ref="J5:J8"/>
    <mergeCell ref="A2:J2"/>
    <mergeCell ref="B4:D4"/>
    <mergeCell ref="A5:A8"/>
    <mergeCell ref="B5:B8"/>
    <mergeCell ref="C5:C8"/>
    <mergeCell ref="F5:F8"/>
    <mergeCell ref="G5:G8"/>
    <mergeCell ref="H5:H8"/>
  </mergeCells>
  <pageMargins left="0.31496062992125984" right="0.31496062992125984" top="0.55118110236220474" bottom="0.74803149606299213" header="0.31496062992125984" footer="0.31496062992125984"/>
  <pageSetup paperSize="9" scale="55" fitToHeight="0" orientation="portrait" horizontalDpi="4294967293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4"/>
  <sheetViews>
    <sheetView zoomScale="90" zoomScaleNormal="90" workbookViewId="0">
      <pane xSplit="1" ySplit="3" topLeftCell="B16" activePane="bottomRight" state="frozen"/>
      <selection activeCell="H29" sqref="H29"/>
      <selection pane="topRight" activeCell="H29" sqref="H29"/>
      <selection pane="bottomLeft" activeCell="H29" sqref="H29"/>
      <selection pane="bottomRight" activeCell="H29" sqref="H29"/>
    </sheetView>
  </sheetViews>
  <sheetFormatPr defaultRowHeight="15" x14ac:dyDescent="0.25"/>
  <cols>
    <col min="1" max="1" width="5.140625" style="8" customWidth="1"/>
    <col min="2" max="2" width="22.85546875" style="8" customWidth="1"/>
    <col min="3" max="3" width="12.42578125" style="8" customWidth="1"/>
    <col min="4" max="4" width="23.5703125" style="8" customWidth="1"/>
    <col min="5" max="5" width="11.140625" style="8" customWidth="1"/>
    <col min="6" max="6" width="13.140625" style="8" customWidth="1"/>
    <col min="7" max="7" width="10.85546875" style="8" customWidth="1"/>
    <col min="8" max="8" width="45.28515625" style="8" customWidth="1"/>
    <col min="9" max="9" width="6.7109375" style="8" customWidth="1"/>
    <col min="10" max="10" width="38.7109375" style="8" customWidth="1"/>
  </cols>
  <sheetData>
    <row r="1" spans="1:10" ht="75" x14ac:dyDescent="0.25">
      <c r="J1" s="9" t="s">
        <v>398</v>
      </c>
    </row>
    <row r="2" spans="1:10" ht="31.5" customHeight="1" x14ac:dyDescent="0.25">
      <c r="A2" s="141" t="s">
        <v>406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0" ht="45" x14ac:dyDescent="0.25">
      <c r="A3" s="2" t="s">
        <v>0</v>
      </c>
      <c r="B3" s="33" t="s">
        <v>1</v>
      </c>
      <c r="C3" s="33" t="s">
        <v>2</v>
      </c>
      <c r="D3" s="33" t="s">
        <v>39</v>
      </c>
      <c r="E3" s="33" t="s">
        <v>3</v>
      </c>
      <c r="F3" s="33" t="s">
        <v>4</v>
      </c>
      <c r="G3" s="33" t="s">
        <v>87</v>
      </c>
      <c r="H3" s="33" t="s">
        <v>48</v>
      </c>
      <c r="I3" s="33" t="s">
        <v>6</v>
      </c>
      <c r="J3" s="33" t="s">
        <v>7</v>
      </c>
    </row>
    <row r="4" spans="1:10" x14ac:dyDescent="0.25">
      <c r="A4" s="83" t="s">
        <v>139</v>
      </c>
      <c r="B4" s="149" t="s">
        <v>83</v>
      </c>
      <c r="C4" s="150"/>
      <c r="D4" s="151"/>
      <c r="E4" s="30"/>
      <c r="F4" s="75"/>
      <c r="G4" s="75">
        <v>40</v>
      </c>
      <c r="H4" s="75"/>
      <c r="I4" s="61"/>
      <c r="J4" s="61"/>
    </row>
    <row r="5" spans="1:10" ht="30.75" customHeight="1" x14ac:dyDescent="0.25">
      <c r="A5" s="134" t="s">
        <v>26</v>
      </c>
      <c r="B5" s="125" t="s">
        <v>131</v>
      </c>
      <c r="C5" s="125" t="s">
        <v>9</v>
      </c>
      <c r="D5" s="7" t="s">
        <v>40</v>
      </c>
      <c r="E5" s="7">
        <v>25</v>
      </c>
      <c r="F5" s="131" t="s">
        <v>17</v>
      </c>
      <c r="G5" s="157">
        <v>40</v>
      </c>
      <c r="H5" s="125" t="s">
        <v>277</v>
      </c>
      <c r="I5" s="160"/>
      <c r="J5" s="160"/>
    </row>
    <row r="6" spans="1:10" ht="30.75" customHeight="1" x14ac:dyDescent="0.25">
      <c r="A6" s="134"/>
      <c r="B6" s="126"/>
      <c r="C6" s="126"/>
      <c r="D6" s="7" t="s">
        <v>41</v>
      </c>
      <c r="E6" s="7">
        <v>50</v>
      </c>
      <c r="F6" s="131"/>
      <c r="G6" s="158"/>
      <c r="H6" s="126"/>
      <c r="I6" s="161"/>
      <c r="J6" s="161"/>
    </row>
    <row r="7" spans="1:10" ht="25.5" customHeight="1" x14ac:dyDescent="0.25">
      <c r="A7" s="134"/>
      <c r="B7" s="126"/>
      <c r="C7" s="126"/>
      <c r="D7" s="7" t="s">
        <v>42</v>
      </c>
      <c r="E7" s="7">
        <v>75</v>
      </c>
      <c r="F7" s="131"/>
      <c r="G7" s="158"/>
      <c r="H7" s="126"/>
      <c r="I7" s="161"/>
      <c r="J7" s="161"/>
    </row>
    <row r="8" spans="1:10" ht="27" customHeight="1" x14ac:dyDescent="0.25">
      <c r="A8" s="134"/>
      <c r="B8" s="127"/>
      <c r="C8" s="127"/>
      <c r="D8" s="7" t="s">
        <v>43</v>
      </c>
      <c r="E8" s="7" t="s">
        <v>135</v>
      </c>
      <c r="F8" s="131"/>
      <c r="G8" s="159"/>
      <c r="H8" s="127"/>
      <c r="I8" s="162"/>
      <c r="J8" s="162"/>
    </row>
    <row r="9" spans="1:10" ht="90" x14ac:dyDescent="0.25">
      <c r="A9" s="39">
        <v>2</v>
      </c>
      <c r="B9" s="30" t="s">
        <v>132</v>
      </c>
      <c r="C9" s="30" t="s">
        <v>9</v>
      </c>
      <c r="D9" s="30" t="s">
        <v>75</v>
      </c>
      <c r="E9" s="30" t="s">
        <v>135</v>
      </c>
      <c r="F9" s="30" t="s">
        <v>303</v>
      </c>
      <c r="G9" s="39">
        <v>15</v>
      </c>
      <c r="H9" s="30" t="s">
        <v>288</v>
      </c>
      <c r="I9" s="24"/>
      <c r="J9" s="24"/>
    </row>
    <row r="10" spans="1:10" ht="90" x14ac:dyDescent="0.25">
      <c r="A10" s="39">
        <v>3</v>
      </c>
      <c r="B10" s="30" t="s">
        <v>133</v>
      </c>
      <c r="C10" s="30" t="s">
        <v>9</v>
      </c>
      <c r="D10" s="39" t="s">
        <v>75</v>
      </c>
      <c r="E10" s="39" t="s">
        <v>135</v>
      </c>
      <c r="F10" s="30" t="s">
        <v>303</v>
      </c>
      <c r="G10" s="39">
        <v>15</v>
      </c>
      <c r="H10" s="30" t="s">
        <v>289</v>
      </c>
      <c r="I10" s="24"/>
      <c r="J10" s="24"/>
    </row>
    <row r="11" spans="1:10" ht="135" x14ac:dyDescent="0.25">
      <c r="A11" s="39">
        <v>4</v>
      </c>
      <c r="B11" s="30" t="s">
        <v>120</v>
      </c>
      <c r="C11" s="30" t="s">
        <v>9</v>
      </c>
      <c r="D11" s="30" t="s">
        <v>75</v>
      </c>
      <c r="E11" s="30" t="s">
        <v>149</v>
      </c>
      <c r="F11" s="30" t="s">
        <v>303</v>
      </c>
      <c r="G11" s="30">
        <v>10</v>
      </c>
      <c r="H11" s="30" t="s">
        <v>517</v>
      </c>
      <c r="I11" s="62"/>
      <c r="J11" s="62"/>
    </row>
    <row r="12" spans="1:10" ht="75" x14ac:dyDescent="0.25">
      <c r="A12" s="39">
        <v>5</v>
      </c>
      <c r="B12" s="30" t="s">
        <v>58</v>
      </c>
      <c r="C12" s="30" t="s">
        <v>16</v>
      </c>
      <c r="D12" s="39" t="s">
        <v>75</v>
      </c>
      <c r="E12" s="30">
        <v>0</v>
      </c>
      <c r="F12" s="75" t="s">
        <v>17</v>
      </c>
      <c r="G12" s="39">
        <v>10</v>
      </c>
      <c r="H12" s="30" t="s">
        <v>203</v>
      </c>
      <c r="I12" s="24"/>
      <c r="J12" s="24"/>
    </row>
    <row r="13" spans="1:10" ht="75" x14ac:dyDescent="0.25">
      <c r="A13" s="39">
        <v>6</v>
      </c>
      <c r="B13" s="30" t="s">
        <v>93</v>
      </c>
      <c r="C13" s="30" t="s">
        <v>169</v>
      </c>
      <c r="D13" s="30" t="s">
        <v>75</v>
      </c>
      <c r="E13" s="30">
        <v>0</v>
      </c>
      <c r="F13" s="30" t="s">
        <v>17</v>
      </c>
      <c r="G13" s="30">
        <v>10</v>
      </c>
      <c r="H13" s="30" t="s">
        <v>205</v>
      </c>
      <c r="I13" s="62"/>
      <c r="J13" s="62"/>
    </row>
    <row r="14" spans="1:10" x14ac:dyDescent="0.25">
      <c r="A14" s="103"/>
      <c r="B14" s="39" t="s">
        <v>19</v>
      </c>
      <c r="C14" s="39"/>
      <c r="D14" s="39"/>
      <c r="E14" s="39"/>
      <c r="F14" s="39"/>
      <c r="G14" s="39">
        <f>G13+G12+G11+G10+G9+G5</f>
        <v>100</v>
      </c>
      <c r="H14" s="39"/>
      <c r="I14" s="24"/>
      <c r="J14" s="24"/>
    </row>
    <row r="18" spans="8:10" x14ac:dyDescent="0.25">
      <c r="I18" s="173"/>
      <c r="J18" s="173"/>
    </row>
    <row r="19" spans="8:10" x14ac:dyDescent="0.25">
      <c r="I19" s="173"/>
      <c r="J19" s="173"/>
    </row>
    <row r="20" spans="8:10" x14ac:dyDescent="0.25">
      <c r="I20" s="173"/>
      <c r="J20" s="173"/>
    </row>
    <row r="21" spans="8:10" x14ac:dyDescent="0.25">
      <c r="I21" s="173"/>
      <c r="J21" s="173"/>
    </row>
    <row r="22" spans="8:10" ht="60.75" customHeight="1" x14ac:dyDescent="0.25"/>
    <row r="24" spans="8:10" x14ac:dyDescent="0.25">
      <c r="H24" s="8" t="s">
        <v>517</v>
      </c>
    </row>
  </sheetData>
  <mergeCells count="12">
    <mergeCell ref="J18:J21"/>
    <mergeCell ref="I18:I21"/>
    <mergeCell ref="I5:I8"/>
    <mergeCell ref="J5:J8"/>
    <mergeCell ref="A2:J2"/>
    <mergeCell ref="B4:D4"/>
    <mergeCell ref="A5:A8"/>
    <mergeCell ref="B5:B8"/>
    <mergeCell ref="C5:C8"/>
    <mergeCell ref="F5:F8"/>
    <mergeCell ref="G5:G8"/>
    <mergeCell ref="H5:H8"/>
  </mergeCells>
  <pageMargins left="0.31496062992125984" right="0.31496062992125984" top="0.55118110236220474" bottom="0.74803149606299213" header="0.31496062992125984" footer="0.31496062992125984"/>
  <pageSetup paperSize="9" scale="51" fitToHeight="0" orientation="portrait" horizontalDpi="4294967293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4"/>
  <sheetViews>
    <sheetView zoomScale="90" zoomScaleNormal="90" workbookViewId="0">
      <pane xSplit="1" ySplit="3" topLeftCell="B4" activePane="bottomRight" state="frozen"/>
      <selection activeCell="H29" sqref="H29"/>
      <selection pane="topRight" activeCell="H29" sqref="H29"/>
      <selection pane="bottomLeft" activeCell="H29" sqref="H29"/>
      <selection pane="bottomRight" activeCell="H29" sqref="H29"/>
    </sheetView>
  </sheetViews>
  <sheetFormatPr defaultRowHeight="15" x14ac:dyDescent="0.25"/>
  <cols>
    <col min="1" max="1" width="4.7109375" style="1" customWidth="1"/>
    <col min="2" max="2" width="23.7109375" style="1" customWidth="1"/>
    <col min="3" max="3" width="10" style="1" customWidth="1"/>
    <col min="4" max="4" width="22.5703125" style="1" customWidth="1"/>
    <col min="5" max="5" width="9.7109375" style="1" customWidth="1"/>
    <col min="6" max="6" width="19.7109375" style="1" customWidth="1"/>
    <col min="7" max="7" width="10.85546875" style="1" customWidth="1"/>
    <col min="8" max="8" width="45.28515625" style="1" customWidth="1"/>
    <col min="9" max="9" width="5.5703125" style="1" bestFit="1" customWidth="1"/>
    <col min="10" max="10" width="44.85546875" style="1" customWidth="1"/>
  </cols>
  <sheetData>
    <row r="1" spans="1:10" ht="60" x14ac:dyDescent="0.25">
      <c r="J1" s="9" t="s">
        <v>399</v>
      </c>
    </row>
    <row r="2" spans="1:10" ht="36.75" customHeight="1" x14ac:dyDescent="0.25">
      <c r="A2" s="141" t="s">
        <v>405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0" ht="45" x14ac:dyDescent="0.25">
      <c r="A3" s="2" t="s">
        <v>0</v>
      </c>
      <c r="B3" s="33" t="s">
        <v>1</v>
      </c>
      <c r="C3" s="33" t="s">
        <v>2</v>
      </c>
      <c r="D3" s="33" t="s">
        <v>39</v>
      </c>
      <c r="E3" s="33" t="s">
        <v>3</v>
      </c>
      <c r="F3" s="33" t="s">
        <v>4</v>
      </c>
      <c r="G3" s="33" t="s">
        <v>87</v>
      </c>
      <c r="H3" s="33" t="s">
        <v>48</v>
      </c>
      <c r="I3" s="33" t="s">
        <v>6</v>
      </c>
      <c r="J3" s="33" t="s">
        <v>7</v>
      </c>
    </row>
    <row r="4" spans="1:10" x14ac:dyDescent="0.25">
      <c r="A4" s="83" t="s">
        <v>139</v>
      </c>
      <c r="B4" s="149" t="s">
        <v>83</v>
      </c>
      <c r="C4" s="150"/>
      <c r="D4" s="151"/>
      <c r="E4" s="30"/>
      <c r="F4" s="75"/>
      <c r="G4" s="75">
        <v>40</v>
      </c>
      <c r="H4" s="75"/>
      <c r="I4" s="61"/>
      <c r="J4" s="61"/>
    </row>
    <row r="5" spans="1:10" ht="24.75" customHeight="1" x14ac:dyDescent="0.25">
      <c r="A5" s="134" t="s">
        <v>26</v>
      </c>
      <c r="B5" s="125" t="s">
        <v>131</v>
      </c>
      <c r="C5" s="125" t="s">
        <v>9</v>
      </c>
      <c r="D5" s="7" t="s">
        <v>40</v>
      </c>
      <c r="E5" s="7">
        <v>25</v>
      </c>
      <c r="F5" s="131" t="s">
        <v>17</v>
      </c>
      <c r="G5" s="157">
        <v>40</v>
      </c>
      <c r="H5" s="125" t="s">
        <v>277</v>
      </c>
      <c r="I5" s="160"/>
      <c r="J5" s="160"/>
    </row>
    <row r="6" spans="1:10" ht="27" customHeight="1" x14ac:dyDescent="0.25">
      <c r="A6" s="134"/>
      <c r="B6" s="126"/>
      <c r="C6" s="126"/>
      <c r="D6" s="7" t="s">
        <v>41</v>
      </c>
      <c r="E6" s="7">
        <v>50</v>
      </c>
      <c r="F6" s="131"/>
      <c r="G6" s="158"/>
      <c r="H6" s="126"/>
      <c r="I6" s="161"/>
      <c r="J6" s="161"/>
    </row>
    <row r="7" spans="1:10" ht="24" customHeight="1" x14ac:dyDescent="0.25">
      <c r="A7" s="134"/>
      <c r="B7" s="126"/>
      <c r="C7" s="126"/>
      <c r="D7" s="7" t="s">
        <v>42</v>
      </c>
      <c r="E7" s="7">
        <v>75</v>
      </c>
      <c r="F7" s="131"/>
      <c r="G7" s="158"/>
      <c r="H7" s="126"/>
      <c r="I7" s="161"/>
      <c r="J7" s="161"/>
    </row>
    <row r="8" spans="1:10" ht="32.25" customHeight="1" x14ac:dyDescent="0.25">
      <c r="A8" s="134"/>
      <c r="B8" s="127"/>
      <c r="C8" s="127"/>
      <c r="D8" s="7" t="s">
        <v>43</v>
      </c>
      <c r="E8" s="7" t="s">
        <v>135</v>
      </c>
      <c r="F8" s="131"/>
      <c r="G8" s="159"/>
      <c r="H8" s="127"/>
      <c r="I8" s="162"/>
      <c r="J8" s="162"/>
    </row>
    <row r="9" spans="1:10" ht="90" x14ac:dyDescent="0.25">
      <c r="A9" s="39">
        <v>2</v>
      </c>
      <c r="B9" s="30" t="s">
        <v>132</v>
      </c>
      <c r="C9" s="30" t="s">
        <v>9</v>
      </c>
      <c r="D9" s="30" t="s">
        <v>75</v>
      </c>
      <c r="E9" s="30" t="s">
        <v>135</v>
      </c>
      <c r="F9" s="30" t="s">
        <v>304</v>
      </c>
      <c r="G9" s="39">
        <v>15</v>
      </c>
      <c r="H9" s="30" t="s">
        <v>288</v>
      </c>
      <c r="I9" s="24"/>
      <c r="J9" s="24"/>
    </row>
    <row r="10" spans="1:10" ht="75" x14ac:dyDescent="0.25">
      <c r="A10" s="39">
        <v>3</v>
      </c>
      <c r="B10" s="30" t="s">
        <v>133</v>
      </c>
      <c r="C10" s="30" t="s">
        <v>9</v>
      </c>
      <c r="D10" s="39" t="s">
        <v>75</v>
      </c>
      <c r="E10" s="39" t="s">
        <v>135</v>
      </c>
      <c r="F10" s="30" t="s">
        <v>305</v>
      </c>
      <c r="G10" s="39">
        <v>15</v>
      </c>
      <c r="H10" s="30" t="s">
        <v>289</v>
      </c>
      <c r="I10" s="24"/>
      <c r="J10" s="24"/>
    </row>
    <row r="11" spans="1:10" ht="135" x14ac:dyDescent="0.25">
      <c r="A11" s="39">
        <v>4</v>
      </c>
      <c r="B11" s="30" t="s">
        <v>120</v>
      </c>
      <c r="C11" s="30" t="s">
        <v>9</v>
      </c>
      <c r="D11" s="30" t="s">
        <v>75</v>
      </c>
      <c r="E11" s="30" t="s">
        <v>149</v>
      </c>
      <c r="F11" s="30" t="s">
        <v>305</v>
      </c>
      <c r="G11" s="30">
        <v>10</v>
      </c>
      <c r="H11" s="30" t="s">
        <v>517</v>
      </c>
      <c r="I11" s="62"/>
      <c r="J11" s="62"/>
    </row>
    <row r="12" spans="1:10" ht="60" x14ac:dyDescent="0.25">
      <c r="A12" s="39">
        <v>5</v>
      </c>
      <c r="B12" s="30" t="s">
        <v>58</v>
      </c>
      <c r="C12" s="30" t="s">
        <v>16</v>
      </c>
      <c r="D12" s="39" t="s">
        <v>75</v>
      </c>
      <c r="E12" s="30">
        <v>0</v>
      </c>
      <c r="F12" s="75" t="s">
        <v>17</v>
      </c>
      <c r="G12" s="39">
        <v>10</v>
      </c>
      <c r="H12" s="30" t="s">
        <v>203</v>
      </c>
      <c r="I12" s="24"/>
      <c r="J12" s="24"/>
    </row>
    <row r="13" spans="1:10" ht="75" x14ac:dyDescent="0.25">
      <c r="A13" s="39">
        <v>6</v>
      </c>
      <c r="B13" s="30" t="s">
        <v>93</v>
      </c>
      <c r="C13" s="30" t="s">
        <v>169</v>
      </c>
      <c r="D13" s="30" t="s">
        <v>75</v>
      </c>
      <c r="E13" s="30">
        <v>0</v>
      </c>
      <c r="F13" s="30" t="s">
        <v>17</v>
      </c>
      <c r="G13" s="30">
        <v>10</v>
      </c>
      <c r="H13" s="30" t="s">
        <v>205</v>
      </c>
      <c r="I13" s="62"/>
      <c r="J13" s="62"/>
    </row>
    <row r="14" spans="1:10" x14ac:dyDescent="0.25">
      <c r="A14" s="28"/>
      <c r="B14" s="24" t="s">
        <v>19</v>
      </c>
      <c r="C14" s="24"/>
      <c r="D14" s="24"/>
      <c r="E14" s="24"/>
      <c r="F14" s="24"/>
      <c r="G14" s="24">
        <f>G13+G12+G11+G10+G9+G5</f>
        <v>100</v>
      </c>
      <c r="H14" s="24"/>
      <c r="I14" s="24"/>
      <c r="J14" s="24"/>
    </row>
    <row r="18" spans="8:10" x14ac:dyDescent="0.25">
      <c r="I18" s="174"/>
      <c r="J18" s="174"/>
    </row>
    <row r="19" spans="8:10" x14ac:dyDescent="0.25">
      <c r="I19" s="174"/>
      <c r="J19" s="174"/>
    </row>
    <row r="20" spans="8:10" x14ac:dyDescent="0.25">
      <c r="I20" s="174"/>
      <c r="J20" s="174"/>
    </row>
    <row r="21" spans="8:10" x14ac:dyDescent="0.25">
      <c r="I21" s="174"/>
      <c r="J21" s="174"/>
    </row>
    <row r="22" spans="8:10" ht="60.75" customHeight="1" x14ac:dyDescent="0.25"/>
    <row r="24" spans="8:10" x14ac:dyDescent="0.25">
      <c r="H24" s="1" t="s">
        <v>517</v>
      </c>
    </row>
  </sheetData>
  <mergeCells count="12">
    <mergeCell ref="A2:J2"/>
    <mergeCell ref="B4:D4"/>
    <mergeCell ref="A5:A8"/>
    <mergeCell ref="B5:B8"/>
    <mergeCell ref="C5:C8"/>
    <mergeCell ref="F5:F8"/>
    <mergeCell ref="G5:G8"/>
    <mergeCell ref="J18:J21"/>
    <mergeCell ref="I18:I21"/>
    <mergeCell ref="H5:H8"/>
    <mergeCell ref="I5:I8"/>
    <mergeCell ref="J5:J8"/>
  </mergeCells>
  <pageMargins left="0.31496062992125984" right="0.31496062992125984" top="0.55118110236220474" bottom="0.74803149606299213" header="0.31496062992125984" footer="0.31496062992125984"/>
  <pageSetup paperSize="9" scale="49" fitToHeight="0" orientation="portrait" horizontalDpi="4294967294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9"/>
  <sheetViews>
    <sheetView zoomScale="90" zoomScaleNormal="90" workbookViewId="0">
      <pane xSplit="1" ySplit="3" topLeftCell="B4" activePane="bottomRight" state="frozen"/>
      <selection activeCell="H29" sqref="H29"/>
      <selection pane="topRight" activeCell="H29" sqref="H29"/>
      <selection pane="bottomLeft" activeCell="H29" sqref="H29"/>
      <selection pane="bottomRight" activeCell="H29" sqref="H29"/>
    </sheetView>
  </sheetViews>
  <sheetFormatPr defaultRowHeight="15" x14ac:dyDescent="0.25"/>
  <cols>
    <col min="1" max="1" width="4.85546875" style="9" customWidth="1"/>
    <col min="2" max="2" width="26.5703125" style="9" customWidth="1"/>
    <col min="3" max="3" width="10.5703125" style="9" customWidth="1"/>
    <col min="4" max="4" width="23" style="9" customWidth="1"/>
    <col min="5" max="5" width="9.7109375" style="9" bestFit="1" customWidth="1"/>
    <col min="6" max="6" width="17" style="9" customWidth="1"/>
    <col min="7" max="7" width="12" style="9" bestFit="1" customWidth="1"/>
    <col min="8" max="8" width="45.28515625" style="9" customWidth="1"/>
    <col min="9" max="9" width="5.5703125" style="9" bestFit="1" customWidth="1"/>
    <col min="10" max="10" width="30" style="9" customWidth="1"/>
  </cols>
  <sheetData>
    <row r="1" spans="1:10" ht="75" x14ac:dyDescent="0.25">
      <c r="J1" s="9" t="s">
        <v>400</v>
      </c>
    </row>
    <row r="2" spans="1:10" ht="33.75" customHeight="1" x14ac:dyDescent="0.25">
      <c r="A2" s="141" t="s">
        <v>403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0" ht="45" x14ac:dyDescent="0.25">
      <c r="A3" s="2" t="s">
        <v>0</v>
      </c>
      <c r="B3" s="32" t="s">
        <v>1</v>
      </c>
      <c r="C3" s="32" t="s">
        <v>2</v>
      </c>
      <c r="D3" s="32" t="s">
        <v>39</v>
      </c>
      <c r="E3" s="32" t="s">
        <v>3</v>
      </c>
      <c r="F3" s="32" t="s">
        <v>4</v>
      </c>
      <c r="G3" s="32" t="s">
        <v>87</v>
      </c>
      <c r="H3" s="32" t="s">
        <v>48</v>
      </c>
      <c r="I3" s="32" t="s">
        <v>6</v>
      </c>
      <c r="J3" s="32" t="s">
        <v>7</v>
      </c>
    </row>
    <row r="4" spans="1:10" ht="24" customHeight="1" x14ac:dyDescent="0.25">
      <c r="A4" s="2">
        <v>1</v>
      </c>
      <c r="B4" s="175" t="s">
        <v>8</v>
      </c>
      <c r="C4" s="176"/>
      <c r="D4" s="177"/>
      <c r="E4" s="32">
        <v>100</v>
      </c>
      <c r="F4" s="110" t="s">
        <v>17</v>
      </c>
      <c r="G4" s="32">
        <v>40</v>
      </c>
      <c r="H4" s="38"/>
      <c r="I4" s="32"/>
      <c r="J4" s="32"/>
    </row>
    <row r="5" spans="1:10" ht="21.75" customHeight="1" x14ac:dyDescent="0.25">
      <c r="A5" s="117" t="s">
        <v>26</v>
      </c>
      <c r="B5" s="110" t="s">
        <v>131</v>
      </c>
      <c r="C5" s="110" t="s">
        <v>9</v>
      </c>
      <c r="D5" s="6" t="s">
        <v>40</v>
      </c>
      <c r="E5" s="6">
        <v>25</v>
      </c>
      <c r="F5" s="111"/>
      <c r="G5" s="113">
        <v>10</v>
      </c>
      <c r="H5" s="110" t="s">
        <v>277</v>
      </c>
      <c r="I5" s="113"/>
      <c r="J5" s="113"/>
    </row>
    <row r="6" spans="1:10" ht="15.75" customHeight="1" x14ac:dyDescent="0.25">
      <c r="A6" s="118"/>
      <c r="B6" s="111"/>
      <c r="C6" s="111"/>
      <c r="D6" s="6" t="s">
        <v>41</v>
      </c>
      <c r="E6" s="6">
        <v>50</v>
      </c>
      <c r="F6" s="111"/>
      <c r="G6" s="113"/>
      <c r="H6" s="111"/>
      <c r="I6" s="113"/>
      <c r="J6" s="113"/>
    </row>
    <row r="7" spans="1:10" ht="21" customHeight="1" x14ac:dyDescent="0.25">
      <c r="A7" s="118"/>
      <c r="B7" s="111"/>
      <c r="C7" s="111"/>
      <c r="D7" s="6" t="s">
        <v>42</v>
      </c>
      <c r="E7" s="6">
        <v>75</v>
      </c>
      <c r="F7" s="111"/>
      <c r="G7" s="113"/>
      <c r="H7" s="111"/>
      <c r="I7" s="113"/>
      <c r="J7" s="113"/>
    </row>
    <row r="8" spans="1:10" ht="16.5" customHeight="1" x14ac:dyDescent="0.25">
      <c r="A8" s="119"/>
      <c r="B8" s="112"/>
      <c r="C8" s="112"/>
      <c r="D8" s="6" t="s">
        <v>43</v>
      </c>
      <c r="E8" s="6" t="s">
        <v>135</v>
      </c>
      <c r="F8" s="111"/>
      <c r="G8" s="113"/>
      <c r="H8" s="112"/>
      <c r="I8" s="113"/>
      <c r="J8" s="113"/>
    </row>
    <row r="9" spans="1:10" ht="39" customHeight="1" x14ac:dyDescent="0.25">
      <c r="A9" s="65" t="s">
        <v>27</v>
      </c>
      <c r="B9" s="178" t="s">
        <v>147</v>
      </c>
      <c r="C9" s="179"/>
      <c r="D9" s="180"/>
      <c r="E9" s="66">
        <v>20</v>
      </c>
      <c r="F9" s="111"/>
      <c r="G9" s="64">
        <v>20</v>
      </c>
      <c r="H9" s="38"/>
      <c r="I9" s="64"/>
      <c r="J9" s="64"/>
    </row>
    <row r="10" spans="1:10" ht="22.5" customHeight="1" x14ac:dyDescent="0.25">
      <c r="A10" s="117" t="s">
        <v>49</v>
      </c>
      <c r="B10" s="110" t="s">
        <v>129</v>
      </c>
      <c r="C10" s="110" t="s">
        <v>9</v>
      </c>
      <c r="D10" s="6" t="s">
        <v>40</v>
      </c>
      <c r="E10" s="6" t="s">
        <v>44</v>
      </c>
      <c r="F10" s="111"/>
      <c r="G10" s="113">
        <v>10</v>
      </c>
      <c r="H10" s="110" t="s">
        <v>283</v>
      </c>
      <c r="I10" s="113"/>
      <c r="J10" s="113"/>
    </row>
    <row r="11" spans="1:10" ht="21.75" customHeight="1" x14ac:dyDescent="0.25">
      <c r="A11" s="118"/>
      <c r="B11" s="111"/>
      <c r="C11" s="111"/>
      <c r="D11" s="6" t="s">
        <v>41</v>
      </c>
      <c r="E11" s="6" t="s">
        <v>45</v>
      </c>
      <c r="F11" s="111"/>
      <c r="G11" s="113"/>
      <c r="H11" s="111"/>
      <c r="I11" s="113"/>
      <c r="J11" s="113"/>
    </row>
    <row r="12" spans="1:10" ht="25.5" customHeight="1" x14ac:dyDescent="0.25">
      <c r="A12" s="118"/>
      <c r="B12" s="111"/>
      <c r="C12" s="111"/>
      <c r="D12" s="6" t="s">
        <v>42</v>
      </c>
      <c r="E12" s="6" t="s">
        <v>46</v>
      </c>
      <c r="F12" s="111"/>
      <c r="G12" s="113"/>
      <c r="H12" s="111"/>
      <c r="I12" s="113"/>
      <c r="J12" s="113"/>
    </row>
    <row r="13" spans="1:10" ht="20.25" customHeight="1" x14ac:dyDescent="0.25">
      <c r="A13" s="119"/>
      <c r="B13" s="112"/>
      <c r="C13" s="112"/>
      <c r="D13" s="6" t="s">
        <v>43</v>
      </c>
      <c r="E13" s="6" t="s">
        <v>150</v>
      </c>
      <c r="F13" s="111"/>
      <c r="G13" s="113"/>
      <c r="H13" s="112"/>
      <c r="I13" s="113"/>
      <c r="J13" s="113"/>
    </row>
    <row r="14" spans="1:10" ht="20.25" customHeight="1" x14ac:dyDescent="0.25">
      <c r="A14" s="117" t="s">
        <v>50</v>
      </c>
      <c r="B14" s="110" t="s">
        <v>128</v>
      </c>
      <c r="C14" s="110" t="s">
        <v>9</v>
      </c>
      <c r="D14" s="6" t="s">
        <v>40</v>
      </c>
      <c r="E14" s="6" t="s">
        <v>44</v>
      </c>
      <c r="F14" s="111"/>
      <c r="G14" s="113">
        <v>10</v>
      </c>
      <c r="H14" s="110" t="s">
        <v>284</v>
      </c>
      <c r="I14" s="113"/>
      <c r="J14" s="113"/>
    </row>
    <row r="15" spans="1:10" ht="18" customHeight="1" x14ac:dyDescent="0.25">
      <c r="A15" s="118"/>
      <c r="B15" s="111"/>
      <c r="C15" s="111"/>
      <c r="D15" s="6" t="s">
        <v>41</v>
      </c>
      <c r="E15" s="6" t="s">
        <v>45</v>
      </c>
      <c r="F15" s="111"/>
      <c r="G15" s="113"/>
      <c r="H15" s="111"/>
      <c r="I15" s="113"/>
      <c r="J15" s="113"/>
    </row>
    <row r="16" spans="1:10" ht="21.75" customHeight="1" x14ac:dyDescent="0.25">
      <c r="A16" s="118"/>
      <c r="B16" s="111"/>
      <c r="C16" s="111"/>
      <c r="D16" s="6" t="s">
        <v>42</v>
      </c>
      <c r="E16" s="6" t="s">
        <v>46</v>
      </c>
      <c r="F16" s="111"/>
      <c r="G16" s="113"/>
      <c r="H16" s="111"/>
      <c r="I16" s="113"/>
      <c r="J16" s="113"/>
    </row>
    <row r="17" spans="1:10" ht="30.75" customHeight="1" x14ac:dyDescent="0.25">
      <c r="A17" s="119"/>
      <c r="B17" s="112"/>
      <c r="C17" s="112"/>
      <c r="D17" s="6" t="s">
        <v>43</v>
      </c>
      <c r="E17" s="6" t="s">
        <v>150</v>
      </c>
      <c r="F17" s="111"/>
      <c r="G17" s="113"/>
      <c r="H17" s="112"/>
      <c r="I17" s="113"/>
      <c r="J17" s="113"/>
    </row>
    <row r="18" spans="1:10" ht="21" customHeight="1" x14ac:dyDescent="0.25">
      <c r="A18" s="117" t="s">
        <v>28</v>
      </c>
      <c r="B18" s="110" t="s">
        <v>130</v>
      </c>
      <c r="C18" s="110" t="s">
        <v>9</v>
      </c>
      <c r="D18" s="6" t="s">
        <v>40</v>
      </c>
      <c r="E18" s="6" t="s">
        <v>44</v>
      </c>
      <c r="F18" s="111"/>
      <c r="G18" s="110">
        <v>10</v>
      </c>
      <c r="H18" s="110" t="s">
        <v>285</v>
      </c>
      <c r="I18" s="110"/>
      <c r="J18" s="110"/>
    </row>
    <row r="19" spans="1:10" ht="18.75" customHeight="1" x14ac:dyDescent="0.25">
      <c r="A19" s="118"/>
      <c r="B19" s="111"/>
      <c r="C19" s="111"/>
      <c r="D19" s="6" t="s">
        <v>41</v>
      </c>
      <c r="E19" s="6" t="s">
        <v>45</v>
      </c>
      <c r="F19" s="111"/>
      <c r="G19" s="111"/>
      <c r="H19" s="111"/>
      <c r="I19" s="111"/>
      <c r="J19" s="111"/>
    </row>
    <row r="20" spans="1:10" x14ac:dyDescent="0.25">
      <c r="A20" s="118"/>
      <c r="B20" s="111"/>
      <c r="C20" s="111"/>
      <c r="D20" s="6" t="s">
        <v>42</v>
      </c>
      <c r="E20" s="6" t="s">
        <v>46</v>
      </c>
      <c r="F20" s="111"/>
      <c r="G20" s="111"/>
      <c r="H20" s="111"/>
      <c r="I20" s="111"/>
      <c r="J20" s="111"/>
    </row>
    <row r="21" spans="1:10" ht="19.5" customHeight="1" x14ac:dyDescent="0.25">
      <c r="A21" s="119"/>
      <c r="B21" s="112"/>
      <c r="C21" s="112"/>
      <c r="D21" s="6" t="s">
        <v>43</v>
      </c>
      <c r="E21" s="36" t="s">
        <v>150</v>
      </c>
      <c r="F21" s="112"/>
      <c r="G21" s="112"/>
      <c r="H21" s="112"/>
      <c r="I21" s="112"/>
      <c r="J21" s="112"/>
    </row>
    <row r="22" spans="1:10" ht="60.75" customHeight="1" x14ac:dyDescent="0.25">
      <c r="A22" s="35">
        <v>2</v>
      </c>
      <c r="B22" s="35" t="s">
        <v>133</v>
      </c>
      <c r="C22" s="35" t="s">
        <v>9</v>
      </c>
      <c r="D22" s="32" t="s">
        <v>75</v>
      </c>
      <c r="E22" s="32" t="s">
        <v>135</v>
      </c>
      <c r="F22" s="35" t="s">
        <v>310</v>
      </c>
      <c r="G22" s="35">
        <v>10</v>
      </c>
      <c r="H22" s="64" t="s">
        <v>289</v>
      </c>
      <c r="I22" s="32"/>
      <c r="J22" s="32"/>
    </row>
    <row r="23" spans="1:10" ht="72" customHeight="1" x14ac:dyDescent="0.25">
      <c r="A23" s="75">
        <v>3</v>
      </c>
      <c r="B23" s="30" t="s">
        <v>132</v>
      </c>
      <c r="C23" s="30" t="s">
        <v>9</v>
      </c>
      <c r="D23" s="30" t="s">
        <v>75</v>
      </c>
      <c r="E23" s="75" t="s">
        <v>135</v>
      </c>
      <c r="F23" s="75" t="s">
        <v>309</v>
      </c>
      <c r="G23" s="75">
        <v>10</v>
      </c>
      <c r="H23" s="30" t="s">
        <v>288</v>
      </c>
      <c r="I23" s="31"/>
      <c r="J23" s="31"/>
    </row>
    <row r="24" spans="1:10" ht="120.75" customHeight="1" x14ac:dyDescent="0.25">
      <c r="A24" s="75">
        <v>4</v>
      </c>
      <c r="B24" s="30" t="s">
        <v>134</v>
      </c>
      <c r="C24" s="30" t="s">
        <v>9</v>
      </c>
      <c r="D24" s="30" t="s">
        <v>75</v>
      </c>
      <c r="E24" s="30" t="s">
        <v>149</v>
      </c>
      <c r="F24" s="75" t="s">
        <v>309</v>
      </c>
      <c r="G24" s="30">
        <v>10</v>
      </c>
      <c r="H24" s="30" t="s">
        <v>517</v>
      </c>
      <c r="I24" s="30"/>
      <c r="J24" s="30"/>
    </row>
    <row r="25" spans="1:10" ht="72.75" customHeight="1" x14ac:dyDescent="0.25">
      <c r="A25" s="75">
        <v>5</v>
      </c>
      <c r="B25" s="30" t="s">
        <v>121</v>
      </c>
      <c r="C25" s="30" t="s">
        <v>122</v>
      </c>
      <c r="D25" s="30" t="s">
        <v>75</v>
      </c>
      <c r="E25" s="30">
        <v>0</v>
      </c>
      <c r="F25" s="30" t="s">
        <v>309</v>
      </c>
      <c r="G25" s="30">
        <v>5</v>
      </c>
      <c r="H25" s="30" t="s">
        <v>311</v>
      </c>
      <c r="I25" s="33"/>
      <c r="J25" s="33"/>
    </row>
    <row r="26" spans="1:10" ht="72.75" customHeight="1" x14ac:dyDescent="0.25">
      <c r="A26" s="75">
        <v>6</v>
      </c>
      <c r="B26" s="75" t="s">
        <v>266</v>
      </c>
      <c r="C26" s="30" t="s">
        <v>9</v>
      </c>
      <c r="D26" s="30" t="s">
        <v>234</v>
      </c>
      <c r="E26" s="30">
        <v>100</v>
      </c>
      <c r="F26" s="30" t="s">
        <v>309</v>
      </c>
      <c r="G26" s="30">
        <v>5</v>
      </c>
      <c r="H26" s="30" t="s">
        <v>233</v>
      </c>
      <c r="I26" s="64"/>
      <c r="J26" s="64"/>
    </row>
    <row r="27" spans="1:10" ht="76.5" customHeight="1" x14ac:dyDescent="0.25">
      <c r="A27" s="30">
        <v>7</v>
      </c>
      <c r="B27" s="30" t="s">
        <v>58</v>
      </c>
      <c r="C27" s="30" t="s">
        <v>16</v>
      </c>
      <c r="D27" s="39" t="s">
        <v>75</v>
      </c>
      <c r="E27" s="30">
        <v>0</v>
      </c>
      <c r="F27" s="75" t="s">
        <v>17</v>
      </c>
      <c r="G27" s="39">
        <v>10</v>
      </c>
      <c r="H27" s="30" t="s">
        <v>203</v>
      </c>
      <c r="I27" s="24"/>
      <c r="J27" s="24"/>
    </row>
    <row r="28" spans="1:10" ht="75" x14ac:dyDescent="0.25">
      <c r="A28" s="30">
        <v>8</v>
      </c>
      <c r="B28" s="30" t="s">
        <v>93</v>
      </c>
      <c r="C28" s="30" t="s">
        <v>169</v>
      </c>
      <c r="D28" s="30" t="s">
        <v>75</v>
      </c>
      <c r="E28" s="30">
        <v>0</v>
      </c>
      <c r="F28" s="30" t="s">
        <v>17</v>
      </c>
      <c r="G28" s="30">
        <v>10</v>
      </c>
      <c r="H28" s="30" t="s">
        <v>205</v>
      </c>
      <c r="I28" s="32"/>
      <c r="J28" s="32"/>
    </row>
    <row r="29" spans="1:10" x14ac:dyDescent="0.25">
      <c r="A29" s="32"/>
      <c r="B29" s="24" t="s">
        <v>19</v>
      </c>
      <c r="C29" s="24"/>
      <c r="D29" s="34"/>
      <c r="E29" s="24"/>
      <c r="F29" s="24"/>
      <c r="G29" s="24">
        <f>G4+G22+G23+G28+G27+G24+G25+G26</f>
        <v>100</v>
      </c>
      <c r="H29" s="24"/>
      <c r="I29" s="24"/>
      <c r="J29" s="24"/>
    </row>
  </sheetData>
  <mergeCells count="32">
    <mergeCell ref="I10:I13"/>
    <mergeCell ref="J10:J13"/>
    <mergeCell ref="I5:I8"/>
    <mergeCell ref="J5:J8"/>
    <mergeCell ref="F4:F21"/>
    <mergeCell ref="H5:H8"/>
    <mergeCell ref="H10:H13"/>
    <mergeCell ref="H18:H21"/>
    <mergeCell ref="G10:G13"/>
    <mergeCell ref="J18:J21"/>
    <mergeCell ref="I18:I21"/>
    <mergeCell ref="A5:A8"/>
    <mergeCell ref="B5:B8"/>
    <mergeCell ref="C5:C8"/>
    <mergeCell ref="G5:G8"/>
    <mergeCell ref="C10:C13"/>
    <mergeCell ref="A2:J2"/>
    <mergeCell ref="A18:A21"/>
    <mergeCell ref="B18:B21"/>
    <mergeCell ref="C18:C21"/>
    <mergeCell ref="G18:G21"/>
    <mergeCell ref="A14:A17"/>
    <mergeCell ref="B14:B17"/>
    <mergeCell ref="C14:C17"/>
    <mergeCell ref="G14:G17"/>
    <mergeCell ref="I14:I17"/>
    <mergeCell ref="J14:J17"/>
    <mergeCell ref="A10:A13"/>
    <mergeCell ref="B10:B13"/>
    <mergeCell ref="B4:D4"/>
    <mergeCell ref="B9:D9"/>
    <mergeCell ref="H14:H17"/>
  </mergeCells>
  <pageMargins left="0.31496062992125984" right="0.31496062992125984" top="0.55118110236220474" bottom="0.74803149606299213" header="0.31496062992125984" footer="0.31496062992125984"/>
  <pageSetup paperSize="9" scale="51" fitToHeight="0" orientation="portrait" horizontalDpi="4294967294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4"/>
  <sheetViews>
    <sheetView zoomScale="90" zoomScaleNormal="90" workbookViewId="0">
      <selection activeCell="B17" sqref="B17"/>
    </sheetView>
  </sheetViews>
  <sheetFormatPr defaultRowHeight="15" x14ac:dyDescent="0.25"/>
  <cols>
    <col min="1" max="1" width="4.42578125" style="1" customWidth="1"/>
    <col min="2" max="2" width="36.5703125" style="1" customWidth="1"/>
    <col min="3" max="3" width="10.5703125" style="1" bestFit="1" customWidth="1"/>
    <col min="4" max="4" width="20.42578125" style="1" bestFit="1" customWidth="1"/>
    <col min="5" max="5" width="9.7109375" style="1" bestFit="1" customWidth="1"/>
    <col min="6" max="6" width="14" style="1" customWidth="1"/>
    <col min="7" max="7" width="12.42578125" style="1" bestFit="1" customWidth="1"/>
    <col min="8" max="8" width="45.28515625" style="1" customWidth="1"/>
    <col min="9" max="9" width="5.5703125" style="1" bestFit="1" customWidth="1"/>
    <col min="10" max="10" width="31.140625" style="1" customWidth="1"/>
  </cols>
  <sheetData>
    <row r="1" spans="1:10" ht="75" x14ac:dyDescent="0.25">
      <c r="J1" s="9" t="s">
        <v>401</v>
      </c>
    </row>
    <row r="2" spans="1:10" ht="36.75" customHeight="1" x14ac:dyDescent="0.25">
      <c r="A2" s="141" t="s">
        <v>404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0" ht="45" x14ac:dyDescent="0.25">
      <c r="A3" s="2" t="s">
        <v>0</v>
      </c>
      <c r="B3" s="31" t="s">
        <v>1</v>
      </c>
      <c r="C3" s="31" t="s">
        <v>2</v>
      </c>
      <c r="D3" s="32" t="s">
        <v>39</v>
      </c>
      <c r="E3" s="32" t="s">
        <v>3</v>
      </c>
      <c r="F3" s="32" t="s">
        <v>4</v>
      </c>
      <c r="G3" s="32" t="s">
        <v>87</v>
      </c>
      <c r="H3" s="32" t="s">
        <v>48</v>
      </c>
      <c r="I3" s="32" t="s">
        <v>6</v>
      </c>
      <c r="J3" s="32" t="s">
        <v>7</v>
      </c>
    </row>
    <row r="4" spans="1:10" ht="90" x14ac:dyDescent="0.25">
      <c r="A4" s="74">
        <v>1</v>
      </c>
      <c r="B4" s="32" t="s">
        <v>148</v>
      </c>
      <c r="C4" s="34" t="s">
        <v>9</v>
      </c>
      <c r="D4" s="34" t="s">
        <v>123</v>
      </c>
      <c r="E4" s="24">
        <v>100</v>
      </c>
      <c r="F4" s="34" t="s">
        <v>124</v>
      </c>
      <c r="G4" s="24">
        <v>30</v>
      </c>
      <c r="H4" s="36" t="s">
        <v>314</v>
      </c>
      <c r="I4" s="24"/>
      <c r="J4" s="24"/>
    </row>
    <row r="5" spans="1:10" ht="120" x14ac:dyDescent="0.25">
      <c r="A5" s="24">
        <v>2</v>
      </c>
      <c r="B5" s="32" t="s">
        <v>312</v>
      </c>
      <c r="C5" s="34" t="s">
        <v>9</v>
      </c>
      <c r="D5" s="34" t="s">
        <v>125</v>
      </c>
      <c r="E5" s="24">
        <v>100</v>
      </c>
      <c r="F5" s="34" t="s">
        <v>124</v>
      </c>
      <c r="G5" s="24">
        <v>40</v>
      </c>
      <c r="H5" s="34" t="s">
        <v>315</v>
      </c>
      <c r="I5" s="24"/>
      <c r="J5" s="24"/>
    </row>
    <row r="6" spans="1:10" ht="75" x14ac:dyDescent="0.25">
      <c r="A6" s="39">
        <v>3</v>
      </c>
      <c r="B6" s="75" t="s">
        <v>266</v>
      </c>
      <c r="C6" s="30" t="s">
        <v>9</v>
      </c>
      <c r="D6" s="30" t="s">
        <v>234</v>
      </c>
      <c r="E6" s="30">
        <v>100</v>
      </c>
      <c r="F6" s="30" t="s">
        <v>313</v>
      </c>
      <c r="G6" s="30">
        <v>20</v>
      </c>
      <c r="H6" s="64" t="s">
        <v>233</v>
      </c>
      <c r="I6" s="24"/>
      <c r="J6" s="24"/>
    </row>
    <row r="7" spans="1:10" ht="75" x14ac:dyDescent="0.25">
      <c r="A7" s="39">
        <v>4</v>
      </c>
      <c r="B7" s="30" t="s">
        <v>93</v>
      </c>
      <c r="C7" s="30" t="s">
        <v>169</v>
      </c>
      <c r="D7" s="30" t="s">
        <v>75</v>
      </c>
      <c r="E7" s="30">
        <v>0</v>
      </c>
      <c r="F7" s="30" t="s">
        <v>17</v>
      </c>
      <c r="G7" s="30">
        <v>10</v>
      </c>
      <c r="H7" s="64" t="s">
        <v>205</v>
      </c>
      <c r="I7" s="24"/>
      <c r="J7" s="24"/>
    </row>
    <row r="8" spans="1:10" ht="15.75" x14ac:dyDescent="0.25">
      <c r="A8" s="181" t="s">
        <v>126</v>
      </c>
      <c r="B8" s="182"/>
      <c r="C8" s="28"/>
      <c r="D8" s="28"/>
      <c r="E8" s="28"/>
      <c r="F8" s="28"/>
      <c r="G8" s="37">
        <f>G7+G6+G5+G4</f>
        <v>100</v>
      </c>
      <c r="H8" s="28"/>
      <c r="I8" s="28"/>
      <c r="J8" s="28"/>
    </row>
    <row r="18" spans="8:10" x14ac:dyDescent="0.25">
      <c r="I18" s="174"/>
      <c r="J18" s="174"/>
    </row>
    <row r="19" spans="8:10" x14ac:dyDescent="0.25">
      <c r="I19" s="174"/>
      <c r="J19" s="174"/>
    </row>
    <row r="20" spans="8:10" x14ac:dyDescent="0.25">
      <c r="I20" s="174"/>
      <c r="J20" s="174"/>
    </row>
    <row r="21" spans="8:10" x14ac:dyDescent="0.25">
      <c r="I21" s="174"/>
      <c r="J21" s="174"/>
    </row>
    <row r="22" spans="8:10" ht="60.75" customHeight="1" x14ac:dyDescent="0.25"/>
    <row r="24" spans="8:10" x14ac:dyDescent="0.25">
      <c r="H24" s="1" t="s">
        <v>517</v>
      </c>
    </row>
  </sheetData>
  <mergeCells count="4">
    <mergeCell ref="A2:J2"/>
    <mergeCell ref="A8:B8"/>
    <mergeCell ref="J18:J21"/>
    <mergeCell ref="I18:I21"/>
  </mergeCells>
  <pageMargins left="0.39370078740157483" right="0.39370078740157483" top="0.39370078740157483" bottom="0" header="0.31496062992125984" footer="0.31496062992125984"/>
  <pageSetup paperSize="9" scale="49" fitToHeight="0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56"/>
  <sheetViews>
    <sheetView zoomScale="90" zoomScaleNormal="90" workbookViewId="0">
      <pane xSplit="1" ySplit="3" topLeftCell="B52" activePane="bottomRight" state="frozen"/>
      <selection activeCell="H23" sqref="H23:H26"/>
      <selection pane="topRight" activeCell="H23" sqref="H23:H26"/>
      <selection pane="bottomLeft" activeCell="H23" sqref="H23:H26"/>
      <selection pane="bottomRight" activeCell="H23" sqref="H23:H27"/>
    </sheetView>
  </sheetViews>
  <sheetFormatPr defaultRowHeight="15" x14ac:dyDescent="0.25"/>
  <cols>
    <col min="1" max="1" width="5.42578125" style="29" customWidth="1"/>
    <col min="2" max="2" width="25.85546875" style="13" customWidth="1"/>
    <col min="3" max="3" width="13.7109375" style="13" customWidth="1"/>
    <col min="4" max="4" width="22.5703125" style="13" customWidth="1"/>
    <col min="5" max="5" width="11.140625" style="13" customWidth="1"/>
    <col min="6" max="6" width="17.140625" style="13" customWidth="1"/>
    <col min="7" max="7" width="10.85546875" style="13" customWidth="1"/>
    <col min="8" max="8" width="32" style="13" customWidth="1"/>
    <col min="9" max="9" width="9.140625" style="13"/>
    <col min="10" max="10" width="31" style="13" customWidth="1"/>
    <col min="11" max="11" width="9.140625" style="25"/>
  </cols>
  <sheetData>
    <row r="1" spans="1:10" ht="75" x14ac:dyDescent="0.25">
      <c r="J1" s="9" t="s">
        <v>347</v>
      </c>
    </row>
    <row r="2" spans="1:10" ht="26.25" customHeight="1" x14ac:dyDescent="0.25">
      <c r="A2" s="114" t="s">
        <v>456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45" customHeight="1" x14ac:dyDescent="0.25">
      <c r="A3" s="46" t="s">
        <v>0</v>
      </c>
      <c r="B3" s="44" t="s">
        <v>1</v>
      </c>
      <c r="C3" s="44" t="s">
        <v>2</v>
      </c>
      <c r="D3" s="44" t="s">
        <v>39</v>
      </c>
      <c r="E3" s="44" t="s">
        <v>3</v>
      </c>
      <c r="F3" s="44" t="s">
        <v>4</v>
      </c>
      <c r="G3" s="44" t="s">
        <v>5</v>
      </c>
      <c r="H3" s="6" t="s">
        <v>48</v>
      </c>
      <c r="I3" s="44" t="s">
        <v>6</v>
      </c>
      <c r="J3" s="44" t="s">
        <v>7</v>
      </c>
    </row>
    <row r="4" spans="1:10" ht="44.25" customHeight="1" x14ac:dyDescent="0.25">
      <c r="A4" s="81">
        <v>1</v>
      </c>
      <c r="B4" s="139" t="s">
        <v>8</v>
      </c>
      <c r="C4" s="140"/>
      <c r="D4" s="30"/>
      <c r="E4" s="30">
        <v>100</v>
      </c>
      <c r="F4" s="82"/>
      <c r="G4" s="30">
        <f>G5+G18+G23</f>
        <v>40</v>
      </c>
      <c r="H4" s="14"/>
      <c r="I4" s="44"/>
      <c r="J4" s="44"/>
    </row>
    <row r="5" spans="1:10" ht="15.75" customHeight="1" x14ac:dyDescent="0.25">
      <c r="A5" s="83" t="s">
        <v>27</v>
      </c>
      <c r="B5" s="137" t="s">
        <v>157</v>
      </c>
      <c r="C5" s="138"/>
      <c r="D5" s="7"/>
      <c r="E5" s="7"/>
      <c r="F5" s="125" t="s">
        <v>22</v>
      </c>
      <c r="G5" s="30">
        <f>G6+G10+G14</f>
        <v>25</v>
      </c>
      <c r="H5" s="14"/>
      <c r="I5" s="14"/>
      <c r="J5" s="14"/>
    </row>
    <row r="6" spans="1:10" ht="24.75" customHeight="1" x14ac:dyDescent="0.25">
      <c r="A6" s="128" t="s">
        <v>49</v>
      </c>
      <c r="B6" s="125" t="s">
        <v>156</v>
      </c>
      <c r="C6" s="125" t="s">
        <v>9</v>
      </c>
      <c r="D6" s="7" t="s">
        <v>40</v>
      </c>
      <c r="E6" s="7" t="s">
        <v>178</v>
      </c>
      <c r="F6" s="126"/>
      <c r="G6" s="125">
        <v>5</v>
      </c>
      <c r="H6" s="113" t="s">
        <v>175</v>
      </c>
      <c r="I6" s="110"/>
      <c r="J6" s="110"/>
    </row>
    <row r="7" spans="1:10" ht="41.25" customHeight="1" x14ac:dyDescent="0.25">
      <c r="A7" s="129"/>
      <c r="B7" s="126"/>
      <c r="C7" s="126"/>
      <c r="D7" s="7" t="s">
        <v>41</v>
      </c>
      <c r="E7" s="7" t="s">
        <v>45</v>
      </c>
      <c r="F7" s="126"/>
      <c r="G7" s="126"/>
      <c r="H7" s="113"/>
      <c r="I7" s="111"/>
      <c r="J7" s="111"/>
    </row>
    <row r="8" spans="1:10" ht="25.5" customHeight="1" x14ac:dyDescent="0.25">
      <c r="A8" s="129"/>
      <c r="B8" s="126"/>
      <c r="C8" s="126"/>
      <c r="D8" s="7" t="s">
        <v>42</v>
      </c>
      <c r="E8" s="7" t="s">
        <v>179</v>
      </c>
      <c r="F8" s="126"/>
      <c r="G8" s="126"/>
      <c r="H8" s="113"/>
      <c r="I8" s="111"/>
      <c r="J8" s="111"/>
    </row>
    <row r="9" spans="1:10" s="25" customFormat="1" ht="33.75" customHeight="1" x14ac:dyDescent="0.25">
      <c r="A9" s="130"/>
      <c r="B9" s="127"/>
      <c r="C9" s="127"/>
      <c r="D9" s="7" t="s">
        <v>43</v>
      </c>
      <c r="E9" s="7" t="s">
        <v>135</v>
      </c>
      <c r="F9" s="126"/>
      <c r="G9" s="127"/>
      <c r="H9" s="113"/>
      <c r="I9" s="112"/>
      <c r="J9" s="112"/>
    </row>
    <row r="10" spans="1:10" s="25" customFormat="1" ht="27.75" customHeight="1" x14ac:dyDescent="0.25">
      <c r="A10" s="128" t="s">
        <v>50</v>
      </c>
      <c r="B10" s="125" t="s">
        <v>20</v>
      </c>
      <c r="C10" s="125" t="s">
        <v>9</v>
      </c>
      <c r="D10" s="7" t="s">
        <v>40</v>
      </c>
      <c r="E10" s="7" t="s">
        <v>165</v>
      </c>
      <c r="F10" s="126"/>
      <c r="G10" s="125">
        <v>10</v>
      </c>
      <c r="H10" s="113" t="s">
        <v>474</v>
      </c>
      <c r="I10" s="110"/>
      <c r="J10" s="110"/>
    </row>
    <row r="11" spans="1:10" s="25" customFormat="1" ht="37.5" customHeight="1" x14ac:dyDescent="0.25">
      <c r="A11" s="129"/>
      <c r="B11" s="126"/>
      <c r="C11" s="126"/>
      <c r="D11" s="7" t="s">
        <v>41</v>
      </c>
      <c r="E11" s="7" t="s">
        <v>180</v>
      </c>
      <c r="F11" s="126"/>
      <c r="G11" s="126"/>
      <c r="H11" s="113"/>
      <c r="I11" s="111"/>
      <c r="J11" s="111"/>
    </row>
    <row r="12" spans="1:10" s="25" customFormat="1" ht="37.5" customHeight="1" x14ac:dyDescent="0.25">
      <c r="A12" s="129"/>
      <c r="B12" s="126"/>
      <c r="C12" s="126"/>
      <c r="D12" s="7" t="s">
        <v>42</v>
      </c>
      <c r="E12" s="7" t="s">
        <v>181</v>
      </c>
      <c r="F12" s="126"/>
      <c r="G12" s="126"/>
      <c r="H12" s="113"/>
      <c r="I12" s="111"/>
      <c r="J12" s="111"/>
    </row>
    <row r="13" spans="1:10" s="25" customFormat="1" ht="48.75" customHeight="1" x14ac:dyDescent="0.25">
      <c r="A13" s="130"/>
      <c r="B13" s="127"/>
      <c r="C13" s="127"/>
      <c r="D13" s="7" t="s">
        <v>43</v>
      </c>
      <c r="E13" s="7" t="s">
        <v>135</v>
      </c>
      <c r="F13" s="126"/>
      <c r="G13" s="127"/>
      <c r="H13" s="113"/>
      <c r="I13" s="112"/>
      <c r="J13" s="112"/>
    </row>
    <row r="14" spans="1:10" s="25" customFormat="1" ht="39" customHeight="1" x14ac:dyDescent="0.25">
      <c r="A14" s="128" t="s">
        <v>51</v>
      </c>
      <c r="B14" s="125" t="s">
        <v>21</v>
      </c>
      <c r="C14" s="125" t="s">
        <v>9</v>
      </c>
      <c r="D14" s="7" t="s">
        <v>40</v>
      </c>
      <c r="E14" s="7" t="s">
        <v>165</v>
      </c>
      <c r="F14" s="126"/>
      <c r="G14" s="131">
        <v>10</v>
      </c>
      <c r="H14" s="113" t="s">
        <v>475</v>
      </c>
      <c r="I14" s="110"/>
      <c r="J14" s="110"/>
    </row>
    <row r="15" spans="1:10" s="25" customFormat="1" ht="33" customHeight="1" x14ac:dyDescent="0.25">
      <c r="A15" s="129"/>
      <c r="B15" s="126"/>
      <c r="C15" s="126"/>
      <c r="D15" s="7" t="s">
        <v>41</v>
      </c>
      <c r="E15" s="7" t="s">
        <v>180</v>
      </c>
      <c r="F15" s="126"/>
      <c r="G15" s="131"/>
      <c r="H15" s="113"/>
      <c r="I15" s="111"/>
      <c r="J15" s="111"/>
    </row>
    <row r="16" spans="1:10" s="25" customFormat="1" ht="26.25" customHeight="1" x14ac:dyDescent="0.25">
      <c r="A16" s="129"/>
      <c r="B16" s="126"/>
      <c r="C16" s="126"/>
      <c r="D16" s="7" t="s">
        <v>42</v>
      </c>
      <c r="E16" s="7" t="s">
        <v>181</v>
      </c>
      <c r="F16" s="126"/>
      <c r="G16" s="131"/>
      <c r="H16" s="113"/>
      <c r="I16" s="111"/>
      <c r="J16" s="111"/>
    </row>
    <row r="17" spans="1:10" s="25" customFormat="1" ht="57.75" customHeight="1" x14ac:dyDescent="0.25">
      <c r="A17" s="130"/>
      <c r="B17" s="127"/>
      <c r="C17" s="127"/>
      <c r="D17" s="7" t="s">
        <v>43</v>
      </c>
      <c r="E17" s="7" t="s">
        <v>135</v>
      </c>
      <c r="F17" s="126"/>
      <c r="G17" s="131"/>
      <c r="H17" s="113"/>
      <c r="I17" s="112"/>
      <c r="J17" s="112"/>
    </row>
    <row r="18" spans="1:10" s="25" customFormat="1" ht="29.25" customHeight="1" x14ac:dyDescent="0.25">
      <c r="A18" s="90" t="s">
        <v>28</v>
      </c>
      <c r="B18" s="77" t="s">
        <v>197</v>
      </c>
      <c r="C18" s="91"/>
      <c r="D18" s="7"/>
      <c r="E18" s="7"/>
      <c r="F18" s="126"/>
      <c r="G18" s="30">
        <v>5</v>
      </c>
      <c r="H18" s="50"/>
      <c r="I18" s="49"/>
      <c r="J18" s="49"/>
    </row>
    <row r="19" spans="1:10" s="25" customFormat="1" ht="29.25" customHeight="1" x14ac:dyDescent="0.25">
      <c r="A19" s="134" t="s">
        <v>159</v>
      </c>
      <c r="B19" s="131" t="s">
        <v>158</v>
      </c>
      <c r="C19" s="131" t="s">
        <v>9</v>
      </c>
      <c r="D19" s="7" t="s">
        <v>40</v>
      </c>
      <c r="E19" s="7">
        <v>30</v>
      </c>
      <c r="F19" s="126"/>
      <c r="G19" s="125">
        <f>G18</f>
        <v>5</v>
      </c>
      <c r="H19" s="110" t="s">
        <v>318</v>
      </c>
      <c r="I19" s="110"/>
      <c r="J19" s="110"/>
    </row>
    <row r="20" spans="1:10" s="25" customFormat="1" ht="29.25" customHeight="1" x14ac:dyDescent="0.25">
      <c r="A20" s="134"/>
      <c r="B20" s="131"/>
      <c r="C20" s="131"/>
      <c r="D20" s="7" t="s">
        <v>41</v>
      </c>
      <c r="E20" s="7">
        <v>55</v>
      </c>
      <c r="F20" s="126"/>
      <c r="G20" s="126"/>
      <c r="H20" s="111"/>
      <c r="I20" s="111"/>
      <c r="J20" s="111"/>
    </row>
    <row r="21" spans="1:10" s="25" customFormat="1" ht="29.25" customHeight="1" x14ac:dyDescent="0.25">
      <c r="A21" s="134"/>
      <c r="B21" s="131"/>
      <c r="C21" s="131"/>
      <c r="D21" s="7" t="s">
        <v>42</v>
      </c>
      <c r="E21" s="7">
        <v>80</v>
      </c>
      <c r="F21" s="126"/>
      <c r="G21" s="126"/>
      <c r="H21" s="111"/>
      <c r="I21" s="111"/>
      <c r="J21" s="111"/>
    </row>
    <row r="22" spans="1:10" s="25" customFormat="1" ht="29.25" customHeight="1" x14ac:dyDescent="0.25">
      <c r="A22" s="134"/>
      <c r="B22" s="131"/>
      <c r="C22" s="131"/>
      <c r="D22" s="7" t="s">
        <v>43</v>
      </c>
      <c r="E22" s="7">
        <v>100</v>
      </c>
      <c r="F22" s="126"/>
      <c r="G22" s="127"/>
      <c r="H22" s="112"/>
      <c r="I22" s="112"/>
      <c r="J22" s="112"/>
    </row>
    <row r="23" spans="1:10" ht="21" customHeight="1" x14ac:dyDescent="0.25">
      <c r="A23" s="81" t="s">
        <v>29</v>
      </c>
      <c r="B23" s="132" t="s">
        <v>161</v>
      </c>
      <c r="C23" s="133"/>
      <c r="D23" s="7"/>
      <c r="E23" s="7"/>
      <c r="F23" s="126"/>
      <c r="G23" s="30">
        <f>G24+G28</f>
        <v>10</v>
      </c>
      <c r="H23" s="14"/>
      <c r="I23" s="14"/>
      <c r="J23" s="14"/>
    </row>
    <row r="24" spans="1:10" ht="30.75" customHeight="1" x14ac:dyDescent="0.25">
      <c r="A24" s="134" t="s">
        <v>162</v>
      </c>
      <c r="B24" s="131" t="s">
        <v>164</v>
      </c>
      <c r="C24" s="131" t="s">
        <v>9</v>
      </c>
      <c r="D24" s="7" t="s">
        <v>40</v>
      </c>
      <c r="E24" s="7">
        <v>30</v>
      </c>
      <c r="F24" s="126"/>
      <c r="G24" s="131">
        <v>5</v>
      </c>
      <c r="H24" s="113" t="s">
        <v>176</v>
      </c>
      <c r="I24" s="110"/>
      <c r="J24" s="110"/>
    </row>
    <row r="25" spans="1:10" ht="28.5" customHeight="1" x14ac:dyDescent="0.25">
      <c r="A25" s="134"/>
      <c r="B25" s="131"/>
      <c r="C25" s="131"/>
      <c r="D25" s="7" t="s">
        <v>41</v>
      </c>
      <c r="E25" s="7">
        <v>55</v>
      </c>
      <c r="F25" s="126"/>
      <c r="G25" s="131"/>
      <c r="H25" s="113"/>
      <c r="I25" s="111"/>
      <c r="J25" s="111"/>
    </row>
    <row r="26" spans="1:10" ht="27" customHeight="1" x14ac:dyDescent="0.25">
      <c r="A26" s="134"/>
      <c r="B26" s="131"/>
      <c r="C26" s="131"/>
      <c r="D26" s="7" t="s">
        <v>42</v>
      </c>
      <c r="E26" s="7">
        <v>80</v>
      </c>
      <c r="F26" s="126"/>
      <c r="G26" s="131"/>
      <c r="H26" s="113"/>
      <c r="I26" s="111"/>
      <c r="J26" s="111"/>
    </row>
    <row r="27" spans="1:10" ht="28.5" customHeight="1" x14ac:dyDescent="0.25">
      <c r="A27" s="134"/>
      <c r="B27" s="131"/>
      <c r="C27" s="131"/>
      <c r="D27" s="7" t="s">
        <v>43</v>
      </c>
      <c r="E27" s="7">
        <v>100</v>
      </c>
      <c r="F27" s="126"/>
      <c r="G27" s="131"/>
      <c r="H27" s="113"/>
      <c r="I27" s="112"/>
      <c r="J27" s="112"/>
    </row>
    <row r="28" spans="1:10" ht="31.5" customHeight="1" x14ac:dyDescent="0.25">
      <c r="A28" s="128" t="s">
        <v>163</v>
      </c>
      <c r="B28" s="131" t="s">
        <v>153</v>
      </c>
      <c r="C28" s="131" t="s">
        <v>9</v>
      </c>
      <c r="D28" s="7" t="s">
        <v>40</v>
      </c>
      <c r="E28" s="7">
        <v>30</v>
      </c>
      <c r="F28" s="126"/>
      <c r="G28" s="131">
        <v>5</v>
      </c>
      <c r="H28" s="113" t="s">
        <v>182</v>
      </c>
      <c r="I28" s="110"/>
      <c r="J28" s="110"/>
    </row>
    <row r="29" spans="1:10" ht="27.75" customHeight="1" x14ac:dyDescent="0.25">
      <c r="A29" s="129"/>
      <c r="B29" s="131"/>
      <c r="C29" s="131"/>
      <c r="D29" s="7" t="s">
        <v>41</v>
      </c>
      <c r="E29" s="7">
        <v>55</v>
      </c>
      <c r="F29" s="126"/>
      <c r="G29" s="131"/>
      <c r="H29" s="113"/>
      <c r="I29" s="111"/>
      <c r="J29" s="111"/>
    </row>
    <row r="30" spans="1:10" ht="24.75" customHeight="1" x14ac:dyDescent="0.25">
      <c r="A30" s="129"/>
      <c r="B30" s="131"/>
      <c r="C30" s="131"/>
      <c r="D30" s="7" t="s">
        <v>42</v>
      </c>
      <c r="E30" s="7">
        <v>80</v>
      </c>
      <c r="F30" s="126"/>
      <c r="G30" s="131"/>
      <c r="H30" s="113"/>
      <c r="I30" s="111"/>
      <c r="J30" s="111"/>
    </row>
    <row r="31" spans="1:10" ht="30.75" customHeight="1" x14ac:dyDescent="0.25">
      <c r="A31" s="130"/>
      <c r="B31" s="131"/>
      <c r="C31" s="131"/>
      <c r="D31" s="7" t="s">
        <v>43</v>
      </c>
      <c r="E31" s="7">
        <v>100</v>
      </c>
      <c r="F31" s="127"/>
      <c r="G31" s="131"/>
      <c r="H31" s="113"/>
      <c r="I31" s="112"/>
      <c r="J31" s="112"/>
    </row>
    <row r="32" spans="1:10" ht="101.25" customHeight="1" x14ac:dyDescent="0.25">
      <c r="A32" s="81" t="s">
        <v>30</v>
      </c>
      <c r="B32" s="30" t="s">
        <v>12</v>
      </c>
      <c r="C32" s="30" t="s">
        <v>183</v>
      </c>
      <c r="D32" s="30" t="s">
        <v>125</v>
      </c>
      <c r="E32" s="30" t="s">
        <v>336</v>
      </c>
      <c r="F32" s="30" t="s">
        <v>11</v>
      </c>
      <c r="G32" s="30">
        <v>10</v>
      </c>
      <c r="H32" s="30" t="s">
        <v>342</v>
      </c>
      <c r="I32" s="44"/>
      <c r="J32" s="44"/>
    </row>
    <row r="33" spans="1:10" ht="61.5" customHeight="1" x14ac:dyDescent="0.25">
      <c r="A33" s="83" t="s">
        <v>31</v>
      </c>
      <c r="B33" s="75" t="s">
        <v>167</v>
      </c>
      <c r="C33" s="75" t="s">
        <v>13</v>
      </c>
      <c r="D33" s="7" t="s">
        <v>166</v>
      </c>
      <c r="E33" s="7"/>
      <c r="F33" s="82"/>
      <c r="G33" s="75">
        <v>20</v>
      </c>
      <c r="H33" s="125" t="s">
        <v>480</v>
      </c>
      <c r="I33" s="14"/>
      <c r="J33" s="14"/>
    </row>
    <row r="34" spans="1:10" ht="16.5" customHeight="1" x14ac:dyDescent="0.25">
      <c r="A34" s="128" t="s">
        <v>476</v>
      </c>
      <c r="B34" s="125" t="s">
        <v>24</v>
      </c>
      <c r="C34" s="125" t="s">
        <v>13</v>
      </c>
      <c r="D34" s="7" t="s">
        <v>40</v>
      </c>
      <c r="E34" s="7" t="s">
        <v>170</v>
      </c>
      <c r="F34" s="125" t="s">
        <v>17</v>
      </c>
      <c r="G34" s="125">
        <v>10</v>
      </c>
      <c r="H34" s="126"/>
      <c r="I34" s="110"/>
      <c r="J34" s="110"/>
    </row>
    <row r="35" spans="1:10" ht="16.5" customHeight="1" x14ac:dyDescent="0.25">
      <c r="A35" s="129"/>
      <c r="B35" s="126"/>
      <c r="C35" s="126"/>
      <c r="D35" s="7" t="s">
        <v>41</v>
      </c>
      <c r="E35" s="7" t="s">
        <v>171</v>
      </c>
      <c r="F35" s="126"/>
      <c r="G35" s="126"/>
      <c r="H35" s="126"/>
      <c r="I35" s="111"/>
      <c r="J35" s="111"/>
    </row>
    <row r="36" spans="1:10" ht="16.5" customHeight="1" x14ac:dyDescent="0.25">
      <c r="A36" s="129"/>
      <c r="B36" s="126"/>
      <c r="C36" s="126"/>
      <c r="D36" s="7" t="s">
        <v>42</v>
      </c>
      <c r="E36" s="7" t="s">
        <v>172</v>
      </c>
      <c r="F36" s="126"/>
      <c r="G36" s="126"/>
      <c r="H36" s="126"/>
      <c r="I36" s="111"/>
      <c r="J36" s="111"/>
    </row>
    <row r="37" spans="1:10" ht="16.5" customHeight="1" x14ac:dyDescent="0.25">
      <c r="A37" s="130"/>
      <c r="B37" s="127"/>
      <c r="C37" s="127"/>
      <c r="D37" s="7" t="s">
        <v>43</v>
      </c>
      <c r="E37" s="7" t="s">
        <v>173</v>
      </c>
      <c r="F37" s="126"/>
      <c r="G37" s="127"/>
      <c r="H37" s="126"/>
      <c r="I37" s="112"/>
      <c r="J37" s="112"/>
    </row>
    <row r="38" spans="1:10" ht="15.75" customHeight="1" x14ac:dyDescent="0.25">
      <c r="A38" s="128" t="s">
        <v>477</v>
      </c>
      <c r="B38" s="125" t="s">
        <v>25</v>
      </c>
      <c r="C38" s="125" t="s">
        <v>13</v>
      </c>
      <c r="D38" s="7" t="s">
        <v>40</v>
      </c>
      <c r="E38" s="7" t="s">
        <v>170</v>
      </c>
      <c r="F38" s="126"/>
      <c r="G38" s="125">
        <v>10</v>
      </c>
      <c r="H38" s="126"/>
      <c r="I38" s="110"/>
      <c r="J38" s="110"/>
    </row>
    <row r="39" spans="1:10" ht="15.75" customHeight="1" x14ac:dyDescent="0.25">
      <c r="A39" s="129"/>
      <c r="B39" s="126"/>
      <c r="C39" s="126"/>
      <c r="D39" s="7" t="s">
        <v>41</v>
      </c>
      <c r="E39" s="7" t="s">
        <v>171</v>
      </c>
      <c r="F39" s="126"/>
      <c r="G39" s="126"/>
      <c r="H39" s="126"/>
      <c r="I39" s="111"/>
      <c r="J39" s="111"/>
    </row>
    <row r="40" spans="1:10" ht="15.75" customHeight="1" x14ac:dyDescent="0.25">
      <c r="A40" s="129"/>
      <c r="B40" s="126"/>
      <c r="C40" s="126"/>
      <c r="D40" s="7" t="s">
        <v>42</v>
      </c>
      <c r="E40" s="7" t="s">
        <v>172</v>
      </c>
      <c r="F40" s="126"/>
      <c r="G40" s="126"/>
      <c r="H40" s="126"/>
      <c r="I40" s="111"/>
      <c r="J40" s="111"/>
    </row>
    <row r="41" spans="1:10" ht="15.75" customHeight="1" x14ac:dyDescent="0.25">
      <c r="A41" s="130"/>
      <c r="B41" s="127"/>
      <c r="C41" s="127"/>
      <c r="D41" s="7" t="s">
        <v>43</v>
      </c>
      <c r="E41" s="7" t="s">
        <v>173</v>
      </c>
      <c r="F41" s="127"/>
      <c r="G41" s="127"/>
      <c r="H41" s="127"/>
      <c r="I41" s="112"/>
      <c r="J41" s="112"/>
    </row>
    <row r="42" spans="1:10" ht="30" customHeight="1" x14ac:dyDescent="0.25">
      <c r="A42" s="128" t="s">
        <v>32</v>
      </c>
      <c r="B42" s="125" t="s">
        <v>52</v>
      </c>
      <c r="C42" s="125" t="s">
        <v>13</v>
      </c>
      <c r="D42" s="7" t="s">
        <v>40</v>
      </c>
      <c r="E42" s="7" t="s">
        <v>170</v>
      </c>
      <c r="F42" s="125" t="s">
        <v>14</v>
      </c>
      <c r="G42" s="125">
        <v>5</v>
      </c>
      <c r="H42" s="110" t="s">
        <v>471</v>
      </c>
      <c r="I42" s="110"/>
      <c r="J42" s="110"/>
    </row>
    <row r="43" spans="1:10" ht="30" customHeight="1" x14ac:dyDescent="0.25">
      <c r="A43" s="129"/>
      <c r="B43" s="126"/>
      <c r="C43" s="126"/>
      <c r="D43" s="7" t="s">
        <v>41</v>
      </c>
      <c r="E43" s="7" t="s">
        <v>171</v>
      </c>
      <c r="F43" s="126"/>
      <c r="G43" s="126"/>
      <c r="H43" s="111"/>
      <c r="I43" s="111"/>
      <c r="J43" s="111"/>
    </row>
    <row r="44" spans="1:10" ht="30" customHeight="1" x14ac:dyDescent="0.25">
      <c r="A44" s="129"/>
      <c r="B44" s="126"/>
      <c r="C44" s="126"/>
      <c r="D44" s="7" t="s">
        <v>42</v>
      </c>
      <c r="E44" s="7" t="s">
        <v>172</v>
      </c>
      <c r="F44" s="126"/>
      <c r="G44" s="126"/>
      <c r="H44" s="111"/>
      <c r="I44" s="111"/>
      <c r="J44" s="111"/>
    </row>
    <row r="45" spans="1:10" ht="78" customHeight="1" x14ac:dyDescent="0.25">
      <c r="A45" s="130"/>
      <c r="B45" s="127"/>
      <c r="C45" s="127"/>
      <c r="D45" s="7" t="s">
        <v>43</v>
      </c>
      <c r="E45" s="7" t="s">
        <v>173</v>
      </c>
      <c r="F45" s="127"/>
      <c r="G45" s="127"/>
      <c r="H45" s="112"/>
      <c r="I45" s="112"/>
      <c r="J45" s="112"/>
    </row>
    <row r="46" spans="1:10" ht="135" x14ac:dyDescent="0.25">
      <c r="A46" s="81" t="s">
        <v>35</v>
      </c>
      <c r="B46" s="30" t="s">
        <v>184</v>
      </c>
      <c r="C46" s="30" t="s">
        <v>9</v>
      </c>
      <c r="D46" s="30" t="s">
        <v>75</v>
      </c>
      <c r="E46" s="30">
        <v>90</v>
      </c>
      <c r="F46" s="30" t="s">
        <v>17</v>
      </c>
      <c r="G46" s="30">
        <v>5</v>
      </c>
      <c r="H46" s="30" t="s">
        <v>185</v>
      </c>
      <c r="I46" s="44"/>
      <c r="J46" s="44"/>
    </row>
    <row r="47" spans="1:10" ht="135" x14ac:dyDescent="0.25">
      <c r="A47" s="81" t="s">
        <v>36</v>
      </c>
      <c r="B47" s="30" t="s">
        <v>186</v>
      </c>
      <c r="C47" s="30" t="s">
        <v>9</v>
      </c>
      <c r="D47" s="30" t="s">
        <v>75</v>
      </c>
      <c r="E47" s="30">
        <v>20</v>
      </c>
      <c r="F47" s="30" t="s">
        <v>17</v>
      </c>
      <c r="G47" s="30">
        <v>5</v>
      </c>
      <c r="H47" s="75" t="s">
        <v>187</v>
      </c>
      <c r="I47" s="44"/>
      <c r="J47" s="44"/>
    </row>
    <row r="48" spans="1:10" ht="75" x14ac:dyDescent="0.25">
      <c r="A48" s="81" t="s">
        <v>77</v>
      </c>
      <c r="B48" s="30" t="s">
        <v>191</v>
      </c>
      <c r="C48" s="30" t="s">
        <v>169</v>
      </c>
      <c r="D48" s="30" t="s">
        <v>75</v>
      </c>
      <c r="E48" s="30">
        <v>1</v>
      </c>
      <c r="F48" s="30" t="s">
        <v>192</v>
      </c>
      <c r="G48" s="30">
        <v>1</v>
      </c>
      <c r="H48" s="30" t="s">
        <v>323</v>
      </c>
      <c r="I48" s="30"/>
      <c r="J48" s="30"/>
    </row>
    <row r="49" spans="1:10" ht="60" x14ac:dyDescent="0.25">
      <c r="A49" s="81" t="s">
        <v>78</v>
      </c>
      <c r="B49" s="30" t="s">
        <v>229</v>
      </c>
      <c r="C49" s="30" t="s">
        <v>169</v>
      </c>
      <c r="D49" s="30" t="s">
        <v>75</v>
      </c>
      <c r="E49" s="30">
        <v>1</v>
      </c>
      <c r="F49" s="30" t="s">
        <v>230</v>
      </c>
      <c r="G49" s="30">
        <v>1</v>
      </c>
      <c r="H49" s="30" t="s">
        <v>468</v>
      </c>
      <c r="I49" s="30"/>
      <c r="J49" s="30"/>
    </row>
    <row r="50" spans="1:10" ht="135" x14ac:dyDescent="0.25">
      <c r="A50" s="81" t="s">
        <v>79</v>
      </c>
      <c r="B50" s="86" t="s">
        <v>194</v>
      </c>
      <c r="C50" s="87" t="s">
        <v>137</v>
      </c>
      <c r="D50" s="30" t="s">
        <v>75</v>
      </c>
      <c r="E50" s="87">
        <v>100</v>
      </c>
      <c r="F50" s="87" t="s">
        <v>193</v>
      </c>
      <c r="G50" s="30">
        <v>1</v>
      </c>
      <c r="H50" s="75" t="s">
        <v>202</v>
      </c>
      <c r="I50" s="50"/>
      <c r="J50" s="50"/>
    </row>
    <row r="51" spans="1:10" ht="165" x14ac:dyDescent="0.25">
      <c r="A51" s="81" t="s">
        <v>94</v>
      </c>
      <c r="B51" s="86" t="s">
        <v>195</v>
      </c>
      <c r="C51" s="87" t="s">
        <v>137</v>
      </c>
      <c r="D51" s="30" t="s">
        <v>75</v>
      </c>
      <c r="E51" s="87">
        <v>100</v>
      </c>
      <c r="F51" s="87" t="s">
        <v>193</v>
      </c>
      <c r="G51" s="30">
        <v>1</v>
      </c>
      <c r="H51" s="30" t="s">
        <v>216</v>
      </c>
      <c r="I51" s="50"/>
      <c r="J51" s="50"/>
    </row>
    <row r="52" spans="1:10" ht="30" customHeight="1" x14ac:dyDescent="0.25">
      <c r="A52" s="81" t="s">
        <v>91</v>
      </c>
      <c r="B52" s="30" t="s">
        <v>168</v>
      </c>
      <c r="C52" s="30" t="s">
        <v>16</v>
      </c>
      <c r="D52" s="30" t="s">
        <v>75</v>
      </c>
      <c r="E52" s="30"/>
      <c r="F52" s="75"/>
      <c r="G52" s="30">
        <v>6</v>
      </c>
      <c r="H52" s="125" t="s">
        <v>203</v>
      </c>
      <c r="I52" s="44"/>
      <c r="J52" s="44"/>
    </row>
    <row r="53" spans="1:10" ht="45.75" customHeight="1" x14ac:dyDescent="0.25">
      <c r="A53" s="81" t="s">
        <v>478</v>
      </c>
      <c r="B53" s="30" t="s">
        <v>15</v>
      </c>
      <c r="C53" s="30" t="s">
        <v>16</v>
      </c>
      <c r="D53" s="30" t="s">
        <v>75</v>
      </c>
      <c r="E53" s="30">
        <v>0</v>
      </c>
      <c r="F53" s="125" t="s">
        <v>17</v>
      </c>
      <c r="G53" s="30">
        <v>3</v>
      </c>
      <c r="H53" s="126"/>
      <c r="I53" s="44"/>
      <c r="J53" s="44"/>
    </row>
    <row r="54" spans="1:10" ht="47.25" customHeight="1" x14ac:dyDescent="0.25">
      <c r="A54" s="81" t="s">
        <v>479</v>
      </c>
      <c r="B54" s="30" t="s">
        <v>18</v>
      </c>
      <c r="C54" s="30" t="s">
        <v>16</v>
      </c>
      <c r="D54" s="30" t="s">
        <v>75</v>
      </c>
      <c r="E54" s="30">
        <v>0</v>
      </c>
      <c r="F54" s="127"/>
      <c r="G54" s="30">
        <v>3</v>
      </c>
      <c r="H54" s="127"/>
      <c r="I54" s="44"/>
      <c r="J54" s="44"/>
    </row>
    <row r="55" spans="1:10" ht="105" x14ac:dyDescent="0.25">
      <c r="A55" s="88" t="s">
        <v>92</v>
      </c>
      <c r="B55" s="30" t="s">
        <v>93</v>
      </c>
      <c r="C55" s="30" t="s">
        <v>169</v>
      </c>
      <c r="D55" s="30" t="s">
        <v>75</v>
      </c>
      <c r="E55" s="30">
        <v>0</v>
      </c>
      <c r="F55" s="30" t="s">
        <v>17</v>
      </c>
      <c r="G55" s="30">
        <v>5</v>
      </c>
      <c r="H55" s="30" t="s">
        <v>205</v>
      </c>
      <c r="I55" s="44"/>
      <c r="J55" s="44"/>
    </row>
    <row r="56" spans="1:10" x14ac:dyDescent="0.25">
      <c r="A56" s="23"/>
      <c r="B56" s="43" t="s">
        <v>19</v>
      </c>
      <c r="C56" s="24"/>
      <c r="D56" s="24"/>
      <c r="E56" s="24"/>
      <c r="F56" s="24"/>
      <c r="G56" s="24">
        <f>G4+G32+G33+G42+G46+G47+G48+G52+G55+G49+G50+G51</f>
        <v>100</v>
      </c>
      <c r="H56" s="24"/>
      <c r="I56" s="24"/>
      <c r="J56" s="24"/>
    </row>
  </sheetData>
  <mergeCells count="71">
    <mergeCell ref="B10:B13"/>
    <mergeCell ref="C10:C13"/>
    <mergeCell ref="G10:G13"/>
    <mergeCell ref="H10:H13"/>
    <mergeCell ref="A2:J2"/>
    <mergeCell ref="B4:C4"/>
    <mergeCell ref="B5:C5"/>
    <mergeCell ref="A6:A9"/>
    <mergeCell ref="B6:B9"/>
    <mergeCell ref="C6:C9"/>
    <mergeCell ref="G6:G9"/>
    <mergeCell ref="I6:I9"/>
    <mergeCell ref="J6:J9"/>
    <mergeCell ref="I10:I13"/>
    <mergeCell ref="J10:J13"/>
    <mergeCell ref="H6:H9"/>
    <mergeCell ref="H24:H27"/>
    <mergeCell ref="I24:I27"/>
    <mergeCell ref="J24:J27"/>
    <mergeCell ref="J14:J17"/>
    <mergeCell ref="I14:I17"/>
    <mergeCell ref="H19:H22"/>
    <mergeCell ref="J19:J22"/>
    <mergeCell ref="I19:I22"/>
    <mergeCell ref="A14:A17"/>
    <mergeCell ref="B14:B17"/>
    <mergeCell ref="C14:C17"/>
    <mergeCell ref="G14:G17"/>
    <mergeCell ref="H14:H17"/>
    <mergeCell ref="F5:F31"/>
    <mergeCell ref="C19:C22"/>
    <mergeCell ref="B19:B22"/>
    <mergeCell ref="A19:A22"/>
    <mergeCell ref="G19:G22"/>
    <mergeCell ref="B23:C23"/>
    <mergeCell ref="A24:A27"/>
    <mergeCell ref="B24:B27"/>
    <mergeCell ref="C24:C27"/>
    <mergeCell ref="G24:G27"/>
    <mergeCell ref="A10:A13"/>
    <mergeCell ref="J28:J31"/>
    <mergeCell ref="H33:H41"/>
    <mergeCell ref="A34:A37"/>
    <mergeCell ref="B34:B37"/>
    <mergeCell ref="C34:C37"/>
    <mergeCell ref="G34:G37"/>
    <mergeCell ref="I34:I37"/>
    <mergeCell ref="J34:J37"/>
    <mergeCell ref="A38:A41"/>
    <mergeCell ref="A28:A31"/>
    <mergeCell ref="B28:B31"/>
    <mergeCell ref="C28:C31"/>
    <mergeCell ref="G28:G31"/>
    <mergeCell ref="H28:H31"/>
    <mergeCell ref="I28:I31"/>
    <mergeCell ref="B38:B41"/>
    <mergeCell ref="A42:A45"/>
    <mergeCell ref="B42:B45"/>
    <mergeCell ref="C42:C45"/>
    <mergeCell ref="F42:F45"/>
    <mergeCell ref="G42:G45"/>
    <mergeCell ref="C38:C41"/>
    <mergeCell ref="G38:G41"/>
    <mergeCell ref="I38:I41"/>
    <mergeCell ref="J38:J41"/>
    <mergeCell ref="F34:F41"/>
    <mergeCell ref="H42:H45"/>
    <mergeCell ref="I42:I45"/>
    <mergeCell ref="J42:J45"/>
    <mergeCell ref="H52:H54"/>
    <mergeCell ref="F53:F54"/>
  </mergeCells>
  <pageMargins left="0.43307086614173229" right="0.23622047244094491" top="0.35433070866141736" bottom="0.74803149606299213" header="0.31496062992125984" footer="0.31496062992125984"/>
  <pageSetup paperSize="9" scale="53" fitToHeight="0" orientation="portrait" horizontalDpi="4294967294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3" sqref="M33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5"/>
  <sheetViews>
    <sheetView zoomScale="90" zoomScaleNormal="90" workbookViewId="0">
      <pane xSplit="1" ySplit="3" topLeftCell="B37" activePane="bottomRight" state="frozen"/>
      <selection activeCell="H23" sqref="H23:H26"/>
      <selection pane="topRight" activeCell="H23" sqref="H23:H26"/>
      <selection pane="bottomLeft" activeCell="H23" sqref="H23:H26"/>
      <selection pane="bottomRight" activeCell="H22" sqref="H22:H30"/>
    </sheetView>
  </sheetViews>
  <sheetFormatPr defaultRowHeight="15" x14ac:dyDescent="0.25"/>
  <cols>
    <col min="1" max="1" width="5.42578125" style="29" customWidth="1"/>
    <col min="2" max="2" width="25.85546875" style="13" customWidth="1"/>
    <col min="3" max="3" width="13.7109375" style="13" customWidth="1"/>
    <col min="4" max="4" width="22.5703125" style="13" customWidth="1"/>
    <col min="5" max="5" width="11.85546875" style="13" customWidth="1"/>
    <col min="6" max="6" width="17.140625" style="13" customWidth="1"/>
    <col min="7" max="7" width="11" style="13" customWidth="1"/>
    <col min="8" max="8" width="32" style="13" customWidth="1"/>
    <col min="9" max="9" width="9.140625" style="13"/>
    <col min="10" max="10" width="30.85546875" style="13" customWidth="1"/>
    <col min="11" max="11" width="9.140625" style="25"/>
  </cols>
  <sheetData>
    <row r="1" spans="1:10" ht="84" customHeight="1" x14ac:dyDescent="0.25">
      <c r="J1" s="9" t="s">
        <v>348</v>
      </c>
    </row>
    <row r="2" spans="1:10" ht="30.75" customHeight="1" x14ac:dyDescent="0.25">
      <c r="A2" s="114" t="s">
        <v>455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45" customHeight="1" x14ac:dyDescent="0.25">
      <c r="A3" s="46" t="s">
        <v>0</v>
      </c>
      <c r="B3" s="44" t="s">
        <v>1</v>
      </c>
      <c r="C3" s="44" t="s">
        <v>2</v>
      </c>
      <c r="D3" s="44" t="s">
        <v>39</v>
      </c>
      <c r="E3" s="44" t="s">
        <v>3</v>
      </c>
      <c r="F3" s="44" t="s">
        <v>4</v>
      </c>
      <c r="G3" s="44" t="s">
        <v>5</v>
      </c>
      <c r="H3" s="6" t="s">
        <v>48</v>
      </c>
      <c r="I3" s="44" t="s">
        <v>6</v>
      </c>
      <c r="J3" s="44" t="s">
        <v>7</v>
      </c>
    </row>
    <row r="4" spans="1:10" ht="44.25" customHeight="1" x14ac:dyDescent="0.25">
      <c r="A4" s="81">
        <v>1</v>
      </c>
      <c r="B4" s="139" t="s">
        <v>8</v>
      </c>
      <c r="C4" s="140"/>
      <c r="D4" s="30"/>
      <c r="E4" s="30">
        <v>100</v>
      </c>
      <c r="F4" s="125" t="s">
        <v>22</v>
      </c>
      <c r="G4" s="30">
        <f>G5+G10+G15</f>
        <v>40</v>
      </c>
      <c r="H4" s="14"/>
      <c r="I4" s="44"/>
      <c r="J4" s="44"/>
    </row>
    <row r="5" spans="1:10" ht="23.25" customHeight="1" x14ac:dyDescent="0.25">
      <c r="A5" s="83" t="s">
        <v>26</v>
      </c>
      <c r="B5" s="135" t="s">
        <v>174</v>
      </c>
      <c r="C5" s="136"/>
      <c r="D5" s="30"/>
      <c r="E5" s="30"/>
      <c r="F5" s="126"/>
      <c r="G5" s="75">
        <v>15</v>
      </c>
      <c r="H5" s="14"/>
      <c r="I5" s="44"/>
      <c r="J5" s="44"/>
    </row>
    <row r="6" spans="1:10" ht="27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15</v>
      </c>
      <c r="H6" s="113" t="s">
        <v>176</v>
      </c>
      <c r="I6" s="110"/>
      <c r="J6" s="110"/>
    </row>
    <row r="7" spans="1:10" ht="29.25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13"/>
      <c r="I7" s="111"/>
      <c r="J7" s="111"/>
    </row>
    <row r="8" spans="1:10" ht="25.5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13"/>
      <c r="I8" s="111"/>
      <c r="J8" s="111"/>
    </row>
    <row r="9" spans="1:10" ht="27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13"/>
      <c r="I9" s="112"/>
      <c r="J9" s="112"/>
    </row>
    <row r="10" spans="1:10" ht="15.75" customHeight="1" x14ac:dyDescent="0.25">
      <c r="A10" s="83" t="s">
        <v>27</v>
      </c>
      <c r="B10" s="137" t="s">
        <v>157</v>
      </c>
      <c r="C10" s="138"/>
      <c r="D10" s="7"/>
      <c r="E10" s="7"/>
      <c r="F10" s="126"/>
      <c r="G10" s="30">
        <v>15</v>
      </c>
      <c r="H10" s="14"/>
      <c r="I10" s="14"/>
      <c r="J10" s="14"/>
    </row>
    <row r="11" spans="1:10" ht="24.75" customHeight="1" x14ac:dyDescent="0.25">
      <c r="A11" s="128" t="s">
        <v>49</v>
      </c>
      <c r="B11" s="125" t="s">
        <v>156</v>
      </c>
      <c r="C11" s="125" t="s">
        <v>9</v>
      </c>
      <c r="D11" s="7" t="s">
        <v>40</v>
      </c>
      <c r="E11" s="7" t="s">
        <v>178</v>
      </c>
      <c r="F11" s="126"/>
      <c r="G11" s="125">
        <v>15</v>
      </c>
      <c r="H11" s="113" t="s">
        <v>175</v>
      </c>
      <c r="I11" s="110"/>
      <c r="J11" s="110"/>
    </row>
    <row r="12" spans="1:10" ht="41.25" customHeight="1" x14ac:dyDescent="0.25">
      <c r="A12" s="129"/>
      <c r="B12" s="126"/>
      <c r="C12" s="126"/>
      <c r="D12" s="7" t="s">
        <v>41</v>
      </c>
      <c r="E12" s="7" t="s">
        <v>45</v>
      </c>
      <c r="F12" s="126"/>
      <c r="G12" s="126"/>
      <c r="H12" s="113"/>
      <c r="I12" s="111"/>
      <c r="J12" s="111"/>
    </row>
    <row r="13" spans="1:10" ht="25.5" customHeight="1" x14ac:dyDescent="0.25">
      <c r="A13" s="129"/>
      <c r="B13" s="126"/>
      <c r="C13" s="126"/>
      <c r="D13" s="7" t="s">
        <v>42</v>
      </c>
      <c r="E13" s="7" t="s">
        <v>179</v>
      </c>
      <c r="F13" s="126"/>
      <c r="G13" s="126"/>
      <c r="H13" s="113"/>
      <c r="I13" s="111"/>
      <c r="J13" s="111"/>
    </row>
    <row r="14" spans="1:10" s="25" customFormat="1" ht="33.75" customHeight="1" x14ac:dyDescent="0.25">
      <c r="A14" s="130"/>
      <c r="B14" s="127"/>
      <c r="C14" s="127"/>
      <c r="D14" s="7" t="s">
        <v>43</v>
      </c>
      <c r="E14" s="7" t="s">
        <v>135</v>
      </c>
      <c r="F14" s="126"/>
      <c r="G14" s="127"/>
      <c r="H14" s="113"/>
      <c r="I14" s="112"/>
      <c r="J14" s="112"/>
    </row>
    <row r="15" spans="1:10" s="25" customFormat="1" ht="30" customHeight="1" x14ac:dyDescent="0.25">
      <c r="A15" s="85" t="s">
        <v>28</v>
      </c>
      <c r="B15" s="135" t="s">
        <v>197</v>
      </c>
      <c r="C15" s="136"/>
      <c r="D15" s="7"/>
      <c r="E15" s="7"/>
      <c r="F15" s="126"/>
      <c r="G15" s="30">
        <v>10</v>
      </c>
      <c r="H15" s="14"/>
      <c r="I15" s="14"/>
      <c r="J15" s="14"/>
    </row>
    <row r="16" spans="1:10" s="25" customFormat="1" ht="30" customHeight="1" x14ac:dyDescent="0.25">
      <c r="A16" s="128" t="s">
        <v>159</v>
      </c>
      <c r="B16" s="125" t="s">
        <v>158</v>
      </c>
      <c r="C16" s="125" t="s">
        <v>9</v>
      </c>
      <c r="D16" s="7" t="s">
        <v>40</v>
      </c>
      <c r="E16" s="7">
        <v>30</v>
      </c>
      <c r="F16" s="126"/>
      <c r="G16" s="131">
        <v>10</v>
      </c>
      <c r="H16" s="113" t="s">
        <v>176</v>
      </c>
      <c r="I16" s="110"/>
      <c r="J16" s="110"/>
    </row>
    <row r="17" spans="1:10" s="25" customFormat="1" ht="22.5" customHeight="1" x14ac:dyDescent="0.25">
      <c r="A17" s="129"/>
      <c r="B17" s="126"/>
      <c r="C17" s="126"/>
      <c r="D17" s="7" t="s">
        <v>41</v>
      </c>
      <c r="E17" s="7">
        <v>55</v>
      </c>
      <c r="F17" s="126"/>
      <c r="G17" s="131"/>
      <c r="H17" s="113"/>
      <c r="I17" s="111"/>
      <c r="J17" s="111"/>
    </row>
    <row r="18" spans="1:10" s="25" customFormat="1" ht="27" customHeight="1" x14ac:dyDescent="0.25">
      <c r="A18" s="129"/>
      <c r="B18" s="126"/>
      <c r="C18" s="126"/>
      <c r="D18" s="7" t="s">
        <v>42</v>
      </c>
      <c r="E18" s="7">
        <v>80</v>
      </c>
      <c r="F18" s="126"/>
      <c r="G18" s="131"/>
      <c r="H18" s="113"/>
      <c r="I18" s="111"/>
      <c r="J18" s="111"/>
    </row>
    <row r="19" spans="1:10" s="25" customFormat="1" ht="27.75" customHeight="1" x14ac:dyDescent="0.25">
      <c r="A19" s="130"/>
      <c r="B19" s="127"/>
      <c r="C19" s="127"/>
      <c r="D19" s="7" t="s">
        <v>43</v>
      </c>
      <c r="E19" s="7">
        <v>100</v>
      </c>
      <c r="F19" s="126"/>
      <c r="G19" s="131"/>
      <c r="H19" s="113"/>
      <c r="I19" s="112"/>
      <c r="J19" s="112"/>
    </row>
    <row r="20" spans="1:10" ht="158.25" customHeight="1" x14ac:dyDescent="0.25">
      <c r="A20" s="81" t="s">
        <v>30</v>
      </c>
      <c r="B20" s="30" t="s">
        <v>10</v>
      </c>
      <c r="C20" s="30" t="s">
        <v>9</v>
      </c>
      <c r="D20" s="30" t="s">
        <v>75</v>
      </c>
      <c r="E20" s="30" t="s">
        <v>165</v>
      </c>
      <c r="F20" s="30" t="s">
        <v>23</v>
      </c>
      <c r="G20" s="30">
        <v>10</v>
      </c>
      <c r="H20" s="9" t="s">
        <v>472</v>
      </c>
      <c r="I20" s="44"/>
      <c r="J20" s="44"/>
    </row>
    <row r="21" spans="1:10" ht="99.75" customHeight="1" x14ac:dyDescent="0.25">
      <c r="A21" s="81" t="s">
        <v>31</v>
      </c>
      <c r="B21" s="30" t="s">
        <v>12</v>
      </c>
      <c r="C21" s="30" t="s">
        <v>183</v>
      </c>
      <c r="D21" s="30" t="s">
        <v>125</v>
      </c>
      <c r="E21" s="30" t="s">
        <v>336</v>
      </c>
      <c r="F21" s="30" t="s">
        <v>11</v>
      </c>
      <c r="G21" s="30">
        <v>10</v>
      </c>
      <c r="H21" s="73" t="s">
        <v>342</v>
      </c>
      <c r="I21" s="44"/>
      <c r="J21" s="44"/>
    </row>
    <row r="22" spans="1:10" ht="61.5" customHeight="1" x14ac:dyDescent="0.25">
      <c r="A22" s="83" t="s">
        <v>32</v>
      </c>
      <c r="B22" s="75" t="s">
        <v>167</v>
      </c>
      <c r="C22" s="75" t="s">
        <v>13</v>
      </c>
      <c r="D22" s="7" t="s">
        <v>166</v>
      </c>
      <c r="E22" s="7"/>
      <c r="F22" s="125" t="s">
        <v>17</v>
      </c>
      <c r="G22" s="75">
        <v>10</v>
      </c>
      <c r="H22" s="110" t="s">
        <v>469</v>
      </c>
      <c r="I22" s="14"/>
      <c r="J22" s="14"/>
    </row>
    <row r="23" spans="1:10" ht="16.5" customHeight="1" x14ac:dyDescent="0.25">
      <c r="A23" s="128" t="s">
        <v>33</v>
      </c>
      <c r="B23" s="125" t="s">
        <v>24</v>
      </c>
      <c r="C23" s="125" t="s">
        <v>13</v>
      </c>
      <c r="D23" s="7" t="s">
        <v>40</v>
      </c>
      <c r="E23" s="7" t="s">
        <v>170</v>
      </c>
      <c r="F23" s="126"/>
      <c r="G23" s="125">
        <v>5</v>
      </c>
      <c r="H23" s="111"/>
      <c r="I23" s="110"/>
      <c r="J23" s="110"/>
    </row>
    <row r="24" spans="1:10" ht="16.5" customHeight="1" x14ac:dyDescent="0.25">
      <c r="A24" s="129"/>
      <c r="B24" s="126"/>
      <c r="C24" s="126"/>
      <c r="D24" s="7" t="s">
        <v>41</v>
      </c>
      <c r="E24" s="7" t="s">
        <v>171</v>
      </c>
      <c r="F24" s="126"/>
      <c r="G24" s="126"/>
      <c r="H24" s="111"/>
      <c r="I24" s="111"/>
      <c r="J24" s="111"/>
    </row>
    <row r="25" spans="1:10" ht="16.5" customHeight="1" x14ac:dyDescent="0.25">
      <c r="A25" s="129"/>
      <c r="B25" s="126"/>
      <c r="C25" s="126"/>
      <c r="D25" s="7" t="s">
        <v>42</v>
      </c>
      <c r="E25" s="7" t="s">
        <v>172</v>
      </c>
      <c r="F25" s="126"/>
      <c r="G25" s="126"/>
      <c r="H25" s="111"/>
      <c r="I25" s="111"/>
      <c r="J25" s="111"/>
    </row>
    <row r="26" spans="1:10" ht="16.5" customHeight="1" x14ac:dyDescent="0.25">
      <c r="A26" s="130"/>
      <c r="B26" s="127"/>
      <c r="C26" s="127"/>
      <c r="D26" s="7" t="s">
        <v>43</v>
      </c>
      <c r="E26" s="7" t="s">
        <v>173</v>
      </c>
      <c r="F26" s="126"/>
      <c r="G26" s="127"/>
      <c r="H26" s="111"/>
      <c r="I26" s="112"/>
      <c r="J26" s="112"/>
    </row>
    <row r="27" spans="1:10" ht="15.75" customHeight="1" x14ac:dyDescent="0.25">
      <c r="A27" s="128" t="s">
        <v>34</v>
      </c>
      <c r="B27" s="125" t="s">
        <v>25</v>
      </c>
      <c r="C27" s="125" t="s">
        <v>13</v>
      </c>
      <c r="D27" s="7" t="s">
        <v>40</v>
      </c>
      <c r="E27" s="7" t="s">
        <v>170</v>
      </c>
      <c r="F27" s="126"/>
      <c r="G27" s="125">
        <v>5</v>
      </c>
      <c r="H27" s="111"/>
      <c r="I27" s="110"/>
      <c r="J27" s="110"/>
    </row>
    <row r="28" spans="1:10" ht="15.75" customHeight="1" x14ac:dyDescent="0.25">
      <c r="A28" s="129"/>
      <c r="B28" s="126"/>
      <c r="C28" s="126"/>
      <c r="D28" s="7" t="s">
        <v>41</v>
      </c>
      <c r="E28" s="7" t="s">
        <v>171</v>
      </c>
      <c r="F28" s="126"/>
      <c r="G28" s="126"/>
      <c r="H28" s="111"/>
      <c r="I28" s="111"/>
      <c r="J28" s="111"/>
    </row>
    <row r="29" spans="1:10" ht="15.75" customHeight="1" x14ac:dyDescent="0.25">
      <c r="A29" s="129"/>
      <c r="B29" s="126"/>
      <c r="C29" s="126"/>
      <c r="D29" s="7" t="s">
        <v>42</v>
      </c>
      <c r="E29" s="7" t="s">
        <v>172</v>
      </c>
      <c r="F29" s="126"/>
      <c r="G29" s="126"/>
      <c r="H29" s="111"/>
      <c r="I29" s="111"/>
      <c r="J29" s="111"/>
    </row>
    <row r="30" spans="1:10" ht="15.75" customHeight="1" x14ac:dyDescent="0.25">
      <c r="A30" s="130"/>
      <c r="B30" s="127"/>
      <c r="C30" s="127"/>
      <c r="D30" s="7" t="s">
        <v>43</v>
      </c>
      <c r="E30" s="7" t="s">
        <v>173</v>
      </c>
      <c r="F30" s="127"/>
      <c r="G30" s="127"/>
      <c r="H30" s="112"/>
      <c r="I30" s="112"/>
      <c r="J30" s="112"/>
    </row>
    <row r="31" spans="1:10" ht="30" customHeight="1" x14ac:dyDescent="0.25">
      <c r="A31" s="128" t="s">
        <v>35</v>
      </c>
      <c r="B31" s="125" t="s">
        <v>52</v>
      </c>
      <c r="C31" s="125" t="s">
        <v>13</v>
      </c>
      <c r="D31" s="7" t="s">
        <v>40</v>
      </c>
      <c r="E31" s="7" t="s">
        <v>170</v>
      </c>
      <c r="F31" s="125" t="s">
        <v>14</v>
      </c>
      <c r="G31" s="125">
        <v>5</v>
      </c>
      <c r="H31" s="110" t="s">
        <v>471</v>
      </c>
      <c r="I31" s="110"/>
      <c r="J31" s="110"/>
    </row>
    <row r="32" spans="1:10" ht="30" customHeight="1" x14ac:dyDescent="0.25">
      <c r="A32" s="129"/>
      <c r="B32" s="126"/>
      <c r="C32" s="126"/>
      <c r="D32" s="7" t="s">
        <v>41</v>
      </c>
      <c r="E32" s="7" t="s">
        <v>171</v>
      </c>
      <c r="F32" s="126"/>
      <c r="G32" s="126"/>
      <c r="H32" s="111"/>
      <c r="I32" s="111"/>
      <c r="J32" s="111"/>
    </row>
    <row r="33" spans="1:10" ht="30" customHeight="1" x14ac:dyDescent="0.25">
      <c r="A33" s="129"/>
      <c r="B33" s="126"/>
      <c r="C33" s="126"/>
      <c r="D33" s="7" t="s">
        <v>42</v>
      </c>
      <c r="E33" s="7" t="s">
        <v>172</v>
      </c>
      <c r="F33" s="126"/>
      <c r="G33" s="126"/>
      <c r="H33" s="111"/>
      <c r="I33" s="111"/>
      <c r="J33" s="111"/>
    </row>
    <row r="34" spans="1:10" ht="65.25" customHeight="1" x14ac:dyDescent="0.25">
      <c r="A34" s="130"/>
      <c r="B34" s="127"/>
      <c r="C34" s="127"/>
      <c r="D34" s="7" t="s">
        <v>43</v>
      </c>
      <c r="E34" s="7" t="s">
        <v>173</v>
      </c>
      <c r="F34" s="127"/>
      <c r="G34" s="127"/>
      <c r="H34" s="112"/>
      <c r="I34" s="112"/>
      <c r="J34" s="112"/>
    </row>
    <row r="35" spans="1:10" ht="135" x14ac:dyDescent="0.25">
      <c r="A35" s="81" t="s">
        <v>36</v>
      </c>
      <c r="B35" s="30" t="s">
        <v>184</v>
      </c>
      <c r="C35" s="30" t="s">
        <v>9</v>
      </c>
      <c r="D35" s="30" t="s">
        <v>75</v>
      </c>
      <c r="E35" s="30">
        <v>90</v>
      </c>
      <c r="F35" s="30" t="s">
        <v>17</v>
      </c>
      <c r="G35" s="30">
        <v>5</v>
      </c>
      <c r="H35" s="44" t="s">
        <v>185</v>
      </c>
      <c r="I35" s="44"/>
      <c r="J35" s="44"/>
    </row>
    <row r="36" spans="1:10" ht="135" x14ac:dyDescent="0.25">
      <c r="A36" s="81" t="s">
        <v>77</v>
      </c>
      <c r="B36" s="30" t="s">
        <v>186</v>
      </c>
      <c r="C36" s="30" t="s">
        <v>9</v>
      </c>
      <c r="D36" s="30" t="s">
        <v>75</v>
      </c>
      <c r="E36" s="30">
        <v>20</v>
      </c>
      <c r="F36" s="30" t="s">
        <v>17</v>
      </c>
      <c r="G36" s="30">
        <v>5</v>
      </c>
      <c r="H36" s="45" t="s">
        <v>187</v>
      </c>
      <c r="I36" s="44"/>
      <c r="J36" s="44"/>
    </row>
    <row r="37" spans="1:10" ht="75" x14ac:dyDescent="0.25">
      <c r="A37" s="81" t="s">
        <v>78</v>
      </c>
      <c r="B37" s="30" t="s">
        <v>191</v>
      </c>
      <c r="C37" s="30" t="s">
        <v>169</v>
      </c>
      <c r="D37" s="30" t="s">
        <v>75</v>
      </c>
      <c r="E37" s="30">
        <v>1</v>
      </c>
      <c r="F37" s="30" t="s">
        <v>192</v>
      </c>
      <c r="G37" s="30">
        <v>1</v>
      </c>
      <c r="H37" s="30" t="s">
        <v>323</v>
      </c>
      <c r="I37" s="30"/>
      <c r="J37" s="30"/>
    </row>
    <row r="38" spans="1:10" ht="60" x14ac:dyDescent="0.25">
      <c r="A38" s="81" t="s">
        <v>79</v>
      </c>
      <c r="B38" s="30" t="s">
        <v>229</v>
      </c>
      <c r="C38" s="30" t="s">
        <v>169</v>
      </c>
      <c r="D38" s="30" t="s">
        <v>75</v>
      </c>
      <c r="E38" s="30">
        <v>1</v>
      </c>
      <c r="F38" s="30" t="s">
        <v>230</v>
      </c>
      <c r="G38" s="30">
        <v>1</v>
      </c>
      <c r="H38" s="30" t="s">
        <v>468</v>
      </c>
      <c r="I38" s="30"/>
      <c r="J38" s="30"/>
    </row>
    <row r="39" spans="1:10" ht="135" x14ac:dyDescent="0.25">
      <c r="A39" s="81" t="s">
        <v>94</v>
      </c>
      <c r="B39" s="86" t="s">
        <v>194</v>
      </c>
      <c r="C39" s="87" t="s">
        <v>137</v>
      </c>
      <c r="D39" s="30" t="s">
        <v>75</v>
      </c>
      <c r="E39" s="87">
        <v>100</v>
      </c>
      <c r="F39" s="87" t="s">
        <v>193</v>
      </c>
      <c r="G39" s="30">
        <v>1</v>
      </c>
      <c r="H39" s="52" t="s">
        <v>202</v>
      </c>
      <c r="I39" s="50"/>
      <c r="J39" s="50"/>
    </row>
    <row r="40" spans="1:10" ht="165" x14ac:dyDescent="0.25">
      <c r="A40" s="81" t="s">
        <v>91</v>
      </c>
      <c r="B40" s="86" t="s">
        <v>195</v>
      </c>
      <c r="C40" s="87" t="s">
        <v>137</v>
      </c>
      <c r="D40" s="30" t="s">
        <v>75</v>
      </c>
      <c r="E40" s="87">
        <v>100</v>
      </c>
      <c r="F40" s="87" t="s">
        <v>193</v>
      </c>
      <c r="G40" s="30">
        <v>1</v>
      </c>
      <c r="H40" s="30" t="s">
        <v>216</v>
      </c>
      <c r="I40" s="50"/>
      <c r="J40" s="50"/>
    </row>
    <row r="41" spans="1:10" ht="30" customHeight="1" x14ac:dyDescent="0.25">
      <c r="A41" s="81" t="s">
        <v>92</v>
      </c>
      <c r="B41" s="30" t="s">
        <v>168</v>
      </c>
      <c r="C41" s="30" t="s">
        <v>16</v>
      </c>
      <c r="D41" s="30" t="s">
        <v>75</v>
      </c>
      <c r="E41" s="30">
        <v>0</v>
      </c>
      <c r="F41" s="75"/>
      <c r="G41" s="30">
        <v>6</v>
      </c>
      <c r="H41" s="110" t="s">
        <v>203</v>
      </c>
      <c r="I41" s="44"/>
      <c r="J41" s="44"/>
    </row>
    <row r="42" spans="1:10" ht="45.75" customHeight="1" x14ac:dyDescent="0.25">
      <c r="A42" s="81" t="s">
        <v>221</v>
      </c>
      <c r="B42" s="30" t="s">
        <v>15</v>
      </c>
      <c r="C42" s="30" t="s">
        <v>16</v>
      </c>
      <c r="D42" s="30" t="s">
        <v>75</v>
      </c>
      <c r="E42" s="30">
        <v>0</v>
      </c>
      <c r="F42" s="125" t="s">
        <v>17</v>
      </c>
      <c r="G42" s="30">
        <v>3</v>
      </c>
      <c r="H42" s="111"/>
      <c r="I42" s="44"/>
      <c r="J42" s="44"/>
    </row>
    <row r="43" spans="1:10" ht="47.25" customHeight="1" x14ac:dyDescent="0.25">
      <c r="A43" s="81" t="s">
        <v>222</v>
      </c>
      <c r="B43" s="30" t="s">
        <v>18</v>
      </c>
      <c r="C43" s="30" t="s">
        <v>16</v>
      </c>
      <c r="D43" s="30" t="s">
        <v>75</v>
      </c>
      <c r="E43" s="30">
        <v>0</v>
      </c>
      <c r="F43" s="127"/>
      <c r="G43" s="30">
        <v>3</v>
      </c>
      <c r="H43" s="112"/>
      <c r="I43" s="44"/>
      <c r="J43" s="44"/>
    </row>
    <row r="44" spans="1:10" ht="105" x14ac:dyDescent="0.25">
      <c r="A44" s="88" t="s">
        <v>223</v>
      </c>
      <c r="B44" s="30" t="s">
        <v>93</v>
      </c>
      <c r="C44" s="30" t="s">
        <v>169</v>
      </c>
      <c r="D44" s="30" t="s">
        <v>75</v>
      </c>
      <c r="E44" s="30">
        <v>0</v>
      </c>
      <c r="F44" s="30" t="s">
        <v>17</v>
      </c>
      <c r="G44" s="30">
        <v>5</v>
      </c>
      <c r="H44" s="51" t="s">
        <v>205</v>
      </c>
      <c r="I44" s="44"/>
      <c r="J44" s="44"/>
    </row>
    <row r="45" spans="1:10" x14ac:dyDescent="0.25">
      <c r="A45" s="23"/>
      <c r="B45" s="43" t="s">
        <v>19</v>
      </c>
      <c r="C45" s="24"/>
      <c r="D45" s="24"/>
      <c r="E45" s="24"/>
      <c r="F45" s="24"/>
      <c r="G45" s="24">
        <f>G4+G20+G21+G31+G35+G37+G41+G44+G36+G22+G40+G39+G38</f>
        <v>100</v>
      </c>
      <c r="H45" s="24"/>
      <c r="I45" s="24"/>
      <c r="J45" s="24"/>
    </row>
  </sheetData>
  <mergeCells count="51">
    <mergeCell ref="J6:J9"/>
    <mergeCell ref="A2:J2"/>
    <mergeCell ref="B4:C4"/>
    <mergeCell ref="F4:F19"/>
    <mergeCell ref="B5:C5"/>
    <mergeCell ref="A6:A9"/>
    <mergeCell ref="B6:B9"/>
    <mergeCell ref="C6:C9"/>
    <mergeCell ref="G6:G9"/>
    <mergeCell ref="H6:H9"/>
    <mergeCell ref="I6:I9"/>
    <mergeCell ref="B10:C10"/>
    <mergeCell ref="A11:A14"/>
    <mergeCell ref="B11:B14"/>
    <mergeCell ref="C11:C14"/>
    <mergeCell ref="G11:G14"/>
    <mergeCell ref="G16:G19"/>
    <mergeCell ref="H16:H19"/>
    <mergeCell ref="I16:I19"/>
    <mergeCell ref="J16:J19"/>
    <mergeCell ref="I11:I14"/>
    <mergeCell ref="J11:J14"/>
    <mergeCell ref="H11:H14"/>
    <mergeCell ref="B15:C15"/>
    <mergeCell ref="A16:A19"/>
    <mergeCell ref="B16:B19"/>
    <mergeCell ref="C16:C19"/>
    <mergeCell ref="A23:A26"/>
    <mergeCell ref="B23:B26"/>
    <mergeCell ref="C23:C26"/>
    <mergeCell ref="B27:B30"/>
    <mergeCell ref="C27:C30"/>
    <mergeCell ref="G27:G30"/>
    <mergeCell ref="I27:I30"/>
    <mergeCell ref="A27:A30"/>
    <mergeCell ref="A31:A34"/>
    <mergeCell ref="B31:B34"/>
    <mergeCell ref="C31:C34"/>
    <mergeCell ref="F31:F34"/>
    <mergeCell ref="G31:G34"/>
    <mergeCell ref="H41:H43"/>
    <mergeCell ref="F42:F43"/>
    <mergeCell ref="J27:J30"/>
    <mergeCell ref="F22:F30"/>
    <mergeCell ref="H22:H30"/>
    <mergeCell ref="J23:J26"/>
    <mergeCell ref="H31:H34"/>
    <mergeCell ref="I31:I34"/>
    <mergeCell ref="J31:J34"/>
    <mergeCell ref="G23:G26"/>
    <mergeCell ref="I23:I26"/>
  </mergeCells>
  <pageMargins left="0.23622047244094491" right="0.23622047244094491" top="0.55118110236220474" bottom="0.35433070866141736" header="0.31496062992125984" footer="0.31496062992125984"/>
  <pageSetup paperSize="9" scale="55" fitToHeight="2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57"/>
  <sheetViews>
    <sheetView zoomScale="90" zoomScaleNormal="90" workbookViewId="0">
      <pane xSplit="1" ySplit="3" topLeftCell="B4" activePane="bottomRight" state="frozen"/>
      <selection activeCell="H23" sqref="H23:H26"/>
      <selection pane="topRight" activeCell="H23" sqref="H23:H26"/>
      <selection pane="bottomLeft" activeCell="H23" sqref="H23:H26"/>
      <selection pane="bottomRight" activeCell="H23" sqref="H23:H26"/>
    </sheetView>
  </sheetViews>
  <sheetFormatPr defaultRowHeight="15" x14ac:dyDescent="0.25"/>
  <cols>
    <col min="1" max="1" width="5.42578125" style="29" customWidth="1"/>
    <col min="2" max="2" width="25.85546875" style="13" customWidth="1"/>
    <col min="3" max="3" width="13.7109375" style="13" customWidth="1"/>
    <col min="4" max="4" width="22.5703125" style="13" customWidth="1"/>
    <col min="5" max="5" width="11.140625" style="13" customWidth="1"/>
    <col min="6" max="6" width="17.140625" style="13" customWidth="1"/>
    <col min="7" max="7" width="11" style="13" customWidth="1"/>
    <col min="8" max="8" width="32" style="13" customWidth="1"/>
    <col min="9" max="9" width="9.140625" style="13"/>
    <col min="10" max="10" width="32.140625" style="13" customWidth="1"/>
    <col min="11" max="11" width="9.140625" style="25"/>
  </cols>
  <sheetData>
    <row r="1" spans="1:10" ht="75" x14ac:dyDescent="0.25">
      <c r="J1" s="9" t="s">
        <v>349</v>
      </c>
    </row>
    <row r="2" spans="1:10" ht="39" customHeight="1" x14ac:dyDescent="0.25">
      <c r="A2" s="114" t="s">
        <v>454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45" customHeight="1" x14ac:dyDescent="0.25">
      <c r="A3" s="46" t="s">
        <v>0</v>
      </c>
      <c r="B3" s="44" t="s">
        <v>1</v>
      </c>
      <c r="C3" s="44" t="s">
        <v>2</v>
      </c>
      <c r="D3" s="44" t="s">
        <v>39</v>
      </c>
      <c r="E3" s="44" t="s">
        <v>3</v>
      </c>
      <c r="F3" s="44" t="s">
        <v>4</v>
      </c>
      <c r="G3" s="44" t="s">
        <v>5</v>
      </c>
      <c r="H3" s="6" t="s">
        <v>48</v>
      </c>
      <c r="I3" s="44" t="s">
        <v>6</v>
      </c>
      <c r="J3" s="44" t="s">
        <v>7</v>
      </c>
    </row>
    <row r="4" spans="1:10" ht="44.25" customHeight="1" x14ac:dyDescent="0.25">
      <c r="A4" s="81">
        <v>1</v>
      </c>
      <c r="B4" s="139" t="s">
        <v>8</v>
      </c>
      <c r="C4" s="140"/>
      <c r="D4" s="30"/>
      <c r="E4" s="30">
        <v>100</v>
      </c>
      <c r="F4" s="82"/>
      <c r="G4" s="30">
        <f>G5+G14+G27</f>
        <v>40</v>
      </c>
      <c r="H4" s="14"/>
      <c r="I4" s="44"/>
      <c r="J4" s="44"/>
    </row>
    <row r="5" spans="1:10" ht="23.25" customHeight="1" x14ac:dyDescent="0.25">
      <c r="A5" s="83" t="s">
        <v>26</v>
      </c>
      <c r="B5" s="135" t="s">
        <v>174</v>
      </c>
      <c r="C5" s="136"/>
      <c r="D5" s="30"/>
      <c r="E5" s="30"/>
      <c r="F5" s="125" t="s">
        <v>22</v>
      </c>
      <c r="G5" s="75">
        <v>10</v>
      </c>
      <c r="H5" s="14"/>
      <c r="I5" s="44"/>
      <c r="J5" s="44"/>
    </row>
    <row r="6" spans="1:10" ht="27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5</v>
      </c>
      <c r="H6" s="113" t="s">
        <v>176</v>
      </c>
      <c r="I6" s="110"/>
      <c r="J6" s="110"/>
    </row>
    <row r="7" spans="1:10" ht="29.25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13"/>
      <c r="I7" s="111"/>
      <c r="J7" s="111"/>
    </row>
    <row r="8" spans="1:10" ht="25.5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13"/>
      <c r="I8" s="111"/>
      <c r="J8" s="111"/>
    </row>
    <row r="9" spans="1:10" ht="27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13"/>
      <c r="I9" s="112"/>
      <c r="J9" s="112"/>
    </row>
    <row r="10" spans="1:10" ht="35.25" customHeight="1" x14ac:dyDescent="0.25">
      <c r="A10" s="128" t="s">
        <v>81</v>
      </c>
      <c r="B10" s="131" t="s">
        <v>154</v>
      </c>
      <c r="C10" s="131" t="s">
        <v>9</v>
      </c>
      <c r="D10" s="7" t="s">
        <v>40</v>
      </c>
      <c r="E10" s="7">
        <v>30</v>
      </c>
      <c r="F10" s="126"/>
      <c r="G10" s="131">
        <v>5</v>
      </c>
      <c r="H10" s="113" t="s">
        <v>177</v>
      </c>
      <c r="I10" s="110"/>
      <c r="J10" s="110"/>
    </row>
    <row r="11" spans="1:10" ht="29.25" customHeight="1" x14ac:dyDescent="0.25">
      <c r="A11" s="129"/>
      <c r="B11" s="131"/>
      <c r="C11" s="131"/>
      <c r="D11" s="7" t="s">
        <v>41</v>
      </c>
      <c r="E11" s="7">
        <v>55</v>
      </c>
      <c r="F11" s="126"/>
      <c r="G11" s="131"/>
      <c r="H11" s="113"/>
      <c r="I11" s="111"/>
      <c r="J11" s="111"/>
    </row>
    <row r="12" spans="1:10" ht="24.75" customHeight="1" x14ac:dyDescent="0.25">
      <c r="A12" s="129"/>
      <c r="B12" s="131"/>
      <c r="C12" s="131"/>
      <c r="D12" s="7" t="s">
        <v>42</v>
      </c>
      <c r="E12" s="7">
        <v>80</v>
      </c>
      <c r="F12" s="126"/>
      <c r="G12" s="131"/>
      <c r="H12" s="113"/>
      <c r="I12" s="111"/>
      <c r="J12" s="111"/>
    </row>
    <row r="13" spans="1:10" ht="30" customHeight="1" x14ac:dyDescent="0.25">
      <c r="A13" s="130"/>
      <c r="B13" s="131"/>
      <c r="C13" s="131"/>
      <c r="D13" s="7" t="s">
        <v>43</v>
      </c>
      <c r="E13" s="7">
        <v>100</v>
      </c>
      <c r="F13" s="126"/>
      <c r="G13" s="131"/>
      <c r="H13" s="113"/>
      <c r="I13" s="112"/>
      <c r="J13" s="112"/>
    </row>
    <row r="14" spans="1:10" ht="15.75" customHeight="1" x14ac:dyDescent="0.25">
      <c r="A14" s="83" t="s">
        <v>27</v>
      </c>
      <c r="B14" s="137" t="s">
        <v>157</v>
      </c>
      <c r="C14" s="138"/>
      <c r="D14" s="7"/>
      <c r="E14" s="7"/>
      <c r="F14" s="126"/>
      <c r="G14" s="30">
        <f>G15+G19+G23</f>
        <v>25</v>
      </c>
      <c r="H14" s="14"/>
      <c r="I14" s="14"/>
      <c r="J14" s="14"/>
    </row>
    <row r="15" spans="1:10" ht="24.75" customHeight="1" x14ac:dyDescent="0.25">
      <c r="A15" s="128" t="s">
        <v>49</v>
      </c>
      <c r="B15" s="125" t="s">
        <v>156</v>
      </c>
      <c r="C15" s="125" t="s">
        <v>9</v>
      </c>
      <c r="D15" s="7" t="s">
        <v>40</v>
      </c>
      <c r="E15" s="7" t="s">
        <v>178</v>
      </c>
      <c r="F15" s="126"/>
      <c r="G15" s="125">
        <v>5</v>
      </c>
      <c r="H15" s="113" t="s">
        <v>175</v>
      </c>
      <c r="I15" s="110"/>
      <c r="J15" s="110"/>
    </row>
    <row r="16" spans="1:10" ht="41.25" customHeight="1" x14ac:dyDescent="0.25">
      <c r="A16" s="129"/>
      <c r="B16" s="126"/>
      <c r="C16" s="126"/>
      <c r="D16" s="7" t="s">
        <v>41</v>
      </c>
      <c r="E16" s="7" t="s">
        <v>45</v>
      </c>
      <c r="F16" s="126"/>
      <c r="G16" s="126"/>
      <c r="H16" s="113"/>
      <c r="I16" s="111"/>
      <c r="J16" s="111"/>
    </row>
    <row r="17" spans="1:10" ht="25.5" customHeight="1" x14ac:dyDescent="0.25">
      <c r="A17" s="129"/>
      <c r="B17" s="126"/>
      <c r="C17" s="126"/>
      <c r="D17" s="7" t="s">
        <v>42</v>
      </c>
      <c r="E17" s="7" t="s">
        <v>179</v>
      </c>
      <c r="F17" s="126"/>
      <c r="G17" s="126"/>
      <c r="H17" s="113"/>
      <c r="I17" s="111"/>
      <c r="J17" s="111"/>
    </row>
    <row r="18" spans="1:10" ht="33.75" customHeight="1" x14ac:dyDescent="0.25">
      <c r="A18" s="130"/>
      <c r="B18" s="127"/>
      <c r="C18" s="127"/>
      <c r="D18" s="7" t="s">
        <v>43</v>
      </c>
      <c r="E18" s="7" t="s">
        <v>135</v>
      </c>
      <c r="F18" s="126"/>
      <c r="G18" s="127"/>
      <c r="H18" s="113"/>
      <c r="I18" s="112"/>
      <c r="J18" s="112"/>
    </row>
    <row r="19" spans="1:10" ht="27.75" customHeight="1" x14ac:dyDescent="0.25">
      <c r="A19" s="128" t="s">
        <v>50</v>
      </c>
      <c r="B19" s="125" t="s">
        <v>20</v>
      </c>
      <c r="C19" s="125" t="s">
        <v>9</v>
      </c>
      <c r="D19" s="7" t="s">
        <v>40</v>
      </c>
      <c r="E19" s="7" t="s">
        <v>165</v>
      </c>
      <c r="F19" s="126"/>
      <c r="G19" s="125">
        <v>10</v>
      </c>
      <c r="H19" s="113" t="s">
        <v>474</v>
      </c>
      <c r="I19" s="110"/>
      <c r="J19" s="110"/>
    </row>
    <row r="20" spans="1:10" ht="37.5" customHeight="1" x14ac:dyDescent="0.25">
      <c r="A20" s="129"/>
      <c r="B20" s="126"/>
      <c r="C20" s="126"/>
      <c r="D20" s="7" t="s">
        <v>41</v>
      </c>
      <c r="E20" s="7" t="s">
        <v>180</v>
      </c>
      <c r="F20" s="126"/>
      <c r="G20" s="126"/>
      <c r="H20" s="113"/>
      <c r="I20" s="111"/>
      <c r="J20" s="111"/>
    </row>
    <row r="21" spans="1:10" ht="37.5" customHeight="1" x14ac:dyDescent="0.25">
      <c r="A21" s="129"/>
      <c r="B21" s="126"/>
      <c r="C21" s="126"/>
      <c r="D21" s="7" t="s">
        <v>42</v>
      </c>
      <c r="E21" s="7" t="s">
        <v>181</v>
      </c>
      <c r="F21" s="126"/>
      <c r="G21" s="126"/>
      <c r="H21" s="113"/>
      <c r="I21" s="111"/>
      <c r="J21" s="111"/>
    </row>
    <row r="22" spans="1:10" ht="49.5" customHeight="1" x14ac:dyDescent="0.25">
      <c r="A22" s="130"/>
      <c r="B22" s="127"/>
      <c r="C22" s="127"/>
      <c r="D22" s="7" t="s">
        <v>43</v>
      </c>
      <c r="E22" s="7" t="s">
        <v>135</v>
      </c>
      <c r="F22" s="126"/>
      <c r="G22" s="127"/>
      <c r="H22" s="113"/>
      <c r="I22" s="112"/>
      <c r="J22" s="112"/>
    </row>
    <row r="23" spans="1:10" ht="39" customHeight="1" x14ac:dyDescent="0.25">
      <c r="A23" s="128" t="s">
        <v>51</v>
      </c>
      <c r="B23" s="125" t="s">
        <v>21</v>
      </c>
      <c r="C23" s="125" t="s">
        <v>9</v>
      </c>
      <c r="D23" s="7" t="s">
        <v>40</v>
      </c>
      <c r="E23" s="7" t="s">
        <v>165</v>
      </c>
      <c r="F23" s="126"/>
      <c r="G23" s="131">
        <v>10</v>
      </c>
      <c r="H23" s="113" t="s">
        <v>475</v>
      </c>
      <c r="I23" s="110"/>
      <c r="J23" s="110"/>
    </row>
    <row r="24" spans="1:10" ht="33" customHeight="1" x14ac:dyDescent="0.25">
      <c r="A24" s="129"/>
      <c r="B24" s="126"/>
      <c r="C24" s="126"/>
      <c r="D24" s="7" t="s">
        <v>41</v>
      </c>
      <c r="E24" s="7" t="s">
        <v>180</v>
      </c>
      <c r="F24" s="126"/>
      <c r="G24" s="131"/>
      <c r="H24" s="113"/>
      <c r="I24" s="111"/>
      <c r="J24" s="111"/>
    </row>
    <row r="25" spans="1:10" ht="26.25" customHeight="1" x14ac:dyDescent="0.25">
      <c r="A25" s="129"/>
      <c r="B25" s="126"/>
      <c r="C25" s="126"/>
      <c r="D25" s="7" t="s">
        <v>42</v>
      </c>
      <c r="E25" s="7" t="s">
        <v>181</v>
      </c>
      <c r="F25" s="126"/>
      <c r="G25" s="131"/>
      <c r="H25" s="113"/>
      <c r="I25" s="111"/>
      <c r="J25" s="111"/>
    </row>
    <row r="26" spans="1:10" ht="54" customHeight="1" x14ac:dyDescent="0.25">
      <c r="A26" s="130"/>
      <c r="B26" s="127"/>
      <c r="C26" s="127"/>
      <c r="D26" s="7" t="s">
        <v>43</v>
      </c>
      <c r="E26" s="7" t="s">
        <v>135</v>
      </c>
      <c r="F26" s="126"/>
      <c r="G26" s="131"/>
      <c r="H26" s="113"/>
      <c r="I26" s="112"/>
      <c r="J26" s="112"/>
    </row>
    <row r="27" spans="1:10" ht="29.25" customHeight="1" x14ac:dyDescent="0.25">
      <c r="A27" s="90" t="s">
        <v>28</v>
      </c>
      <c r="B27" s="77" t="s">
        <v>197</v>
      </c>
      <c r="C27" s="77"/>
      <c r="D27" s="7"/>
      <c r="E27" s="7"/>
      <c r="F27" s="126"/>
      <c r="G27" s="30">
        <v>5</v>
      </c>
      <c r="H27" s="54"/>
      <c r="I27" s="49"/>
      <c r="J27" s="49"/>
    </row>
    <row r="28" spans="1:10" ht="29.25" customHeight="1" x14ac:dyDescent="0.25">
      <c r="A28" s="128" t="s">
        <v>159</v>
      </c>
      <c r="B28" s="125" t="s">
        <v>158</v>
      </c>
      <c r="C28" s="125" t="s">
        <v>9</v>
      </c>
      <c r="D28" s="7" t="s">
        <v>40</v>
      </c>
      <c r="E28" s="7">
        <v>30</v>
      </c>
      <c r="F28" s="126"/>
      <c r="G28" s="125">
        <v>5</v>
      </c>
      <c r="H28" s="113" t="s">
        <v>176</v>
      </c>
      <c r="I28" s="49"/>
      <c r="J28" s="49"/>
    </row>
    <row r="29" spans="1:10" ht="29.25" customHeight="1" x14ac:dyDescent="0.25">
      <c r="A29" s="129"/>
      <c r="B29" s="126"/>
      <c r="C29" s="126"/>
      <c r="D29" s="7" t="s">
        <v>41</v>
      </c>
      <c r="E29" s="7">
        <v>55</v>
      </c>
      <c r="F29" s="126"/>
      <c r="G29" s="126"/>
      <c r="H29" s="113"/>
      <c r="I29" s="49"/>
      <c r="J29" s="49"/>
    </row>
    <row r="30" spans="1:10" ht="29.25" customHeight="1" x14ac:dyDescent="0.25">
      <c r="A30" s="129"/>
      <c r="B30" s="126"/>
      <c r="C30" s="126"/>
      <c r="D30" s="7" t="s">
        <v>42</v>
      </c>
      <c r="E30" s="7">
        <v>80</v>
      </c>
      <c r="F30" s="126"/>
      <c r="G30" s="126"/>
      <c r="H30" s="113"/>
      <c r="I30" s="49"/>
      <c r="J30" s="49"/>
    </row>
    <row r="31" spans="1:10" ht="29.25" customHeight="1" x14ac:dyDescent="0.25">
      <c r="A31" s="130"/>
      <c r="B31" s="127"/>
      <c r="C31" s="127"/>
      <c r="D31" s="7" t="s">
        <v>43</v>
      </c>
      <c r="E31" s="7">
        <v>100</v>
      </c>
      <c r="F31" s="127"/>
      <c r="G31" s="127"/>
      <c r="H31" s="113"/>
      <c r="I31" s="49"/>
      <c r="J31" s="49"/>
    </row>
    <row r="32" spans="1:10" ht="155.25" customHeight="1" x14ac:dyDescent="0.25">
      <c r="A32" s="81" t="s">
        <v>30</v>
      </c>
      <c r="B32" s="30" t="s">
        <v>10</v>
      </c>
      <c r="C32" s="30" t="s">
        <v>9</v>
      </c>
      <c r="D32" s="30" t="s">
        <v>75</v>
      </c>
      <c r="E32" s="30" t="s">
        <v>165</v>
      </c>
      <c r="F32" s="30" t="s">
        <v>23</v>
      </c>
      <c r="G32" s="30">
        <v>10</v>
      </c>
      <c r="H32" s="9" t="s">
        <v>472</v>
      </c>
      <c r="I32" s="44"/>
      <c r="J32" s="44"/>
    </row>
    <row r="33" spans="1:10" ht="84.75" customHeight="1" x14ac:dyDescent="0.25">
      <c r="A33" s="81" t="s">
        <v>31</v>
      </c>
      <c r="B33" s="30" t="s">
        <v>12</v>
      </c>
      <c r="C33" s="30" t="s">
        <v>183</v>
      </c>
      <c r="D33" s="30" t="s">
        <v>125</v>
      </c>
      <c r="E33" s="30" t="s">
        <v>336</v>
      </c>
      <c r="F33" s="30" t="s">
        <v>11</v>
      </c>
      <c r="G33" s="30">
        <v>10</v>
      </c>
      <c r="H33" s="73" t="s">
        <v>342</v>
      </c>
      <c r="I33" s="44"/>
      <c r="J33" s="44"/>
    </row>
    <row r="34" spans="1:10" ht="61.5" customHeight="1" x14ac:dyDescent="0.25">
      <c r="A34" s="83" t="s">
        <v>32</v>
      </c>
      <c r="B34" s="75" t="s">
        <v>167</v>
      </c>
      <c r="C34" s="75" t="s">
        <v>13</v>
      </c>
      <c r="D34" s="7" t="s">
        <v>166</v>
      </c>
      <c r="E34" s="7"/>
      <c r="F34" s="82"/>
      <c r="G34" s="75">
        <v>10</v>
      </c>
      <c r="H34" s="110" t="s">
        <v>469</v>
      </c>
      <c r="I34" s="14"/>
      <c r="J34" s="14"/>
    </row>
    <row r="35" spans="1:10" ht="16.5" customHeight="1" x14ac:dyDescent="0.25">
      <c r="A35" s="128" t="s">
        <v>33</v>
      </c>
      <c r="B35" s="125" t="s">
        <v>24</v>
      </c>
      <c r="C35" s="125" t="s">
        <v>13</v>
      </c>
      <c r="D35" s="7" t="s">
        <v>40</v>
      </c>
      <c r="E35" s="7" t="s">
        <v>170</v>
      </c>
      <c r="F35" s="125" t="s">
        <v>17</v>
      </c>
      <c r="G35" s="125">
        <v>5</v>
      </c>
      <c r="H35" s="111"/>
      <c r="I35" s="110"/>
      <c r="J35" s="110"/>
    </row>
    <row r="36" spans="1:10" ht="16.5" customHeight="1" x14ac:dyDescent="0.25">
      <c r="A36" s="129"/>
      <c r="B36" s="126"/>
      <c r="C36" s="126"/>
      <c r="D36" s="7" t="s">
        <v>41</v>
      </c>
      <c r="E36" s="7" t="s">
        <v>171</v>
      </c>
      <c r="F36" s="126"/>
      <c r="G36" s="126"/>
      <c r="H36" s="111"/>
      <c r="I36" s="111"/>
      <c r="J36" s="111"/>
    </row>
    <row r="37" spans="1:10" ht="16.5" customHeight="1" x14ac:dyDescent="0.25">
      <c r="A37" s="129"/>
      <c r="B37" s="126"/>
      <c r="C37" s="126"/>
      <c r="D37" s="7" t="s">
        <v>42</v>
      </c>
      <c r="E37" s="7" t="s">
        <v>172</v>
      </c>
      <c r="F37" s="126"/>
      <c r="G37" s="126"/>
      <c r="H37" s="111"/>
      <c r="I37" s="111"/>
      <c r="J37" s="111"/>
    </row>
    <row r="38" spans="1:10" ht="16.5" customHeight="1" x14ac:dyDescent="0.25">
      <c r="A38" s="130"/>
      <c r="B38" s="127"/>
      <c r="C38" s="127"/>
      <c r="D38" s="7" t="s">
        <v>43</v>
      </c>
      <c r="E38" s="7" t="s">
        <v>173</v>
      </c>
      <c r="F38" s="126"/>
      <c r="G38" s="127"/>
      <c r="H38" s="111"/>
      <c r="I38" s="112"/>
      <c r="J38" s="112"/>
    </row>
    <row r="39" spans="1:10" ht="15.75" customHeight="1" x14ac:dyDescent="0.25">
      <c r="A39" s="128" t="s">
        <v>34</v>
      </c>
      <c r="B39" s="125" t="s">
        <v>25</v>
      </c>
      <c r="C39" s="125" t="s">
        <v>13</v>
      </c>
      <c r="D39" s="7" t="s">
        <v>40</v>
      </c>
      <c r="E39" s="7" t="s">
        <v>170</v>
      </c>
      <c r="F39" s="126"/>
      <c r="G39" s="125">
        <v>5</v>
      </c>
      <c r="H39" s="111"/>
      <c r="I39" s="110"/>
      <c r="J39" s="110"/>
    </row>
    <row r="40" spans="1:10" ht="15.75" customHeight="1" x14ac:dyDescent="0.25">
      <c r="A40" s="129"/>
      <c r="B40" s="126"/>
      <c r="C40" s="126"/>
      <c r="D40" s="7" t="s">
        <v>41</v>
      </c>
      <c r="E40" s="7" t="s">
        <v>171</v>
      </c>
      <c r="F40" s="126"/>
      <c r="G40" s="126"/>
      <c r="H40" s="111"/>
      <c r="I40" s="111"/>
      <c r="J40" s="111"/>
    </row>
    <row r="41" spans="1:10" ht="15.75" customHeight="1" x14ac:dyDescent="0.25">
      <c r="A41" s="129"/>
      <c r="B41" s="126"/>
      <c r="C41" s="126"/>
      <c r="D41" s="7" t="s">
        <v>42</v>
      </c>
      <c r="E41" s="7" t="s">
        <v>172</v>
      </c>
      <c r="F41" s="126"/>
      <c r="G41" s="126"/>
      <c r="H41" s="111"/>
      <c r="I41" s="111"/>
      <c r="J41" s="111"/>
    </row>
    <row r="42" spans="1:10" ht="15.75" customHeight="1" x14ac:dyDescent="0.25">
      <c r="A42" s="130"/>
      <c r="B42" s="127"/>
      <c r="C42" s="127"/>
      <c r="D42" s="7" t="s">
        <v>43</v>
      </c>
      <c r="E42" s="7" t="s">
        <v>173</v>
      </c>
      <c r="F42" s="127"/>
      <c r="G42" s="127"/>
      <c r="H42" s="112"/>
      <c r="I42" s="112"/>
      <c r="J42" s="112"/>
    </row>
    <row r="43" spans="1:10" ht="30" customHeight="1" x14ac:dyDescent="0.25">
      <c r="A43" s="128" t="s">
        <v>35</v>
      </c>
      <c r="B43" s="125" t="s">
        <v>52</v>
      </c>
      <c r="C43" s="125" t="s">
        <v>13</v>
      </c>
      <c r="D43" s="7" t="s">
        <v>40</v>
      </c>
      <c r="E43" s="7" t="s">
        <v>170</v>
      </c>
      <c r="F43" s="125" t="s">
        <v>14</v>
      </c>
      <c r="G43" s="125">
        <v>5</v>
      </c>
      <c r="H43" s="110" t="s">
        <v>471</v>
      </c>
      <c r="I43" s="110"/>
      <c r="J43" s="110"/>
    </row>
    <row r="44" spans="1:10" ht="30" customHeight="1" x14ac:dyDescent="0.25">
      <c r="A44" s="129"/>
      <c r="B44" s="126"/>
      <c r="C44" s="126"/>
      <c r="D44" s="7" t="s">
        <v>41</v>
      </c>
      <c r="E44" s="7" t="s">
        <v>171</v>
      </c>
      <c r="F44" s="126"/>
      <c r="G44" s="126"/>
      <c r="H44" s="111"/>
      <c r="I44" s="111"/>
      <c r="J44" s="111"/>
    </row>
    <row r="45" spans="1:10" ht="30" customHeight="1" x14ac:dyDescent="0.25">
      <c r="A45" s="129"/>
      <c r="B45" s="126"/>
      <c r="C45" s="126"/>
      <c r="D45" s="7" t="s">
        <v>42</v>
      </c>
      <c r="E45" s="7" t="s">
        <v>172</v>
      </c>
      <c r="F45" s="126"/>
      <c r="G45" s="126"/>
      <c r="H45" s="111"/>
      <c r="I45" s="111"/>
      <c r="J45" s="111"/>
    </row>
    <row r="46" spans="1:10" ht="69" customHeight="1" x14ac:dyDescent="0.25">
      <c r="A46" s="130"/>
      <c r="B46" s="127"/>
      <c r="C46" s="127"/>
      <c r="D46" s="7" t="s">
        <v>43</v>
      </c>
      <c r="E46" s="7" t="s">
        <v>173</v>
      </c>
      <c r="F46" s="127"/>
      <c r="G46" s="127"/>
      <c r="H46" s="112"/>
      <c r="I46" s="112"/>
      <c r="J46" s="112"/>
    </row>
    <row r="47" spans="1:10" ht="135" x14ac:dyDescent="0.25">
      <c r="A47" s="81" t="s">
        <v>36</v>
      </c>
      <c r="B47" s="30" t="s">
        <v>184</v>
      </c>
      <c r="C47" s="30" t="s">
        <v>9</v>
      </c>
      <c r="D47" s="30" t="s">
        <v>75</v>
      </c>
      <c r="E47" s="30">
        <v>90</v>
      </c>
      <c r="F47" s="30" t="s">
        <v>17</v>
      </c>
      <c r="G47" s="30">
        <v>5</v>
      </c>
      <c r="H47" s="44" t="s">
        <v>185</v>
      </c>
      <c r="I47" s="44"/>
      <c r="J47" s="44"/>
    </row>
    <row r="48" spans="1:10" ht="135" x14ac:dyDescent="0.25">
      <c r="A48" s="81" t="s">
        <v>77</v>
      </c>
      <c r="B48" s="30" t="s">
        <v>186</v>
      </c>
      <c r="C48" s="30" t="s">
        <v>9</v>
      </c>
      <c r="D48" s="30" t="s">
        <v>75</v>
      </c>
      <c r="E48" s="30">
        <v>20</v>
      </c>
      <c r="F48" s="30" t="s">
        <v>17</v>
      </c>
      <c r="G48" s="30">
        <v>5</v>
      </c>
      <c r="H48" s="45" t="s">
        <v>187</v>
      </c>
      <c r="I48" s="44"/>
      <c r="J48" s="44"/>
    </row>
    <row r="49" spans="1:10" ht="75" x14ac:dyDescent="0.25">
      <c r="A49" s="81" t="s">
        <v>78</v>
      </c>
      <c r="B49" s="30" t="s">
        <v>191</v>
      </c>
      <c r="C49" s="30" t="s">
        <v>169</v>
      </c>
      <c r="D49" s="30" t="s">
        <v>75</v>
      </c>
      <c r="E49" s="30">
        <v>1</v>
      </c>
      <c r="F49" s="30" t="s">
        <v>192</v>
      </c>
      <c r="G49" s="30">
        <v>1</v>
      </c>
      <c r="H49" s="30" t="s">
        <v>323</v>
      </c>
      <c r="I49" s="30"/>
      <c r="J49" s="30"/>
    </row>
    <row r="50" spans="1:10" ht="60" x14ac:dyDescent="0.25">
      <c r="A50" s="81" t="s">
        <v>79</v>
      </c>
      <c r="B50" s="30" t="s">
        <v>229</v>
      </c>
      <c r="C50" s="30" t="s">
        <v>169</v>
      </c>
      <c r="D50" s="30" t="s">
        <v>75</v>
      </c>
      <c r="E50" s="30">
        <v>1</v>
      </c>
      <c r="F50" s="30" t="s">
        <v>230</v>
      </c>
      <c r="G50" s="30">
        <v>1</v>
      </c>
      <c r="H50" s="30" t="s">
        <v>468</v>
      </c>
      <c r="I50" s="30"/>
      <c r="J50" s="30"/>
    </row>
    <row r="51" spans="1:10" ht="135" x14ac:dyDescent="0.25">
      <c r="A51" s="81" t="s">
        <v>94</v>
      </c>
      <c r="B51" s="86" t="s">
        <v>194</v>
      </c>
      <c r="C51" s="87" t="s">
        <v>137</v>
      </c>
      <c r="D51" s="30" t="s">
        <v>75</v>
      </c>
      <c r="E51" s="87">
        <v>100</v>
      </c>
      <c r="F51" s="87" t="s">
        <v>193</v>
      </c>
      <c r="G51" s="30">
        <v>1</v>
      </c>
      <c r="H51" s="52" t="s">
        <v>202</v>
      </c>
      <c r="I51" s="50"/>
      <c r="J51" s="50"/>
    </row>
    <row r="52" spans="1:10" ht="165" x14ac:dyDescent="0.25">
      <c r="A52" s="81" t="s">
        <v>91</v>
      </c>
      <c r="B52" s="86" t="s">
        <v>195</v>
      </c>
      <c r="C52" s="87" t="s">
        <v>137</v>
      </c>
      <c r="D52" s="30" t="s">
        <v>75</v>
      </c>
      <c r="E52" s="87">
        <v>100</v>
      </c>
      <c r="F52" s="87" t="s">
        <v>193</v>
      </c>
      <c r="G52" s="30">
        <v>1</v>
      </c>
      <c r="H52" s="30" t="s">
        <v>216</v>
      </c>
      <c r="I52" s="50"/>
      <c r="J52" s="50"/>
    </row>
    <row r="53" spans="1:10" ht="30" customHeight="1" x14ac:dyDescent="0.25">
      <c r="A53" s="81" t="s">
        <v>92</v>
      </c>
      <c r="B53" s="30" t="s">
        <v>168</v>
      </c>
      <c r="C53" s="30" t="s">
        <v>16</v>
      </c>
      <c r="D53" s="30" t="s">
        <v>75</v>
      </c>
      <c r="E53" s="30"/>
      <c r="F53" s="75"/>
      <c r="G53" s="30">
        <v>6</v>
      </c>
      <c r="H53" s="110" t="s">
        <v>203</v>
      </c>
      <c r="I53" s="44"/>
      <c r="J53" s="44"/>
    </row>
    <row r="54" spans="1:10" ht="45.75" customHeight="1" x14ac:dyDescent="0.25">
      <c r="A54" s="81" t="s">
        <v>221</v>
      </c>
      <c r="B54" s="30" t="s">
        <v>15</v>
      </c>
      <c r="C54" s="30" t="s">
        <v>16</v>
      </c>
      <c r="D54" s="30" t="s">
        <v>75</v>
      </c>
      <c r="E54" s="30">
        <v>0</v>
      </c>
      <c r="F54" s="125" t="s">
        <v>17</v>
      </c>
      <c r="G54" s="30">
        <v>3</v>
      </c>
      <c r="H54" s="111"/>
      <c r="I54" s="44"/>
      <c r="J54" s="44"/>
    </row>
    <row r="55" spans="1:10" ht="47.25" customHeight="1" x14ac:dyDescent="0.25">
      <c r="A55" s="81" t="s">
        <v>222</v>
      </c>
      <c r="B55" s="30" t="s">
        <v>18</v>
      </c>
      <c r="C55" s="30" t="s">
        <v>16</v>
      </c>
      <c r="D55" s="30" t="s">
        <v>75</v>
      </c>
      <c r="E55" s="30">
        <v>0</v>
      </c>
      <c r="F55" s="127"/>
      <c r="G55" s="30">
        <v>3</v>
      </c>
      <c r="H55" s="112"/>
      <c r="I55" s="44"/>
      <c r="J55" s="44"/>
    </row>
    <row r="56" spans="1:10" ht="105" x14ac:dyDescent="0.25">
      <c r="A56" s="88" t="s">
        <v>223</v>
      </c>
      <c r="B56" s="30" t="s">
        <v>93</v>
      </c>
      <c r="C56" s="30" t="s">
        <v>169</v>
      </c>
      <c r="D56" s="30" t="s">
        <v>75</v>
      </c>
      <c r="E56" s="30">
        <v>0</v>
      </c>
      <c r="F56" s="30" t="s">
        <v>17</v>
      </c>
      <c r="G56" s="30">
        <v>5</v>
      </c>
      <c r="H56" s="51" t="s">
        <v>205</v>
      </c>
      <c r="I56" s="44"/>
      <c r="J56" s="44"/>
    </row>
    <row r="57" spans="1:10" x14ac:dyDescent="0.25">
      <c r="A57" s="23"/>
      <c r="B57" s="43" t="s">
        <v>19</v>
      </c>
      <c r="C57" s="24"/>
      <c r="D57" s="24"/>
      <c r="E57" s="24"/>
      <c r="F57" s="24"/>
      <c r="G57" s="24">
        <f>G4+G32+G33+G34+G43+G47+G48+G49+G53+G56+G51+G52+G50</f>
        <v>100</v>
      </c>
      <c r="H57" s="24"/>
      <c r="I57" s="24"/>
      <c r="J57" s="24"/>
    </row>
  </sheetData>
  <mergeCells count="69">
    <mergeCell ref="B28:B31"/>
    <mergeCell ref="A28:A31"/>
    <mergeCell ref="C28:C31"/>
    <mergeCell ref="G28:G31"/>
    <mergeCell ref="H28:H31"/>
    <mergeCell ref="F5:F31"/>
    <mergeCell ref="A10:A13"/>
    <mergeCell ref="B10:B13"/>
    <mergeCell ref="C10:C13"/>
    <mergeCell ref="G10:G13"/>
    <mergeCell ref="H10:H13"/>
    <mergeCell ref="A19:A22"/>
    <mergeCell ref="B19:B22"/>
    <mergeCell ref="C19:C22"/>
    <mergeCell ref="G19:G22"/>
    <mergeCell ref="H19:H22"/>
    <mergeCell ref="A2:J2"/>
    <mergeCell ref="B4:C4"/>
    <mergeCell ref="B5:C5"/>
    <mergeCell ref="A6:A9"/>
    <mergeCell ref="B6:B9"/>
    <mergeCell ref="C6:C9"/>
    <mergeCell ref="G6:G9"/>
    <mergeCell ref="H6:H9"/>
    <mergeCell ref="I6:I9"/>
    <mergeCell ref="J6:J9"/>
    <mergeCell ref="I10:I13"/>
    <mergeCell ref="J10:J13"/>
    <mergeCell ref="B14:C14"/>
    <mergeCell ref="A15:A18"/>
    <mergeCell ref="B15:B18"/>
    <mergeCell ref="C15:C18"/>
    <mergeCell ref="G15:G18"/>
    <mergeCell ref="I15:I18"/>
    <mergeCell ref="J15:J18"/>
    <mergeCell ref="I19:I22"/>
    <mergeCell ref="J19:J22"/>
    <mergeCell ref="H15:H18"/>
    <mergeCell ref="A39:A42"/>
    <mergeCell ref="J23:J26"/>
    <mergeCell ref="A23:A26"/>
    <mergeCell ref="B23:B26"/>
    <mergeCell ref="C23:C26"/>
    <mergeCell ref="G23:G26"/>
    <mergeCell ref="H23:H26"/>
    <mergeCell ref="I23:I26"/>
    <mergeCell ref="A35:A38"/>
    <mergeCell ref="B35:B38"/>
    <mergeCell ref="C35:C38"/>
    <mergeCell ref="G35:G38"/>
    <mergeCell ref="I35:I38"/>
    <mergeCell ref="A43:A46"/>
    <mergeCell ref="B43:B46"/>
    <mergeCell ref="C43:C46"/>
    <mergeCell ref="F43:F46"/>
    <mergeCell ref="G43:G46"/>
    <mergeCell ref="B39:B42"/>
    <mergeCell ref="C39:C42"/>
    <mergeCell ref="G39:G42"/>
    <mergeCell ref="I39:I42"/>
    <mergeCell ref="J39:J42"/>
    <mergeCell ref="H34:H42"/>
    <mergeCell ref="J35:J38"/>
    <mergeCell ref="F35:F42"/>
    <mergeCell ref="H43:H46"/>
    <mergeCell ref="I43:I46"/>
    <mergeCell ref="J43:J46"/>
    <mergeCell ref="H53:H55"/>
    <mergeCell ref="F54:F55"/>
  </mergeCells>
  <pageMargins left="0.43307086614173229" right="0.23622047244094491" top="0.35433070866141736" bottom="0.98425196850393704" header="0.31496062992125984" footer="0.31496062992125984"/>
  <pageSetup paperSize="9" scale="54" fitToHeight="2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57"/>
  <sheetViews>
    <sheetView zoomScale="90" zoomScaleNormal="90" workbookViewId="0">
      <pane xSplit="1" ySplit="3" topLeftCell="B4" activePane="bottomRight" state="frozen"/>
      <selection activeCell="H23" sqref="H23:H26"/>
      <selection pane="topRight" activeCell="H23" sqref="H23:H26"/>
      <selection pane="bottomLeft" activeCell="H23" sqref="H23:H26"/>
      <selection pane="bottomRight" activeCell="H23" sqref="H23:H26"/>
    </sheetView>
  </sheetViews>
  <sheetFormatPr defaultRowHeight="15" x14ac:dyDescent="0.25"/>
  <cols>
    <col min="1" max="1" width="5.42578125" style="29" customWidth="1"/>
    <col min="2" max="2" width="25.85546875" style="13" customWidth="1"/>
    <col min="3" max="3" width="13.7109375" style="13" customWidth="1"/>
    <col min="4" max="4" width="22.5703125" style="13" customWidth="1"/>
    <col min="5" max="5" width="12.28515625" style="13" customWidth="1"/>
    <col min="6" max="6" width="17.140625" style="13" customWidth="1"/>
    <col min="7" max="7" width="10.7109375" style="13" customWidth="1"/>
    <col min="8" max="8" width="32" style="13" customWidth="1"/>
    <col min="9" max="9" width="9.140625" style="13"/>
    <col min="10" max="10" width="31.7109375" style="13" customWidth="1"/>
    <col min="11" max="11" width="9.140625" style="25"/>
  </cols>
  <sheetData>
    <row r="1" spans="1:10" ht="75" x14ac:dyDescent="0.25">
      <c r="J1" s="9" t="s">
        <v>350</v>
      </c>
    </row>
    <row r="2" spans="1:10" ht="26.25" customHeight="1" x14ac:dyDescent="0.25">
      <c r="A2" s="114" t="s">
        <v>453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45" customHeight="1" x14ac:dyDescent="0.25">
      <c r="A3" s="46" t="s">
        <v>0</v>
      </c>
      <c r="B3" s="44" t="s">
        <v>1</v>
      </c>
      <c r="C3" s="44" t="s">
        <v>2</v>
      </c>
      <c r="D3" s="44" t="s">
        <v>39</v>
      </c>
      <c r="E3" s="44" t="s">
        <v>3</v>
      </c>
      <c r="F3" s="44" t="s">
        <v>4</v>
      </c>
      <c r="G3" s="44" t="s">
        <v>5</v>
      </c>
      <c r="H3" s="6" t="s">
        <v>48</v>
      </c>
      <c r="I3" s="44" t="s">
        <v>6</v>
      </c>
      <c r="J3" s="44" t="s">
        <v>7</v>
      </c>
    </row>
    <row r="4" spans="1:10" ht="44.25" customHeight="1" x14ac:dyDescent="0.25">
      <c r="A4" s="81">
        <v>1</v>
      </c>
      <c r="B4" s="139" t="s">
        <v>8</v>
      </c>
      <c r="C4" s="140"/>
      <c r="D4" s="30"/>
      <c r="E4" s="30">
        <v>100</v>
      </c>
      <c r="F4" s="82"/>
      <c r="G4" s="30">
        <f>G5+G14+G28</f>
        <v>40</v>
      </c>
      <c r="H4" s="89"/>
      <c r="I4" s="44"/>
      <c r="J4" s="44"/>
    </row>
    <row r="5" spans="1:10" ht="23.25" customHeight="1" x14ac:dyDescent="0.25">
      <c r="A5" s="83" t="s">
        <v>26</v>
      </c>
      <c r="B5" s="135" t="s">
        <v>174</v>
      </c>
      <c r="C5" s="136"/>
      <c r="D5" s="30"/>
      <c r="E5" s="30"/>
      <c r="F5" s="125" t="s">
        <v>22</v>
      </c>
      <c r="G5" s="75">
        <v>10</v>
      </c>
      <c r="H5" s="89"/>
      <c r="I5" s="44"/>
      <c r="J5" s="44"/>
    </row>
    <row r="6" spans="1:10" ht="27" customHeight="1" x14ac:dyDescent="0.25">
      <c r="A6" s="128" t="s">
        <v>80</v>
      </c>
      <c r="B6" s="131" t="s">
        <v>155</v>
      </c>
      <c r="C6" s="131" t="s">
        <v>9</v>
      </c>
      <c r="D6" s="7" t="s">
        <v>40</v>
      </c>
      <c r="E6" s="7">
        <v>30</v>
      </c>
      <c r="F6" s="126"/>
      <c r="G6" s="131">
        <v>5</v>
      </c>
      <c r="H6" s="131" t="s">
        <v>176</v>
      </c>
      <c r="I6" s="110"/>
      <c r="J6" s="110"/>
    </row>
    <row r="7" spans="1:10" ht="29.25" customHeight="1" x14ac:dyDescent="0.25">
      <c r="A7" s="129"/>
      <c r="B7" s="131"/>
      <c r="C7" s="131"/>
      <c r="D7" s="7" t="s">
        <v>41</v>
      </c>
      <c r="E7" s="7">
        <v>55</v>
      </c>
      <c r="F7" s="126"/>
      <c r="G7" s="131"/>
      <c r="H7" s="131"/>
      <c r="I7" s="111"/>
      <c r="J7" s="111"/>
    </row>
    <row r="8" spans="1:10" ht="25.5" customHeight="1" x14ac:dyDescent="0.25">
      <c r="A8" s="129"/>
      <c r="B8" s="131"/>
      <c r="C8" s="131"/>
      <c r="D8" s="7" t="s">
        <v>42</v>
      </c>
      <c r="E8" s="7">
        <v>80</v>
      </c>
      <c r="F8" s="126"/>
      <c r="G8" s="131"/>
      <c r="H8" s="131"/>
      <c r="I8" s="111"/>
      <c r="J8" s="111"/>
    </row>
    <row r="9" spans="1:10" ht="27" customHeight="1" x14ac:dyDescent="0.25">
      <c r="A9" s="130"/>
      <c r="B9" s="131"/>
      <c r="C9" s="131"/>
      <c r="D9" s="7" t="s">
        <v>43</v>
      </c>
      <c r="E9" s="7">
        <v>100</v>
      </c>
      <c r="F9" s="126"/>
      <c r="G9" s="131"/>
      <c r="H9" s="131"/>
      <c r="I9" s="112"/>
      <c r="J9" s="112"/>
    </row>
    <row r="10" spans="1:10" ht="35.25" customHeight="1" x14ac:dyDescent="0.25">
      <c r="A10" s="128" t="s">
        <v>81</v>
      </c>
      <c r="B10" s="131" t="s">
        <v>154</v>
      </c>
      <c r="C10" s="131" t="s">
        <v>9</v>
      </c>
      <c r="D10" s="7" t="s">
        <v>40</v>
      </c>
      <c r="E10" s="7">
        <v>30</v>
      </c>
      <c r="F10" s="126"/>
      <c r="G10" s="131">
        <v>5</v>
      </c>
      <c r="H10" s="131" t="s">
        <v>177</v>
      </c>
      <c r="I10" s="110"/>
      <c r="J10" s="110"/>
    </row>
    <row r="11" spans="1:10" ht="29.25" customHeight="1" x14ac:dyDescent="0.25">
      <c r="A11" s="129"/>
      <c r="B11" s="131"/>
      <c r="C11" s="131"/>
      <c r="D11" s="7" t="s">
        <v>41</v>
      </c>
      <c r="E11" s="7">
        <v>55</v>
      </c>
      <c r="F11" s="126"/>
      <c r="G11" s="131"/>
      <c r="H11" s="131"/>
      <c r="I11" s="111"/>
      <c r="J11" s="111"/>
    </row>
    <row r="12" spans="1:10" ht="24.75" customHeight="1" x14ac:dyDescent="0.25">
      <c r="A12" s="129"/>
      <c r="B12" s="131"/>
      <c r="C12" s="131"/>
      <c r="D12" s="7" t="s">
        <v>42</v>
      </c>
      <c r="E12" s="7">
        <v>80</v>
      </c>
      <c r="F12" s="126"/>
      <c r="G12" s="131"/>
      <c r="H12" s="131"/>
      <c r="I12" s="111"/>
      <c r="J12" s="111"/>
    </row>
    <row r="13" spans="1:10" ht="30" customHeight="1" x14ac:dyDescent="0.25">
      <c r="A13" s="130"/>
      <c r="B13" s="131"/>
      <c r="C13" s="131"/>
      <c r="D13" s="7" t="s">
        <v>43</v>
      </c>
      <c r="E13" s="7">
        <v>100</v>
      </c>
      <c r="F13" s="126"/>
      <c r="G13" s="131"/>
      <c r="H13" s="131"/>
      <c r="I13" s="112"/>
      <c r="J13" s="112"/>
    </row>
    <row r="14" spans="1:10" ht="15.75" customHeight="1" x14ac:dyDescent="0.25">
      <c r="A14" s="83" t="s">
        <v>27</v>
      </c>
      <c r="B14" s="137" t="s">
        <v>157</v>
      </c>
      <c r="C14" s="138"/>
      <c r="D14" s="7"/>
      <c r="E14" s="7"/>
      <c r="F14" s="126"/>
      <c r="G14" s="30">
        <f>G15+G19+G23</f>
        <v>25</v>
      </c>
      <c r="H14" s="89"/>
      <c r="I14" s="14"/>
      <c r="J14" s="14"/>
    </row>
    <row r="15" spans="1:10" ht="24.75" customHeight="1" x14ac:dyDescent="0.25">
      <c r="A15" s="128" t="s">
        <v>49</v>
      </c>
      <c r="B15" s="125" t="s">
        <v>156</v>
      </c>
      <c r="C15" s="125" t="s">
        <v>9</v>
      </c>
      <c r="D15" s="7" t="s">
        <v>40</v>
      </c>
      <c r="E15" s="7" t="s">
        <v>178</v>
      </c>
      <c r="F15" s="126"/>
      <c r="G15" s="125">
        <v>5</v>
      </c>
      <c r="H15" s="131" t="s">
        <v>175</v>
      </c>
      <c r="I15" s="110"/>
      <c r="J15" s="110"/>
    </row>
    <row r="16" spans="1:10" ht="41.25" customHeight="1" x14ac:dyDescent="0.25">
      <c r="A16" s="129"/>
      <c r="B16" s="126"/>
      <c r="C16" s="126"/>
      <c r="D16" s="7" t="s">
        <v>41</v>
      </c>
      <c r="E16" s="7" t="s">
        <v>45</v>
      </c>
      <c r="F16" s="126"/>
      <c r="G16" s="126"/>
      <c r="H16" s="131"/>
      <c r="I16" s="111"/>
      <c r="J16" s="111"/>
    </row>
    <row r="17" spans="1:10" ht="25.5" customHeight="1" x14ac:dyDescent="0.25">
      <c r="A17" s="129"/>
      <c r="B17" s="126"/>
      <c r="C17" s="126"/>
      <c r="D17" s="7" t="s">
        <v>42</v>
      </c>
      <c r="E17" s="7" t="s">
        <v>179</v>
      </c>
      <c r="F17" s="126"/>
      <c r="G17" s="126"/>
      <c r="H17" s="131"/>
      <c r="I17" s="111"/>
      <c r="J17" s="111"/>
    </row>
    <row r="18" spans="1:10" ht="33.75" customHeight="1" x14ac:dyDescent="0.25">
      <c r="A18" s="130"/>
      <c r="B18" s="127"/>
      <c r="C18" s="127"/>
      <c r="D18" s="7" t="s">
        <v>43</v>
      </c>
      <c r="E18" s="7" t="s">
        <v>135</v>
      </c>
      <c r="F18" s="126"/>
      <c r="G18" s="127"/>
      <c r="H18" s="131"/>
      <c r="I18" s="112"/>
      <c r="J18" s="112"/>
    </row>
    <row r="19" spans="1:10" ht="27.75" customHeight="1" x14ac:dyDescent="0.25">
      <c r="A19" s="128" t="s">
        <v>50</v>
      </c>
      <c r="B19" s="125" t="s">
        <v>20</v>
      </c>
      <c r="C19" s="125" t="s">
        <v>9</v>
      </c>
      <c r="D19" s="7" t="s">
        <v>40</v>
      </c>
      <c r="E19" s="7" t="s">
        <v>165</v>
      </c>
      <c r="F19" s="126"/>
      <c r="G19" s="125">
        <v>10</v>
      </c>
      <c r="H19" s="113" t="s">
        <v>474</v>
      </c>
      <c r="I19" s="110"/>
      <c r="J19" s="110"/>
    </row>
    <row r="20" spans="1:10" ht="37.5" customHeight="1" x14ac:dyDescent="0.25">
      <c r="A20" s="129"/>
      <c r="B20" s="126"/>
      <c r="C20" s="126"/>
      <c r="D20" s="7" t="s">
        <v>41</v>
      </c>
      <c r="E20" s="7" t="s">
        <v>180</v>
      </c>
      <c r="F20" s="126"/>
      <c r="G20" s="126"/>
      <c r="H20" s="113"/>
      <c r="I20" s="111"/>
      <c r="J20" s="111"/>
    </row>
    <row r="21" spans="1:10" ht="37.5" customHeight="1" x14ac:dyDescent="0.25">
      <c r="A21" s="129"/>
      <c r="B21" s="126"/>
      <c r="C21" s="126"/>
      <c r="D21" s="7" t="s">
        <v>42</v>
      </c>
      <c r="E21" s="7" t="s">
        <v>181</v>
      </c>
      <c r="F21" s="126"/>
      <c r="G21" s="126"/>
      <c r="H21" s="113"/>
      <c r="I21" s="111"/>
      <c r="J21" s="111"/>
    </row>
    <row r="22" spans="1:10" ht="52.5" customHeight="1" x14ac:dyDescent="0.25">
      <c r="A22" s="130"/>
      <c r="B22" s="127"/>
      <c r="C22" s="127"/>
      <c r="D22" s="7" t="s">
        <v>43</v>
      </c>
      <c r="E22" s="7" t="s">
        <v>135</v>
      </c>
      <c r="F22" s="126"/>
      <c r="G22" s="127"/>
      <c r="H22" s="113"/>
      <c r="I22" s="112"/>
      <c r="J22" s="112"/>
    </row>
    <row r="23" spans="1:10" ht="39" customHeight="1" x14ac:dyDescent="0.25">
      <c r="A23" s="128" t="s">
        <v>51</v>
      </c>
      <c r="B23" s="125" t="s">
        <v>21</v>
      </c>
      <c r="C23" s="125" t="s">
        <v>9</v>
      </c>
      <c r="D23" s="7" t="s">
        <v>40</v>
      </c>
      <c r="E23" s="7" t="s">
        <v>165</v>
      </c>
      <c r="F23" s="126"/>
      <c r="G23" s="131">
        <v>10</v>
      </c>
      <c r="H23" s="113" t="s">
        <v>475</v>
      </c>
      <c r="I23" s="110"/>
      <c r="J23" s="110"/>
    </row>
    <row r="24" spans="1:10" ht="33" customHeight="1" x14ac:dyDescent="0.25">
      <c r="A24" s="129"/>
      <c r="B24" s="126"/>
      <c r="C24" s="126"/>
      <c r="D24" s="7" t="s">
        <v>41</v>
      </c>
      <c r="E24" s="7" t="s">
        <v>180</v>
      </c>
      <c r="F24" s="126"/>
      <c r="G24" s="131"/>
      <c r="H24" s="113"/>
      <c r="I24" s="111"/>
      <c r="J24" s="111"/>
    </row>
    <row r="25" spans="1:10" ht="26.25" customHeight="1" x14ac:dyDescent="0.25">
      <c r="A25" s="129"/>
      <c r="B25" s="126"/>
      <c r="C25" s="126"/>
      <c r="D25" s="7" t="s">
        <v>42</v>
      </c>
      <c r="E25" s="7" t="s">
        <v>181</v>
      </c>
      <c r="F25" s="126"/>
      <c r="G25" s="131"/>
      <c r="H25" s="113"/>
      <c r="I25" s="111"/>
      <c r="J25" s="111"/>
    </row>
    <row r="26" spans="1:10" ht="51" customHeight="1" x14ac:dyDescent="0.25">
      <c r="A26" s="130"/>
      <c r="B26" s="127"/>
      <c r="C26" s="127"/>
      <c r="D26" s="7" t="s">
        <v>43</v>
      </c>
      <c r="E26" s="7" t="s">
        <v>135</v>
      </c>
      <c r="F26" s="126"/>
      <c r="G26" s="131"/>
      <c r="H26" s="113"/>
      <c r="I26" s="112"/>
      <c r="J26" s="112"/>
    </row>
    <row r="27" spans="1:10" ht="29.25" customHeight="1" x14ac:dyDescent="0.25">
      <c r="A27" s="90" t="s">
        <v>28</v>
      </c>
      <c r="B27" s="77" t="s">
        <v>197</v>
      </c>
      <c r="C27" s="77"/>
      <c r="D27" s="7"/>
      <c r="E27" s="7"/>
      <c r="F27" s="126"/>
      <c r="G27" s="30">
        <v>5</v>
      </c>
      <c r="H27" s="56"/>
      <c r="I27" s="49"/>
      <c r="J27" s="49"/>
    </row>
    <row r="28" spans="1:10" ht="29.25" customHeight="1" x14ac:dyDescent="0.25">
      <c r="A28" s="128" t="s">
        <v>159</v>
      </c>
      <c r="B28" s="125" t="s">
        <v>158</v>
      </c>
      <c r="C28" s="125" t="s">
        <v>9</v>
      </c>
      <c r="D28" s="7" t="s">
        <v>40</v>
      </c>
      <c r="E28" s="7">
        <v>30</v>
      </c>
      <c r="F28" s="126"/>
      <c r="G28" s="125">
        <v>5</v>
      </c>
      <c r="H28" s="125" t="s">
        <v>176</v>
      </c>
      <c r="I28" s="49"/>
      <c r="J28" s="49"/>
    </row>
    <row r="29" spans="1:10" ht="29.25" customHeight="1" x14ac:dyDescent="0.25">
      <c r="A29" s="129"/>
      <c r="B29" s="126"/>
      <c r="C29" s="126"/>
      <c r="D29" s="7" t="s">
        <v>41</v>
      </c>
      <c r="E29" s="7">
        <v>55</v>
      </c>
      <c r="F29" s="126"/>
      <c r="G29" s="126"/>
      <c r="H29" s="126"/>
      <c r="I29" s="49"/>
      <c r="J29" s="49"/>
    </row>
    <row r="30" spans="1:10" ht="29.25" customHeight="1" x14ac:dyDescent="0.25">
      <c r="A30" s="129"/>
      <c r="B30" s="126"/>
      <c r="C30" s="126"/>
      <c r="D30" s="7" t="s">
        <v>42</v>
      </c>
      <c r="E30" s="7">
        <v>80</v>
      </c>
      <c r="F30" s="126"/>
      <c r="G30" s="126"/>
      <c r="H30" s="126"/>
      <c r="I30" s="49"/>
      <c r="J30" s="49"/>
    </row>
    <row r="31" spans="1:10" ht="29.25" customHeight="1" x14ac:dyDescent="0.25">
      <c r="A31" s="130"/>
      <c r="B31" s="127"/>
      <c r="C31" s="127"/>
      <c r="D31" s="7" t="s">
        <v>43</v>
      </c>
      <c r="E31" s="7">
        <v>100</v>
      </c>
      <c r="F31" s="127"/>
      <c r="G31" s="127"/>
      <c r="H31" s="127"/>
      <c r="I31" s="49"/>
      <c r="J31" s="49"/>
    </row>
    <row r="32" spans="1:10" ht="167.25" customHeight="1" x14ac:dyDescent="0.25">
      <c r="A32" s="81" t="s">
        <v>30</v>
      </c>
      <c r="B32" s="30" t="s">
        <v>10</v>
      </c>
      <c r="C32" s="30" t="s">
        <v>9</v>
      </c>
      <c r="D32" s="30" t="s">
        <v>75</v>
      </c>
      <c r="E32" s="30" t="s">
        <v>165</v>
      </c>
      <c r="F32" s="30" t="s">
        <v>23</v>
      </c>
      <c r="G32" s="30">
        <v>10</v>
      </c>
      <c r="H32" s="9" t="s">
        <v>472</v>
      </c>
      <c r="I32" s="44"/>
      <c r="J32" s="44"/>
    </row>
    <row r="33" spans="1:10" ht="86.25" customHeight="1" x14ac:dyDescent="0.25">
      <c r="A33" s="81" t="s">
        <v>31</v>
      </c>
      <c r="B33" s="30" t="s">
        <v>12</v>
      </c>
      <c r="C33" s="30" t="s">
        <v>183</v>
      </c>
      <c r="D33" s="30" t="s">
        <v>125</v>
      </c>
      <c r="E33" s="30" t="s">
        <v>336</v>
      </c>
      <c r="F33" s="30" t="s">
        <v>11</v>
      </c>
      <c r="G33" s="30">
        <v>10</v>
      </c>
      <c r="H33" s="30" t="s">
        <v>342</v>
      </c>
      <c r="I33" s="44"/>
      <c r="J33" s="44"/>
    </row>
    <row r="34" spans="1:10" ht="61.5" customHeight="1" x14ac:dyDescent="0.25">
      <c r="A34" s="83" t="s">
        <v>32</v>
      </c>
      <c r="B34" s="75" t="s">
        <v>167</v>
      </c>
      <c r="C34" s="75" t="s">
        <v>13</v>
      </c>
      <c r="D34" s="7" t="s">
        <v>166</v>
      </c>
      <c r="E34" s="7"/>
      <c r="F34" s="82"/>
      <c r="G34" s="75">
        <v>10</v>
      </c>
      <c r="H34" s="110" t="s">
        <v>469</v>
      </c>
      <c r="I34" s="14"/>
      <c r="J34" s="14"/>
    </row>
    <row r="35" spans="1:10" ht="16.5" customHeight="1" x14ac:dyDescent="0.25">
      <c r="A35" s="128" t="s">
        <v>33</v>
      </c>
      <c r="B35" s="125" t="s">
        <v>24</v>
      </c>
      <c r="C35" s="125" t="s">
        <v>13</v>
      </c>
      <c r="D35" s="7" t="s">
        <v>40</v>
      </c>
      <c r="E35" s="7" t="s">
        <v>170</v>
      </c>
      <c r="F35" s="125" t="s">
        <v>17</v>
      </c>
      <c r="G35" s="125">
        <v>5</v>
      </c>
      <c r="H35" s="111"/>
      <c r="I35" s="110"/>
      <c r="J35" s="110"/>
    </row>
    <row r="36" spans="1:10" ht="16.5" customHeight="1" x14ac:dyDescent="0.25">
      <c r="A36" s="129"/>
      <c r="B36" s="126"/>
      <c r="C36" s="126"/>
      <c r="D36" s="7" t="s">
        <v>41</v>
      </c>
      <c r="E36" s="7" t="s">
        <v>171</v>
      </c>
      <c r="F36" s="126"/>
      <c r="G36" s="126"/>
      <c r="H36" s="111"/>
      <c r="I36" s="111"/>
      <c r="J36" s="111"/>
    </row>
    <row r="37" spans="1:10" ht="16.5" customHeight="1" x14ac:dyDescent="0.25">
      <c r="A37" s="129"/>
      <c r="B37" s="126"/>
      <c r="C37" s="126"/>
      <c r="D37" s="7" t="s">
        <v>42</v>
      </c>
      <c r="E37" s="7" t="s">
        <v>172</v>
      </c>
      <c r="F37" s="126"/>
      <c r="G37" s="126"/>
      <c r="H37" s="111"/>
      <c r="I37" s="111"/>
      <c r="J37" s="111"/>
    </row>
    <row r="38" spans="1:10" ht="16.5" customHeight="1" x14ac:dyDescent="0.25">
      <c r="A38" s="130"/>
      <c r="B38" s="127"/>
      <c r="C38" s="127"/>
      <c r="D38" s="7" t="s">
        <v>43</v>
      </c>
      <c r="E38" s="7" t="s">
        <v>173</v>
      </c>
      <c r="F38" s="126"/>
      <c r="G38" s="127"/>
      <c r="H38" s="111"/>
      <c r="I38" s="112"/>
      <c r="J38" s="112"/>
    </row>
    <row r="39" spans="1:10" ht="15.75" customHeight="1" x14ac:dyDescent="0.25">
      <c r="A39" s="128" t="s">
        <v>34</v>
      </c>
      <c r="B39" s="125" t="s">
        <v>25</v>
      </c>
      <c r="C39" s="125" t="s">
        <v>13</v>
      </c>
      <c r="D39" s="7" t="s">
        <v>40</v>
      </c>
      <c r="E39" s="7" t="s">
        <v>170</v>
      </c>
      <c r="F39" s="126"/>
      <c r="G39" s="125">
        <v>5</v>
      </c>
      <c r="H39" s="111"/>
      <c r="I39" s="110"/>
      <c r="J39" s="110"/>
    </row>
    <row r="40" spans="1:10" ht="15.75" customHeight="1" x14ac:dyDescent="0.25">
      <c r="A40" s="129"/>
      <c r="B40" s="126"/>
      <c r="C40" s="126"/>
      <c r="D40" s="7" t="s">
        <v>41</v>
      </c>
      <c r="E40" s="7" t="s">
        <v>171</v>
      </c>
      <c r="F40" s="126"/>
      <c r="G40" s="126"/>
      <c r="H40" s="111"/>
      <c r="I40" s="111"/>
      <c r="J40" s="111"/>
    </row>
    <row r="41" spans="1:10" ht="15.75" customHeight="1" x14ac:dyDescent="0.25">
      <c r="A41" s="129"/>
      <c r="B41" s="126"/>
      <c r="C41" s="126"/>
      <c r="D41" s="7" t="s">
        <v>42</v>
      </c>
      <c r="E41" s="7" t="s">
        <v>172</v>
      </c>
      <c r="F41" s="126"/>
      <c r="G41" s="126"/>
      <c r="H41" s="111"/>
      <c r="I41" s="111"/>
      <c r="J41" s="111"/>
    </row>
    <row r="42" spans="1:10" ht="15.75" customHeight="1" x14ac:dyDescent="0.25">
      <c r="A42" s="130"/>
      <c r="B42" s="127"/>
      <c r="C42" s="127"/>
      <c r="D42" s="7" t="s">
        <v>43</v>
      </c>
      <c r="E42" s="7" t="s">
        <v>173</v>
      </c>
      <c r="F42" s="127"/>
      <c r="G42" s="127"/>
      <c r="H42" s="112"/>
      <c r="I42" s="112"/>
      <c r="J42" s="112"/>
    </row>
    <row r="43" spans="1:10" ht="30" customHeight="1" x14ac:dyDescent="0.25">
      <c r="A43" s="128" t="s">
        <v>35</v>
      </c>
      <c r="B43" s="125" t="s">
        <v>52</v>
      </c>
      <c r="C43" s="125" t="s">
        <v>13</v>
      </c>
      <c r="D43" s="7" t="s">
        <v>40</v>
      </c>
      <c r="E43" s="7" t="s">
        <v>170</v>
      </c>
      <c r="F43" s="125" t="s">
        <v>14</v>
      </c>
      <c r="G43" s="125">
        <v>5</v>
      </c>
      <c r="H43" s="110" t="s">
        <v>471</v>
      </c>
      <c r="I43" s="110"/>
      <c r="J43" s="110"/>
    </row>
    <row r="44" spans="1:10" ht="30" customHeight="1" x14ac:dyDescent="0.25">
      <c r="A44" s="129"/>
      <c r="B44" s="126"/>
      <c r="C44" s="126"/>
      <c r="D44" s="7" t="s">
        <v>41</v>
      </c>
      <c r="E44" s="7" t="s">
        <v>171</v>
      </c>
      <c r="F44" s="126"/>
      <c r="G44" s="126"/>
      <c r="H44" s="111"/>
      <c r="I44" s="111"/>
      <c r="J44" s="111"/>
    </row>
    <row r="45" spans="1:10" ht="30" customHeight="1" x14ac:dyDescent="0.25">
      <c r="A45" s="129"/>
      <c r="B45" s="126"/>
      <c r="C45" s="126"/>
      <c r="D45" s="7" t="s">
        <v>42</v>
      </c>
      <c r="E45" s="7" t="s">
        <v>172</v>
      </c>
      <c r="F45" s="126"/>
      <c r="G45" s="126"/>
      <c r="H45" s="111"/>
      <c r="I45" s="111"/>
      <c r="J45" s="111"/>
    </row>
    <row r="46" spans="1:10" ht="68.25" customHeight="1" x14ac:dyDescent="0.25">
      <c r="A46" s="130"/>
      <c r="B46" s="127"/>
      <c r="C46" s="127"/>
      <c r="D46" s="7" t="s">
        <v>43</v>
      </c>
      <c r="E46" s="7" t="s">
        <v>173</v>
      </c>
      <c r="F46" s="127"/>
      <c r="G46" s="127"/>
      <c r="H46" s="112"/>
      <c r="I46" s="112"/>
      <c r="J46" s="112"/>
    </row>
    <row r="47" spans="1:10" ht="135" x14ac:dyDescent="0.25">
      <c r="A47" s="81" t="s">
        <v>36</v>
      </c>
      <c r="B47" s="30" t="s">
        <v>184</v>
      </c>
      <c r="C47" s="30" t="s">
        <v>9</v>
      </c>
      <c r="D47" s="30" t="s">
        <v>75</v>
      </c>
      <c r="E47" s="30">
        <v>90</v>
      </c>
      <c r="F47" s="30" t="s">
        <v>17</v>
      </c>
      <c r="G47" s="30">
        <v>5</v>
      </c>
      <c r="H47" s="30" t="s">
        <v>185</v>
      </c>
      <c r="I47" s="44"/>
      <c r="J47" s="44"/>
    </row>
    <row r="48" spans="1:10" ht="135" x14ac:dyDescent="0.25">
      <c r="A48" s="81" t="s">
        <v>77</v>
      </c>
      <c r="B48" s="30" t="s">
        <v>186</v>
      </c>
      <c r="C48" s="30" t="s">
        <v>9</v>
      </c>
      <c r="D48" s="30" t="s">
        <v>75</v>
      </c>
      <c r="E48" s="30">
        <v>20</v>
      </c>
      <c r="F48" s="30" t="s">
        <v>17</v>
      </c>
      <c r="G48" s="30">
        <v>5</v>
      </c>
      <c r="H48" s="75" t="s">
        <v>187</v>
      </c>
      <c r="I48" s="44"/>
      <c r="J48" s="44"/>
    </row>
    <row r="49" spans="1:10" ht="75" x14ac:dyDescent="0.25">
      <c r="A49" s="81" t="s">
        <v>78</v>
      </c>
      <c r="B49" s="30" t="s">
        <v>191</v>
      </c>
      <c r="C49" s="30" t="s">
        <v>169</v>
      </c>
      <c r="D49" s="30" t="s">
        <v>75</v>
      </c>
      <c r="E49" s="30">
        <v>1</v>
      </c>
      <c r="F49" s="30" t="s">
        <v>192</v>
      </c>
      <c r="G49" s="30">
        <v>1</v>
      </c>
      <c r="H49" s="30" t="s">
        <v>323</v>
      </c>
      <c r="I49" s="30"/>
      <c r="J49" s="30"/>
    </row>
    <row r="50" spans="1:10" ht="60" x14ac:dyDescent="0.25">
      <c r="A50" s="81" t="s">
        <v>79</v>
      </c>
      <c r="B50" s="30" t="s">
        <v>229</v>
      </c>
      <c r="C50" s="30" t="s">
        <v>169</v>
      </c>
      <c r="D50" s="30" t="s">
        <v>75</v>
      </c>
      <c r="E50" s="30">
        <v>1</v>
      </c>
      <c r="F50" s="30" t="s">
        <v>230</v>
      </c>
      <c r="G50" s="30">
        <v>1</v>
      </c>
      <c r="H50" s="30" t="s">
        <v>468</v>
      </c>
      <c r="I50" s="30"/>
      <c r="J50" s="30"/>
    </row>
    <row r="51" spans="1:10" ht="135" x14ac:dyDescent="0.25">
      <c r="A51" s="81" t="s">
        <v>94</v>
      </c>
      <c r="B51" s="86" t="s">
        <v>194</v>
      </c>
      <c r="C51" s="87" t="s">
        <v>137</v>
      </c>
      <c r="D51" s="30" t="s">
        <v>75</v>
      </c>
      <c r="E51" s="87">
        <v>100</v>
      </c>
      <c r="F51" s="87" t="s">
        <v>193</v>
      </c>
      <c r="G51" s="30">
        <v>1</v>
      </c>
      <c r="H51" s="75" t="s">
        <v>202</v>
      </c>
      <c r="I51" s="50"/>
      <c r="J51" s="50"/>
    </row>
    <row r="52" spans="1:10" ht="165" x14ac:dyDescent="0.25">
      <c r="A52" s="81" t="s">
        <v>91</v>
      </c>
      <c r="B52" s="86" t="s">
        <v>195</v>
      </c>
      <c r="C52" s="87" t="s">
        <v>137</v>
      </c>
      <c r="D52" s="30" t="s">
        <v>75</v>
      </c>
      <c r="E52" s="87">
        <v>100</v>
      </c>
      <c r="F52" s="87" t="s">
        <v>193</v>
      </c>
      <c r="G52" s="30">
        <v>1</v>
      </c>
      <c r="H52" s="30" t="s">
        <v>216</v>
      </c>
      <c r="I52" s="50"/>
      <c r="J52" s="50"/>
    </row>
    <row r="53" spans="1:10" ht="30" customHeight="1" x14ac:dyDescent="0.25">
      <c r="A53" s="81" t="s">
        <v>92</v>
      </c>
      <c r="B53" s="30" t="s">
        <v>168</v>
      </c>
      <c r="C53" s="30" t="s">
        <v>16</v>
      </c>
      <c r="D53" s="30" t="s">
        <v>75</v>
      </c>
      <c r="E53" s="30"/>
      <c r="F53" s="75"/>
      <c r="G53" s="30">
        <v>6</v>
      </c>
      <c r="H53" s="125" t="s">
        <v>203</v>
      </c>
      <c r="I53" s="44"/>
      <c r="J53" s="44"/>
    </row>
    <row r="54" spans="1:10" ht="45.75" customHeight="1" x14ac:dyDescent="0.25">
      <c r="A54" s="81" t="s">
        <v>221</v>
      </c>
      <c r="B54" s="30" t="s">
        <v>15</v>
      </c>
      <c r="C54" s="30" t="s">
        <v>16</v>
      </c>
      <c r="D54" s="30" t="s">
        <v>75</v>
      </c>
      <c r="E54" s="30">
        <v>0</v>
      </c>
      <c r="F54" s="125" t="s">
        <v>17</v>
      </c>
      <c r="G54" s="30">
        <v>3</v>
      </c>
      <c r="H54" s="126"/>
      <c r="I54" s="44"/>
      <c r="J54" s="44"/>
    </row>
    <row r="55" spans="1:10" ht="47.25" customHeight="1" x14ac:dyDescent="0.25">
      <c r="A55" s="81" t="s">
        <v>222</v>
      </c>
      <c r="B55" s="30" t="s">
        <v>18</v>
      </c>
      <c r="C55" s="30" t="s">
        <v>16</v>
      </c>
      <c r="D55" s="30" t="s">
        <v>75</v>
      </c>
      <c r="E55" s="30">
        <v>0</v>
      </c>
      <c r="F55" s="127"/>
      <c r="G55" s="30">
        <v>3</v>
      </c>
      <c r="H55" s="127"/>
      <c r="I55" s="44"/>
      <c r="J55" s="44"/>
    </row>
    <row r="56" spans="1:10" ht="105" x14ac:dyDescent="0.25">
      <c r="A56" s="88" t="s">
        <v>223</v>
      </c>
      <c r="B56" s="30" t="s">
        <v>93</v>
      </c>
      <c r="C56" s="30" t="s">
        <v>169</v>
      </c>
      <c r="D56" s="30" t="s">
        <v>75</v>
      </c>
      <c r="E56" s="30">
        <v>0</v>
      </c>
      <c r="F56" s="30" t="s">
        <v>17</v>
      </c>
      <c r="G56" s="30">
        <v>5</v>
      </c>
      <c r="H56" s="30" t="s">
        <v>205</v>
      </c>
      <c r="I56" s="44"/>
      <c r="J56" s="44"/>
    </row>
    <row r="57" spans="1:10" x14ac:dyDescent="0.25">
      <c r="A57" s="23"/>
      <c r="B57" s="43" t="s">
        <v>19</v>
      </c>
      <c r="C57" s="24"/>
      <c r="D57" s="24"/>
      <c r="E57" s="24"/>
      <c r="F57" s="24"/>
      <c r="G57" s="24">
        <f>G4+G32+G33+G34+G43+G47+G48+G49+G53+G56+G51+G52+G50</f>
        <v>100</v>
      </c>
      <c r="H57" s="24"/>
      <c r="I57" s="24"/>
      <c r="J57" s="24"/>
    </row>
  </sheetData>
  <mergeCells count="69">
    <mergeCell ref="F35:F42"/>
    <mergeCell ref="A2:J2"/>
    <mergeCell ref="B4:C4"/>
    <mergeCell ref="B5:C5"/>
    <mergeCell ref="A6:A9"/>
    <mergeCell ref="B6:B9"/>
    <mergeCell ref="C6:C9"/>
    <mergeCell ref="G6:G9"/>
    <mergeCell ref="H6:H9"/>
    <mergeCell ref="I6:I9"/>
    <mergeCell ref="J6:J9"/>
    <mergeCell ref="A10:A13"/>
    <mergeCell ref="B10:B13"/>
    <mergeCell ref="C10:C13"/>
    <mergeCell ref="G10:G13"/>
    <mergeCell ref="H10:H13"/>
    <mergeCell ref="I10:I13"/>
    <mergeCell ref="J10:J13"/>
    <mergeCell ref="F5:F31"/>
    <mergeCell ref="B14:C14"/>
    <mergeCell ref="A15:A18"/>
    <mergeCell ref="B15:B18"/>
    <mergeCell ref="C15:C18"/>
    <mergeCell ref="G15:G18"/>
    <mergeCell ref="A19:A22"/>
    <mergeCell ref="B19:B22"/>
    <mergeCell ref="C19:C22"/>
    <mergeCell ref="G19:G22"/>
    <mergeCell ref="H19:H22"/>
    <mergeCell ref="I35:I38"/>
    <mergeCell ref="I19:I22"/>
    <mergeCell ref="J19:J22"/>
    <mergeCell ref="H15:H18"/>
    <mergeCell ref="J23:J26"/>
    <mergeCell ref="H34:H42"/>
    <mergeCell ref="J35:J38"/>
    <mergeCell ref="H23:H26"/>
    <mergeCell ref="I23:I26"/>
    <mergeCell ref="I39:I42"/>
    <mergeCell ref="J39:J42"/>
    <mergeCell ref="I15:I18"/>
    <mergeCell ref="J15:J18"/>
    <mergeCell ref="H28:H31"/>
    <mergeCell ref="A39:A42"/>
    <mergeCell ref="A23:A26"/>
    <mergeCell ref="B23:B26"/>
    <mergeCell ref="C23:C26"/>
    <mergeCell ref="G23:G26"/>
    <mergeCell ref="B39:B42"/>
    <mergeCell ref="C39:C42"/>
    <mergeCell ref="G39:G42"/>
    <mergeCell ref="A35:A38"/>
    <mergeCell ref="B35:B38"/>
    <mergeCell ref="C35:C38"/>
    <mergeCell ref="G35:G38"/>
    <mergeCell ref="C28:C31"/>
    <mergeCell ref="B28:B31"/>
    <mergeCell ref="A28:A31"/>
    <mergeCell ref="G28:G31"/>
    <mergeCell ref="A43:A46"/>
    <mergeCell ref="B43:B46"/>
    <mergeCell ref="C43:C46"/>
    <mergeCell ref="F43:F46"/>
    <mergeCell ref="G43:G46"/>
    <mergeCell ref="H43:H46"/>
    <mergeCell ref="I43:I46"/>
    <mergeCell ref="J43:J46"/>
    <mergeCell ref="H53:H55"/>
    <mergeCell ref="F54:F55"/>
  </mergeCells>
  <pageMargins left="0.23622047244094491" right="0.23622047244094491" top="0.35433070866141736" bottom="0.74803149606299213" header="0.31496062992125984" footer="0.31496062992125984"/>
  <pageSetup paperSize="9" scale="5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60</vt:i4>
      </vt:variant>
      <vt:variant>
        <vt:lpstr>Именованные диапазоны</vt:lpstr>
      </vt:variant>
      <vt:variant>
        <vt:i4>47</vt:i4>
      </vt:variant>
    </vt:vector>
  </HeadingPairs>
  <TitlesOfParts>
    <vt:vector size="107" baseType="lpstr">
      <vt:lpstr>Бокситогорская МБ </vt:lpstr>
      <vt:lpstr>Волосовская</vt:lpstr>
      <vt:lpstr>Волховская </vt:lpstr>
      <vt:lpstr>Всеволожская</vt:lpstr>
      <vt:lpstr>Токсовская</vt:lpstr>
      <vt:lpstr>Сертолово</vt:lpstr>
      <vt:lpstr>Приморск</vt:lpstr>
      <vt:lpstr>Рощино</vt:lpstr>
      <vt:lpstr>Светогорск</vt:lpstr>
      <vt:lpstr>Выборг ССМП</vt:lpstr>
      <vt:lpstr>Выборгская ДГБ</vt:lpstr>
      <vt:lpstr>Выборгский роддом</vt:lpstr>
      <vt:lpstr>Выборгская МБ</vt:lpstr>
      <vt:lpstr>Гатчинская КМБ</vt:lpstr>
      <vt:lpstr>Кингисеппская МБ</vt:lpstr>
      <vt:lpstr>Киришская МБ</vt:lpstr>
      <vt:lpstr>Кировская МБ</vt:lpstr>
      <vt:lpstr>Лодейнопольская МБ</vt:lpstr>
      <vt:lpstr>Ломоносовская МБ</vt:lpstr>
      <vt:lpstr>Лужская МБ</vt:lpstr>
      <vt:lpstr>Подпорожская МБ</vt:lpstr>
      <vt:lpstr>Приозерская МБ</vt:lpstr>
      <vt:lpstr>Сланцевская МБ</vt:lpstr>
      <vt:lpstr>Тихвинская МБ</vt:lpstr>
      <vt:lpstr>Тосненская КМБ</vt:lpstr>
      <vt:lpstr>Бокситогорская СП</vt:lpstr>
      <vt:lpstr>Волховская СП</vt:lpstr>
      <vt:lpstr>Выборгская СП</vt:lpstr>
      <vt:lpstr>Кировская СП</vt:lpstr>
      <vt:lpstr>Сосновый мыс</vt:lpstr>
      <vt:lpstr>Центр проф патологии</vt:lpstr>
      <vt:lpstr>Центр СПИД</vt:lpstr>
      <vt:lpstr>Дом ребенка Тихвин</vt:lpstr>
      <vt:lpstr>Лужский дом ребёнка</vt:lpstr>
      <vt:lpstr>Всеволожский дом ребенка</vt:lpstr>
      <vt:lpstr>Контрольно-анал лабор</vt:lpstr>
      <vt:lpstr>Ленобл центр</vt:lpstr>
      <vt:lpstr>ПАБ</vt:lpstr>
      <vt:lpstr>ЛОКБ</vt:lpstr>
      <vt:lpstr>ЛОДКБ</vt:lpstr>
      <vt:lpstr>ЛООД</vt:lpstr>
      <vt:lpstr>БСМЭ</vt:lpstr>
      <vt:lpstr>ЦКЛО</vt:lpstr>
      <vt:lpstr>Выборг ТБ</vt:lpstr>
      <vt:lpstr>ТБ Дружноселье</vt:lpstr>
      <vt:lpstr>ТБ Зеленохолмская</vt:lpstr>
      <vt:lpstr>ЛОПТД</vt:lpstr>
      <vt:lpstr>ТБ Тихвин</vt:lpstr>
      <vt:lpstr>мед техникум</vt:lpstr>
      <vt:lpstr>МК Выборг</vt:lpstr>
      <vt:lpstr>МК Тихвин</vt:lpstr>
      <vt:lpstr>ЛОНД</vt:lpstr>
      <vt:lpstr>ВМНД</vt:lpstr>
      <vt:lpstr>ПБ Дружноселье</vt:lpstr>
      <vt:lpstr>ПБ Свирская</vt:lpstr>
      <vt:lpstr>ПБ Тихвин</vt:lpstr>
      <vt:lpstr>ПБ Ульяновская</vt:lpstr>
      <vt:lpstr>ЛОПНД</vt:lpstr>
      <vt:lpstr>МИАЦ</vt:lpstr>
      <vt:lpstr>Лист9</vt:lpstr>
      <vt:lpstr>'Бокситогорская МБ '!Область_печати</vt:lpstr>
      <vt:lpstr>БСМЭ!Область_печати</vt:lpstr>
      <vt:lpstr>ВМНД!Область_печати</vt:lpstr>
      <vt:lpstr>Волосовская!Область_печати</vt:lpstr>
      <vt:lpstr>'Всеволожский дом ребенка'!Область_печати</vt:lpstr>
      <vt:lpstr>'Выборг ТБ'!Область_печати</vt:lpstr>
      <vt:lpstr>'Выборгская МБ'!Область_печати</vt:lpstr>
      <vt:lpstr>'Гатчинская КМБ'!Область_печати</vt:lpstr>
      <vt:lpstr>'Дом ребенка Тихвин'!Область_печати</vt:lpstr>
      <vt:lpstr>'Кингисеппская МБ'!Область_печати</vt:lpstr>
      <vt:lpstr>'Киришская МБ'!Область_печати</vt:lpstr>
      <vt:lpstr>'Кировская МБ'!Область_печати</vt:lpstr>
      <vt:lpstr>'Кировская СП'!Область_печати</vt:lpstr>
      <vt:lpstr>'Контрольно-анал лабор'!Область_печати</vt:lpstr>
      <vt:lpstr>'Ленобл центр'!Область_печати</vt:lpstr>
      <vt:lpstr>'Лодейнопольская МБ'!Область_печати</vt:lpstr>
      <vt:lpstr>ЛОДКБ!Область_печати</vt:lpstr>
      <vt:lpstr>ЛОКБ!Область_печати</vt:lpstr>
      <vt:lpstr>'Ломоносовская МБ'!Область_печати</vt:lpstr>
      <vt:lpstr>ЛОНД!Область_печати</vt:lpstr>
      <vt:lpstr>ЛООД!Область_печати</vt:lpstr>
      <vt:lpstr>ЛОПНД!Область_печати</vt:lpstr>
      <vt:lpstr>ЛОПТД!Область_печати</vt:lpstr>
      <vt:lpstr>'Лужская МБ'!Область_печати</vt:lpstr>
      <vt:lpstr>'Лужский дом ребёнка'!Область_печати</vt:lpstr>
      <vt:lpstr>МИАЦ!Область_печати</vt:lpstr>
      <vt:lpstr>ПАБ!Область_печати</vt:lpstr>
      <vt:lpstr>'ПБ Дружноселье'!Область_печати</vt:lpstr>
      <vt:lpstr>'ПБ Свирская'!Область_печати</vt:lpstr>
      <vt:lpstr>'ПБ Тихвин'!Область_печати</vt:lpstr>
      <vt:lpstr>'ПБ Ульяновская'!Область_печати</vt:lpstr>
      <vt:lpstr>'Подпорожская МБ'!Область_печати</vt:lpstr>
      <vt:lpstr>Приморск!Область_печати</vt:lpstr>
      <vt:lpstr>'Приозерская МБ'!Область_печати</vt:lpstr>
      <vt:lpstr>Рощино!Область_печати</vt:lpstr>
      <vt:lpstr>Светогорск!Область_печати</vt:lpstr>
      <vt:lpstr>Сертолово!Область_печати</vt:lpstr>
      <vt:lpstr>'Сланцевская МБ'!Область_печати</vt:lpstr>
      <vt:lpstr>'Сосновый мыс'!Область_печати</vt:lpstr>
      <vt:lpstr>'ТБ Дружноселье'!Область_печати</vt:lpstr>
      <vt:lpstr>'ТБ Зеленохолмская'!Область_печати</vt:lpstr>
      <vt:lpstr>'ТБ Тихвин'!Область_печати</vt:lpstr>
      <vt:lpstr>'Тихвинская МБ'!Область_печати</vt:lpstr>
      <vt:lpstr>Токсовская!Область_печати</vt:lpstr>
      <vt:lpstr>'Тосненская КМБ'!Область_печати</vt:lpstr>
      <vt:lpstr>'Центр СПИД'!Область_печати</vt:lpstr>
      <vt:lpstr>ЦКЛО!Область_печати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Игоревна Ровкина</dc:creator>
  <cp:lastModifiedBy>plan3.lokz</cp:lastModifiedBy>
  <cp:lastPrinted>2016-09-30T12:31:05Z</cp:lastPrinted>
  <dcterms:created xsi:type="dcterms:W3CDTF">2016-02-01T09:26:34Z</dcterms:created>
  <dcterms:modified xsi:type="dcterms:W3CDTF">2016-10-04T06:39:50Z</dcterms:modified>
</cp:coreProperties>
</file>